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DieseArbeitsmappe" autoCompressPictures="0"/>
  <bookViews>
    <workbookView xWindow="9600" yWindow="0" windowWidth="19200" windowHeight="15080" activeTab="1"/>
  </bookViews>
  <sheets>
    <sheet name="PivotTable2" sheetId="10" r:id="rId1"/>
    <sheet name="Gesamtkraftwerksliste BNetzA" sheetId="4" r:id="rId2"/>
    <sheet name="Auswertung Kraftwerksstatus" sheetId="5" r:id="rId3"/>
    <sheet name="Auswertung Bundesland" sheetId="6" r:id="rId4"/>
    <sheet name="Auswertung Erneuerbare" sheetId="7" r:id="rId5"/>
    <sheet name="Brutto-Leistung" sheetId="11" r:id="rId6"/>
  </sheets>
  <definedNames>
    <definedName name="_xlnm._FilterDatabase" localSheetId="1" hidden="1">'Gesamtkraftwerksliste BNetzA'!$A$10:$HH$1625</definedName>
    <definedName name="anderegase" localSheetId="5">'Brutto-Leistung'!$J$220</definedName>
    <definedName name="erdgas" localSheetId="5">'Brutto-Leistung'!$J$142</definedName>
    <definedName name="kernenergie" localSheetId="5">'Brutto-Leistung'!$J$247</definedName>
    <definedName name="mineraloel" localSheetId="5">'Brutto-Leistung'!$J$231</definedName>
    <definedName name="_xlnm.Print_Titles" localSheetId="3">'Auswertung Bundesland'!$A:$A</definedName>
    <definedName name="_xlnm.Print_Titles" localSheetId="2">'Auswertung Kraftwerksstatus'!$A:$A</definedName>
    <definedName name="_xlnm.Print_Titles" localSheetId="1">'Gesamtkraftwerksliste BNetzA'!$A:$A,'Gesamtkraftwerksliste BNetzA'!$10:$10</definedName>
    <definedName name="steinkohle" localSheetId="5">'Brutto-Leistung'!$J$60</definedName>
    <definedName name="wasserkraft" localSheetId="5">'Brutto-Leistung'!$J$267</definedName>
    <definedName name="windkraft" localSheetId="5">'Brutto-Leistung'!$J$296</definedName>
  </definedNames>
  <calcPr calcId="140001" concurrentCalc="0"/>
  <pivotCaches>
    <pivotCache cacheId="1" r:id="rId7"/>
    <pivotCache cacheId="44" r:id="rId8"/>
  </pivotCaches>
  <extLst>
    <ext xmlns:mx="http://schemas.microsoft.com/office/mac/excel/2008/main" uri="{7523E5D3-25F3-A5E0-1632-64F254C22452}">
      <mx:ArchID Flags="2"/>
    </ext>
  </extLst>
</workbook>
</file>

<file path=xl/calcChain.xml><?xml version="1.0" encoding="utf-8"?>
<calcChain xmlns="http://schemas.openxmlformats.org/spreadsheetml/2006/main">
  <c r="R1593" i="4" l="1"/>
  <c r="R1592" i="4"/>
  <c r="R1591" i="4"/>
  <c r="R1590" i="4"/>
  <c r="R1589" i="4"/>
  <c r="R1588" i="4"/>
  <c r="R1587" i="4"/>
  <c r="R1586" i="4"/>
  <c r="R1585" i="4"/>
  <c r="R1584" i="4"/>
  <c r="R1583" i="4"/>
  <c r="R1582" i="4"/>
  <c r="R1581" i="4"/>
  <c r="R1580" i="4"/>
  <c r="R1366" i="4"/>
  <c r="R1353" i="4"/>
  <c r="R1352" i="4"/>
  <c r="R1348" i="4"/>
  <c r="R1346" i="4"/>
  <c r="R1344" i="4"/>
  <c r="R1342" i="4"/>
  <c r="R1330" i="4"/>
  <c r="R1329" i="4"/>
  <c r="R1326" i="4"/>
  <c r="R1325" i="4"/>
  <c r="R1324" i="4"/>
  <c r="R1318" i="4"/>
  <c r="R1314" i="4"/>
  <c r="R1313" i="4"/>
  <c r="R1309" i="4"/>
  <c r="R1307" i="4"/>
  <c r="R1300" i="4"/>
  <c r="R1299" i="4"/>
  <c r="R1298" i="4"/>
  <c r="R1296" i="4"/>
  <c r="R1295" i="4"/>
  <c r="R1293" i="4"/>
  <c r="R1292" i="4"/>
  <c r="R1289" i="4"/>
  <c r="R1288" i="4"/>
  <c r="R1271" i="4"/>
  <c r="R1270" i="4"/>
  <c r="R1268" i="4"/>
  <c r="R1256" i="4"/>
  <c r="R1250" i="4"/>
  <c r="R1243" i="4"/>
  <c r="R1234" i="4"/>
  <c r="R1232" i="4"/>
  <c r="R1231" i="4"/>
  <c r="R1227" i="4"/>
  <c r="R1226" i="4"/>
  <c r="R1217" i="4"/>
  <c r="R1214" i="4"/>
  <c r="R1211" i="4"/>
  <c r="R1210" i="4"/>
  <c r="R1209" i="4"/>
  <c r="R1208" i="4"/>
  <c r="R1203" i="4"/>
  <c r="R1200" i="4"/>
  <c r="R1192" i="4"/>
  <c r="R1172" i="4"/>
  <c r="R1137" i="4"/>
  <c r="R1083" i="4"/>
  <c r="R1078" i="4"/>
  <c r="R1065" i="4"/>
  <c r="R1018" i="4"/>
  <c r="R995" i="4"/>
  <c r="R986" i="4"/>
  <c r="R982" i="4"/>
  <c r="R977" i="4"/>
  <c r="R934" i="4"/>
  <c r="R907" i="4"/>
  <c r="R902" i="4"/>
  <c r="R887" i="4"/>
  <c r="R883" i="4"/>
  <c r="R873" i="4"/>
  <c r="R843" i="4"/>
  <c r="R840" i="4"/>
  <c r="R832" i="4"/>
  <c r="R830" i="4"/>
  <c r="R795" i="4"/>
  <c r="R794" i="4"/>
  <c r="R762" i="4"/>
  <c r="R742" i="4"/>
  <c r="R733" i="4"/>
  <c r="R616" i="4"/>
  <c r="R558" i="4"/>
  <c r="R524" i="4"/>
  <c r="R521" i="4"/>
  <c r="R389" i="4"/>
  <c r="R388" i="4"/>
  <c r="R387" i="4"/>
  <c r="R349" i="4"/>
  <c r="R301" i="4"/>
  <c r="R280" i="4"/>
  <c r="R190" i="4"/>
  <c r="R77" i="4"/>
  <c r="R57" i="4"/>
  <c r="R53" i="4"/>
  <c r="R35" i="4"/>
  <c r="R21" i="4"/>
  <c r="R20" i="4"/>
  <c r="R1426" i="4"/>
  <c r="R1424" i="4"/>
  <c r="R914" i="4"/>
  <c r="R912" i="4"/>
  <c r="R911" i="4"/>
  <c r="R632" i="4"/>
  <c r="R631" i="4"/>
  <c r="R630" i="4"/>
  <c r="R422" i="4"/>
  <c r="R1608" i="4"/>
  <c r="R1607" i="4"/>
  <c r="R1606" i="4"/>
  <c r="R1605" i="4"/>
  <c r="R1604" i="4"/>
  <c r="R1603" i="4"/>
  <c r="R1602" i="4"/>
  <c r="R1601" i="4"/>
  <c r="R1600" i="4"/>
  <c r="R1599" i="4"/>
  <c r="R1598" i="4"/>
  <c r="R1597" i="4"/>
  <c r="R1596" i="4"/>
  <c r="R1595" i="4"/>
  <c r="R1594" i="4"/>
  <c r="R1535" i="4"/>
  <c r="R1534" i="4"/>
  <c r="R1533" i="4"/>
  <c r="R1532" i="4"/>
  <c r="R1531" i="4"/>
  <c r="R1530" i="4"/>
  <c r="R1529" i="4"/>
  <c r="R1528" i="4"/>
  <c r="R1527" i="4"/>
  <c r="R1526" i="4"/>
  <c r="R1525" i="4"/>
  <c r="R1524" i="4"/>
  <c r="R1523" i="4"/>
  <c r="R1522" i="4"/>
  <c r="R1521" i="4"/>
  <c r="R1520" i="4"/>
  <c r="R1519" i="4"/>
  <c r="R1518" i="4"/>
  <c r="R1517" i="4"/>
  <c r="R1516" i="4"/>
  <c r="R1515" i="4"/>
  <c r="R1514" i="4"/>
  <c r="R1513" i="4"/>
  <c r="R1512" i="4"/>
  <c r="R1511" i="4"/>
  <c r="R1510" i="4"/>
  <c r="R1493" i="4"/>
  <c r="R1492" i="4"/>
  <c r="R1491" i="4"/>
  <c r="R1490" i="4"/>
  <c r="R1489" i="4"/>
  <c r="R1488" i="4"/>
  <c r="R1487" i="4"/>
  <c r="R1486" i="4"/>
  <c r="R1485" i="4"/>
  <c r="R1484" i="4"/>
  <c r="R1483" i="4"/>
  <c r="R1482" i="4"/>
  <c r="R1481" i="4"/>
  <c r="R1480" i="4"/>
  <c r="R1479" i="4"/>
  <c r="R1478" i="4"/>
  <c r="R1477" i="4"/>
  <c r="R1476" i="4"/>
  <c r="R1475" i="4"/>
  <c r="R1474" i="4"/>
  <c r="R1473" i="4"/>
  <c r="R1472" i="4"/>
  <c r="R1471" i="4"/>
  <c r="R1470" i="4"/>
  <c r="R1469" i="4"/>
  <c r="R1468" i="4"/>
  <c r="R1467" i="4"/>
  <c r="R1466" i="4"/>
  <c r="R1465" i="4"/>
  <c r="R1464" i="4"/>
  <c r="R1463" i="4"/>
  <c r="R1462" i="4"/>
  <c r="R1461" i="4"/>
  <c r="R1460" i="4"/>
  <c r="R1459" i="4"/>
  <c r="R1458" i="4"/>
  <c r="R1457" i="4"/>
  <c r="R1456" i="4"/>
  <c r="R1455" i="4"/>
  <c r="R1454" i="4"/>
  <c r="R1453" i="4"/>
  <c r="R1452" i="4"/>
  <c r="R1451" i="4"/>
  <c r="R1450" i="4"/>
  <c r="R1449" i="4"/>
  <c r="R1448" i="4"/>
  <c r="R1447" i="4"/>
  <c r="R1446" i="4"/>
  <c r="R1445" i="4"/>
  <c r="R1444" i="4"/>
  <c r="R1443" i="4"/>
  <c r="R1442" i="4"/>
  <c r="R1441" i="4"/>
  <c r="R1440" i="4"/>
  <c r="R1439" i="4"/>
  <c r="R1438" i="4"/>
  <c r="R1437" i="4"/>
  <c r="R1362" i="4"/>
  <c r="R1361" i="4"/>
  <c r="R1360" i="4"/>
  <c r="R1357" i="4"/>
  <c r="R1345" i="4"/>
  <c r="R1338" i="4"/>
  <c r="R1255" i="4"/>
  <c r="R1254" i="4"/>
  <c r="R1253" i="4"/>
  <c r="R1252" i="4"/>
  <c r="R1236" i="4"/>
  <c r="R1207" i="4"/>
  <c r="R1198" i="4"/>
  <c r="R1154" i="4"/>
  <c r="R1057" i="4"/>
  <c r="R1031" i="4"/>
  <c r="R1030" i="4"/>
  <c r="R1029" i="4"/>
  <c r="R1028" i="4"/>
  <c r="R994" i="4"/>
  <c r="R967" i="4"/>
  <c r="R966" i="4"/>
  <c r="R965" i="4"/>
  <c r="R964" i="4"/>
  <c r="R900" i="4"/>
  <c r="R878" i="4"/>
  <c r="R855" i="4"/>
  <c r="R706" i="4"/>
  <c r="R617" i="4"/>
  <c r="R608" i="4"/>
  <c r="R585" i="4"/>
  <c r="R584" i="4"/>
  <c r="R569" i="4"/>
  <c r="R568" i="4"/>
  <c r="R342" i="4"/>
  <c r="R245" i="4"/>
  <c r="R192" i="4"/>
  <c r="R149" i="4"/>
  <c r="R148" i="4"/>
  <c r="R147" i="4"/>
  <c r="R146" i="4"/>
  <c r="R40" i="4"/>
  <c r="R1609" i="4"/>
  <c r="R1276" i="4"/>
  <c r="Q1580" i="4"/>
  <c r="R1189" i="4"/>
  <c r="R913" i="4"/>
  <c r="R421" i="4"/>
  <c r="R420" i="4"/>
  <c r="R313" i="4"/>
  <c r="R236" i="4"/>
  <c r="R235" i="4"/>
  <c r="R234" i="4"/>
  <c r="R1495" i="4"/>
  <c r="R1433" i="4"/>
  <c r="R1359" i="4"/>
  <c r="R1306" i="4"/>
  <c r="R1291" i="4"/>
  <c r="R1166" i="4"/>
  <c r="R1157" i="4"/>
  <c r="R1131" i="4"/>
  <c r="R1106" i="4"/>
  <c r="R1076" i="4"/>
  <c r="R1073" i="4"/>
  <c r="R1006" i="4"/>
  <c r="R1004" i="4"/>
  <c r="R1003" i="4"/>
  <c r="R956" i="4"/>
  <c r="R955" i="4"/>
  <c r="R954" i="4"/>
  <c r="R953" i="4"/>
  <c r="R952" i="4"/>
  <c r="R814" i="4"/>
  <c r="R807" i="4"/>
  <c r="R686" i="4"/>
  <c r="R685" i="4"/>
  <c r="R629" i="4"/>
  <c r="R577" i="4"/>
  <c r="R546" i="4"/>
  <c r="R545" i="4"/>
  <c r="R456" i="4"/>
  <c r="R455" i="4"/>
  <c r="R454" i="4"/>
  <c r="R453" i="4"/>
  <c r="R398" i="4"/>
  <c r="R394" i="4"/>
  <c r="R343" i="4"/>
  <c r="R241" i="4"/>
  <c r="R181" i="4"/>
  <c r="R180" i="4"/>
  <c r="R179" i="4"/>
  <c r="R178" i="4"/>
  <c r="R156" i="4"/>
  <c r="R98" i="4"/>
  <c r="R95" i="4"/>
  <c r="R1509" i="4"/>
  <c r="R258" i="4"/>
  <c r="R158" i="4"/>
  <c r="R157" i="4"/>
  <c r="G8" i="7"/>
  <c r="F8" i="7"/>
  <c r="F9" i="7"/>
  <c r="G9" i="7"/>
  <c r="Q105" i="4"/>
  <c r="Q489" i="4"/>
  <c r="Q1618" i="4"/>
  <c r="C8" i="7"/>
  <c r="B8" i="7"/>
</calcChain>
</file>

<file path=xl/sharedStrings.xml><?xml version="1.0" encoding="utf-8"?>
<sst xmlns="http://schemas.openxmlformats.org/spreadsheetml/2006/main" count="22750" uniqueCount="5827">
  <si>
    <t>Marbach III GT (solo)</t>
  </si>
  <si>
    <t>BNA0649</t>
  </si>
  <si>
    <t>MAR III DT</t>
  </si>
  <si>
    <t>BNA0650</t>
  </si>
  <si>
    <t>Planung-Aufbau-Verwaltung Eidelweg GmbH &amp; Co. KG</t>
  </si>
  <si>
    <t>Marienhafe</t>
  </si>
  <si>
    <t>BNA0651</t>
  </si>
  <si>
    <t>Breeze Three Energy GmbH &amp; Co. KG</t>
  </si>
  <si>
    <t>Windpark Bredenborn</t>
  </si>
  <si>
    <t>Marienmünster/ Bredenborn</t>
  </si>
  <si>
    <t>DE0005073769610000000000000028639</t>
  </si>
  <si>
    <t>BNA0652</t>
  </si>
  <si>
    <t>Markersbach</t>
  </si>
  <si>
    <t>Oberbeckenstr. 8</t>
  </si>
  <si>
    <t>Röhrsdorf</t>
  </si>
  <si>
    <t>BNA0653</t>
  </si>
  <si>
    <t>BNA0654</t>
  </si>
  <si>
    <t>BNA0655</t>
  </si>
  <si>
    <t>BNA0656</t>
  </si>
  <si>
    <t>BNA0657</t>
  </si>
  <si>
    <t>BNA0658</t>
  </si>
  <si>
    <t>Infracor GmbH</t>
  </si>
  <si>
    <t>Kraftwerk III</t>
  </si>
  <si>
    <t>Marl</t>
  </si>
  <si>
    <t>Block 311</t>
  </si>
  <si>
    <t>BNA0659</t>
  </si>
  <si>
    <t>Block 312</t>
  </si>
  <si>
    <t>BNA0660</t>
  </si>
  <si>
    <t xml:space="preserve">Kraftwerk I  </t>
  </si>
  <si>
    <t xml:space="preserve">Block 4 </t>
  </si>
  <si>
    <t>Abfälle, Heizöl</t>
  </si>
  <si>
    <t>BNA0661</t>
  </si>
  <si>
    <t>Kraftwerk II</t>
  </si>
  <si>
    <t>BNA0662a</t>
  </si>
  <si>
    <t xml:space="preserve">Kraftwerk I </t>
  </si>
  <si>
    <t xml:space="preserve">Block 5 </t>
  </si>
  <si>
    <t>Abfälle, Erdgas</t>
  </si>
  <si>
    <t>BNA0662b</t>
  </si>
  <si>
    <t>Kraftwerk I</t>
  </si>
  <si>
    <t>Dampfwirtschaft (6 Einzelturbinen)</t>
  </si>
  <si>
    <t>BNA0663</t>
  </si>
  <si>
    <t>Sintfeld REGO-Strom GmbH</t>
  </si>
  <si>
    <t xml:space="preserve">Marsberg </t>
  </si>
  <si>
    <t>BNA0664</t>
  </si>
  <si>
    <t>Windpark Mastershausen GmbH &amp; Co. KG</t>
  </si>
  <si>
    <t xml:space="preserve">Mastershausen </t>
  </si>
  <si>
    <t>BNA0665</t>
  </si>
  <si>
    <t>Vernet GmbH</t>
  </si>
  <si>
    <t>Mechernich</t>
  </si>
  <si>
    <t>BNA0666</t>
  </si>
  <si>
    <t>MS Windkraft GmbH</t>
  </si>
  <si>
    <t>Meinheim</t>
  </si>
  <si>
    <t>N-ERGIE Netz GmbH</t>
  </si>
  <si>
    <t>BNA0667</t>
  </si>
  <si>
    <t>Solarparc AG</t>
  </si>
  <si>
    <t xml:space="preserve">Mengkofen </t>
  </si>
  <si>
    <t>Rasch</t>
  </si>
  <si>
    <t>UW Teisbach</t>
  </si>
  <si>
    <t>BNA0669</t>
  </si>
  <si>
    <t>Pumpspeicherkraftwerk Glems</t>
  </si>
  <si>
    <t>Metzingen-Glems</t>
  </si>
  <si>
    <t>Unterer Hof 2</t>
  </si>
  <si>
    <t>Metzingen</t>
  </si>
  <si>
    <t>BNA0670</t>
  </si>
  <si>
    <t>TREF Wind Midlum GmbH &amp; Co. KG</t>
  </si>
  <si>
    <t>Midlum</t>
  </si>
  <si>
    <t>BNA0671</t>
  </si>
  <si>
    <t>Windkonzept - Energieanlagen GmbH &amp; Co. KG</t>
  </si>
  <si>
    <t>Mieste</t>
  </si>
  <si>
    <t>BNA0672a</t>
  </si>
  <si>
    <t>Enercon Windpark GmbH &amp; Co.Megawind I KG</t>
  </si>
  <si>
    <t>Mittelherwigsdorf</t>
  </si>
  <si>
    <t>BNA0672b</t>
  </si>
  <si>
    <t>Enercon WP GmbH &amp; Co.Mittelherwigsdorf KG</t>
  </si>
  <si>
    <t>BNA0673</t>
  </si>
  <si>
    <t>Windpark Mittelstenahe GmbH &amp; Co. Betriebs-KG</t>
  </si>
  <si>
    <t>Mittelstenahe</t>
  </si>
  <si>
    <t>BNA0674</t>
  </si>
  <si>
    <t>Lorica Windpark Stegelitz GmbH &amp; Co. KG</t>
  </si>
  <si>
    <t>Möckern</t>
  </si>
  <si>
    <t>BNA0675</t>
  </si>
  <si>
    <t>Levanto Molau/Leislau GmbH</t>
  </si>
  <si>
    <t>Molauer Land, OT Molau</t>
  </si>
  <si>
    <t>BNA0676</t>
  </si>
  <si>
    <t>Infrastruktur Windpark Wanlo GbR 
(MAIBARA Mobiliengesellschaft mbH &amp; Co.KG)</t>
  </si>
  <si>
    <t>Mönchengladbach</t>
  </si>
  <si>
    <t>BNA0677</t>
  </si>
  <si>
    <t>Moormerland</t>
  </si>
  <si>
    <t>BNA0678</t>
  </si>
  <si>
    <t>juwi Holding AG</t>
  </si>
  <si>
    <t>Windpark Morbach</t>
  </si>
  <si>
    <t>Morbach</t>
  </si>
  <si>
    <t>BNA0680</t>
  </si>
  <si>
    <t>Mumsdorf</t>
  </si>
  <si>
    <t>Schaltanlage Phönix Mumsdorf</t>
  </si>
  <si>
    <t>BNA0681</t>
  </si>
  <si>
    <t>SWM Services GmbH</t>
  </si>
  <si>
    <t>Freimann GT 1</t>
  </si>
  <si>
    <t>München</t>
  </si>
  <si>
    <t>SWM Infrastruktur GmbH</t>
  </si>
  <si>
    <t>BNA0682</t>
  </si>
  <si>
    <t>Freimann GT 2</t>
  </si>
  <si>
    <t>BNA0683a</t>
  </si>
  <si>
    <t>Süd DT1</t>
  </si>
  <si>
    <t>BNA0683b</t>
  </si>
  <si>
    <t>Süd GT3</t>
  </si>
  <si>
    <t>BNA0683c</t>
  </si>
  <si>
    <t>Süd GT2</t>
  </si>
  <si>
    <t>BNA0684a</t>
  </si>
  <si>
    <t>Süd GT 60</t>
  </si>
  <si>
    <t>BNA0684b</t>
  </si>
  <si>
    <t>Süd GT 62</t>
  </si>
  <si>
    <t>BNA0684c</t>
  </si>
  <si>
    <t>Süd DT60</t>
  </si>
  <si>
    <t>BNA0685</t>
  </si>
  <si>
    <t>Stadtwerke Münster GmbH</t>
  </si>
  <si>
    <t>Heizkraftwerk Hafen</t>
  </si>
  <si>
    <t>Münster</t>
  </si>
  <si>
    <t>Umspannwerk Hafen</t>
  </si>
  <si>
    <t>Stadtwerke Münster Netzgesellschaft GmbH</t>
  </si>
  <si>
    <t>BNA0686</t>
  </si>
  <si>
    <t>Gemeinschaftskernkraftwerk Neckarwestheim II</t>
  </si>
  <si>
    <t>Neckarwestheim</t>
  </si>
  <si>
    <t>Im Steinbruch</t>
  </si>
  <si>
    <t>GKN II</t>
  </si>
  <si>
    <t>Transnet BW GmbH / DB Energie GmbH</t>
  </si>
  <si>
    <t>BNA0688</t>
  </si>
  <si>
    <t>Neubrandenburger Stadtwerke GmbH</t>
  </si>
  <si>
    <t>GuD-HKW Neubrandenburg</t>
  </si>
  <si>
    <t>Neubrandenburg</t>
  </si>
  <si>
    <t>UW Warliner Straße</t>
  </si>
  <si>
    <t>E.ON edis AG und Neubrandenburger Stadtwerke GmbH</t>
  </si>
  <si>
    <t>BNA0689</t>
  </si>
  <si>
    <t>Bittenbrunn</t>
  </si>
  <si>
    <t>Neuburg an der Donau</t>
  </si>
  <si>
    <t>BNA0690</t>
  </si>
  <si>
    <t>Windpark Achmer Vinte GmbH &amp; Co. KG Renditefonds</t>
  </si>
  <si>
    <t xml:space="preserve">Neuenkirchen </t>
  </si>
  <si>
    <t>BNA0691a</t>
  </si>
  <si>
    <t>ENERCON Windpark GmbH &amp; Co. Tornado KG</t>
  </si>
  <si>
    <t>Windpark Neuenkirchen</t>
  </si>
  <si>
    <t>Neuenkirchen-Vörden</t>
  </si>
  <si>
    <t>BNA0691b</t>
  </si>
  <si>
    <t>Windpark Gehrde GmbH &amp; Co. KG</t>
  </si>
  <si>
    <t>BNA0692</t>
  </si>
  <si>
    <t>Wodego GmbH</t>
  </si>
  <si>
    <t>KWK Neumarkt</t>
  </si>
  <si>
    <t>Neumarkt i.d. Oberpfalz</t>
  </si>
  <si>
    <t>Dreichlinger Str. 76</t>
  </si>
  <si>
    <t>Altholz A1-A4</t>
  </si>
  <si>
    <t xml:space="preserve">Stadtwerke Neumarkt i. d. OPf. </t>
  </si>
  <si>
    <t>BNA0693a</t>
  </si>
  <si>
    <t>SWN Stadtwerke Neumünster GmbH</t>
  </si>
  <si>
    <t>Heizkraftwerk NMS</t>
  </si>
  <si>
    <t>Neumünster</t>
  </si>
  <si>
    <t>Turbine 2,3,4,5</t>
  </si>
  <si>
    <t>Steinkohle/HEL,Erdgas</t>
  </si>
  <si>
    <t>UW-Mitte</t>
  </si>
  <si>
    <t>Schleswig-Holstein Netz AG</t>
  </si>
  <si>
    <t>BNA0693b</t>
  </si>
  <si>
    <t>Diesel 1,2</t>
  </si>
  <si>
    <t>SH-Netz 20 kV NMS</t>
  </si>
  <si>
    <t>BNA0693c</t>
  </si>
  <si>
    <t>Diesel 3</t>
  </si>
  <si>
    <t>BNA0695</t>
  </si>
  <si>
    <t>Neuötting</t>
  </si>
  <si>
    <t>Innstr. 11</t>
  </si>
  <si>
    <t>UW Neuötting</t>
  </si>
  <si>
    <t>BNA0696</t>
  </si>
  <si>
    <t>Neurath</t>
  </si>
  <si>
    <t>Grevenbroich-Neurath</t>
  </si>
  <si>
    <t>BNA0697</t>
  </si>
  <si>
    <t>Opladen</t>
  </si>
  <si>
    <t>BNA0698</t>
  </si>
  <si>
    <t>BNA0699</t>
  </si>
  <si>
    <t>BNA0700</t>
  </si>
  <si>
    <t>BNA0701</t>
  </si>
  <si>
    <t>Hummel Energiesysteme Neuss I</t>
  </si>
  <si>
    <t xml:space="preserve">Neuss </t>
  </si>
  <si>
    <t>BNA0702</t>
  </si>
  <si>
    <t>Bayernoil Raffineriegesellschaft mbH</t>
  </si>
  <si>
    <t>Cogeneration</t>
  </si>
  <si>
    <t>Neustadt</t>
  </si>
  <si>
    <t>Postfach 1252</t>
  </si>
  <si>
    <t>Erdgas Haupt BS</t>
  </si>
  <si>
    <t>Umspannwerk Neustadt</t>
  </si>
  <si>
    <t>BNA0703</t>
  </si>
  <si>
    <t>BNA0704</t>
  </si>
  <si>
    <t>BNA0705</t>
  </si>
  <si>
    <t>Niederaußem</t>
  </si>
  <si>
    <t>Brauweiler</t>
  </si>
  <si>
    <t>BNA0706</t>
  </si>
  <si>
    <t>BNA0707</t>
  </si>
  <si>
    <t>H</t>
  </si>
  <si>
    <t>BNA0708</t>
  </si>
  <si>
    <t>G</t>
  </si>
  <si>
    <t>BNA0709</t>
  </si>
  <si>
    <t>K</t>
  </si>
  <si>
    <t>BNA0710</t>
  </si>
  <si>
    <t>BNA0711</t>
  </si>
  <si>
    <t>BNA0712</t>
  </si>
  <si>
    <t>BNA0713</t>
  </si>
  <si>
    <t>BNA0714</t>
  </si>
  <si>
    <t>Fortuna Nord</t>
  </si>
  <si>
    <t>Auenheim</t>
  </si>
  <si>
    <t>BNA0715</t>
  </si>
  <si>
    <t>Lehmen</t>
  </si>
  <si>
    <t>BNA0716</t>
  </si>
  <si>
    <t>pfalzwind GmbH</t>
  </si>
  <si>
    <t>Windpark Niederkirchen</t>
  </si>
  <si>
    <t>Niederkirchen</t>
  </si>
  <si>
    <t xml:space="preserve">Pfalzwerke Netzgesellschaft mbH </t>
  </si>
  <si>
    <t>BNA0717</t>
  </si>
  <si>
    <t>Niederlangen</t>
  </si>
  <si>
    <t>BNA0718</t>
  </si>
  <si>
    <t>BNA0719</t>
  </si>
  <si>
    <t>BNA0720</t>
  </si>
  <si>
    <t>Theolia Naturenergien GmbH</t>
  </si>
  <si>
    <t>Windpark Vogelsberg</t>
  </si>
  <si>
    <t>Brachttal-Streitberg</t>
  </si>
  <si>
    <t>UW Wächstersbach</t>
  </si>
  <si>
    <t>Kreiswerke Main-Kinzig GmbH</t>
  </si>
  <si>
    <t>BNA0721</t>
  </si>
  <si>
    <t>Niederwartha</t>
  </si>
  <si>
    <t>Am Fährhaus 4</t>
  </si>
  <si>
    <t>BNA0722</t>
  </si>
  <si>
    <t>BNA0724</t>
  </si>
  <si>
    <t>Windpark Nielebock</t>
  </si>
  <si>
    <t>Nielebock</t>
  </si>
  <si>
    <t>DE0073373931900000E01000000021057</t>
  </si>
  <si>
    <t>BNA0725</t>
  </si>
  <si>
    <t>Nienburg</t>
  </si>
  <si>
    <t>F</t>
  </si>
  <si>
    <t>BNA0309</t>
  </si>
  <si>
    <t>Gohrpunkt</t>
  </si>
  <si>
    <t>BNA0310</t>
  </si>
  <si>
    <t>M</t>
  </si>
  <si>
    <t>BNA0311</t>
  </si>
  <si>
    <t>L</t>
  </si>
  <si>
    <t>BNA0312</t>
  </si>
  <si>
    <t>O</t>
  </si>
  <si>
    <t>Rommerskirchen</t>
  </si>
  <si>
    <t>BNA0313</t>
  </si>
  <si>
    <t>Papierschlamm</t>
  </si>
  <si>
    <t>Norf</t>
  </si>
  <si>
    <t>BNA0314</t>
  </si>
  <si>
    <t>BNA0315</t>
  </si>
  <si>
    <t>Windpark Ermsleben GmbH &amp; Co. KG</t>
  </si>
  <si>
    <t>Frose</t>
  </si>
  <si>
    <t>BNA0316</t>
  </si>
  <si>
    <t>Winag Neue Energie GmbH &amp; Co. Reinstedt KG</t>
  </si>
  <si>
    <t>BNA0317</t>
  </si>
  <si>
    <t>HSE Solarpark Thüngen GmbH &amp; Co. KG</t>
  </si>
  <si>
    <t>Fuchsstadt</t>
  </si>
  <si>
    <t>BNA0318</t>
  </si>
  <si>
    <t>Überlandwerk Fulda Aktiengesellschaft</t>
  </si>
  <si>
    <t>ÜWAG Kraftwerk Fulda</t>
  </si>
  <si>
    <t>Fulda</t>
  </si>
  <si>
    <t>BNA0319</t>
  </si>
  <si>
    <t xml:space="preserve">Bürgerwindpark Galmsbüll GmbH </t>
  </si>
  <si>
    <t>Galmsbüll</t>
  </si>
  <si>
    <t>BNA0321</t>
  </si>
  <si>
    <t>PWG GmbH &amp; Co. Bürgerwindpark Grüppenbühren KG</t>
  </si>
  <si>
    <t>Ganderkesee</t>
  </si>
  <si>
    <t>BNA0322</t>
  </si>
  <si>
    <t>Windpark Breberen GmbH &amp; Co. KG</t>
  </si>
  <si>
    <t xml:space="preserve">Gangelt </t>
  </si>
  <si>
    <t>BNA0323</t>
  </si>
  <si>
    <t>Gangloffsömmern</t>
  </si>
  <si>
    <t>BNA0324</t>
  </si>
  <si>
    <t>VERBUND-Innkraftwerke GmbH</t>
  </si>
  <si>
    <t>Gars</t>
  </si>
  <si>
    <t>Agg 4</t>
  </si>
  <si>
    <t>UW Gars</t>
  </si>
  <si>
    <t>BNA0325</t>
  </si>
  <si>
    <t>REWAG Regensburger Energie-und Wasserversorgung AG&amp;Co. KG</t>
  </si>
  <si>
    <t>Gattendorf</t>
  </si>
  <si>
    <t>HEW HofEnergie+Wasser GmbH</t>
  </si>
  <si>
    <t>BNA0327</t>
  </si>
  <si>
    <t>Geesthacht</t>
  </si>
  <si>
    <t>Elbuferstr. 49</t>
  </si>
  <si>
    <t>PSS A</t>
  </si>
  <si>
    <t>Bergedorf</t>
  </si>
  <si>
    <t>Vattenfall Europe Distribution Hamburg GmbH</t>
  </si>
  <si>
    <t>BNA0328</t>
  </si>
  <si>
    <t>PSS B</t>
  </si>
  <si>
    <t>BNA0329</t>
  </si>
  <si>
    <t>PSS C</t>
  </si>
  <si>
    <t>BNA0330</t>
  </si>
  <si>
    <t>Gesellschaft für Energie und Wirtschaft mbH</t>
  </si>
  <si>
    <t>Gelsenkirchen</t>
  </si>
  <si>
    <t>Grubengas</t>
  </si>
  <si>
    <t>ELE Verteilnetz GmbH</t>
  </si>
  <si>
    <t>BNA0331</t>
  </si>
  <si>
    <t>Scholven</t>
  </si>
  <si>
    <t>BNA0332</t>
  </si>
  <si>
    <t>B</t>
  </si>
  <si>
    <t>BNA0333</t>
  </si>
  <si>
    <t>D</t>
  </si>
  <si>
    <t>BNA0334</t>
  </si>
  <si>
    <t>BNA0335</t>
  </si>
  <si>
    <t>BNA0336</t>
  </si>
  <si>
    <t>FWK Buer</t>
  </si>
  <si>
    <t>BNA0337</t>
  </si>
  <si>
    <t>PSW Langenprozelten</t>
  </si>
  <si>
    <t>Gemünden</t>
  </si>
  <si>
    <t>DB Energie GmbH (110 kV Anschluß in das Netz der DB und 20 kV Anschluß an E.ON Bayern für den Eigenbedarf)</t>
  </si>
  <si>
    <t>BNA0338</t>
  </si>
  <si>
    <t>Genthin</t>
  </si>
  <si>
    <t>BNA0339</t>
  </si>
  <si>
    <t>BNA0340</t>
  </si>
  <si>
    <t>BNA0341</t>
  </si>
  <si>
    <t>BNA0342</t>
  </si>
  <si>
    <t>BNA0343</t>
  </si>
  <si>
    <t>Energieversorgung Gera GmbH</t>
  </si>
  <si>
    <t>Heizkraftwerk Gera-Nord</t>
  </si>
  <si>
    <t>Gera</t>
  </si>
  <si>
    <t>Siemensstraße 45</t>
  </si>
  <si>
    <t xml:space="preserve">GeraNetz GmbH </t>
  </si>
  <si>
    <t>BNA0345</t>
  </si>
  <si>
    <t>Windpark K/S Difko Gerdshagen / Dänemark</t>
  </si>
  <si>
    <t>Gerdshagen</t>
  </si>
  <si>
    <t>BNA0346</t>
  </si>
  <si>
    <t>Gnannenweiler Windnetz GmbH &amp; Co. KG</t>
  </si>
  <si>
    <t>Gerstetten</t>
  </si>
  <si>
    <t>BNA0347</t>
  </si>
  <si>
    <t>Biomasse Heizkraftwerk Herbrechtingen GmbH</t>
  </si>
  <si>
    <t>Giengen</t>
  </si>
  <si>
    <t>BNA0348</t>
  </si>
  <si>
    <t>Ecomill Windpark GmbH &amp; Co. Giersleben KG</t>
  </si>
  <si>
    <t>Giersleben</t>
  </si>
  <si>
    <t>BNA0349</t>
  </si>
  <si>
    <t xml:space="preserve">Levanto 2 Portfolio GmbH &amp; Co. KG </t>
  </si>
  <si>
    <t>Windpark Karstädt</t>
  </si>
  <si>
    <t>Glövzin</t>
  </si>
  <si>
    <t>WEMAG Netz GmbH</t>
  </si>
  <si>
    <t>BNA0350</t>
  </si>
  <si>
    <t>Goldisthal</t>
  </si>
  <si>
    <t>Am Rotseifenbach</t>
  </si>
  <si>
    <t>Altenfeld</t>
  </si>
  <si>
    <t>BNA0351</t>
  </si>
  <si>
    <t>BNA0352</t>
  </si>
  <si>
    <t>BNA0353</t>
  </si>
  <si>
    <t>PSS D</t>
  </si>
  <si>
    <t>BNA0354</t>
  </si>
  <si>
    <t>Georg-August-Universität Göttingen Stiftung Öffentlichen Rechts</t>
  </si>
  <si>
    <t>HKW Göttingen</t>
  </si>
  <si>
    <t>Göttingen</t>
  </si>
  <si>
    <t>Rudolf-Diesel-Straße 1</t>
  </si>
  <si>
    <t>DE0003303707310300000000001902150</t>
  </si>
  <si>
    <t>E.ON Mitte AG</t>
  </si>
  <si>
    <t>BNA0355</t>
  </si>
  <si>
    <t>Grafenrheinfeld</t>
  </si>
  <si>
    <t>KKG</t>
  </si>
  <si>
    <t>BNA0356</t>
  </si>
  <si>
    <t>Gransee</t>
  </si>
  <si>
    <t>BNA0360</t>
  </si>
  <si>
    <t>Energieerzeugungsgesellschaft Greifswald GmbH</t>
  </si>
  <si>
    <t>HKW "Helmshäger Berg"</t>
  </si>
  <si>
    <t>Greifswald</t>
  </si>
  <si>
    <t>MSA HKW</t>
  </si>
  <si>
    <t>Stromversorgung Greifswald GmbH</t>
  </si>
  <si>
    <t>BNA0361</t>
  </si>
  <si>
    <t>KGW - Kraftwerk Grenzach-Wyhlen GmbH</t>
  </si>
  <si>
    <t>Kraftwerk Grenzach-Wyhlen</t>
  </si>
  <si>
    <t>Grenzach-Wyhlen</t>
  </si>
  <si>
    <t>79639 Grenzach-Wyhlen, Rheinallee, FlSt-Nr. 478/5; US KGW Kraftwerk Grenzach-Wyhlen GmbH</t>
  </si>
  <si>
    <t>BNA0362</t>
  </si>
  <si>
    <t>EnergieDienst AG</t>
  </si>
  <si>
    <t>KW Wyhlen</t>
  </si>
  <si>
    <t>Umspannwerk Wyhlen</t>
  </si>
  <si>
    <t>BNA0363</t>
  </si>
  <si>
    <t>Donaukraftwerk Jochenstein AG</t>
  </si>
  <si>
    <t>Jochenstein</t>
  </si>
  <si>
    <t>Griesbach</t>
  </si>
  <si>
    <t>BNA0364</t>
  </si>
  <si>
    <t>Am Kraftwerk 2</t>
  </si>
  <si>
    <t>BNA0365</t>
  </si>
  <si>
    <t>Acciona Energie Windparks Deutschland GmbH</t>
  </si>
  <si>
    <t>Gröditz</t>
  </si>
  <si>
    <t>BNA0366</t>
  </si>
  <si>
    <t>Gronau</t>
  </si>
  <si>
    <t>Stadtwerke Gronau GmbH</t>
  </si>
  <si>
    <t>BNA0367</t>
  </si>
  <si>
    <t>Windpark Niedere Börde GmbH &amp; Co. KG</t>
  </si>
  <si>
    <t>BNA1151</t>
  </si>
  <si>
    <t>KWKK Heidelberg</t>
  </si>
  <si>
    <t>Heidelberg</t>
  </si>
  <si>
    <t>Neuenheimer Feld 530</t>
  </si>
  <si>
    <t>DE000277691200000000000021A129569</t>
  </si>
  <si>
    <t>Stadtwerke Heidelberg Netze GmbH</t>
  </si>
  <si>
    <t>BNA1152</t>
  </si>
  <si>
    <t>Schwammenauel</t>
  </si>
  <si>
    <t>Heimbach</t>
  </si>
  <si>
    <t>BNA1153</t>
  </si>
  <si>
    <t>BNA1154</t>
  </si>
  <si>
    <t>AGR Abfallentsorgungsgesellschaft Ruhrgebiet mbH</t>
  </si>
  <si>
    <t>RZR Herten I</t>
  </si>
  <si>
    <t>Herten</t>
  </si>
  <si>
    <t>Im Emscherbruch 11</t>
  </si>
  <si>
    <t>RZR I</t>
  </si>
  <si>
    <t xml:space="preserve">Hertener Stadtwerke GmbH </t>
  </si>
  <si>
    <t>BNA1155</t>
  </si>
  <si>
    <t>RZR Herten II</t>
  </si>
  <si>
    <t>RZR II</t>
  </si>
  <si>
    <t>BNA1156</t>
  </si>
  <si>
    <t>UW Hettstedt</t>
  </si>
  <si>
    <t>Hettstedt</t>
  </si>
  <si>
    <t>BNA1157</t>
  </si>
  <si>
    <t>Höchstädt</t>
  </si>
  <si>
    <t>KW Höchstädt</t>
  </si>
  <si>
    <t>BNA1158</t>
  </si>
  <si>
    <t>Rheinkraftwerk Gambsheim</t>
  </si>
  <si>
    <t>F-67761</t>
  </si>
  <si>
    <t>Hoerdt Cedex</t>
  </si>
  <si>
    <t>P. B. 8 Gambsheim</t>
  </si>
  <si>
    <t>Frankreich</t>
  </si>
  <si>
    <t>Gambsheim</t>
  </si>
  <si>
    <t>RTE</t>
  </si>
  <si>
    <t>BNA1159</t>
  </si>
  <si>
    <t>Windpark Holzhausen</t>
  </si>
  <si>
    <t>Holzhausen</t>
  </si>
  <si>
    <t>UW Heinrichsfelde</t>
  </si>
  <si>
    <t>BNA1160</t>
  </si>
  <si>
    <t>BNA1161</t>
  </si>
  <si>
    <t>Zweckverband Müllverwertungsanlage Ingolstadt (MVA Ingolstadt)</t>
  </si>
  <si>
    <t>MVA Ingolstadt</t>
  </si>
  <si>
    <t>Am Mailinger Bach 141</t>
  </si>
  <si>
    <t>Müllheizkraftwerk (MHKW)</t>
  </si>
  <si>
    <t>Ingolstadt, Am Mailinger Bach 141, Schalthaus Müllverwertungsanlage</t>
  </si>
  <si>
    <t>Stadtwerke Ingolstadt, Netze GmbH</t>
  </si>
  <si>
    <t>BNA1162</t>
  </si>
  <si>
    <t>LHI Solar Deuschland</t>
  </si>
  <si>
    <t>Jabel FF</t>
  </si>
  <si>
    <t>Jabel</t>
  </si>
  <si>
    <t>BNA1163</t>
  </si>
  <si>
    <t>Windpark Jänschwalde</t>
  </si>
  <si>
    <t>Jänschwalde</t>
  </si>
  <si>
    <t>UW Cottbus Ost</t>
  </si>
  <si>
    <t>BNA1164</t>
  </si>
  <si>
    <t>P&amp;L Werk Jülich</t>
  </si>
  <si>
    <t>Dürenerstr. 20</t>
  </si>
  <si>
    <t>Kessel 5</t>
  </si>
  <si>
    <t>Stadtwerke Jülich GmbH</t>
  </si>
  <si>
    <t>BNA1165</t>
  </si>
  <si>
    <t>P&amp;L Werk Appeldorn</t>
  </si>
  <si>
    <t>Kalkar</t>
  </si>
  <si>
    <t>Reeser Str 280-300</t>
  </si>
  <si>
    <t>Lentjes-Kessel</t>
  </si>
  <si>
    <t>Biogas, Schweröl, Leichtöl</t>
  </si>
  <si>
    <t>BNA1166</t>
  </si>
  <si>
    <t>Kreis Weseler Abfallgesellschaft mbH &amp; Co. KG (KWA)</t>
  </si>
  <si>
    <t>Abfallentsorgungszentrum Asdonkshof</t>
  </si>
  <si>
    <t>Kamp-Lintfort</t>
  </si>
  <si>
    <t>Graftstr. 25</t>
  </si>
  <si>
    <t>Notstromdiesel</t>
  </si>
  <si>
    <t>UA Graft, Zählpunkt DE-000181-50259-Z0000000000000000429</t>
  </si>
  <si>
    <t>BNA1167</t>
  </si>
  <si>
    <t>BNA1168</t>
  </si>
  <si>
    <t>Müllheizkraftwerk Kassel GmbH</t>
  </si>
  <si>
    <t>Müllheizkraftwerk</t>
  </si>
  <si>
    <t>Haus- und Industriemüll, Erdgas, Heizöl</t>
  </si>
  <si>
    <t>DE0003323412300000000009942006855</t>
  </si>
  <si>
    <t>BNA1169</t>
  </si>
  <si>
    <t>Kaufering</t>
  </si>
  <si>
    <t>Lechfeldwiesen</t>
  </si>
  <si>
    <t>BNA1170a</t>
  </si>
  <si>
    <t>Windpark Kemberg</t>
  </si>
  <si>
    <t xml:space="preserve">Kemberg </t>
  </si>
  <si>
    <t>Kemberg</t>
  </si>
  <si>
    <t>BNA1170b</t>
  </si>
  <si>
    <t>Windpark Kemberg II</t>
  </si>
  <si>
    <t>06091 bzw. 06905</t>
  </si>
  <si>
    <t>Kemberg bzw. Bad Schmiedeberg</t>
  </si>
  <si>
    <t>Bad Schmiedeberg</t>
  </si>
  <si>
    <t>BNA1171</t>
  </si>
  <si>
    <t>WP Ketzin</t>
  </si>
  <si>
    <t>Ketzin</t>
  </si>
  <si>
    <t>BNA1172</t>
  </si>
  <si>
    <t>Windpark Etzin 1</t>
  </si>
  <si>
    <t xml:space="preserve">Ketzin </t>
  </si>
  <si>
    <t>UW Etzin</t>
  </si>
  <si>
    <t>BNA1173</t>
  </si>
  <si>
    <t>Windpark Ketzin</t>
  </si>
  <si>
    <t>BNA1174</t>
  </si>
  <si>
    <t>Windpark Kirchberg</t>
  </si>
  <si>
    <t>Kirchberg</t>
  </si>
  <si>
    <t>BNA1175</t>
  </si>
  <si>
    <t>Unteropfingen</t>
  </si>
  <si>
    <t>Kraftwerkstraße 4</t>
  </si>
  <si>
    <t>BNA1176</t>
  </si>
  <si>
    <t>Repower Deutschland GmbH</t>
  </si>
  <si>
    <t>Lübbenau</t>
  </si>
  <si>
    <t>Kittlitz</t>
  </si>
  <si>
    <t>WIP Kittlitz II</t>
  </si>
  <si>
    <t>BNA1177</t>
  </si>
  <si>
    <t>Solar Schipkau I GmbH &amp; Co. KG</t>
  </si>
  <si>
    <t>Klettwitz</t>
  </si>
  <si>
    <t>Flurstück 14 Flur 3</t>
  </si>
  <si>
    <t>UW Brieske</t>
  </si>
  <si>
    <t>BNA1178</t>
  </si>
  <si>
    <t>Solar Meuro I GmbH &amp; Co. KG</t>
  </si>
  <si>
    <t>Flurstück 11 Flur 3</t>
  </si>
  <si>
    <t>BNA1179</t>
  </si>
  <si>
    <t>Solar Schipkau II GmbH &amp; Co. KG</t>
  </si>
  <si>
    <t>BNA1180</t>
  </si>
  <si>
    <t>Solar Meuro II GmbH &amp; Co. KG</t>
  </si>
  <si>
    <t>Flurstück 12 Flur 3</t>
  </si>
  <si>
    <t>BNA1181</t>
  </si>
  <si>
    <t>Koblenz</t>
  </si>
  <si>
    <t>BNA1182</t>
  </si>
  <si>
    <t>BNA1183</t>
  </si>
  <si>
    <t>HKW Merheim</t>
  </si>
  <si>
    <t>UW Merheim</t>
  </si>
  <si>
    <t>BNA1184</t>
  </si>
  <si>
    <t>AVG Köln mbH</t>
  </si>
  <si>
    <t>RMVA Köln</t>
  </si>
  <si>
    <t>Geestemünder Str. 23</t>
  </si>
  <si>
    <t>BNA1185</t>
  </si>
  <si>
    <t>P&amp;L Werk Könnern</t>
  </si>
  <si>
    <t>Könnern</t>
  </si>
  <si>
    <t>An den Sieben Stücken</t>
  </si>
  <si>
    <t>Kessel 1 und 2</t>
  </si>
  <si>
    <t>JK Ø 3</t>
  </si>
  <si>
    <t>BNA1186a</t>
  </si>
  <si>
    <t>EGK Entsorgungsgesellschaft Krefeld GmbH &amp; Co.KG</t>
  </si>
  <si>
    <t>MKVA Krefeld</t>
  </si>
  <si>
    <t>Parkstr. 234</t>
  </si>
  <si>
    <t xml:space="preserve">SWK NETZE GmbH </t>
  </si>
  <si>
    <t>BNA1186b</t>
  </si>
  <si>
    <t>Turbine 4</t>
  </si>
  <si>
    <t>BNA1186c</t>
  </si>
  <si>
    <t>BNA1186d</t>
  </si>
  <si>
    <t>Turbine 5</t>
  </si>
  <si>
    <t>BNA1186e</t>
  </si>
  <si>
    <t>BNA1187</t>
  </si>
  <si>
    <t>P&amp;L Werk Lage</t>
  </si>
  <si>
    <t>Lage</t>
  </si>
  <si>
    <t>Heidensche Str. 70</t>
  </si>
  <si>
    <t>Kessel 1/2/3</t>
  </si>
  <si>
    <t>HS/HS/Steinkohle</t>
  </si>
  <si>
    <t>BNA1188</t>
  </si>
  <si>
    <t>Lasbek</t>
  </si>
  <si>
    <t>UW Bargteheide</t>
  </si>
  <si>
    <t>BNA1189</t>
  </si>
  <si>
    <t>Obere Donau Kraftwerke AG</t>
  </si>
  <si>
    <t>Faimingen</t>
  </si>
  <si>
    <t>Lauingen</t>
  </si>
  <si>
    <t>BNA1190</t>
  </si>
  <si>
    <t>Thermische Abfallbehandlung Lauta GmbH &amp; Co. oHG</t>
  </si>
  <si>
    <t>Thermische Abfallbehandlung Lauta GmbH &amp; Co. oHG</t>
  </si>
  <si>
    <t>Lauta</t>
  </si>
  <si>
    <t>Industrie- und Gewerbegebiet Lauta, 
Straße B Nr. 5</t>
  </si>
  <si>
    <t>110-kV-Schaltfeld 15 Umspannwerk Lauta</t>
  </si>
  <si>
    <t>BNA1191</t>
  </si>
  <si>
    <t>Urspring</t>
  </si>
  <si>
    <t>Lechbruck</t>
  </si>
  <si>
    <t>Via Claudia</t>
  </si>
  <si>
    <t>BNA1192</t>
  </si>
  <si>
    <t>Prem</t>
  </si>
  <si>
    <t>Am Premer Lechsee</t>
  </si>
  <si>
    <t>BNA1193</t>
  </si>
  <si>
    <t>Stadtwerke Lemgo GmbH</t>
  </si>
  <si>
    <t>HKW-West</t>
  </si>
  <si>
    <t xml:space="preserve">Lemgo </t>
  </si>
  <si>
    <t>Liemer Weg 71</t>
  </si>
  <si>
    <t>Stadtwerke Lippe-Weser Service GmbH &amp; Co. KG</t>
  </si>
  <si>
    <t>BNA1194</t>
  </si>
  <si>
    <t>WINKRA Lichtenau Windparkbetriebsgesellschaft mbH</t>
  </si>
  <si>
    <t>Lichtenau</t>
  </si>
  <si>
    <t>ÜS Asseln</t>
  </si>
  <si>
    <t>BNA1195</t>
  </si>
  <si>
    <t>WP Losten</t>
  </si>
  <si>
    <t>Losten</t>
  </si>
  <si>
    <t>BNA1196</t>
  </si>
  <si>
    <t>BHKW Ludwigshafen</t>
  </si>
  <si>
    <t>Giulinistraße 2</t>
  </si>
  <si>
    <t xml:space="preserve">24/7 Netze GmbH </t>
  </si>
  <si>
    <t>BNA1197</t>
  </si>
  <si>
    <t>Technische Werke Ludwigshafen AG</t>
  </si>
  <si>
    <t>FHKW Ludwigshafen</t>
  </si>
  <si>
    <t xml:space="preserve">Industriestr. 3 </t>
  </si>
  <si>
    <t>FHKW</t>
  </si>
  <si>
    <t>Dampf aus benachbarter Müllverbrennung</t>
  </si>
  <si>
    <t>Kommunale Netzgesellschaft Südwest mbH</t>
  </si>
  <si>
    <t>BNA1198</t>
  </si>
  <si>
    <t>SITA Abfallverwertung GmbH</t>
  </si>
  <si>
    <t xml:space="preserve">SITA Abfallverwertung GmbH </t>
  </si>
  <si>
    <t>Lützen OT Zorbau</t>
  </si>
  <si>
    <t>Bayerische Str.20</t>
  </si>
  <si>
    <t>UW Zorbau</t>
  </si>
  <si>
    <t>BNA1199</t>
  </si>
  <si>
    <t>Entsorgungsgesellschaft Mainz mbH</t>
  </si>
  <si>
    <t>MHKW Mainz</t>
  </si>
  <si>
    <t>Kraftwerkallee 1</t>
  </si>
  <si>
    <t>110-kV-Schaltanlage</t>
  </si>
  <si>
    <t>BNA1200</t>
  </si>
  <si>
    <t>Energie- und Medienversorgung Sandhofer Straße GmbH &amp; Co. KG</t>
  </si>
  <si>
    <t>GuD-Kraftwerk</t>
  </si>
  <si>
    <t>Windpark Dubener Platte</t>
  </si>
  <si>
    <t>Luckau</t>
  </si>
  <si>
    <t>DE001811592600000000000000127121</t>
  </si>
  <si>
    <t>BNA0211</t>
  </si>
  <si>
    <t>Stadtwerke Duisburg AG</t>
  </si>
  <si>
    <t>HKW I</t>
  </si>
  <si>
    <t>Duisburg</t>
  </si>
  <si>
    <t>Zirkelstraße</t>
  </si>
  <si>
    <t>ZAWSF</t>
  </si>
  <si>
    <t>Heizöl, Biomasse</t>
  </si>
  <si>
    <t>UW HKW I</t>
  </si>
  <si>
    <t>Stadtwerke Duisburg Netzgesellschaft mbH</t>
  </si>
  <si>
    <t>BNA0212</t>
  </si>
  <si>
    <t>HKW II/B</t>
  </si>
  <si>
    <t>Heizöl</t>
  </si>
  <si>
    <t>UW HKW II</t>
  </si>
  <si>
    <t>BNA0213</t>
  </si>
  <si>
    <t>HKW III/A</t>
  </si>
  <si>
    <t>Wanheimer Straße 439-454</t>
  </si>
  <si>
    <t>UW HKW III</t>
  </si>
  <si>
    <t>BNA0214</t>
  </si>
  <si>
    <t>HKW III/B</t>
  </si>
  <si>
    <t>BNA0215</t>
  </si>
  <si>
    <t>STEAG GMBH</t>
  </si>
  <si>
    <t>KW Walsum</t>
  </si>
  <si>
    <t>Dr. Wilhelm-Roelen-Str.129</t>
  </si>
  <si>
    <t>Walsum 7</t>
  </si>
  <si>
    <t>220 kV Schaltanlage Walsum</t>
  </si>
  <si>
    <t>BNA0216</t>
  </si>
  <si>
    <t>Walsum 9</t>
  </si>
  <si>
    <t>BNA0217</t>
  </si>
  <si>
    <t>ThyssenKrupp Steel Europe AG</t>
  </si>
  <si>
    <t>Duisburg Ruhrort 2</t>
  </si>
  <si>
    <t>Duisburg - Ruhrort</t>
  </si>
  <si>
    <t>Block 2</t>
  </si>
  <si>
    <t>Sonstige Energieträger</t>
  </si>
  <si>
    <t>Kuppelprodukte der Stahl- und Kokserzeugung</t>
  </si>
  <si>
    <t>Anschluss im Werksnetz</t>
  </si>
  <si>
    <t>BNA0218</t>
  </si>
  <si>
    <t>Duisburg Ruhrort 3</t>
  </si>
  <si>
    <t>BNA0219</t>
  </si>
  <si>
    <t>Duisburg Ruhrort 4</t>
  </si>
  <si>
    <t>BNA0220</t>
  </si>
  <si>
    <t>Stadtwerke Düsseldorf AG</t>
  </si>
  <si>
    <t>Düsseldorf</t>
  </si>
  <si>
    <t>Auf der Lausward 75</t>
  </si>
  <si>
    <t>AGuD</t>
  </si>
  <si>
    <t>U71</t>
  </si>
  <si>
    <t>Stadtwerke Düsseldorf Netz GmbH</t>
  </si>
  <si>
    <t>BNA0221a</t>
  </si>
  <si>
    <t>Block E GTE2</t>
  </si>
  <si>
    <t xml:space="preserve">Stadtwerke Düsseldorf Netz GmbH </t>
  </si>
  <si>
    <t>BNA0221b</t>
  </si>
  <si>
    <t>Block E GTE1</t>
  </si>
  <si>
    <t>BNA0221c</t>
  </si>
  <si>
    <t>Gasblock</t>
  </si>
  <si>
    <t>Block E</t>
  </si>
  <si>
    <t>BNA0222</t>
  </si>
  <si>
    <t>Behrenstraße 85</t>
  </si>
  <si>
    <t>GTKW</t>
  </si>
  <si>
    <t>U50</t>
  </si>
  <si>
    <t>BNA0223a</t>
  </si>
  <si>
    <t>DT</t>
  </si>
  <si>
    <t>Flingern T4</t>
  </si>
  <si>
    <t>BNA0223b</t>
  </si>
  <si>
    <t>Flingern T1</t>
  </si>
  <si>
    <t>BNA0224</t>
  </si>
  <si>
    <t>Eberswalde</t>
  </si>
  <si>
    <t>BNA0225</t>
  </si>
  <si>
    <t>16227</t>
  </si>
  <si>
    <t>BNA0226</t>
  </si>
  <si>
    <t>Eckolstädt</t>
  </si>
  <si>
    <t>BNA0227</t>
  </si>
  <si>
    <t>Windpark Oelerse I-III GmbH &amp; Co. Infrastruktur KG</t>
  </si>
  <si>
    <t>Edemissen</t>
  </si>
  <si>
    <t>BNA0228</t>
  </si>
  <si>
    <t>Waldeck1/Bringhausen</t>
  </si>
  <si>
    <t>Edertal Hemfurth-Edersee</t>
  </si>
  <si>
    <t>Kraftwerkstraße 10</t>
  </si>
  <si>
    <t>BNA0229</t>
  </si>
  <si>
    <t>Waldeck 2</t>
  </si>
  <si>
    <t>BNA0230</t>
  </si>
  <si>
    <t>Hemfurth</t>
  </si>
  <si>
    <t>Ederstraße</t>
  </si>
  <si>
    <t>Speicherwasser (ohne Pumpspeicher)</t>
  </si>
  <si>
    <t>BNA0232</t>
  </si>
  <si>
    <t>Sappi Ehingen GmbH</t>
  </si>
  <si>
    <t>Ehingen</t>
  </si>
  <si>
    <t>BNA0233</t>
  </si>
  <si>
    <t>Stora Enso Sachsen GmbH</t>
  </si>
  <si>
    <t>Kombikraftwerk</t>
  </si>
  <si>
    <t>Eilenburg</t>
  </si>
  <si>
    <t>Am Schanzberg 1</t>
  </si>
  <si>
    <t>Papierschlämme, EBS</t>
  </si>
  <si>
    <t>UW Kospa</t>
  </si>
  <si>
    <t>BNA0235</t>
  </si>
  <si>
    <t>Eisenach</t>
  </si>
  <si>
    <t>BNA0236</t>
  </si>
  <si>
    <t>Green Energy GmbH</t>
  </si>
  <si>
    <t>BNA0237</t>
  </si>
  <si>
    <t>EnBW Propower GmbH</t>
  </si>
  <si>
    <t>EBS-Heizkraftwerk</t>
  </si>
  <si>
    <t>Eisenhüttenstadt</t>
  </si>
  <si>
    <t>EBS / Abfall</t>
  </si>
  <si>
    <t>Umspannwerk Eisenhüttenstadt Politz</t>
  </si>
  <si>
    <t>BNA0238</t>
  </si>
  <si>
    <t>Vulkan Energiewirtschaft Oderbrücke GmbH</t>
  </si>
  <si>
    <t>IKW VEO</t>
  </si>
  <si>
    <t>Werkstraße 1</t>
  </si>
  <si>
    <t>Gichtgas, Konvertergas</t>
  </si>
  <si>
    <t>Erdgas (falls nicht genügend Gicht- bzw. Konvertergas zur Verfügung steht)</t>
  </si>
  <si>
    <t>UW Eisenhüttenstadt Pohlitz</t>
  </si>
  <si>
    <t>BNA0239</t>
  </si>
  <si>
    <t>Huntorf</t>
  </si>
  <si>
    <t>Elsfleth</t>
  </si>
  <si>
    <t>Druckluftspeicher</t>
  </si>
  <si>
    <t>BNA0240</t>
  </si>
  <si>
    <t>Wehrder Bürgerwp.u. Wehrderwp. 1.Betr. 
u. Wp Wehrder Bautr. GmbH</t>
  </si>
  <si>
    <t>BNA0241</t>
  </si>
  <si>
    <t>Huntorfer Windpark GmbH &amp; Co. KG 
und Bürgerwp. Huntorf GmbH</t>
  </si>
  <si>
    <t>BNA0242</t>
  </si>
  <si>
    <t>Danpower GmbH</t>
  </si>
  <si>
    <t>Elsterwerda</t>
  </si>
  <si>
    <t>BNA0243</t>
  </si>
  <si>
    <t>Palm Power GmbH &amp; Co. KG</t>
  </si>
  <si>
    <t>HKW Eltmann</t>
  </si>
  <si>
    <t>Eltmann</t>
  </si>
  <si>
    <t>Industriestraße 23</t>
  </si>
  <si>
    <t>Palm Eltmann</t>
  </si>
  <si>
    <t>BNA0244</t>
  </si>
  <si>
    <t>Statkraft Markets GmbH</t>
  </si>
  <si>
    <t>Emden Biomasse</t>
  </si>
  <si>
    <t>Emden</t>
  </si>
  <si>
    <t>BNA0245a</t>
  </si>
  <si>
    <t>Emden Gas</t>
  </si>
  <si>
    <t>BNA0245b</t>
  </si>
  <si>
    <t>Dampfturbine</t>
  </si>
  <si>
    <t>BNA0246</t>
  </si>
  <si>
    <t>EWE ENERGIE AG</t>
  </si>
  <si>
    <t>WEP Wybelsumer Polder (EWE)</t>
  </si>
  <si>
    <t xml:space="preserve">
26723 </t>
  </si>
  <si>
    <t>Am Neuen Seedeich / 
Wolfsburger Straße</t>
  </si>
  <si>
    <t>BNA0247</t>
  </si>
  <si>
    <t>Stadtwerke Emden GmbH</t>
  </si>
  <si>
    <t>Windpark SWE</t>
  </si>
  <si>
    <t>Schalthaus Emden</t>
  </si>
  <si>
    <t>BNA0248</t>
  </si>
  <si>
    <t>BNA0249</t>
  </si>
  <si>
    <t>EWE Energie AG</t>
  </si>
  <si>
    <t>Emden, Rysumer Nacken</t>
  </si>
  <si>
    <t>BNA0250</t>
  </si>
  <si>
    <t>PN Biomasseheizkraftwerk Emlichheim GmbH &amp; Co. KG</t>
  </si>
  <si>
    <t>Biomasse-HKW</t>
  </si>
  <si>
    <t>Emlichheim</t>
  </si>
  <si>
    <t>Neuerostraße 8</t>
  </si>
  <si>
    <t>BNA0251</t>
  </si>
  <si>
    <t>Grohnde</t>
  </si>
  <si>
    <t>Emmerthal</t>
  </si>
  <si>
    <t>KWG</t>
  </si>
  <si>
    <t>BNA0252</t>
  </si>
  <si>
    <t>Saarstahl AG</t>
  </si>
  <si>
    <t>Kraftwerk Ensdorf</t>
  </si>
  <si>
    <t>Ensdorf</t>
  </si>
  <si>
    <t>Kurt Kessler Str. 1</t>
  </si>
  <si>
    <t>Klärschlamm</t>
  </si>
  <si>
    <t>Windpark Schlüchtern</t>
  </si>
  <si>
    <t>Schlüchtern</t>
  </si>
  <si>
    <t>Habertshof 5</t>
  </si>
  <si>
    <t xml:space="preserve">ÜWAG Netz GmbH </t>
  </si>
  <si>
    <t>BNA0887a</t>
  </si>
  <si>
    <t>Windpark Schönewalde</t>
  </si>
  <si>
    <t>Schönewalde</t>
  </si>
  <si>
    <t>BNA0887b</t>
  </si>
  <si>
    <t>Windpark GmbH &amp; Co. Schlalach KG</t>
  </si>
  <si>
    <t>WP Schlalach</t>
  </si>
  <si>
    <t>Schlalach</t>
  </si>
  <si>
    <t>BNA0887c</t>
  </si>
  <si>
    <t>BNA0887d</t>
  </si>
  <si>
    <t>Windpark Jänickendorfer Heide GmbH &amp; Co. KG</t>
  </si>
  <si>
    <t>Windpark Heidehof</t>
  </si>
  <si>
    <t>Jänickendorf</t>
  </si>
  <si>
    <t>BNA0887e</t>
  </si>
  <si>
    <t>Windpark Altes Lager GmbH &amp; Co. KG</t>
  </si>
  <si>
    <t>Windpark Altes Lager</t>
  </si>
  <si>
    <t>Altes Lager</t>
  </si>
  <si>
    <t>BNA0888</t>
  </si>
  <si>
    <t xml:space="preserve">Difko Schönhagen </t>
  </si>
  <si>
    <t>Schönhagen</t>
  </si>
  <si>
    <t>BNA0889</t>
  </si>
  <si>
    <t>Windpark Badeleben ApS &amp; Co. OHG</t>
  </si>
  <si>
    <t>Schöningen</t>
  </si>
  <si>
    <t>BNA0890</t>
  </si>
  <si>
    <t>Schöppenstedt</t>
  </si>
  <si>
    <t>BNA0891</t>
  </si>
  <si>
    <t xml:space="preserve">NSG Netzanschluß Schuby GmbH </t>
  </si>
  <si>
    <t>Schuby</t>
  </si>
  <si>
    <t>BNA0892</t>
  </si>
  <si>
    <t>Winkra Krokhorst Windparkbetriebsgesellschaft mbH</t>
  </si>
  <si>
    <t>Schwanewede</t>
  </si>
  <si>
    <t>BNA0893</t>
  </si>
  <si>
    <t>BASF Schwarzheide GmbH</t>
  </si>
  <si>
    <t>GuD Schwarzheide</t>
  </si>
  <si>
    <t>Schwarzheide</t>
  </si>
  <si>
    <t>Schipkauer Str.1</t>
  </si>
  <si>
    <t>BNA0894a</t>
  </si>
  <si>
    <t>PCK Raffinerie GmbH</t>
  </si>
  <si>
    <t>IKS PCK Schwedt</t>
  </si>
  <si>
    <t>PCK Schwedt</t>
  </si>
  <si>
    <t>Block 5 SE 5</t>
  </si>
  <si>
    <t>CLO</t>
  </si>
  <si>
    <t>CLO/Raff.Gas</t>
  </si>
  <si>
    <t>UW Vrd</t>
  </si>
  <si>
    <t>BNA0894b</t>
  </si>
  <si>
    <t>Block 6 SE 6</t>
  </si>
  <si>
    <t>BNA0894c</t>
  </si>
  <si>
    <t>Block 1 SE 1</t>
  </si>
  <si>
    <t>HSCR</t>
  </si>
  <si>
    <t>HSCR/VBR/VR/Raff.Gas</t>
  </si>
  <si>
    <t>BNA0894d</t>
  </si>
  <si>
    <t>Block 2 SE 2</t>
  </si>
  <si>
    <t>BNA0894e</t>
  </si>
  <si>
    <t>SE 4</t>
  </si>
  <si>
    <t>BNA0895</t>
  </si>
  <si>
    <t>GKS Gemeinschaftskrafterk Schweinfurt GmbH</t>
  </si>
  <si>
    <t>GKS</t>
  </si>
  <si>
    <t>Schweinfurt</t>
  </si>
  <si>
    <t>Hafenstraße 30</t>
  </si>
  <si>
    <t>Steinkohle, Abfall</t>
  </si>
  <si>
    <t>Stadtwerke SW</t>
  </si>
  <si>
    <t>Stadtwerke Schweinfurt GmbH</t>
  </si>
  <si>
    <t>BNA0896</t>
  </si>
  <si>
    <t>Energieversorgung Schwerin GmbH &amp; Co. Erzeugung KG</t>
  </si>
  <si>
    <t>HKW Schwerin Süd</t>
  </si>
  <si>
    <t>Schwerin</t>
  </si>
  <si>
    <t>UW Wüstmark</t>
  </si>
  <si>
    <t>BNA0897</t>
  </si>
  <si>
    <t>HKW Schwerin Lankow</t>
  </si>
  <si>
    <t>Schalthaus Lankow</t>
  </si>
  <si>
    <t xml:space="preserve">Netzgesellschaft Schwerin mbH </t>
  </si>
  <si>
    <t>BNA0898</t>
  </si>
  <si>
    <t>Sehnde</t>
  </si>
  <si>
    <t>BNA0899</t>
  </si>
  <si>
    <t>NEIF (Sehnde Lehrte Windpark) GmbH &amp; Co. KG</t>
  </si>
  <si>
    <t>BNA0900</t>
  </si>
  <si>
    <t>WIndpark Sendenhorst</t>
  </si>
  <si>
    <t>Sendenhorst</t>
  </si>
  <si>
    <t>DE0001814832400000000000000695362</t>
  </si>
  <si>
    <t>BNA0901</t>
  </si>
  <si>
    <t>Windpark Sendenhorst GmbH &amp; Co. KG</t>
  </si>
  <si>
    <t>WP Sendenhorst</t>
  </si>
  <si>
    <t>BNA0902a</t>
  </si>
  <si>
    <t>PAM Infra 456 GmbH &amp; Co. KG</t>
  </si>
  <si>
    <t>01968</t>
  </si>
  <si>
    <t>Senftenberg</t>
  </si>
  <si>
    <t>BNA0902b</t>
  </si>
  <si>
    <t>saferay holding GmbH</t>
  </si>
  <si>
    <t>PVA Senftenberg</t>
  </si>
  <si>
    <t>Flur 4, Flurst. 24</t>
  </si>
  <si>
    <t>SEBE VI</t>
  </si>
  <si>
    <t>UW Senftenberg/West</t>
  </si>
  <si>
    <t>BNA0902c</t>
  </si>
  <si>
    <t>SEBE V</t>
  </si>
  <si>
    <t>BNA0902d</t>
  </si>
  <si>
    <t>SEBE VII</t>
  </si>
  <si>
    <t>BNA0903</t>
  </si>
  <si>
    <t>Lockstedt-Siestedt II Netzanschluss GbR</t>
  </si>
  <si>
    <t>Siestedt</t>
  </si>
  <si>
    <t>BNA0904</t>
  </si>
  <si>
    <t>Sillerup</t>
  </si>
  <si>
    <t>BNA0905</t>
  </si>
  <si>
    <t>Windpark Silmersdorf GmbH &amp; Co KG</t>
  </si>
  <si>
    <t>Silmersdorf</t>
  </si>
  <si>
    <t>BNA0906</t>
  </si>
  <si>
    <t>KW Silz</t>
  </si>
  <si>
    <t>A-6424</t>
  </si>
  <si>
    <t>Silz</t>
  </si>
  <si>
    <t>BNA0907</t>
  </si>
  <si>
    <t>Enercon Windpark GmbH &amp; Co.Strauch-Michelshof KG</t>
  </si>
  <si>
    <t>WP Strauch-Michelshof</t>
  </si>
  <si>
    <t>Simmerath</t>
  </si>
  <si>
    <t>BNA0908</t>
  </si>
  <si>
    <t>Simmersfeld</t>
  </si>
  <si>
    <t>BNA0909</t>
  </si>
  <si>
    <t>WSW Energie GmbH</t>
  </si>
  <si>
    <t>Sögel</t>
  </si>
  <si>
    <t>BNA0910</t>
  </si>
  <si>
    <t>ProVento Pool  Verwaltungs-GmbH &amp; Co. KG</t>
  </si>
  <si>
    <t xml:space="preserve">Sohren </t>
  </si>
  <si>
    <t>BNA0911</t>
  </si>
  <si>
    <t>Sornzig-Ablass, OT Ablass</t>
  </si>
  <si>
    <t>BNA0912</t>
  </si>
  <si>
    <t>Teufelsbruck</t>
  </si>
  <si>
    <t>Soyen</t>
  </si>
  <si>
    <t>Ponschabaustr. 25</t>
  </si>
  <si>
    <t>UW Teufelsbruck</t>
  </si>
  <si>
    <t>BNA0913</t>
  </si>
  <si>
    <t>Alpiq Spreetal GmbH</t>
  </si>
  <si>
    <t>GuD Anlage Spreetal</t>
  </si>
  <si>
    <t>Spreetal</t>
  </si>
  <si>
    <t>Südstraße</t>
  </si>
  <si>
    <t>110kV Umspannwerk Schwarze Pumpe</t>
  </si>
  <si>
    <t>BNA0914</t>
  </si>
  <si>
    <t>Schwarze Pumpe</t>
  </si>
  <si>
    <t>Spremberg</t>
  </si>
  <si>
    <t>An der alten
Ziegelei 1</t>
  </si>
  <si>
    <t>Graustein</t>
  </si>
  <si>
    <t>BNA0915</t>
  </si>
  <si>
    <t>An der alten Ziegelei 1</t>
  </si>
  <si>
    <t>BNA0916</t>
  </si>
  <si>
    <t>Windpark Springe Bennigsen GmbH &amp; Co.KG</t>
  </si>
  <si>
    <t>Springe</t>
  </si>
  <si>
    <t>BNA0917</t>
  </si>
  <si>
    <t>Schärding-Neuhaus</t>
  </si>
  <si>
    <t>A-4782</t>
  </si>
  <si>
    <t>St. Florian am Inn</t>
  </si>
  <si>
    <t>Badhöring 16</t>
  </si>
  <si>
    <t>BNA0918</t>
  </si>
  <si>
    <t>Dow Deutschland Anlagengesellschaft mbH</t>
  </si>
  <si>
    <t>Dow Stade</t>
  </si>
  <si>
    <t>Stade</t>
  </si>
  <si>
    <t>Bützflethersand</t>
  </si>
  <si>
    <t>Kraftwärmekopplungsanlage</t>
  </si>
  <si>
    <t>Erdgas und Wasserstoff</t>
  </si>
  <si>
    <t>UW Götzdorf</t>
  </si>
  <si>
    <t>BNA0920</t>
  </si>
  <si>
    <t>Abrechnungsgemeinschaft Windpark Rodenkircherwurp GbR</t>
  </si>
  <si>
    <t>Stadland</t>
  </si>
  <si>
    <t>BNA0921</t>
  </si>
  <si>
    <t>Stammham</t>
  </si>
  <si>
    <t>Innstufenstr. 15</t>
  </si>
  <si>
    <t>UW Stammham</t>
  </si>
  <si>
    <t>BNA0922</t>
  </si>
  <si>
    <t>KWG-Kraftwerksgesellschaft Staßfurt mbH</t>
  </si>
  <si>
    <t>GuD-Ikw Staßfurt</t>
  </si>
  <si>
    <t>Staßfurt</t>
  </si>
  <si>
    <t>Athenslebener Weg 57</t>
  </si>
  <si>
    <t>UW NORD</t>
  </si>
  <si>
    <t>BNA0923</t>
  </si>
  <si>
    <t>BNA0924</t>
  </si>
  <si>
    <t>Stendal</t>
  </si>
  <si>
    <t>BNA0925</t>
  </si>
  <si>
    <t>Hamberger Flooring GmbH &amp; Co. KG</t>
  </si>
  <si>
    <t>Blockheizkraftwerk</t>
  </si>
  <si>
    <t>Stephanskirchen</t>
  </si>
  <si>
    <t>Rohrdorfer Str. 133</t>
  </si>
  <si>
    <t>Übergabestation</t>
  </si>
  <si>
    <t>BNA0926a</t>
  </si>
  <si>
    <t>Sappi Stockstadt GmbH</t>
  </si>
  <si>
    <t>Heizkraftwerk der Sappi Stockstadt GmbH</t>
  </si>
  <si>
    <t>Stockstadt</t>
  </si>
  <si>
    <t>Obernburger Straße 1-9</t>
  </si>
  <si>
    <t>Biomasseheizkraftwerk</t>
  </si>
  <si>
    <t>Ablauge aus Zellstoffherstellung</t>
  </si>
  <si>
    <t>Heizöl als Stützfeuerung</t>
  </si>
  <si>
    <t>Primär Kundenanlage zur betrieblichen Eigenversorgung
; Verbindung mit Netz der allgemeinen Versorgung über Trafo 11 (110/20kV)</t>
  </si>
  <si>
    <t>BNA0926b</t>
  </si>
  <si>
    <t>Konventionelles Sammelschienenkraftwerk</t>
  </si>
  <si>
    <t>Erdgas, Heizöl, Rinde, Holz, Biogas, Biotrockengut</t>
  </si>
  <si>
    <t>BNA0927</t>
  </si>
  <si>
    <t>Prokon 2.Betriebs- &amp; Verw. mbH 
c/o New Energy Ii KG</t>
  </si>
  <si>
    <t>Störkathenquarnstedt</t>
  </si>
  <si>
    <t>BNA0928</t>
  </si>
  <si>
    <t>Umspannwerk Straßkirchen GmbH &amp; Co. KG</t>
  </si>
  <si>
    <t>Strasskirchen</t>
  </si>
  <si>
    <t>BNA0929</t>
  </si>
  <si>
    <t>Straubing</t>
  </si>
  <si>
    <t>Kagerser Hauptstraße 164</t>
  </si>
  <si>
    <t>BNA0931</t>
  </si>
  <si>
    <t>Striethof</t>
  </si>
  <si>
    <t>BNA0932</t>
  </si>
  <si>
    <t>Daten aus Monitoring 2012 (Anlagen ≥ 10 MW) sowie aus ÜNB-Veröffentlichungen (Stand 28.08.2012) und Photovoltaik-Register Bundesnetzagentur Januar 2011 bis Oktober 2012 (EEG-Anlagen &lt; 10 MW)</t>
  </si>
  <si>
    <t xml:space="preserve">Hinweise: </t>
  </si>
  <si>
    <t>Erzeugungsanlagen ≥ 10 MW in Deutschland sind einzeln aufgeführt.</t>
  </si>
  <si>
    <t>In das deutsche Netz einspeisende Kraftwerksleistungen in Luxemburg, Frankreich, Schweiz und Österreich sind ebenfalls enthalten.</t>
  </si>
  <si>
    <t>Erzeugungsanlagen &lt; 10 MW, die nach EEG vergütungsfähig sind, werden in Summe je Bundesland und Energieträger dargestellt.</t>
  </si>
  <si>
    <t>Erzeugungsanlagen &lt; 10 MW, die nicht nach EEG vergütungsfähig sind, werden nicht aufgeführt.</t>
  </si>
  <si>
    <t>Kraftwerksnummer Bundesnetzagentur</t>
  </si>
  <si>
    <t>Unternehmen</t>
  </si>
  <si>
    <t>Kraftwerksname</t>
  </si>
  <si>
    <t>PLZ
(Standort Kraftwerk)</t>
  </si>
  <si>
    <t>Ort
(Standort Kraftwerk)</t>
  </si>
  <si>
    <t>Straße und Hausnummer (Standort Kraftwerk)</t>
  </si>
  <si>
    <t>Bundesland</t>
  </si>
  <si>
    <t>Blockname</t>
  </si>
  <si>
    <t>Aufnahme der kommerziellen Stromeinspeisung der derzeit in Betrieb befindlichen Erzeugungseinheit
(Jahr)</t>
  </si>
  <si>
    <t>Status des Kraftwerkes</t>
  </si>
  <si>
    <t>Energieträger</t>
  </si>
  <si>
    <t>Spezifizierung "Mehrere Energieträger" und "Sonstige Energieträger" - Hauptbrennstoff</t>
  </si>
  <si>
    <t>Spezifizierung "Mehrere Energieträger" - Zusatz- / Ersatzbrennstoffe</t>
  </si>
  <si>
    <t>Vergütungsfähig nach EEG
(ja/nein)</t>
  </si>
  <si>
    <t>Wärmeauskopplung (KWK)
(ja/nein)</t>
  </si>
  <si>
    <t>Netto-Nennleistung (elektrisch) in MW</t>
  </si>
  <si>
    <t>Bezeichnung Verknüpfungspunkt (Schaltanlage) mit den Netzen der Allgemeinen Versorgung gemäß Netzbetreiber</t>
  </si>
  <si>
    <t>Netz- oder Umspannebene des Anschlusses in kV</t>
  </si>
  <si>
    <t>Name Stromnetzbetreiber</t>
  </si>
  <si>
    <t>Erneuerbarer Energieträger (ja/nein)</t>
  </si>
  <si>
    <t>BNA0001</t>
  </si>
  <si>
    <t>Aachen</t>
  </si>
  <si>
    <t>Nordrhein-Westfalen</t>
  </si>
  <si>
    <t>in Betrieb</t>
  </si>
  <si>
    <t>Windenergie (Onshore-Anlage)</t>
  </si>
  <si>
    <t>Ja</t>
  </si>
  <si>
    <t>MS</t>
  </si>
  <si>
    <t>STAWAG Netz GmbH</t>
  </si>
  <si>
    <t>BNA0002</t>
  </si>
  <si>
    <t>ecoJoule construct GmbH</t>
  </si>
  <si>
    <t>Achim</t>
  </si>
  <si>
    <t>Niedersachsen</t>
  </si>
  <si>
    <t>HS/MS</t>
  </si>
  <si>
    <t>EWE NETZ GmbH</t>
  </si>
  <si>
    <t>BNA0003</t>
  </si>
  <si>
    <t>Sendenhorster Windenergie GmbH &amp; Co. KG</t>
  </si>
  <si>
    <t>Ahlen</t>
  </si>
  <si>
    <t>Stadtwerke Ahlen Netz GmbH</t>
  </si>
  <si>
    <t>BNA0004</t>
  </si>
  <si>
    <t>Windpark Ahlerstedt GmbH &amp; Co. KG</t>
  </si>
  <si>
    <t>Ahlerstedt</t>
  </si>
  <si>
    <t>BNA0005</t>
  </si>
  <si>
    <t>Vattenfall Europe Generation AG</t>
  </si>
  <si>
    <t>Ahrensfelde</t>
  </si>
  <si>
    <t>Lindenberger Weg</t>
  </si>
  <si>
    <t>Brandenburg</t>
  </si>
  <si>
    <t>GT A</t>
  </si>
  <si>
    <t>Erdgas</t>
  </si>
  <si>
    <t>Nein</t>
  </si>
  <si>
    <t>Malchow</t>
  </si>
  <si>
    <t>50 Hertz Transmission GmbH</t>
  </si>
  <si>
    <t>BNA0006</t>
  </si>
  <si>
    <t>GT B</t>
  </si>
  <si>
    <t>BNA0007</t>
  </si>
  <si>
    <t>GT C</t>
  </si>
  <si>
    <t>BNA0008</t>
  </si>
  <si>
    <t>GT D</t>
  </si>
  <si>
    <t>BNA0009</t>
  </si>
  <si>
    <t>Erste Buergerwindp. Ahrenvioel Ahrenvioelfeld GmbH &amp; Co. KG</t>
  </si>
  <si>
    <t>Ahrenviölfeld</t>
  </si>
  <si>
    <t>Schleswig-Holstein</t>
  </si>
  <si>
    <t xml:space="preserve">Schleswig-Holstein Netz AG </t>
  </si>
  <si>
    <t>BNA0010a</t>
  </si>
  <si>
    <t>Rheinkraftwerk Albbruck- Dogern AG</t>
  </si>
  <si>
    <t>RADAG</t>
  </si>
  <si>
    <t>Albbruck</t>
  </si>
  <si>
    <t>Kraftwerkstrasse 34</t>
  </si>
  <si>
    <t>Baden-Württemberg</t>
  </si>
  <si>
    <t>Laufwasser</t>
  </si>
  <si>
    <t>Tiengen</t>
  </si>
  <si>
    <t>Amprion GmbH</t>
  </si>
  <si>
    <t>BNA0010b</t>
  </si>
  <si>
    <t>WKW</t>
  </si>
  <si>
    <t>Dogern</t>
  </si>
  <si>
    <t>Zollstrasse</t>
  </si>
  <si>
    <t>BNA0011</t>
  </si>
  <si>
    <t>Papierfabrik Albbruck GmbH</t>
  </si>
  <si>
    <t>Papierfabrik Albbruck</t>
  </si>
  <si>
    <t>Sonderfall</t>
  </si>
  <si>
    <t>Mehrere Energieträger</t>
  </si>
  <si>
    <t>Steinkohle</t>
  </si>
  <si>
    <t>Rinde, Klärschlamm</t>
  </si>
  <si>
    <t>Energiedienst Netze GmbH</t>
  </si>
  <si>
    <t>BNA0012</t>
  </si>
  <si>
    <t>Sappi Alfeld GmbH</t>
  </si>
  <si>
    <t>Alfeld</t>
  </si>
  <si>
    <t>Biomasse</t>
  </si>
  <si>
    <t>Überlandwerk Leinetal GmbH</t>
  </si>
  <si>
    <t>BNA0013</t>
  </si>
  <si>
    <t>Windpark Balkum-Thiene GmbH &amp; Co. KG</t>
  </si>
  <si>
    <t xml:space="preserve">Alfhausen </t>
  </si>
  <si>
    <t>Westfalen-Weser-Ems Verteilnetz GmbH</t>
  </si>
  <si>
    <t>BNA0014</t>
  </si>
  <si>
    <t>Windkraft Alsleben I GmbH &amp; Co. KG</t>
  </si>
  <si>
    <t>Windpark Alsleben</t>
  </si>
  <si>
    <t>Alsleben (Saale)</t>
  </si>
  <si>
    <t>Sachsen-Anhalt</t>
  </si>
  <si>
    <t>UW Klostermannsfeld / UW Schackstedt</t>
  </si>
  <si>
    <t>UW Wolgast</t>
  </si>
  <si>
    <t>BNA1323</t>
  </si>
  <si>
    <t>Öko Windpark Bimolten GmbH</t>
  </si>
  <si>
    <t>Windpark Bimolten</t>
  </si>
  <si>
    <t>Nordhorn (Bimolten)</t>
  </si>
  <si>
    <t>Barrinkbölt</t>
  </si>
  <si>
    <t>UW Bimolten</t>
  </si>
  <si>
    <t>BNA1324</t>
  </si>
  <si>
    <t>AgRo &amp; WEA Projekt GmbH &amp; Co. KG</t>
  </si>
  <si>
    <t>Windpark Bawöste</t>
  </si>
  <si>
    <t>Freren</t>
  </si>
  <si>
    <t>Beestener Str. 17</t>
  </si>
  <si>
    <t>Station Bawöste</t>
  </si>
  <si>
    <t>BNA1325</t>
  </si>
  <si>
    <t>Öko Windpark Lengerich GmbH</t>
  </si>
  <si>
    <t>Windpark Lengerich</t>
  </si>
  <si>
    <t>Lengerich</t>
  </si>
  <si>
    <t>Handruper Str.</t>
  </si>
  <si>
    <t>Station Lengerich</t>
  </si>
  <si>
    <t>BNA1326</t>
  </si>
  <si>
    <t>Windpark Esche</t>
  </si>
  <si>
    <t>Esche</t>
  </si>
  <si>
    <t>Osterwalderstraße 6</t>
  </si>
  <si>
    <t>UW Esche</t>
  </si>
  <si>
    <t>BNA1327a</t>
  </si>
  <si>
    <t>Flughafen München GmbH</t>
  </si>
  <si>
    <t>Energiezentrale 1992</t>
  </si>
  <si>
    <t>nicht öffentlicher Bereich (Btl. 145.01)</t>
  </si>
  <si>
    <t>AGG1 -  AGG7</t>
  </si>
  <si>
    <t>HEL (Notstrombetrieb)</t>
  </si>
  <si>
    <t>145.01-MSNN-EG.01</t>
  </si>
  <si>
    <t>BNA1327b</t>
  </si>
  <si>
    <t>Erweiterung Energiezentrale 2003</t>
  </si>
  <si>
    <t>AGG8 - AGG9</t>
  </si>
  <si>
    <t>BNA1328</t>
  </si>
  <si>
    <t>HBB Heizkraftwerk Bauernfeind Betreibergesellschaft mbh</t>
  </si>
  <si>
    <t>HBB</t>
  </si>
  <si>
    <t>Raubling</t>
  </si>
  <si>
    <t>Rosenheimer Str. 37</t>
  </si>
  <si>
    <t>GUD</t>
  </si>
  <si>
    <t>UW PANG / PWA</t>
  </si>
  <si>
    <t>BNA1329</t>
  </si>
  <si>
    <t>Kübler &amp; Niethammer Papierfabrik Kriebstein AG</t>
  </si>
  <si>
    <t>K&amp;N PFK AG EV</t>
  </si>
  <si>
    <t>Kriebstein</t>
  </si>
  <si>
    <t>Bauhofstr. 1</t>
  </si>
  <si>
    <t>GT / GDT</t>
  </si>
  <si>
    <t>UW-Rauschenthal</t>
  </si>
  <si>
    <t>BNA1330</t>
  </si>
  <si>
    <t>Steinbeis Energie GmbH</t>
  </si>
  <si>
    <t>Steinbeis Energie</t>
  </si>
  <si>
    <t>Glückstadt</t>
  </si>
  <si>
    <t>Stadtstraße 20</t>
  </si>
  <si>
    <t>Kohlekessel</t>
  </si>
  <si>
    <t>BNA1331</t>
  </si>
  <si>
    <t>Reno De Medici Arnsberg GmbH</t>
  </si>
  <si>
    <t>Reno De Medici</t>
  </si>
  <si>
    <t>Arnsberg</t>
  </si>
  <si>
    <t>Hellefelderstr. 51</t>
  </si>
  <si>
    <t>HD - Kraftwerk</t>
  </si>
  <si>
    <t>400 MVA</t>
  </si>
  <si>
    <t>BNA1332</t>
  </si>
  <si>
    <t>Sasol Solvents Germany GmbH</t>
  </si>
  <si>
    <t>Sasol Kraftwerk</t>
  </si>
  <si>
    <t>Moers</t>
  </si>
  <si>
    <t>Römerstr. 733</t>
  </si>
  <si>
    <t>TG7/8</t>
  </si>
  <si>
    <t>Prozeßenergie etal.</t>
  </si>
  <si>
    <t>DE00018147455V0000000753653</t>
  </si>
  <si>
    <t>BNA1333a</t>
  </si>
  <si>
    <t>Universität Stuttgart</t>
  </si>
  <si>
    <t>HKW Pfaffenwald</t>
  </si>
  <si>
    <t>Pfaffenwaldring 8</t>
  </si>
  <si>
    <t>Anlage 40</t>
  </si>
  <si>
    <t>UW Allmand T111/T113</t>
  </si>
  <si>
    <t>BNA1333b</t>
  </si>
  <si>
    <t>Block 50</t>
  </si>
  <si>
    <t>BNA1333c</t>
  </si>
  <si>
    <t>Block 60</t>
  </si>
  <si>
    <t>BNA1334a</t>
  </si>
  <si>
    <t>CR3-Kaffeeveredelung M. Hermsen GmbH</t>
  </si>
  <si>
    <t>KWK-Anlage</t>
  </si>
  <si>
    <t>Waterbergstraße 14</t>
  </si>
  <si>
    <t>10kV Schaltanlage CR3, Anschlussfeld:Finkenau, Waterberg</t>
  </si>
  <si>
    <t>BNA1334b</t>
  </si>
  <si>
    <t>BNA1334c</t>
  </si>
  <si>
    <t>BNA1334d</t>
  </si>
  <si>
    <t>Niederspannung intern</t>
  </si>
  <si>
    <t>BNA1335a</t>
  </si>
  <si>
    <t>Papier- u. Kartonfabrik Varel GmbH &amp; Co. KG</t>
  </si>
  <si>
    <t>PKV Kraftwerk</t>
  </si>
  <si>
    <t>Varel</t>
  </si>
  <si>
    <t>Dangaster Straße 38</t>
  </si>
  <si>
    <t>KWK-Blöcke</t>
  </si>
  <si>
    <t>Erdgas L</t>
  </si>
  <si>
    <t>BNA1335b</t>
  </si>
  <si>
    <t>Kodensationsturbine</t>
  </si>
  <si>
    <t>Abdampf</t>
  </si>
  <si>
    <t>BNA1335c</t>
  </si>
  <si>
    <t>Biogasmotoren</t>
  </si>
  <si>
    <t>BNA1336</t>
  </si>
  <si>
    <t>Henkel AG &amp; Co.KGaA</t>
  </si>
  <si>
    <t>Holthausen</t>
  </si>
  <si>
    <t>Henkelstr. 67</t>
  </si>
  <si>
    <t>Flüssige Produktionsrückstände</t>
  </si>
  <si>
    <t>SWD-Netz U47/U60</t>
  </si>
  <si>
    <t>BNA1337a</t>
  </si>
  <si>
    <t>DS Smith Paper Deutschland GmbH</t>
  </si>
  <si>
    <t>Aschaffenburg</t>
  </si>
  <si>
    <t>Weichertstr. 7</t>
  </si>
  <si>
    <t xml:space="preserve">Aschaffenburger Versorgungs GmbH </t>
  </si>
  <si>
    <t>BNA1337b</t>
  </si>
  <si>
    <t>Blockheizkraftwerk 1</t>
  </si>
  <si>
    <t>BNA1337c</t>
  </si>
  <si>
    <t>Blockheizkraftwerk 2</t>
  </si>
  <si>
    <t>BNA1337d</t>
  </si>
  <si>
    <t>Diesel</t>
  </si>
  <si>
    <t>BNA1338</t>
  </si>
  <si>
    <t>Eurowatt Spitzenkraft GmbH</t>
  </si>
  <si>
    <t>Spitzenkraftwerk</t>
  </si>
  <si>
    <t>Deggendorf</t>
  </si>
  <si>
    <t>Ruselbergstr. 87</t>
  </si>
  <si>
    <t>MLD</t>
  </si>
  <si>
    <t>Schaltanlage</t>
  </si>
  <si>
    <t>BNA1338a</t>
  </si>
  <si>
    <t>WEA Windpark Walchum Verwaltungsgesellschaft mbH</t>
  </si>
  <si>
    <t>Windpark Walchum</t>
  </si>
  <si>
    <t>Dersum</t>
  </si>
  <si>
    <t>Mittelweg 6 w</t>
  </si>
  <si>
    <t>SA Dersum</t>
  </si>
  <si>
    <t>BNA1338b</t>
  </si>
  <si>
    <t>Forststr. 3 w</t>
  </si>
  <si>
    <t>US Niederlangen</t>
  </si>
  <si>
    <t>BNA1338c</t>
  </si>
  <si>
    <t>Walchum</t>
  </si>
  <si>
    <t>Süd-Nord-Str. 51 z</t>
  </si>
  <si>
    <t>SA Hasselbrock</t>
  </si>
  <si>
    <t>BNA1339</t>
  </si>
  <si>
    <t>03238</t>
  </si>
  <si>
    <t>Finsterwalde</t>
  </si>
  <si>
    <t>Flur 50, Fl-St. 191 u. Flur 52, Fl-St. 107</t>
  </si>
  <si>
    <t>BNA1340</t>
  </si>
  <si>
    <t>97256</t>
  </si>
  <si>
    <t>Geroldshausen</t>
  </si>
  <si>
    <t>Flurstücke 600,503,644,642,978</t>
  </si>
  <si>
    <t>BNA1341</t>
  </si>
  <si>
    <t>97753</t>
  </si>
  <si>
    <t>Karlstadt</t>
  </si>
  <si>
    <t>Duttenbrunner Weg</t>
  </si>
  <si>
    <t>BNA1342</t>
  </si>
  <si>
    <t>97289</t>
  </si>
  <si>
    <t>Flurstück 625</t>
  </si>
  <si>
    <t>BNA1343</t>
  </si>
  <si>
    <t>03205</t>
  </si>
  <si>
    <t>Calau</t>
  </si>
  <si>
    <t>Laasower Weg</t>
  </si>
  <si>
    <t>BNA1344</t>
  </si>
  <si>
    <t>16356</t>
  </si>
  <si>
    <t>Mehrower Weg 1, Anl. 2</t>
  </si>
  <si>
    <t>BNA1345</t>
  </si>
  <si>
    <t>Flur 24 Flurstück 14</t>
  </si>
  <si>
    <t>BNA1346</t>
  </si>
  <si>
    <t>BNA1347</t>
  </si>
  <si>
    <t>BNA1348</t>
  </si>
  <si>
    <t>01998</t>
  </si>
  <si>
    <t>Flurstück 12, Flur 3, Gemarkung Meuro</t>
  </si>
  <si>
    <t>BNA1349</t>
  </si>
  <si>
    <t>Flurstück 14, Flur 3, Gemarkung Meuro</t>
  </si>
  <si>
    <t>BNA1350</t>
  </si>
  <si>
    <t>06388</t>
  </si>
  <si>
    <t>Baasdorf</t>
  </si>
  <si>
    <t>Feldstraße 5</t>
  </si>
  <si>
    <t>BNA1351</t>
  </si>
  <si>
    <t>97340</t>
  </si>
  <si>
    <t>Martinsheim</t>
  </si>
  <si>
    <t>Flurstück 416 u.a.</t>
  </si>
  <si>
    <t>BNA1352</t>
  </si>
  <si>
    <t>17153</t>
  </si>
  <si>
    <t>Stavenhagen</t>
  </si>
  <si>
    <t>Hubschrauberlandeplatz Basepohl</t>
  </si>
  <si>
    <t>BNA1353</t>
  </si>
  <si>
    <t>49828</t>
  </si>
  <si>
    <t>Georgsdorf</t>
  </si>
  <si>
    <t>Georgsdorf 14/10; 1/41; 1/39; 2/7; 1/42; 11/4; 11/5; u.a.</t>
  </si>
  <si>
    <t>BNA1354</t>
  </si>
  <si>
    <t>02991</t>
  </si>
  <si>
    <t>Industrie strasse B</t>
  </si>
  <si>
    <t>BNA1355</t>
  </si>
  <si>
    <t>17291</t>
  </si>
  <si>
    <t>Flur 6 (Flst.418), Flur 7 (Flst.241,244,247,158/14,139/2)</t>
  </si>
  <si>
    <t>BNA1356</t>
  </si>
  <si>
    <t>97232</t>
  </si>
  <si>
    <t>Giebelstadt</t>
  </si>
  <si>
    <t>Flurnummer 452 (Süd)</t>
  </si>
  <si>
    <t>BNA1357</t>
  </si>
  <si>
    <t>47652</t>
  </si>
  <si>
    <t>Weeze</t>
  </si>
  <si>
    <t>Flughafenring 60 Flurstück 12 Flur 17</t>
  </si>
  <si>
    <t>BNA1358</t>
  </si>
  <si>
    <t>26127</t>
  </si>
  <si>
    <t>Oldenburg</t>
  </si>
  <si>
    <t>Alexanderstraße</t>
  </si>
  <si>
    <t>BNA1359</t>
  </si>
  <si>
    <t>Flurnummer 452 (Nord)</t>
  </si>
  <si>
    <t>BNA1360</t>
  </si>
  <si>
    <t>99867</t>
  </si>
  <si>
    <t>Gotha</t>
  </si>
  <si>
    <t>Güldene Aue; Gotha; Flur15; Sundhausen; Flur 2</t>
  </si>
  <si>
    <t>BNA1361</t>
  </si>
  <si>
    <t>03058</t>
  </si>
  <si>
    <t>Neuhausen</t>
  </si>
  <si>
    <t>Flur 1, Flurstück 466</t>
  </si>
  <si>
    <t>BNA1362</t>
  </si>
  <si>
    <t>19079</t>
  </si>
  <si>
    <t>Sukow</t>
  </si>
  <si>
    <t>85-86,146-153,160-165,175-180,284,305-309,325-330,z.T.84,87/</t>
  </si>
  <si>
    <t>BNA1363</t>
  </si>
  <si>
    <t>02979</t>
  </si>
  <si>
    <t>UW Tuchen</t>
  </si>
  <si>
    <t>BNA0432</t>
  </si>
  <si>
    <t>Heizkraftwerk Heilbronn</t>
  </si>
  <si>
    <t>Heilbronn</t>
  </si>
  <si>
    <t>Lichtenbergerstraße 23</t>
  </si>
  <si>
    <t>HLB 5</t>
  </si>
  <si>
    <t>BNA0433</t>
  </si>
  <si>
    <t>HLB 6</t>
  </si>
  <si>
    <t>BNA0434</t>
  </si>
  <si>
    <t>HLB 7</t>
  </si>
  <si>
    <t>Großgartach</t>
  </si>
  <si>
    <t>BNA0435</t>
  </si>
  <si>
    <t>Heiligengrabe</t>
  </si>
  <si>
    <t>BNA0436</t>
  </si>
  <si>
    <t>Heinsberg</t>
  </si>
  <si>
    <t>Alliander Netz Heinsberg AG</t>
  </si>
  <si>
    <t>BNA0437</t>
  </si>
  <si>
    <t>GVK Windpark Hellenthal GmbH &amp; Co. KG
WKA Oberreifferscheid Süd</t>
  </si>
  <si>
    <t>Hellenthal</t>
  </si>
  <si>
    <t>BNA0438</t>
  </si>
  <si>
    <t>E.ON Energy from Waste Helmstedt GmbH</t>
  </si>
  <si>
    <t>TRV Buschhaus</t>
  </si>
  <si>
    <t>Helmstedt</t>
  </si>
  <si>
    <t>Linie 1-3</t>
  </si>
  <si>
    <t>Umspannwerk Helmstedt, Leitung 121, Feld E17</t>
  </si>
  <si>
    <t>BNA0439</t>
  </si>
  <si>
    <t>Buschhaus</t>
  </si>
  <si>
    <t>BNA0440</t>
  </si>
  <si>
    <t>WP Treue/Treue Ost</t>
  </si>
  <si>
    <t>Bundesstraße L640</t>
  </si>
  <si>
    <t>DE0071373835000000E04000000093983</t>
  </si>
  <si>
    <t>BNA0441</t>
  </si>
  <si>
    <t>NEIF (Merinda Windpark) GmbH &amp; Co. KG</t>
  </si>
  <si>
    <t>BNA0442</t>
  </si>
  <si>
    <t>Cuno Heizkraftwerk Herdecke</t>
  </si>
  <si>
    <t>Herdecke</t>
  </si>
  <si>
    <t>H6</t>
  </si>
  <si>
    <t>U 106 und U 107</t>
  </si>
  <si>
    <t>BNA0443</t>
  </si>
  <si>
    <t>Koepchenwerk</t>
  </si>
  <si>
    <t>Garenfeld</t>
  </si>
  <si>
    <t>BNA0444</t>
  </si>
  <si>
    <t>K+S AG</t>
  </si>
  <si>
    <t>Wintershall</t>
  </si>
  <si>
    <t>Heringen</t>
  </si>
  <si>
    <t>Dampf von extern aus Abfall</t>
  </si>
  <si>
    <t>UW Phillippsthal</t>
  </si>
  <si>
    <t>BNA0445</t>
  </si>
  <si>
    <t>Windpark Mehringer Höhe Infrastruktur GmbH</t>
  </si>
  <si>
    <t xml:space="preserve">Herl </t>
  </si>
  <si>
    <t>BNA0447</t>
  </si>
  <si>
    <t>KW Herne</t>
  </si>
  <si>
    <t>Herne</t>
  </si>
  <si>
    <t>Hertener Str. 16</t>
  </si>
  <si>
    <t>Herne 2</t>
  </si>
  <si>
    <t>220 kV Schaltanlage Eiberg</t>
  </si>
  <si>
    <t>BNA0448</t>
  </si>
  <si>
    <t>Shamrock</t>
  </si>
  <si>
    <t>BNA0449</t>
  </si>
  <si>
    <t>Herne 3</t>
  </si>
  <si>
    <t>BNA0450</t>
  </si>
  <si>
    <t>Herne 4</t>
  </si>
  <si>
    <t>220 kV Schaltanlage Bochum</t>
  </si>
  <si>
    <t>BNA0451</t>
  </si>
  <si>
    <t>Heynitz</t>
  </si>
  <si>
    <t>UW Heynitz</t>
  </si>
  <si>
    <t xml:space="preserve">ENSO Netz GmbH </t>
  </si>
  <si>
    <t>BNA0452</t>
  </si>
  <si>
    <t xml:space="preserve">VH Windenergie GmbH &amp; Co. KG; 
Windpark Hinte GmbH &amp; Co Ost KG </t>
  </si>
  <si>
    <t>Hinte</t>
  </si>
  <si>
    <t>BNA0453</t>
  </si>
  <si>
    <t>Höchstenbach</t>
  </si>
  <si>
    <t>BNA0454</t>
  </si>
  <si>
    <t>Anlagenbetreiber Windpark Ohe/Höfer
deanBV Verwaltungs-GmbH</t>
  </si>
  <si>
    <t>Höfer</t>
  </si>
  <si>
    <t>SVO Energie GmbH</t>
  </si>
  <si>
    <t>BNA0455</t>
  </si>
  <si>
    <t>Windpark Hohen Pritz GbR</t>
  </si>
  <si>
    <t>Hohen Pritz</t>
  </si>
  <si>
    <t>BNA0463a</t>
  </si>
  <si>
    <t>Hohenberg-Krusemark</t>
  </si>
  <si>
    <t>BNA0463b</t>
  </si>
  <si>
    <t>Windkraft Krusemark GmbH &amp; Co.KG</t>
  </si>
  <si>
    <t>Windpark Krusemark</t>
  </si>
  <si>
    <t>UW Ellingen</t>
  </si>
  <si>
    <t>BNA0464</t>
  </si>
  <si>
    <t>KWM</t>
  </si>
  <si>
    <t>Hohenhameln OT Mehrum</t>
  </si>
  <si>
    <t>Block3</t>
  </si>
  <si>
    <t>UW-Mehrum</t>
  </si>
  <si>
    <t>BNA0465</t>
  </si>
  <si>
    <t>Hohenwarte 1</t>
  </si>
  <si>
    <t>Hohenwarte</t>
  </si>
  <si>
    <t>Preßwitzer Str. 25</t>
  </si>
  <si>
    <t>Remptendorf</t>
  </si>
  <si>
    <t>TEN Thüringer 
Energienetze GmbH</t>
  </si>
  <si>
    <t>BNA0466</t>
  </si>
  <si>
    <t>BNA0467</t>
  </si>
  <si>
    <t>Hohenwarte 2</t>
  </si>
  <si>
    <t>BNA0468</t>
  </si>
  <si>
    <t>BNA0469</t>
  </si>
  <si>
    <t>BNA0470</t>
  </si>
  <si>
    <t>BNA0471</t>
  </si>
  <si>
    <t>PSS E</t>
  </si>
  <si>
    <t>BNA0472</t>
  </si>
  <si>
    <t>PSS F</t>
  </si>
  <si>
    <t>BNA0473</t>
  </si>
  <si>
    <t>PSS G</t>
  </si>
  <si>
    <t>BNA0474</t>
  </si>
  <si>
    <t>PSS H</t>
  </si>
  <si>
    <t>BNA0475</t>
  </si>
  <si>
    <t>Windpark Westerwald GmbH</t>
  </si>
  <si>
    <t>Höhn</t>
  </si>
  <si>
    <t>BNA0481</t>
  </si>
  <si>
    <t>Germania Windpark GmbH &amp; Co KG</t>
  </si>
  <si>
    <t>Holtgast</t>
  </si>
  <si>
    <t>BNA0482</t>
  </si>
  <si>
    <t xml:space="preserve">Prokon 7 </t>
  </si>
  <si>
    <t>Homburg</t>
  </si>
  <si>
    <t>Stadtwerke Homburg GmbH</t>
  </si>
  <si>
    <t>BNA0483</t>
  </si>
  <si>
    <t>GHP Glunz  Holzwerkstoffproduktion GmbH</t>
  </si>
  <si>
    <t>Horn-Bad Meinberg</t>
  </si>
  <si>
    <t>BNA0484</t>
  </si>
  <si>
    <t xml:space="preserve">Prokon Wind GmbH </t>
  </si>
  <si>
    <t>Windpark Horst</t>
  </si>
  <si>
    <t>Horst</t>
  </si>
  <si>
    <t>BNA0485</t>
  </si>
  <si>
    <t>Huckingen</t>
  </si>
  <si>
    <t>Duisburg-Huckingen</t>
  </si>
  <si>
    <t>Erd-/Gicht-/Hochofengas</t>
  </si>
  <si>
    <t>Mündelheim</t>
  </si>
  <si>
    <t>BNA0486</t>
  </si>
  <si>
    <t>BNA0487</t>
  </si>
  <si>
    <t>Hude</t>
  </si>
  <si>
    <t>BNA0488</t>
  </si>
  <si>
    <t xml:space="preserve">WKN Windkraft Nord GmbH &amp; Co. Windpark Huje KG </t>
  </si>
  <si>
    <t>Huje</t>
  </si>
  <si>
    <t>BNA0489</t>
  </si>
  <si>
    <t>Goldenberg</t>
  </si>
  <si>
    <t>Hürth</t>
  </si>
  <si>
    <t>Knapsack</t>
  </si>
  <si>
    <t>BNA0490</t>
  </si>
  <si>
    <t>BNA0491</t>
  </si>
  <si>
    <t>Ville/Berrenrath</t>
  </si>
  <si>
    <t>Altholz / SBS</t>
  </si>
  <si>
    <t>Berrenrath</t>
  </si>
  <si>
    <t>BNA0492</t>
  </si>
  <si>
    <t>RAG Anthrazit Ibbenbüren GmbH</t>
  </si>
  <si>
    <t>Ibbenbüren</t>
  </si>
  <si>
    <t>EVA</t>
  </si>
  <si>
    <t>110kV-Anlage Bergwerk</t>
  </si>
  <si>
    <t>BNA0493</t>
  </si>
  <si>
    <t>Klärschlamm / Tiermehl</t>
  </si>
  <si>
    <t>Westerkappeln</t>
  </si>
  <si>
    <t>BNA0494</t>
  </si>
  <si>
    <t>Rheinkraftwerk Iffezheim</t>
  </si>
  <si>
    <t>Iffezheim</t>
  </si>
  <si>
    <t>An der Staustufe 27</t>
  </si>
  <si>
    <t>Iffezheim M1-M4</t>
  </si>
  <si>
    <t>BNA0495a</t>
  </si>
  <si>
    <t>Ihlow</t>
  </si>
  <si>
    <t>BNA0495b</t>
  </si>
  <si>
    <t>Enercon Windpark GmbH &amp; Co.Ihlow KG</t>
  </si>
  <si>
    <t>WP Ihlow</t>
  </si>
  <si>
    <t>EWE Netz GmbH</t>
  </si>
  <si>
    <t>BNA0496</t>
  </si>
  <si>
    <t>KW Imst</t>
  </si>
  <si>
    <t>A-6491</t>
  </si>
  <si>
    <t>Imsterberg</t>
  </si>
  <si>
    <t>UW Imst</t>
  </si>
  <si>
    <t>BNA0497</t>
  </si>
  <si>
    <t>Umspannwerk</t>
  </si>
  <si>
    <t>BNA0107</t>
  </si>
  <si>
    <t>Bliesdorf</t>
  </si>
  <si>
    <t xml:space="preserve">UW Bliesdorf </t>
  </si>
  <si>
    <t>BNA0109</t>
  </si>
  <si>
    <t>CaSa Energy GmbH</t>
  </si>
  <si>
    <t>Bocholt</t>
  </si>
  <si>
    <t>Bocholter Energie und Wasserversorgung GmbH</t>
  </si>
  <si>
    <t>BNA0110</t>
  </si>
  <si>
    <t>Bochum</t>
  </si>
  <si>
    <t>KBO</t>
  </si>
  <si>
    <t>Weitmar</t>
  </si>
  <si>
    <t>BNA0111</t>
  </si>
  <si>
    <t>Stadtwerke Bochum Holding GmbH</t>
  </si>
  <si>
    <t>HKW Hiltrop</t>
  </si>
  <si>
    <t>Stadtwerke Bochum Netz GmbH</t>
  </si>
  <si>
    <t>BNA0112</t>
  </si>
  <si>
    <t>BKW FMB Energie AG</t>
  </si>
  <si>
    <t>Windpark Bockelwitz</t>
  </si>
  <si>
    <t>Bockelwitz</t>
  </si>
  <si>
    <t>DE0009990470300000E10000601000001</t>
  </si>
  <si>
    <t>BNA0113</t>
  </si>
  <si>
    <t>Bockenem</t>
  </si>
  <si>
    <t>BNA0114</t>
  </si>
  <si>
    <t>Windpark Hiddels GmbH &amp; Co. Betriebs KG</t>
  </si>
  <si>
    <t>Bockhorn</t>
  </si>
  <si>
    <t>BNA0115</t>
  </si>
  <si>
    <t>Lippendorf</t>
  </si>
  <si>
    <t>Böhlen</t>
  </si>
  <si>
    <t>Werkstraße</t>
  </si>
  <si>
    <t>R</t>
  </si>
  <si>
    <t>Pulgar</t>
  </si>
  <si>
    <t>BNA0116</t>
  </si>
  <si>
    <t>Braunkohlekraftwerk Lippendorf</t>
  </si>
  <si>
    <t>LIP S</t>
  </si>
  <si>
    <t>BNA0117</t>
  </si>
  <si>
    <t>Energie- und Wasserversorgung Bonn/Rhein-Sieg GmbH</t>
  </si>
  <si>
    <t>Heizkraftwerk Karlstraße</t>
  </si>
  <si>
    <t>Bonn</t>
  </si>
  <si>
    <t>Erdgas, Dampf aus Müllverbrennungsanlage</t>
  </si>
  <si>
    <t>Umspannanlage Endenich</t>
  </si>
  <si>
    <t xml:space="preserve">SWB EnergieNetze GmbH </t>
  </si>
  <si>
    <t>BNA0118</t>
  </si>
  <si>
    <t>Heizkraftwerk Süd</t>
  </si>
  <si>
    <t>Umspannanlage Kessenich</t>
  </si>
  <si>
    <t>BNA0119</t>
  </si>
  <si>
    <t>Mönikes Energie GmbH &amp; Co. KG</t>
  </si>
  <si>
    <t>Borchen</t>
  </si>
  <si>
    <t>BNA0120</t>
  </si>
  <si>
    <t>H &amp; P Windkraft GmbH &amp; Co. KG</t>
  </si>
  <si>
    <t>BNA0121</t>
  </si>
  <si>
    <t>Borchers Biomassekraftwerk GmbH</t>
  </si>
  <si>
    <t>Borken</t>
  </si>
  <si>
    <t>BNA0122</t>
  </si>
  <si>
    <t>Boxberg</t>
  </si>
  <si>
    <t>Kraftwerksstraße</t>
  </si>
  <si>
    <t>N</t>
  </si>
  <si>
    <t>Bärwalde</t>
  </si>
  <si>
    <t>BNA0123</t>
  </si>
  <si>
    <t>P</t>
  </si>
  <si>
    <t>BNA0124</t>
  </si>
  <si>
    <t>Q</t>
  </si>
  <si>
    <t>BNA0125</t>
  </si>
  <si>
    <t>Wind 100 GmbH &amp; Co.KG</t>
  </si>
  <si>
    <t>BNA0126</t>
  </si>
  <si>
    <t xml:space="preserve">Windpark Braderup GmbH &amp; Co.KG </t>
  </si>
  <si>
    <t>Braderup</t>
  </si>
  <si>
    <t>BNA0127</t>
  </si>
  <si>
    <t>Windpark Brake GmbH &amp; Co KG Renditefonds</t>
  </si>
  <si>
    <t>Brake</t>
  </si>
  <si>
    <t>BNA0128</t>
  </si>
  <si>
    <t>FWE Windpark Wittstedt K/S 
c/o ESSEX INVEST A/S</t>
  </si>
  <si>
    <t>Bramstedt</t>
  </si>
  <si>
    <t>BNA0129</t>
  </si>
  <si>
    <t>Stadtwerke Brandenburg an der Havel GmbH</t>
  </si>
  <si>
    <t>HKW</t>
  </si>
  <si>
    <t>UW Hohenstücken</t>
  </si>
  <si>
    <t>BNA0130</t>
  </si>
  <si>
    <t>E.ON Kraftwerke GmbH</t>
  </si>
  <si>
    <t>Kirchmöser</t>
  </si>
  <si>
    <t>Unterwerk Kirchmöser</t>
  </si>
  <si>
    <t>Amprion GmbH / DB Energie GmbH</t>
  </si>
  <si>
    <t>BNA0131</t>
  </si>
  <si>
    <t>BNA0132</t>
  </si>
  <si>
    <t>Sachsenfond</t>
  </si>
  <si>
    <t>Waldpolenz Energiepark FF 2</t>
  </si>
  <si>
    <t>Brandis</t>
  </si>
  <si>
    <t>BNA0133</t>
  </si>
  <si>
    <t>Waldpolenz Energiepark FF 3</t>
  </si>
  <si>
    <t>BNA0134</t>
  </si>
  <si>
    <t>Waldpolenz Energiepark FF 1</t>
  </si>
  <si>
    <t>BNA0135</t>
  </si>
  <si>
    <t>Braunschweiger Versorgungs-AG &amp; Co. KG</t>
  </si>
  <si>
    <t>HKW-Mitte</t>
  </si>
  <si>
    <t>Braunschweig</t>
  </si>
  <si>
    <t>Block 12</t>
  </si>
  <si>
    <t>Heizöl S</t>
  </si>
  <si>
    <t>UW Hasenwinkel 5/8</t>
  </si>
  <si>
    <t>Braunschweiger Netz GmbH</t>
  </si>
  <si>
    <t>BNA0136</t>
  </si>
  <si>
    <t>Heizöl L</t>
  </si>
  <si>
    <t>UW Hasenwinkel 3/7</t>
  </si>
  <si>
    <t>BNA0137</t>
  </si>
  <si>
    <t>HKW-Nord</t>
  </si>
  <si>
    <t xml:space="preserve">Heizöl L </t>
  </si>
  <si>
    <t xml:space="preserve">UW Nord Zelle 21 </t>
  </si>
  <si>
    <t>BNA0138</t>
  </si>
  <si>
    <t xml:space="preserve">Block 1 </t>
  </si>
  <si>
    <t>UW Hasenwinkel</t>
  </si>
  <si>
    <t>BNA0139</t>
  </si>
  <si>
    <t>swb Entsorgung GmbH &amp; Co. KG</t>
  </si>
  <si>
    <t>KW Hafen</t>
  </si>
  <si>
    <t>Bremen</t>
  </si>
  <si>
    <t>Otavistr. 7-9</t>
  </si>
  <si>
    <t>MKK</t>
  </si>
  <si>
    <t>über Block 5 und 6 (KW Hafen; swb Erzeugung)</t>
  </si>
  <si>
    <t xml:space="preserve">swb Netze GmbH &amp; Co. KG </t>
  </si>
  <si>
    <t>BNA0140</t>
  </si>
  <si>
    <t>swb Erzeugung GmbH &amp; Co. KG</t>
  </si>
  <si>
    <t>KW Hastedt</t>
  </si>
  <si>
    <t>Hastedter Osterdeich 255</t>
  </si>
  <si>
    <t>Block 14</t>
  </si>
  <si>
    <t>DE0072032820700000000000000232556</t>
  </si>
  <si>
    <t>BNA0141</t>
  </si>
  <si>
    <t>KW Mittelsbüren</t>
  </si>
  <si>
    <t>Auf den Delben 35</t>
  </si>
  <si>
    <t>GT 3</t>
  </si>
  <si>
    <t>Öl</t>
  </si>
  <si>
    <t>DE0072032823700000000000000731877</t>
  </si>
  <si>
    <t>BNA0142</t>
  </si>
  <si>
    <t>Block 4</t>
  </si>
  <si>
    <t>Gichtgas</t>
  </si>
  <si>
    <t>DE0072032823700000000000000731878</t>
  </si>
  <si>
    <t>BNA0143</t>
  </si>
  <si>
    <t>Block 3</t>
  </si>
  <si>
    <t>Bahnstromanschluß</t>
  </si>
  <si>
    <t>BNA0144</t>
  </si>
  <si>
    <t>Block 15</t>
  </si>
  <si>
    <t>DE0072032820700000000000000232557</t>
  </si>
  <si>
    <t>BNA0145</t>
  </si>
  <si>
    <t>Block 5</t>
  </si>
  <si>
    <t>BNA0146</t>
  </si>
  <si>
    <t>Block 6</t>
  </si>
  <si>
    <t>DE0072032823700000000000000232558</t>
  </si>
  <si>
    <t>BNA0147</t>
  </si>
  <si>
    <t>GDF SUEZ Energie Deutschland AG</t>
  </si>
  <si>
    <t>Farge</t>
  </si>
  <si>
    <t>Klärschlamm, HSL, HEL</t>
  </si>
  <si>
    <t>Farge - FA1</t>
  </si>
  <si>
    <t>BNA0148</t>
  </si>
  <si>
    <t>WindRAT Bremen GmbH &amp; Co.KG</t>
  </si>
  <si>
    <t>swb Netze GmbH &amp; Co. KG</t>
  </si>
  <si>
    <t>BNA0149</t>
  </si>
  <si>
    <t>swb Weserwind GmbH &amp; Co. KG</t>
  </si>
  <si>
    <t>BNA0150</t>
  </si>
  <si>
    <t>BNA0151</t>
  </si>
  <si>
    <t>MULTIBRID WEA III GmbH &amp; Co. KG</t>
  </si>
  <si>
    <t>Windpark Lehe</t>
  </si>
  <si>
    <t>Bremerhaven</t>
  </si>
  <si>
    <t>DE0001072757600000000000000735747</t>
  </si>
  <si>
    <t>04 (HS/MS)</t>
  </si>
  <si>
    <t>swb Netze Bremerhaven GmbH &amp; Co. KG</t>
  </si>
  <si>
    <t>BNA0152a</t>
  </si>
  <si>
    <t>MULTIBRID WEA II GmbH &amp; Co. KG</t>
  </si>
  <si>
    <t>Windpark Speckenbüttel</t>
  </si>
  <si>
    <t>WEA 2</t>
  </si>
  <si>
    <t>DE00753827568WEAMULTIBRIDGRAUWVA2</t>
  </si>
  <si>
    <t>05 (MS)</t>
  </si>
  <si>
    <t>EUROGATE Technical Services GmbH</t>
  </si>
  <si>
    <t>BNA0152b</t>
  </si>
  <si>
    <t>MULTIBRID WEA I GmbH &amp; Co. KG</t>
  </si>
  <si>
    <t>WEA 1</t>
  </si>
  <si>
    <t>DE00753827568WEAMULTIBRIDGRAUWVA1</t>
  </si>
  <si>
    <t>BNA0153</t>
  </si>
  <si>
    <t>Windpark Altenbruch GmbH &amp; Co. Betriebs-KG</t>
  </si>
  <si>
    <t>Brest</t>
  </si>
  <si>
    <t>BNA0154</t>
  </si>
  <si>
    <t>Briesen OT Biegen</t>
  </si>
  <si>
    <t>BNA0155</t>
  </si>
  <si>
    <t>Briest</t>
  </si>
  <si>
    <t>BNA0156a</t>
  </si>
  <si>
    <t>Egger Kraftwerk Brilon GmbH</t>
  </si>
  <si>
    <t>Egger Kraftwerk Briilon</t>
  </si>
  <si>
    <t xml:space="preserve">Brilon </t>
  </si>
  <si>
    <t>Im Kissen 19</t>
  </si>
  <si>
    <t>Biomasse - KWK - Anlage</t>
  </si>
  <si>
    <t>BNA0156b</t>
  </si>
  <si>
    <t>Gasturbinen - KWK - Anlage</t>
  </si>
  <si>
    <t>BNA0157</t>
  </si>
  <si>
    <t>E.ON Kernkraft GmbH</t>
  </si>
  <si>
    <t>Brokdorf</t>
  </si>
  <si>
    <t>KBR</t>
  </si>
  <si>
    <t>Kernenergie</t>
  </si>
  <si>
    <t>BNA0158</t>
  </si>
  <si>
    <t>Bruchhausen-Vilsen</t>
  </si>
  <si>
    <t>BNA0159</t>
  </si>
  <si>
    <t>BNA0161</t>
  </si>
  <si>
    <t>Brunsbüttel</t>
  </si>
  <si>
    <t>Otto Hahn Str. 76</t>
  </si>
  <si>
    <t>BNA0162</t>
  </si>
  <si>
    <t>BNA0163</t>
  </si>
  <si>
    <t>BNA0164</t>
  </si>
  <si>
    <t>BNA0165</t>
  </si>
  <si>
    <t>UW Ostermoor West</t>
  </si>
  <si>
    <t>BNA0166</t>
  </si>
  <si>
    <t xml:space="preserve">Windpark Brunsbüttel GmbH </t>
  </si>
  <si>
    <t>BNA0167</t>
  </si>
  <si>
    <t>BNA0168</t>
  </si>
  <si>
    <t>Windfarm Weimar GmbH &amp; Co.KG, 
RheinEnergieAG</t>
  </si>
  <si>
    <t>Windpark Weimar</t>
  </si>
  <si>
    <t>Bucha</t>
  </si>
  <si>
    <t>UW Coppanz</t>
  </si>
  <si>
    <t>BNA0169</t>
  </si>
  <si>
    <t>Biomasseheizkraftwerk Odenwald GmbH</t>
  </si>
  <si>
    <t>Buchen</t>
  </si>
  <si>
    <t>BNA0170</t>
  </si>
  <si>
    <t>EnBW Windpark Buchholz GmbH</t>
  </si>
  <si>
    <t>Windpark Buchholz</t>
  </si>
  <si>
    <t>Buchholz (Aller)</t>
  </si>
  <si>
    <t>Buchholz</t>
  </si>
  <si>
    <t>UW Marklendorf</t>
  </si>
  <si>
    <t>BNA0171</t>
  </si>
  <si>
    <t>Burg</t>
  </si>
  <si>
    <t>BNA0172</t>
  </si>
  <si>
    <t>Wacker Chemie AG</t>
  </si>
  <si>
    <t>Dampfkraftwerk BGH - O1</t>
  </si>
  <si>
    <t>Burghausen</t>
  </si>
  <si>
    <t>Johannes-Hess Straße 24</t>
  </si>
  <si>
    <t>Hauptbrennstoff Erdgas</t>
  </si>
  <si>
    <t>Redundanzbrennstoff HEL</t>
  </si>
  <si>
    <t xml:space="preserve">UW Holzfeld </t>
  </si>
  <si>
    <t>BNA0173</t>
  </si>
  <si>
    <t>Alzwerke GmbH</t>
  </si>
  <si>
    <t>Alzwerk</t>
  </si>
  <si>
    <t>BNA0174</t>
  </si>
  <si>
    <t>InfraServ GmbH &amp; Co. Gendorf KG</t>
  </si>
  <si>
    <t>Industriepark Werk Gendorf</t>
  </si>
  <si>
    <t>Burgkirchen</t>
  </si>
  <si>
    <t>UW Gendorf</t>
  </si>
  <si>
    <t>BNA0175</t>
  </si>
  <si>
    <t>Edrifta GmbH &amp; Co. KG</t>
  </si>
  <si>
    <t>Busenwurth</t>
  </si>
  <si>
    <t>BNA0176</t>
  </si>
  <si>
    <t>ACR Biokraftwerk Calbe Invest GmbH &amp; Co. KG</t>
  </si>
  <si>
    <t>Calbe</t>
  </si>
  <si>
    <t>BNA0177</t>
  </si>
  <si>
    <t>eins energie in sachsen GmbH &amp; Co. KG</t>
  </si>
  <si>
    <t>HKW Chemnitz  Nord II</t>
  </si>
  <si>
    <t>Chemnitz</t>
  </si>
  <si>
    <t>Block B</t>
  </si>
  <si>
    <t>Rohbraunkohle</t>
  </si>
  <si>
    <t>Ersatzbrennstoff, Erdgas (Zünd- und Stützgas)</t>
  </si>
  <si>
    <t>UW Chemnitz Glösa</t>
  </si>
  <si>
    <t xml:space="preserve">Netzgesellschaft mbH Chemnitz </t>
  </si>
  <si>
    <t>BNA0178</t>
  </si>
  <si>
    <t>Block A</t>
  </si>
  <si>
    <t>Erdgas, Heizöl EL</t>
  </si>
  <si>
    <t>Heizöl EL</t>
  </si>
  <si>
    <t>UW Chemnitz Mitte</t>
  </si>
  <si>
    <t>BNA0179</t>
  </si>
  <si>
    <t>Block C</t>
  </si>
  <si>
    <t>Ersatzbrennstoff, Erdgas (beide Stütz-/Zusatzenergieträger)</t>
  </si>
  <si>
    <t>BNA0180</t>
  </si>
  <si>
    <t xml:space="preserve">Denker &amp; Wulf AG </t>
  </si>
  <si>
    <t>Cismar</t>
  </si>
  <si>
    <t>BNA0181</t>
  </si>
  <si>
    <t>Clenze</t>
  </si>
  <si>
    <t>BNA0182</t>
  </si>
  <si>
    <t>Coesfeld</t>
  </si>
  <si>
    <t>Stadtwerke Coesfeld GmbH</t>
  </si>
  <si>
    <t>BNA0183</t>
  </si>
  <si>
    <t>HKW Heizkraftwerksgesellschaft Cottbus mbH</t>
  </si>
  <si>
    <t>HKW Cottbus</t>
  </si>
  <si>
    <t>Cottbus</t>
  </si>
  <si>
    <t>Wirbelschichtbraunkohle</t>
  </si>
  <si>
    <t>Erdgas, Heizöl</t>
  </si>
  <si>
    <t>SWC / NA 1 und NA 2</t>
  </si>
  <si>
    <t>BNA0184</t>
  </si>
  <si>
    <t>PNE WIND AG</t>
  </si>
  <si>
    <t>Windpark Altenbruch II</t>
  </si>
  <si>
    <t>Cuxhaven-Altenbruch</t>
  </si>
  <si>
    <t>UW Altenbruch</t>
  </si>
  <si>
    <t>BNA0185</t>
  </si>
  <si>
    <t>Windpark Dahlenburg GmbH &amp; Co. KG</t>
  </si>
  <si>
    <t>Dahlenburg</t>
  </si>
  <si>
    <t>BNA0186</t>
  </si>
  <si>
    <t>E.ON Climate &amp; Renewables Central Europe GmbH</t>
  </si>
  <si>
    <t>WP Dargelütz</t>
  </si>
  <si>
    <t>Parchim</t>
  </si>
  <si>
    <t>Parchimer Strasse</t>
  </si>
  <si>
    <t>DE00729719089VEH0WE00132369065176</t>
  </si>
  <si>
    <t>BNA0187</t>
  </si>
  <si>
    <t>Datteln</t>
  </si>
  <si>
    <t>BNA0188</t>
  </si>
  <si>
    <t>BNA0189</t>
  </si>
  <si>
    <t>BNA0190</t>
  </si>
  <si>
    <t>Boreas Energie GmbH (UW Dauer)</t>
  </si>
  <si>
    <t>Dauer</t>
  </si>
  <si>
    <t>UW Dauer</t>
  </si>
  <si>
    <t>BNA0191</t>
  </si>
  <si>
    <t>Danpower Energie Service GmbH</t>
  </si>
  <si>
    <t>Delitzsch</t>
  </si>
  <si>
    <t>TWD Netz GmbH</t>
  </si>
  <si>
    <t>BNA0192</t>
  </si>
  <si>
    <t>BKD Biokraftwerk Delitzsch GmbH</t>
  </si>
  <si>
    <t>BNA0193</t>
  </si>
  <si>
    <t>Zweite Volkswind GmbH &amp; Co KG</t>
  </si>
  <si>
    <t>Delmenhorst</t>
  </si>
  <si>
    <t>BNA0194</t>
  </si>
  <si>
    <t>Kraftwerk Dessau GmbH</t>
  </si>
  <si>
    <t>Kraftwerk Dessau</t>
  </si>
  <si>
    <t>Dessau-Roßlau</t>
  </si>
  <si>
    <t>Braunkohle,Erdgas, HEL</t>
  </si>
  <si>
    <t>Erdgas, BK, HEL</t>
  </si>
  <si>
    <t>Dessauer Stromversorgung GmbH</t>
  </si>
  <si>
    <t>BNA0195</t>
  </si>
  <si>
    <t>Windpark Nienhagen GmbH &amp; Co. KG</t>
  </si>
  <si>
    <t>Detmold</t>
  </si>
  <si>
    <t>Stadtwerke Detmold GmbH</t>
  </si>
  <si>
    <t>BNA0196</t>
  </si>
  <si>
    <t>Mitteldeutsche Braunkohlengesellschaft mbH</t>
  </si>
  <si>
    <t>Deuben</t>
  </si>
  <si>
    <t>Teuchern</t>
  </si>
  <si>
    <t>Schaltanlage Zwenkau</t>
  </si>
  <si>
    <t>BNA0197</t>
  </si>
  <si>
    <t>WP Höne Planungs- u. Betriebs GmbH &amp; Co.KG</t>
  </si>
  <si>
    <t>Dinklage</t>
  </si>
  <si>
    <t>BNA0198</t>
  </si>
  <si>
    <t>Windpark Littdorf GmbH &amp; Co. KG</t>
  </si>
  <si>
    <t>Döbeln</t>
  </si>
  <si>
    <t>BNA0199</t>
  </si>
  <si>
    <t>Dormagen</t>
  </si>
  <si>
    <t>Bayerwerk / Dormagen</t>
  </si>
  <si>
    <t>BNA0200</t>
  </si>
  <si>
    <t>DIF Windpark Heede GmbH &amp; Co.KG</t>
  </si>
  <si>
    <t>Dörpen</t>
  </si>
  <si>
    <t>BNA0201</t>
  </si>
  <si>
    <t>UW Dörpum Reußenköge GmbH</t>
  </si>
  <si>
    <t>WP Dörpum</t>
  </si>
  <si>
    <t>Dörpum</t>
  </si>
  <si>
    <t>UW Dörpum</t>
  </si>
  <si>
    <t>BNA0202</t>
  </si>
  <si>
    <t>Dortmund</t>
  </si>
  <si>
    <t>KDO</t>
  </si>
  <si>
    <t>BNA0203</t>
  </si>
  <si>
    <t>Knepper</t>
  </si>
  <si>
    <t>C</t>
  </si>
  <si>
    <t>Pöppinghausen</t>
  </si>
  <si>
    <t>BNA0204</t>
  </si>
  <si>
    <t>Windkraft Iserloy GmbH &amp; Co KG</t>
  </si>
  <si>
    <t>Dötlingen</t>
  </si>
  <si>
    <t>BNA0205</t>
  </si>
  <si>
    <t>Windpark Greifenhain GmbH &amp; Co. KG</t>
  </si>
  <si>
    <t>Drebkau, OT Casel</t>
  </si>
  <si>
    <t>BNA0207</t>
  </si>
  <si>
    <t>DREWAG Stadtwerke Dresden GmbH</t>
  </si>
  <si>
    <t>HKW Dresden-Nossener Brücke</t>
  </si>
  <si>
    <t xml:space="preserve">Dresden </t>
  </si>
  <si>
    <t>Oederaner Str. 21 - 25</t>
  </si>
  <si>
    <t>HKW Dresden-Nossener Brücke 
(3 GT + 1 DT, Sammelschiene)</t>
  </si>
  <si>
    <t>HEL</t>
  </si>
  <si>
    <t>110 kV Trafo 111 - 114</t>
  </si>
  <si>
    <t xml:space="preserve">DREWAG NETZ GmbH </t>
  </si>
  <si>
    <t>BNA0208</t>
  </si>
  <si>
    <t>Windfeld Drochtersen Netz- und Abrechnungs GbR</t>
  </si>
  <si>
    <t>Drochtersen</t>
  </si>
  <si>
    <t>BNA0209</t>
  </si>
  <si>
    <t>Druxberge</t>
  </si>
  <si>
    <t>BNA0210</t>
  </si>
  <si>
    <t>Kraftwerksliste Bundesnetzagentur (bundesweit; alle Netz- und Umspannebenen) Stand 12.12.2012</t>
  </si>
  <si>
    <t>BNA0604</t>
  </si>
  <si>
    <t>B2</t>
  </si>
  <si>
    <t>BNA0605</t>
  </si>
  <si>
    <t>C2</t>
  </si>
  <si>
    <t>BNA0606</t>
  </si>
  <si>
    <t>BNA0607</t>
  </si>
  <si>
    <t>KKE</t>
  </si>
  <si>
    <t>BNA0608a</t>
  </si>
  <si>
    <t>Linnich</t>
  </si>
  <si>
    <t>BNA0608b</t>
  </si>
  <si>
    <t>Enercon Windpark GmbH &amp; Co. Küstenwind KG</t>
  </si>
  <si>
    <t>BNA0609</t>
  </si>
  <si>
    <t>BOREAS Energie GmbH</t>
  </si>
  <si>
    <t>Löbau</t>
  </si>
  <si>
    <t>BNA0610</t>
  </si>
  <si>
    <t>Lohne</t>
  </si>
  <si>
    <t>BNA0611</t>
  </si>
  <si>
    <t>Windpark Dorner GbR</t>
  </si>
  <si>
    <t>Lommatzsch</t>
  </si>
  <si>
    <t>BNA0613</t>
  </si>
  <si>
    <t>UW Louisfelde</t>
  </si>
  <si>
    <t>Louisfelde</t>
  </si>
  <si>
    <t>Gemarkung Straßburg, 
Flur 1, Flurstück 144/2</t>
  </si>
  <si>
    <t>BNA0614a</t>
  </si>
  <si>
    <t>BASF SE</t>
  </si>
  <si>
    <t>KW Mitte</t>
  </si>
  <si>
    <t>Ludwigshafen</t>
  </si>
  <si>
    <t>A 855</t>
  </si>
  <si>
    <t>internes Netz</t>
  </si>
  <si>
    <t>BNA0614b</t>
  </si>
  <si>
    <t>Kraftwerk Mitte</t>
  </si>
  <si>
    <t>A 800</t>
  </si>
  <si>
    <t>GUD A 800 
GT 11, GT 12, DT 10</t>
  </si>
  <si>
    <t>W210</t>
  </si>
  <si>
    <t>BNA0615</t>
  </si>
  <si>
    <t>Kraftwerk Süd</t>
  </si>
  <si>
    <t>C 200</t>
  </si>
  <si>
    <t>GUD C 200
GT 1, GT 2, DT 1</t>
  </si>
  <si>
    <t>BNA0616a</t>
  </si>
  <si>
    <t>Kläranlage</t>
  </si>
  <si>
    <t>Z 564</t>
  </si>
  <si>
    <t>Z564</t>
  </si>
  <si>
    <t>BNA0616b</t>
  </si>
  <si>
    <t>Kraftwerk Nord</t>
  </si>
  <si>
    <t>S 300</t>
  </si>
  <si>
    <t>S 300
VT 1, VT 2, NT 7</t>
  </si>
  <si>
    <t>Ersatzbrennstoffe gasförmig (ca. 2/3)</t>
  </si>
  <si>
    <t>Erdgas (ca. 1/3), Hel, Ersatzbrennstoffe 
gasförmig + flüssig</t>
  </si>
  <si>
    <t>BNA0617</t>
  </si>
  <si>
    <t>STEAG New Energies GmbH</t>
  </si>
  <si>
    <t xml:space="preserve">BMK Lünen </t>
  </si>
  <si>
    <t>Lünen</t>
  </si>
  <si>
    <t>Josef Rethmann Straße 4</t>
  </si>
  <si>
    <t>Stadtwerke Lünen GmbH</t>
  </si>
  <si>
    <t>BNA0618</t>
  </si>
  <si>
    <t>KW Lünen</t>
  </si>
  <si>
    <t>Moltkestr. 215</t>
  </si>
  <si>
    <t>Lünen 6</t>
  </si>
  <si>
    <t>110 kV Schaltanlage Lünen</t>
  </si>
  <si>
    <t>BNA0619</t>
  </si>
  <si>
    <t>Lünen 7</t>
  </si>
  <si>
    <t>220 kV Schaltanlage Elmenhorst</t>
  </si>
  <si>
    <t>BNA0620</t>
  </si>
  <si>
    <t>WG Westerwischer GmbH &amp; Co KG; 
Windpark Norderland Verwaltgs.- u. Beteiligungs GmbH</t>
  </si>
  <si>
    <t>Lütetsburg</t>
  </si>
  <si>
    <t>BNA0621</t>
  </si>
  <si>
    <t>Biomasseheizkraftwerk Piesteritz</t>
  </si>
  <si>
    <t>Wittenberg/ Piesteritz</t>
  </si>
  <si>
    <t>Dessauer Str. 124R, 06886 Lutherstadt Wittenberg</t>
  </si>
  <si>
    <t>BNA0622</t>
  </si>
  <si>
    <t>Müllheizkraftwerk Rothensee GmbH</t>
  </si>
  <si>
    <t>MHKW Rothensee</t>
  </si>
  <si>
    <t>Magdeburg</t>
  </si>
  <si>
    <t>UW Rothensee</t>
  </si>
  <si>
    <t>SWM Netze GmbH</t>
  </si>
  <si>
    <t>BNA0623</t>
  </si>
  <si>
    <t>BNA0625</t>
  </si>
  <si>
    <t>Mahlwinkel-Nord</t>
  </si>
  <si>
    <t>Mahlwinkel</t>
  </si>
  <si>
    <t>UW Uchtdorf</t>
  </si>
  <si>
    <t>BNA0626</t>
  </si>
  <si>
    <t>Kraftwerke Mainz-Wiesbaden AG</t>
  </si>
  <si>
    <t>Kraftwerk Mainz</t>
  </si>
  <si>
    <t>Mainz</t>
  </si>
  <si>
    <t>KW3</t>
  </si>
  <si>
    <t>110-kV-Schaltanlage KW3</t>
  </si>
  <si>
    <t>Stadtwerke Mainz Netze GmbH</t>
  </si>
  <si>
    <t>BNA0627</t>
  </si>
  <si>
    <t>KW2</t>
  </si>
  <si>
    <t>110-kV-Schaltanlage KW2</t>
  </si>
  <si>
    <t>BNA0628</t>
  </si>
  <si>
    <t>Biomasse-Heizkraftwerk Malchin</t>
  </si>
  <si>
    <t>Malchin</t>
  </si>
  <si>
    <t>UW Malchin</t>
  </si>
  <si>
    <t>BNA0629</t>
  </si>
  <si>
    <t>Niedergörsdorf</t>
  </si>
  <si>
    <t>Malterhausen</t>
  </si>
  <si>
    <t>UW Bardenitz</t>
  </si>
  <si>
    <t>BNA0635</t>
  </si>
  <si>
    <t>EREM GmbH &amp; Co. German Wind KG 
c/o Treucon Asset Mgmt. GmbH</t>
  </si>
  <si>
    <t>Mannhagen und Bälau</t>
  </si>
  <si>
    <t>BNA0636</t>
  </si>
  <si>
    <t>BMKW Mannheim</t>
  </si>
  <si>
    <t>Mannheim</t>
  </si>
  <si>
    <t>Otto-Hahn-Str. 1</t>
  </si>
  <si>
    <t>H80</t>
  </si>
  <si>
    <t>24/7 Netze GmbH</t>
  </si>
  <si>
    <t>BNA0637</t>
  </si>
  <si>
    <t>SCA HYGIENE PRODUCTS GmbH</t>
  </si>
  <si>
    <t>SCA Mannheim</t>
  </si>
  <si>
    <t>Sandhofer Straße 176</t>
  </si>
  <si>
    <t>Sulfitablauge</t>
  </si>
  <si>
    <t>BNA0638</t>
  </si>
  <si>
    <t>HKW Mannheim</t>
  </si>
  <si>
    <t>Otto-Hahn-Straße 1</t>
  </si>
  <si>
    <t>Turbine 2</t>
  </si>
  <si>
    <t>BNA0639</t>
  </si>
  <si>
    <t>Turbine D</t>
  </si>
  <si>
    <t>BNA0640</t>
  </si>
  <si>
    <t>Turbine 3</t>
  </si>
  <si>
    <t>BNA0641</t>
  </si>
  <si>
    <t>Turbine 60</t>
  </si>
  <si>
    <t>Erdgas (für An- und Abfahrvorgänge)</t>
  </si>
  <si>
    <t>BNA0642</t>
  </si>
  <si>
    <t>Grosskraftwerk Mannheim AG</t>
  </si>
  <si>
    <t xml:space="preserve">GKM </t>
  </si>
  <si>
    <t>Marguerrestraße 1</t>
  </si>
  <si>
    <t>Reservekraftwerk</t>
  </si>
  <si>
    <t>Transnet BW (220kV) Einspeisepunkt 220 kV Neckarau und 220 kV Altlußheim,
Pfalzwerke Netzgesellschaft 220 kV Mutterstadt (Rhein N, Rhein S), 110 kV Mutterstadt Waldmühle N, Waldmühle S
24/7 Netze diverse 110 kV und 10 kV Anschlüsse</t>
  </si>
  <si>
    <t>220 / 110 / 10</t>
  </si>
  <si>
    <t>Transnet BW, Pfalzwerke Netzgesellschaft, 24/7 Netze, DB Energie GmbH</t>
  </si>
  <si>
    <t>BNA0643</t>
  </si>
  <si>
    <t>BNA0644</t>
  </si>
  <si>
    <t>BNA0645</t>
  </si>
  <si>
    <t>BNA0646</t>
  </si>
  <si>
    <t>BNA0647</t>
  </si>
  <si>
    <t>Dampfkraftwerk Marbach am Neckar</t>
  </si>
  <si>
    <t>Marbach</t>
  </si>
  <si>
    <t>Thomas-Alva-Edison-Ring 6</t>
  </si>
  <si>
    <t>Marbach II GT</t>
  </si>
  <si>
    <t>BNA0648</t>
  </si>
  <si>
    <t>Wasserkraft</t>
  </si>
  <si>
    <t>BNA1251</t>
  </si>
  <si>
    <t>Dornau</t>
  </si>
  <si>
    <t>Lechuferstraße 21</t>
  </si>
  <si>
    <t>BNA1252</t>
  </si>
  <si>
    <t>Unterfränkische Überlandzentrale eG FE2-Vertrieb/Beschaffung</t>
  </si>
  <si>
    <t>ÜZ-Wind-Schonungen</t>
  </si>
  <si>
    <t>Schonungen</t>
  </si>
  <si>
    <t>ÜZ-UW Heidenfeld</t>
  </si>
  <si>
    <t>Unterfränkische Überlandzentrale eG</t>
  </si>
  <si>
    <t>BNA1253</t>
  </si>
  <si>
    <t>WP Schortewitz</t>
  </si>
  <si>
    <t>Schortewitz</t>
  </si>
  <si>
    <t>BNA1254</t>
  </si>
  <si>
    <t>Zweckverband Müllverwertung Schwandorf</t>
  </si>
  <si>
    <t>Müllkraftwerk Schwandorf</t>
  </si>
  <si>
    <t>Schwandorf</t>
  </si>
  <si>
    <t>Alustraße 7</t>
  </si>
  <si>
    <t xml:space="preserve">Heizöl </t>
  </si>
  <si>
    <t>BNA1255</t>
  </si>
  <si>
    <t>Kraftwerk Schwedt GmbH &amp; Co. KG</t>
  </si>
  <si>
    <t>Kraftwerk Schwedt GmbH &amp; Co.KG</t>
  </si>
  <si>
    <t>Schwedt</t>
  </si>
  <si>
    <t>Ersatzbrennstoffe &amp; Abfall, 
biol. abbaubarer Anteil von Abfällen aus Haushalt und Industrie</t>
  </si>
  <si>
    <t>Ersatzbrennstoffe &amp; Abfall, 
biol. abbaubarer Anteil von Abfällen aus Haushalt und Industrie, Erdgas</t>
  </si>
  <si>
    <t>keine</t>
  </si>
  <si>
    <t>Werksnetz leipa</t>
  </si>
  <si>
    <t>BNA1256</t>
  </si>
  <si>
    <t>UPM GmbH Werk Schwedt</t>
  </si>
  <si>
    <t>UPM Schwedt</t>
  </si>
  <si>
    <t>Kuhheide 1</t>
  </si>
  <si>
    <t>Reststoffe aus der Papierherstellung, Altholz; alt. HEL, Erdgas</t>
  </si>
  <si>
    <t>BNA1257</t>
  </si>
  <si>
    <t>Heinersdorf</t>
  </si>
  <si>
    <t>Schwedt / OT Heinersdorf</t>
  </si>
  <si>
    <t>UW Schwedt</t>
  </si>
  <si>
    <t>BNA1258</t>
  </si>
  <si>
    <t>Windpark Schwienau II</t>
  </si>
  <si>
    <t>Schwienau</t>
  </si>
  <si>
    <t>Schwienau II</t>
  </si>
  <si>
    <t>UW Stadorf</t>
  </si>
  <si>
    <t>BNA1259</t>
  </si>
  <si>
    <t>GERO Solarpark GmbH</t>
  </si>
  <si>
    <t>Solarpark Amsdorf</t>
  </si>
  <si>
    <t>Seegebiet Mansfelder Land OT Amsdorf</t>
  </si>
  <si>
    <t>Chausseestraße 1</t>
  </si>
  <si>
    <t>Umspannwerk Amsdorf Solar</t>
  </si>
  <si>
    <t>BNA1260</t>
  </si>
  <si>
    <t>Heizkraftwerk Sindelfingen</t>
  </si>
  <si>
    <t>Sindelfingen</t>
  </si>
  <si>
    <t>Sammelschienen-HKW</t>
  </si>
  <si>
    <t>DE00721471063000ZE000000861318VS0</t>
  </si>
  <si>
    <t>BNA1261</t>
  </si>
  <si>
    <t>E.ON Energy from Waste Stapelfeld GmbH</t>
  </si>
  <si>
    <t>EEW Stapelfeld GmbH</t>
  </si>
  <si>
    <t>Stapelfeld</t>
  </si>
  <si>
    <t>Abfall, biol. abbaubarer Anteil von Abfällen aus Haushalten und Industrie</t>
  </si>
  <si>
    <t>SA Stapelfeld MVA</t>
  </si>
  <si>
    <t>BNA1262</t>
  </si>
  <si>
    <t>EVZA Energie- und Verwertungszentrale GmbH, Anhalt</t>
  </si>
  <si>
    <t>Butterwecker Weg 6</t>
  </si>
  <si>
    <t>BNA1263</t>
  </si>
  <si>
    <t>Mühltal</t>
  </si>
  <si>
    <t>Straßlach</t>
  </si>
  <si>
    <t>Mühltal 7</t>
  </si>
  <si>
    <t>BNA1264</t>
  </si>
  <si>
    <t>Stadtwerke Suhl/Zella-Mehlis GmbH</t>
  </si>
  <si>
    <t>HKW Bohrhügel</t>
  </si>
  <si>
    <t>Suhl</t>
  </si>
  <si>
    <t>UW 2 und SH Bh</t>
  </si>
  <si>
    <t>Stadtwerke Suhl/Zella-Mehlis Netz GmbH</t>
  </si>
  <si>
    <t>BNA1265</t>
  </si>
  <si>
    <t>Tannheim</t>
  </si>
  <si>
    <t>BNA1266</t>
  </si>
  <si>
    <t>Solarpark Thüngen</t>
  </si>
  <si>
    <t>Thüngen</t>
  </si>
  <si>
    <t>Flur 625</t>
  </si>
  <si>
    <t>BNA1267</t>
  </si>
  <si>
    <t>Uppenborn 2</t>
  </si>
  <si>
    <t>Tiefenbach</t>
  </si>
  <si>
    <t>BNA1268</t>
  </si>
  <si>
    <t>Tarnow</t>
  </si>
  <si>
    <t>Tranow</t>
  </si>
  <si>
    <t>UW Tarnow</t>
  </si>
  <si>
    <t>BNA1269</t>
  </si>
  <si>
    <t>Trier</t>
  </si>
  <si>
    <t>BNA1270</t>
  </si>
  <si>
    <t>Twistringen</t>
  </si>
  <si>
    <t>UW Bassum</t>
  </si>
  <si>
    <t>BNA1271</t>
  </si>
  <si>
    <t>Unterbreizbach</t>
  </si>
  <si>
    <t>BNA1272</t>
  </si>
  <si>
    <t>KEVAG - Koblenzer Elektrizitätswerk und Verkehrs-AG</t>
  </si>
  <si>
    <t>Windpark Waigandshain/Homberg</t>
  </si>
  <si>
    <t>Waigandshain</t>
  </si>
  <si>
    <t>Auf der Höhe 4</t>
  </si>
  <si>
    <t>UA Höhn</t>
  </si>
  <si>
    <t xml:space="preserve">KEVAG Verteilnetz GmbH </t>
  </si>
  <si>
    <t>BNA1273</t>
  </si>
  <si>
    <t>Obernach</t>
  </si>
  <si>
    <t>Einsiedl</t>
  </si>
  <si>
    <t>BNA1274</t>
  </si>
  <si>
    <t>Ettling</t>
  </si>
  <si>
    <t>Wallersorf/Ettling</t>
  </si>
  <si>
    <t>Kraftwerkstraße 1</t>
  </si>
  <si>
    <t>BNA1275</t>
  </si>
  <si>
    <t>Freudenberg Service KG</t>
  </si>
  <si>
    <t>Kraftwerk Freudenberg Weinheim</t>
  </si>
  <si>
    <t>Weinheim</t>
  </si>
  <si>
    <t>Höhnerweg 2-4</t>
  </si>
  <si>
    <t>Erdgas/ HEL</t>
  </si>
  <si>
    <t>Station 10</t>
  </si>
  <si>
    <t>BNA1276</t>
  </si>
  <si>
    <t>BNA1277</t>
  </si>
  <si>
    <t>EnBW Windpark Eisenach II GmbH</t>
  </si>
  <si>
    <t>Windpark Eisenach II</t>
  </si>
  <si>
    <t>Welschbillig</t>
  </si>
  <si>
    <t>Eisenach II</t>
  </si>
  <si>
    <t>BNA1278</t>
  </si>
  <si>
    <t>Welzow II Flughafen</t>
  </si>
  <si>
    <t>Welzow</t>
  </si>
  <si>
    <t>BNA1279</t>
  </si>
  <si>
    <t>Basell Polyolefine GmbH</t>
  </si>
  <si>
    <t>Wesseling</t>
  </si>
  <si>
    <t>D290</t>
  </si>
  <si>
    <t>Heizöl leicht</t>
  </si>
  <si>
    <t>110kV Schaltanlage Bollenacker</t>
  </si>
  <si>
    <t>BNA1280</t>
  </si>
  <si>
    <t>Kraftwerk</t>
  </si>
  <si>
    <t>D210</t>
  </si>
  <si>
    <t>Crackeröl leicht und schwer, Braunkohlestaub, Fackelgas</t>
  </si>
  <si>
    <t>Erdgas, Heizöl leicht</t>
  </si>
  <si>
    <t>BNA1281</t>
  </si>
  <si>
    <t>Solarpark Ammerland II GmbH &amp; Co. KG</t>
  </si>
  <si>
    <t>Wiefelstede</t>
  </si>
  <si>
    <t>Flurstück 31/6 &amp; 58/6</t>
  </si>
  <si>
    <t>SA Metjendorf</t>
  </si>
  <si>
    <t>BNA1282</t>
  </si>
  <si>
    <t>Solarpark Ammerland III GmbH &amp; Co. KG</t>
  </si>
  <si>
    <t>Flurstück 58/6</t>
  </si>
  <si>
    <t>BNA1283</t>
  </si>
  <si>
    <t>Solarpark Ammerland I GmbH &amp; Co. KG</t>
  </si>
  <si>
    <t>Flurstück 31/6</t>
  </si>
  <si>
    <t>BNA1284</t>
  </si>
  <si>
    <t xml:space="preserve">Grace GmbH &amp; Co. KG </t>
  </si>
  <si>
    <t>Co-Generation</t>
  </si>
  <si>
    <t>Worms</t>
  </si>
  <si>
    <t>In der Hollerhecke 1</t>
  </si>
  <si>
    <t>Station Hernsheim 59 und 72</t>
  </si>
  <si>
    <t>BNA1285</t>
  </si>
  <si>
    <t>Sigmundshall</t>
  </si>
  <si>
    <t>Wunstorf</t>
  </si>
  <si>
    <t>Tienberg 25</t>
  </si>
  <si>
    <t>BNA1286</t>
  </si>
  <si>
    <t>Zweckverband für Abfallwirtschaft Südwestthüringen (ZASt)</t>
  </si>
  <si>
    <t>Restabfallbehandlungsanlage</t>
  </si>
  <si>
    <t>Zella-Mehlis</t>
  </si>
  <si>
    <t>Station RABA</t>
  </si>
  <si>
    <t>BNA1287</t>
  </si>
  <si>
    <t>Zeltingen</t>
  </si>
  <si>
    <t>BNA1288</t>
  </si>
  <si>
    <t>Zerre</t>
  </si>
  <si>
    <t>UW Zerre</t>
  </si>
  <si>
    <t>BNA1289</t>
  </si>
  <si>
    <t>AMK - Abfallentsorgungsgesellschaft des Märkischen Kreises mbH</t>
  </si>
  <si>
    <t>Iserlohn</t>
  </si>
  <si>
    <t>Giesestraße 10</t>
  </si>
  <si>
    <t>10 kV Schaltanlage</t>
  </si>
  <si>
    <t xml:space="preserve">Stadtwerke Iserlohn GmbH </t>
  </si>
  <si>
    <t>BNA1290a</t>
  </si>
  <si>
    <t>SWS Süd-West-Strom GmbH &amp; Co KG</t>
  </si>
  <si>
    <t>Windpark Landesbergen-Nord</t>
  </si>
  <si>
    <t>BNA1290b</t>
  </si>
  <si>
    <t>Windpark Landesbergen-Süd</t>
  </si>
  <si>
    <t>BNA1291</t>
  </si>
  <si>
    <t>IHKW Industrieheizkraftwerk Andernach GmbH</t>
  </si>
  <si>
    <t>IHKW Andernach</t>
  </si>
  <si>
    <t>Andernach</t>
  </si>
  <si>
    <t>Koblenzer Straße 141</t>
  </si>
  <si>
    <t>Erdgas, EBS</t>
  </si>
  <si>
    <t>Anmerkung: 50% des Energieträgers Abfall können näherungsweise den erneuerbaren Energieträgern zugerechnet werden, hierdurch ergeben sich folgende Zahlen:</t>
  </si>
  <si>
    <t>BNA0726</t>
  </si>
  <si>
    <t>Norby</t>
  </si>
  <si>
    <t>BNA0727</t>
  </si>
  <si>
    <t>Windpark Norderland GmbH &amp; Co. KG</t>
  </si>
  <si>
    <t>Norden</t>
  </si>
  <si>
    <t>BNA0728</t>
  </si>
  <si>
    <t>Nordholz</t>
  </si>
  <si>
    <t>BNA0729</t>
  </si>
  <si>
    <t>Nordleda</t>
  </si>
  <si>
    <t>BNA0730</t>
  </si>
  <si>
    <t>Vattenfall Europe Windkraft GmbH</t>
  </si>
  <si>
    <t>Windpark alpha ventus</t>
  </si>
  <si>
    <t>Nordsee</t>
  </si>
  <si>
    <t>45 Kilometer nördlich der Insel Borkum</t>
  </si>
  <si>
    <t>UW Hagermarsch</t>
  </si>
  <si>
    <t>BNA0731</t>
  </si>
  <si>
    <t xml:space="preserve">NeNo GmbH </t>
  </si>
  <si>
    <t>Nordstrand</t>
  </si>
  <si>
    <t>BNA0732</t>
  </si>
  <si>
    <t>Betreibergemeinschaft Windpark Vettweiß/Nörvenich/Erp</t>
  </si>
  <si>
    <t xml:space="preserve">Nörvenich </t>
  </si>
  <si>
    <t>BNA0733</t>
  </si>
  <si>
    <t>Umspannwerk Heynitz GmbH</t>
  </si>
  <si>
    <t>Nossen</t>
  </si>
  <si>
    <t>BNA0734</t>
  </si>
  <si>
    <t>Thyrow</t>
  </si>
  <si>
    <t>Nunsdorf</t>
  </si>
  <si>
    <t>GT E</t>
  </si>
  <si>
    <t>BNA0735</t>
  </si>
  <si>
    <t>GT F</t>
  </si>
  <si>
    <t>BNA0736</t>
  </si>
  <si>
    <t>GT G</t>
  </si>
  <si>
    <t>BNA0737</t>
  </si>
  <si>
    <t>GT H</t>
  </si>
  <si>
    <t>BNA0738</t>
  </si>
  <si>
    <t>BNA0739</t>
  </si>
  <si>
    <t>BNA0740</t>
  </si>
  <si>
    <t>BNA0741</t>
  </si>
  <si>
    <t>BNA0742</t>
  </si>
  <si>
    <t>N-ERGIE AG</t>
  </si>
  <si>
    <t>HKW Sandreuth</t>
  </si>
  <si>
    <t>Nürnberg</t>
  </si>
  <si>
    <t>Sandreuthstr. 51</t>
  </si>
  <si>
    <t>GuD 1</t>
  </si>
  <si>
    <t>U36 Sandreuth</t>
  </si>
  <si>
    <t>BNA0743</t>
  </si>
  <si>
    <t>GuD 2</t>
  </si>
  <si>
    <t>BNA0744</t>
  </si>
  <si>
    <t>Franken 1</t>
  </si>
  <si>
    <t>Erdgas, HEL</t>
  </si>
  <si>
    <t>Gebersdorf</t>
  </si>
  <si>
    <t>BNA0745</t>
  </si>
  <si>
    <t>BNA0746</t>
  </si>
  <si>
    <t>Abfall (Fremddampfbezug), Gas, Öl</t>
  </si>
  <si>
    <t>BNA0747</t>
  </si>
  <si>
    <t>Nußdorf</t>
  </si>
  <si>
    <t>Am Inn 19</t>
  </si>
  <si>
    <t>BNA0748</t>
  </si>
  <si>
    <t>Oberaudorf-Ebbs</t>
  </si>
  <si>
    <t>Oberaudorf</t>
  </si>
  <si>
    <t>Untere Innauen 1</t>
  </si>
  <si>
    <t>BNA0749</t>
  </si>
  <si>
    <t>Windmüller Ober-Flörsheim GbR</t>
  </si>
  <si>
    <t>Ober-Flörsheim</t>
  </si>
  <si>
    <t>BNA0750</t>
  </si>
  <si>
    <t>GMVA Gemeinschafts-Müll-Verbrennungsanlage Niederrhein GmbH</t>
  </si>
  <si>
    <t>GMVA Niederrhein</t>
  </si>
  <si>
    <t>Oberhausen</t>
  </si>
  <si>
    <t>Liricher Straße 121</t>
  </si>
  <si>
    <t>Ausspeisung 10/110kV (Turbine 2)</t>
  </si>
  <si>
    <t>BBB05 Anschlusszelle</t>
  </si>
  <si>
    <t>evo Energie-Netz GmbH</t>
  </si>
  <si>
    <t>BNA0751</t>
  </si>
  <si>
    <t>Ausspeisung 10/25kV (Turbine 1)</t>
  </si>
  <si>
    <t>AJT01 Trafo</t>
  </si>
  <si>
    <t xml:space="preserve">evo Energie-Netz GmbH </t>
  </si>
  <si>
    <t>BNA0752</t>
  </si>
  <si>
    <t>Energieversorgung Oberhausen AG</t>
  </si>
  <si>
    <t>HKW 1</t>
  </si>
  <si>
    <t>BNA0753</t>
  </si>
  <si>
    <t>HKW 2</t>
  </si>
  <si>
    <t>BNA0754</t>
  </si>
  <si>
    <t>Windpark Lauterburg</t>
  </si>
  <si>
    <t>Oberkochen</t>
  </si>
  <si>
    <t>DE0010107344700000000000000285382</t>
  </si>
  <si>
    <t>Netzgesellschaft Ostwürttemberg GmbH</t>
  </si>
  <si>
    <t>BNA0755a</t>
  </si>
  <si>
    <t>Kraftwerk Obernburg GmbH</t>
  </si>
  <si>
    <t>Obernburg</t>
  </si>
  <si>
    <t>UW AKZO</t>
  </si>
  <si>
    <t>BNA0755b</t>
  </si>
  <si>
    <t>BNA0756</t>
  </si>
  <si>
    <t>EnBW Klenk Holzenergie GmbH</t>
  </si>
  <si>
    <t>Oberrot</t>
  </si>
  <si>
    <t>BNA0757</t>
  </si>
  <si>
    <t>Oederquart</t>
  </si>
  <si>
    <t>BNA0758</t>
  </si>
  <si>
    <t>Energieversorgung Offenbach AG</t>
  </si>
  <si>
    <t>Heizkraftwerk Offenbach</t>
  </si>
  <si>
    <t>Offenbach</t>
  </si>
  <si>
    <t>Andréstraße</t>
  </si>
  <si>
    <t>BNA0759</t>
  </si>
  <si>
    <t>Itzehoe</t>
  </si>
  <si>
    <t>Oldendorf</t>
  </si>
  <si>
    <t>Itzehoe-West</t>
  </si>
  <si>
    <t>BNA0760</t>
  </si>
  <si>
    <t>Windpark Oldenswort Moordeich GmbH &amp; Co.KG</t>
  </si>
  <si>
    <t>Oldenswort</t>
  </si>
  <si>
    <t>BNA0761</t>
  </si>
  <si>
    <t>WP Naundorf I</t>
  </si>
  <si>
    <t>Naundorf</t>
  </si>
  <si>
    <t>BNA0762</t>
  </si>
  <si>
    <t>Oschersleben</t>
  </si>
  <si>
    <t>BNA0763</t>
  </si>
  <si>
    <t>Osterbruch</t>
  </si>
  <si>
    <t>BNA0764</t>
  </si>
  <si>
    <t>Osterburg</t>
  </si>
  <si>
    <t>BNA0765</t>
  </si>
  <si>
    <t xml:space="preserve">Windpark Osterrade GmbH </t>
  </si>
  <si>
    <t>Osterrade</t>
  </si>
  <si>
    <t>BNA0766</t>
  </si>
  <si>
    <t>Audorf</t>
  </si>
  <si>
    <t>Osterrönfeld</t>
  </si>
  <si>
    <t>BNA0767</t>
  </si>
  <si>
    <t>Ostingersleben</t>
  </si>
  <si>
    <t>BNA0768</t>
  </si>
  <si>
    <t>PROKON Nord Energiesysteme GmbH &amp; Co. WP Klostermoor KG; 
Windpark Klostermoor GmbH &amp; Co. Betriebs-KG</t>
  </si>
  <si>
    <t>Ostrhauderfehn</t>
  </si>
  <si>
    <t>BNA0769</t>
  </si>
  <si>
    <t>EnBW Baltic 1 GmbH &amp; Co. KG</t>
  </si>
  <si>
    <t>Windpark Baltic 1</t>
  </si>
  <si>
    <t>Ostsee</t>
  </si>
  <si>
    <t>16 km vor der Küste Mecklenburg-Vorpommerns, nördlich der Halbinsel Fischland-Darß-Zingst</t>
  </si>
  <si>
    <t>Baltic 1</t>
  </si>
  <si>
    <t>OSS Baltic 1</t>
  </si>
  <si>
    <t>BNA0770</t>
  </si>
  <si>
    <t>WPO GmbH &amp; Co. Betriebs KG 
WPM GmbH &amp; Co. Betriebs KG</t>
  </si>
  <si>
    <t>Ovelgönne</t>
  </si>
  <si>
    <t>BNA0771</t>
  </si>
  <si>
    <t>Dezentrale Energie Anlagen Beteiligungs-und Verwaltungsgesellschaft mbH</t>
  </si>
  <si>
    <t>Oyten</t>
  </si>
  <si>
    <t>BNA0772</t>
  </si>
  <si>
    <t>Paderborn</t>
  </si>
  <si>
    <t>BNA0773</t>
  </si>
  <si>
    <t>BNA0774</t>
  </si>
  <si>
    <t>BNA0775</t>
  </si>
  <si>
    <t>PN Biomasseheizkraftwerk Papenburg GmbH &amp; Co. KG</t>
  </si>
  <si>
    <t>Papenburg</t>
  </si>
  <si>
    <t>Am Nordhafen 5</t>
  </si>
  <si>
    <t>BNA0776</t>
  </si>
  <si>
    <t>Windpark Lüdersdorf Parstein</t>
  </si>
  <si>
    <t>Parsteinsee</t>
  </si>
  <si>
    <t>DE00100016248DS000000000005554231</t>
  </si>
  <si>
    <t>BNA0777</t>
  </si>
  <si>
    <t xml:space="preserve">Kopswerk I </t>
  </si>
  <si>
    <t>A-6794</t>
  </si>
  <si>
    <t>Partenen</t>
  </si>
  <si>
    <t>Masch. 1 bis 3</t>
  </si>
  <si>
    <t>Bürs</t>
  </si>
  <si>
    <t xml:space="preserve">Transnet BW GmbH
</t>
  </si>
  <si>
    <t>BNA0778</t>
  </si>
  <si>
    <t xml:space="preserve">Kopswerk II </t>
  </si>
  <si>
    <t>BNA0779</t>
  </si>
  <si>
    <t>Obervermuntwerk</t>
  </si>
  <si>
    <t>Masch. 1 u. 2</t>
  </si>
  <si>
    <t>BNA0780</t>
  </si>
  <si>
    <t>Vermuntwerk</t>
  </si>
  <si>
    <t>Masch. 1 bis 5</t>
  </si>
  <si>
    <t xml:space="preserve">Transnet BW GmbH
</t>
  </si>
  <si>
    <t>BNA0781</t>
  </si>
  <si>
    <t>Groß Santersleben</t>
  </si>
  <si>
    <t>BNA0368</t>
  </si>
  <si>
    <t>Windpark Großberndten GmbH &amp; Co. KG 
c/o Deutsche Structured Finance GmbH</t>
  </si>
  <si>
    <t>Großberndten</t>
  </si>
  <si>
    <t>BNA0369</t>
  </si>
  <si>
    <t>Spitzenlastkraftwerk Sermuth</t>
  </si>
  <si>
    <t>Großbothen</t>
  </si>
  <si>
    <t>UW Sermuth</t>
  </si>
  <si>
    <t>BNA0370</t>
  </si>
  <si>
    <t>Windpark Timmeler Kampen II/Reidenweg GmbH &amp; Co. KG</t>
  </si>
  <si>
    <t>Großefehn</t>
  </si>
  <si>
    <t>BNA0371</t>
  </si>
  <si>
    <t>Gebr. Stolle Windkraftanlagen GbR</t>
  </si>
  <si>
    <t>Großenkneten</t>
  </si>
  <si>
    <t>BNA0372</t>
  </si>
  <si>
    <t>AOS WP Bissel GmbH &amp; Co KG</t>
  </si>
  <si>
    <t>BNA0373</t>
  </si>
  <si>
    <t>Spitzenlastkraftwerk Großkayna</t>
  </si>
  <si>
    <t>Großkayna</t>
  </si>
  <si>
    <t>UW Großkayna/neu</t>
  </si>
  <si>
    <t>BNA0374</t>
  </si>
  <si>
    <t>Staudinger</t>
  </si>
  <si>
    <t>Großkrotzenburg</t>
  </si>
  <si>
    <t>Reservekraftwerk (systemrelevant)</t>
  </si>
  <si>
    <t>BNA0375</t>
  </si>
  <si>
    <t>BNA0376</t>
  </si>
  <si>
    <t>BNA0377</t>
  </si>
  <si>
    <t>BNA0378</t>
  </si>
  <si>
    <t>Ingolstadt</t>
  </si>
  <si>
    <t>Großmehring</t>
  </si>
  <si>
    <t>BNA0379</t>
  </si>
  <si>
    <t>BNA0380</t>
  </si>
  <si>
    <t>E.ON Energy from Waste Großräschen GmbH</t>
  </si>
  <si>
    <t>EEW Großräschen</t>
  </si>
  <si>
    <t>Großräschen</t>
  </si>
  <si>
    <t>Abfall, biologisch abbaubarer Anteil von Abfällen aus Haushalten und Industrie</t>
  </si>
  <si>
    <t>110 kV Schaltanlage</t>
  </si>
  <si>
    <t>BNA0381</t>
  </si>
  <si>
    <t>Gundremmingen</t>
  </si>
  <si>
    <t>Gundelfingen</t>
  </si>
  <si>
    <t>BNA0382</t>
  </si>
  <si>
    <t>BNA0383</t>
  </si>
  <si>
    <t>Windpark Altmark GmbH &amp; Co. Infrastruktur KG</t>
  </si>
  <si>
    <t>Güssefeld</t>
  </si>
  <si>
    <t>BNA0385</t>
  </si>
  <si>
    <t>Pfleiderer Industrie GmbH</t>
  </si>
  <si>
    <t>KWK Gütersloh</t>
  </si>
  <si>
    <t>Gütersloh</t>
  </si>
  <si>
    <t>Stadtring Nordhorn 61</t>
  </si>
  <si>
    <t>Schaltanlage KWK</t>
  </si>
  <si>
    <t xml:space="preserve">Netzgesellschaft Gütersloh mbH </t>
  </si>
  <si>
    <t>BNA0386</t>
  </si>
  <si>
    <t>Mohn Media Energy GmbH</t>
  </si>
  <si>
    <t>Energiezentrum Mohn Media</t>
  </si>
  <si>
    <t>Carl Bertelsmann Straße 161</t>
  </si>
  <si>
    <t xml:space="preserve">Carl Bertelsmann Straße 161 </t>
  </si>
  <si>
    <t>BNA0387</t>
  </si>
  <si>
    <t>Windpark Hartenfelser Kopf</t>
  </si>
  <si>
    <t>Hachenburg</t>
  </si>
  <si>
    <t>KEVAG Verteilnetz GmbH</t>
  </si>
  <si>
    <t>BNA0388</t>
  </si>
  <si>
    <t>Biomasse-Verstromungs-Anlage</t>
  </si>
  <si>
    <t>Hagen</t>
  </si>
  <si>
    <t>BVA</t>
  </si>
  <si>
    <t>U 101</t>
  </si>
  <si>
    <t>BNA0389</t>
  </si>
  <si>
    <t>Heizkraftwerk Hagen-Kabel</t>
  </si>
  <si>
    <t>H4/5</t>
  </si>
  <si>
    <t>BNA0390</t>
  </si>
  <si>
    <t>Umspannwerke Druxberge GmbH &amp; Co. KG 
c/o Windstrom GmbH</t>
  </si>
  <si>
    <t>Hakenstedt</t>
  </si>
  <si>
    <t>BNA0391</t>
  </si>
  <si>
    <t>Halenbeck</t>
  </si>
  <si>
    <t>BNA0392</t>
  </si>
  <si>
    <t>Heizkraftwerk Halle-Trotha GmbH</t>
  </si>
  <si>
    <t>HKW Halle Trotha</t>
  </si>
  <si>
    <t>Halle</t>
  </si>
  <si>
    <t>Block A und B</t>
  </si>
  <si>
    <t>UW Halle Dieselstraße</t>
  </si>
  <si>
    <t>Energieversorgung Halle Netz GmbH</t>
  </si>
  <si>
    <t>BNA0394</t>
  </si>
  <si>
    <t>BNA0395</t>
  </si>
  <si>
    <t>Duisburg Hamborn 3</t>
  </si>
  <si>
    <t>Hamborn</t>
  </si>
  <si>
    <t>BNA0396</t>
  </si>
  <si>
    <t>Duisburg Hamborn 4</t>
  </si>
  <si>
    <t>BNA0397</t>
  </si>
  <si>
    <t>Duisburg Hamborn 5</t>
  </si>
  <si>
    <t>BNA0398</t>
  </si>
  <si>
    <t>MVR Müllverwertung Rugenberger Damm GmbH &amp; Co. KG</t>
  </si>
  <si>
    <t>Hamburg</t>
  </si>
  <si>
    <t>Rugenberger Damm 1</t>
  </si>
  <si>
    <t>UW Neuhof</t>
  </si>
  <si>
    <t>BNA0399</t>
  </si>
  <si>
    <t>MVB Müllverwertung Borsigstraße GmbH</t>
  </si>
  <si>
    <t>Müllverwertung Borsigstraße MVB</t>
  </si>
  <si>
    <t>Borsigstraße 3</t>
  </si>
  <si>
    <t>Holzhackschnitzel</t>
  </si>
  <si>
    <t xml:space="preserve">Billbrook  KS 80121 und Horn  KS 80128 </t>
  </si>
  <si>
    <t>BNA0400</t>
  </si>
  <si>
    <t>GuD Tiefstack</t>
  </si>
  <si>
    <t>Andreas-Meyer-Straße 8</t>
  </si>
  <si>
    <t>Tiefstack</t>
  </si>
  <si>
    <t>BNA0401</t>
  </si>
  <si>
    <t>ADM Hamburg Aktiengesellschaft</t>
  </si>
  <si>
    <t>Heizkraftwerk</t>
  </si>
  <si>
    <t>Nippoldstr. 117</t>
  </si>
  <si>
    <t>Biogas</t>
  </si>
  <si>
    <t>BNA0402</t>
  </si>
  <si>
    <t>BNA0403</t>
  </si>
  <si>
    <t>Wedel</t>
  </si>
  <si>
    <t>Wedel / Holstein</t>
  </si>
  <si>
    <t>Tinsdaler Weg 146</t>
  </si>
  <si>
    <t>Wedel 2</t>
  </si>
  <si>
    <t>BNA0404</t>
  </si>
  <si>
    <t>Wedel 1</t>
  </si>
  <si>
    <t>BNA0405a</t>
  </si>
  <si>
    <t>BNA0405b</t>
  </si>
  <si>
    <t>Windpark GmbH &amp; Co. Hamburg KG</t>
  </si>
  <si>
    <t>Windpark Hamburg</t>
  </si>
  <si>
    <t>BNA0406</t>
  </si>
  <si>
    <t>BNA0407</t>
  </si>
  <si>
    <t>Enertec Hameln GmbH</t>
  </si>
  <si>
    <t>Enertec Hameln</t>
  </si>
  <si>
    <t>Hameln</t>
  </si>
  <si>
    <t>Linien 1,3,4</t>
  </si>
  <si>
    <t>einschließlich biologisch abbaubarer Anteile in Abfällen aus Haushalten und Industrie.</t>
  </si>
  <si>
    <t>UW Afferde</t>
  </si>
  <si>
    <t>BNA0408</t>
  </si>
  <si>
    <t>Altholz</t>
  </si>
  <si>
    <t>BNA0409</t>
  </si>
  <si>
    <t>Windpark Hamersen GmbH &amp; Co. KG</t>
  </si>
  <si>
    <t>Hamersen</t>
  </si>
  <si>
    <t>BNA0410</t>
  </si>
  <si>
    <t xml:space="preserve">Trianel Gaskraftwerk Hamm GmbH &amp; Co. KG </t>
  </si>
  <si>
    <t xml:space="preserve">Trianel Gaskraftwerk </t>
  </si>
  <si>
    <t>Hamm</t>
  </si>
  <si>
    <t>Trianelstraße 1</t>
  </si>
  <si>
    <t>SA Geithe</t>
  </si>
  <si>
    <t>BNA0411</t>
  </si>
  <si>
    <t>Block 20</t>
  </si>
  <si>
    <t>BNA0413</t>
  </si>
  <si>
    <t>Westfalen</t>
  </si>
  <si>
    <t>Hamm-Uentrop</t>
  </si>
  <si>
    <t>Tiermehl / SBS</t>
  </si>
  <si>
    <t>Lippborg</t>
  </si>
  <si>
    <t>BNA0414</t>
  </si>
  <si>
    <t>BNA0415</t>
  </si>
  <si>
    <t>BNA0416</t>
  </si>
  <si>
    <t>Denker &amp; Wulf AG</t>
  </si>
  <si>
    <t>Windpark Handewitt</t>
  </si>
  <si>
    <t>Handewitt</t>
  </si>
  <si>
    <t>BNA0417</t>
  </si>
  <si>
    <t>EEW Hannover GmbH</t>
  </si>
  <si>
    <t>E.ON Energy from Waste Hannover GmbH</t>
  </si>
  <si>
    <t>Hannover</t>
  </si>
  <si>
    <t>Umspannwerk Hannover, Leitung 121, Feld E17</t>
  </si>
  <si>
    <t>BNA0418</t>
  </si>
  <si>
    <t>Stadtwerke Hannover AG</t>
  </si>
  <si>
    <t>GKL</t>
  </si>
  <si>
    <t>UW-Linden</t>
  </si>
  <si>
    <t xml:space="preserve">enercity Netzgesellschaft mbH </t>
  </si>
  <si>
    <t>BNA0419</t>
  </si>
  <si>
    <t>KWH</t>
  </si>
  <si>
    <t>UW-Leinhausen</t>
  </si>
  <si>
    <t>BNA0420</t>
  </si>
  <si>
    <t>GKH</t>
  </si>
  <si>
    <t>Block1</t>
  </si>
  <si>
    <t>UW-Stöcken</t>
  </si>
  <si>
    <t>BNA0421</t>
  </si>
  <si>
    <t>Block2</t>
  </si>
  <si>
    <t>BNA0422</t>
  </si>
  <si>
    <t>Happurg</t>
  </si>
  <si>
    <t>Haupstraße 26</t>
  </si>
  <si>
    <t>BNA0423</t>
  </si>
  <si>
    <t>Harsleben</t>
  </si>
  <si>
    <t>BNA0424</t>
  </si>
  <si>
    <t>BNA0425</t>
  </si>
  <si>
    <t>Raiffeisenwindpark Haselünne Flechum GmbH &amp; Co. KG</t>
  </si>
  <si>
    <t>Haselünne</t>
  </si>
  <si>
    <t>BNA0426</t>
  </si>
  <si>
    <t>Häusern</t>
  </si>
  <si>
    <t>Schwarzabruck 2</t>
  </si>
  <si>
    <t>Tiengen / Gurtweil</t>
  </si>
  <si>
    <t>BNA0427</t>
  </si>
  <si>
    <t>Peissenberger Kraftwerksgesellschaft mbH Kraftwerk Hausham</t>
  </si>
  <si>
    <t>Kraftwerk Hausham</t>
  </si>
  <si>
    <t>Hausham</t>
  </si>
  <si>
    <t>GT 1</t>
  </si>
  <si>
    <t>UW Hausham</t>
  </si>
  <si>
    <t>BNA0428</t>
  </si>
  <si>
    <t>GT 2</t>
  </si>
  <si>
    <t>BNA0429</t>
  </si>
  <si>
    <t>BNA0430</t>
  </si>
  <si>
    <t>GT 4</t>
  </si>
  <si>
    <t>BNA0431</t>
  </si>
  <si>
    <t>RheinEnergie AG</t>
  </si>
  <si>
    <t>Windfarm Heckelberg-Breydin</t>
  </si>
  <si>
    <t>16259 und 16230</t>
  </si>
  <si>
    <t>Heckelberg-Brunow und Breydin</t>
  </si>
  <si>
    <t>Heckelberg-Breydin</t>
  </si>
  <si>
    <t>Auswertung nach Bundesland und Energieträger (ohne endgültig stillgelegte Anlagen)</t>
  </si>
  <si>
    <t>Auswertung nach erneuerbaren Energieträgern (Ja/Nein) - ohne endgültig stillgelegte Anlagen</t>
  </si>
  <si>
    <t>T1a/b, T2</t>
  </si>
  <si>
    <t>Abfall, Erdgas, HEL</t>
  </si>
  <si>
    <t>BNA0846</t>
  </si>
  <si>
    <t>SCE Wind Rositz GmbH &amp; Co.KG</t>
  </si>
  <si>
    <t>Rositz</t>
  </si>
  <si>
    <t>BNA0847</t>
  </si>
  <si>
    <t>Roßhaupten</t>
  </si>
  <si>
    <t>Forggenseestraße 100</t>
  </si>
  <si>
    <t>BNA0848</t>
  </si>
  <si>
    <t>Stadtwerke Rostock AG</t>
  </si>
  <si>
    <t>GuD Marienehe</t>
  </si>
  <si>
    <t>Rostock</t>
  </si>
  <si>
    <t>UW Marienehe</t>
  </si>
  <si>
    <t>Stadtwerke Rostock Netzgesellschaft mbH</t>
  </si>
  <si>
    <t>BNA0849</t>
  </si>
  <si>
    <t>KNG Kraftwerk Rostock</t>
  </si>
  <si>
    <t>Am Kühlturm 1</t>
  </si>
  <si>
    <t>Bentwisch</t>
  </si>
  <si>
    <t>BNA0850</t>
  </si>
  <si>
    <t>Windfarm Elsdorf II GmbH</t>
  </si>
  <si>
    <t>Windpark Elsdorf II</t>
  </si>
  <si>
    <t>Rotenburg</t>
  </si>
  <si>
    <t>BNA0851</t>
  </si>
  <si>
    <t>KOLBA Grundstücksgesellschaft mbH &amp; Co. KG 
Windpark Eifel GmbH &amp; Co. KG</t>
  </si>
  <si>
    <t xml:space="preserve">Roth </t>
  </si>
  <si>
    <t>BNA0852</t>
  </si>
  <si>
    <t>Gehrlicher GmbH &amp; Co. Solarpark Rothenburg KG</t>
  </si>
  <si>
    <t>Rothenburg KG</t>
  </si>
  <si>
    <t xml:space="preserve">Rothenburg </t>
  </si>
  <si>
    <t>Friedenstr. 105c</t>
  </si>
  <si>
    <t>DE000726102929EP00000000000049869</t>
  </si>
  <si>
    <t>BNA0854</t>
  </si>
  <si>
    <t>Feldkirchen</t>
  </si>
  <si>
    <t>Rott</t>
  </si>
  <si>
    <t>Oberwöhrn 100</t>
  </si>
  <si>
    <t>UW Feldkirchen</t>
  </si>
  <si>
    <t>BNA0855</t>
  </si>
  <si>
    <t>Vattenfall Europe New Energy Ecopower GmbH</t>
  </si>
  <si>
    <t>IKW Rüdersdorf</t>
  </si>
  <si>
    <t>Rüdersdorf bei Berlin</t>
  </si>
  <si>
    <t>Siedlerweg 11</t>
  </si>
  <si>
    <t>BNA0856</t>
  </si>
  <si>
    <t>Energie- und Medienversorgung Schwarza GmbH</t>
  </si>
  <si>
    <t>HKW Schwarza</t>
  </si>
  <si>
    <t>Rudolstadt</t>
  </si>
  <si>
    <t>20-kV-GSA, 6-kV-HSA</t>
  </si>
  <si>
    <t>EnR Energienetze Rudolstadt GmbH</t>
  </si>
  <si>
    <t>BNA0857</t>
  </si>
  <si>
    <t>Adam Opel AG</t>
  </si>
  <si>
    <t>GuD-Anlage Rüsselsheim</t>
  </si>
  <si>
    <t>Rüsselheim</t>
  </si>
  <si>
    <t>M120</t>
  </si>
  <si>
    <t>KEO-Kundenanlage in Rüsselsheim</t>
  </si>
  <si>
    <t>Stadtwerke Mainz Netze GmbH (dienstleistend)</t>
  </si>
  <si>
    <t>BNA0858</t>
  </si>
  <si>
    <t>Rüting</t>
  </si>
  <si>
    <t>BNA0859</t>
  </si>
  <si>
    <t xml:space="preserve">Rheinkraftwerk Ryburg-Schwörstadt </t>
  </si>
  <si>
    <t>Postfach 1370</t>
  </si>
  <si>
    <t>Ryburg-Schwörstadt</t>
  </si>
  <si>
    <t>Ryburg-Schwörstadt bzw. CH</t>
  </si>
  <si>
    <t>BNA0860</t>
  </si>
  <si>
    <t>Klausner Holz Thüringen GmbH</t>
  </si>
  <si>
    <t>Saalburg-Ebersdorf</t>
  </si>
  <si>
    <t>BNA0861</t>
  </si>
  <si>
    <t>Energie SaarlorLux AG</t>
  </si>
  <si>
    <t>Römerbrücke</t>
  </si>
  <si>
    <t>Saarbrücken</t>
  </si>
  <si>
    <t>HKW Römerbrücke</t>
  </si>
  <si>
    <t>UW Römerbrücke</t>
  </si>
  <si>
    <t xml:space="preserve">Stadtwerke Saarbrücken AG </t>
  </si>
  <si>
    <t>BNA0862</t>
  </si>
  <si>
    <t>Sallgast</t>
  </si>
  <si>
    <t>UW Schwarzheide Ost</t>
  </si>
  <si>
    <t>BNA0863</t>
  </si>
  <si>
    <t>Salzgitter Flachstahl GmbH</t>
  </si>
  <si>
    <t>Kraftwerk Salzgitter</t>
  </si>
  <si>
    <t>Salzgitter</t>
  </si>
  <si>
    <t>AB</t>
  </si>
  <si>
    <t>Kuppelprodukte der Stahlerzeugung</t>
  </si>
  <si>
    <t>Werknetz</t>
  </si>
  <si>
    <t>BNA0864</t>
  </si>
  <si>
    <t>BNA0865a</t>
  </si>
  <si>
    <t>Gichtgas HO A</t>
  </si>
  <si>
    <t>Entspannungsturbine</t>
  </si>
  <si>
    <t>BNA0865b</t>
  </si>
  <si>
    <t>BNA0867</t>
  </si>
  <si>
    <t>Lesse 2</t>
  </si>
  <si>
    <t>UW Lebenstedt Nord</t>
  </si>
  <si>
    <t>BNA0868</t>
  </si>
  <si>
    <t>Lesse 1</t>
  </si>
  <si>
    <t>UW Lebenstedt Süd</t>
  </si>
  <si>
    <t>BNA0871</t>
  </si>
  <si>
    <t>Salzhemmendorf Wind GmbH &amp; Co. KG</t>
  </si>
  <si>
    <t>Salzhemmendorf</t>
  </si>
  <si>
    <t>BNA0872</t>
  </si>
  <si>
    <t>E.ON Avacon Wärme GmbH</t>
  </si>
  <si>
    <t>Salzwedel</t>
  </si>
  <si>
    <t>Deponiegas</t>
  </si>
  <si>
    <t>BNA0873</t>
  </si>
  <si>
    <t>Windpark Sande GmbH &amp; Co KG; 
Gemeinde Sande</t>
  </si>
  <si>
    <t>Sande</t>
  </si>
  <si>
    <t>BNA0874</t>
  </si>
  <si>
    <t>Energiewind Scharrel GmbH &amp; Co. KG</t>
  </si>
  <si>
    <t>Saterland</t>
  </si>
  <si>
    <t>BNA0876</t>
  </si>
  <si>
    <t>Kabeltrassen- und Infrastruktur GmbH &amp; Co. Sellstedt/Nückel</t>
  </si>
  <si>
    <t>Schiffdorf</t>
  </si>
  <si>
    <t>BNA0877a</t>
  </si>
  <si>
    <t>Schinne</t>
  </si>
  <si>
    <t>BNA0877b</t>
  </si>
  <si>
    <t>Windpark GmbH &amp; Co. Schinne I KG</t>
  </si>
  <si>
    <t>WP Schinne I</t>
  </si>
  <si>
    <t>BNA0877c</t>
  </si>
  <si>
    <t>Windpark GmbH &amp; Co. Schinne IV KG</t>
  </si>
  <si>
    <t>WP Schinne IV</t>
  </si>
  <si>
    <t>BNA0877d</t>
  </si>
  <si>
    <t>Windpark GmbH &amp; Co. Schinne III KG</t>
  </si>
  <si>
    <t>WP Schinne III</t>
  </si>
  <si>
    <t>BNA0877e</t>
  </si>
  <si>
    <t>Windpark GmbH &amp; Co. Schinne V KG</t>
  </si>
  <si>
    <t>WP Schinne V</t>
  </si>
  <si>
    <t>BNA0877f</t>
  </si>
  <si>
    <t>Windpark GmbH &amp; Co. Schinne II KG</t>
  </si>
  <si>
    <t>WP Schinne II</t>
  </si>
  <si>
    <t>BNA0878</t>
  </si>
  <si>
    <t>Schkopau</t>
  </si>
  <si>
    <t>Bad Lauchstedt</t>
  </si>
  <si>
    <t>BNA0879</t>
  </si>
  <si>
    <t>50 Hertz Transmission GmbH / DB Energie GmbH</t>
  </si>
  <si>
    <t>BNA0880</t>
  </si>
  <si>
    <t>Detzem</t>
  </si>
  <si>
    <t>Schleich</t>
  </si>
  <si>
    <t>BNA0881</t>
  </si>
  <si>
    <t>Betreibergemeinschaft Windpark Schleiden
ABO Wind Betriebs GmbH</t>
  </si>
  <si>
    <t>Schleiden</t>
  </si>
  <si>
    <t>BNA0882</t>
  </si>
  <si>
    <t>Bleiloch</t>
  </si>
  <si>
    <t>Schleiz</t>
  </si>
  <si>
    <t>Gräfenwarth</t>
  </si>
  <si>
    <t>BNA0883</t>
  </si>
  <si>
    <t>BNA0884</t>
  </si>
  <si>
    <t>Erzeugergemeinschaft Schloßvippach GbR</t>
  </si>
  <si>
    <t>Schloßvippach</t>
  </si>
  <si>
    <t>BNA0885</t>
  </si>
  <si>
    <t>HSE Windpark Schlüchtern GmbH</t>
  </si>
  <si>
    <t>BNA1407</t>
  </si>
  <si>
    <t>Schoeller Technocell GmbH &amp; Co. KG</t>
  </si>
  <si>
    <t>STW</t>
  </si>
  <si>
    <t>Weißenborn</t>
  </si>
  <si>
    <t>Fabrikstraße 1</t>
  </si>
  <si>
    <t>140844-3710</t>
  </si>
  <si>
    <t>BNA1408</t>
  </si>
  <si>
    <t>Evonik Degussa GmbH</t>
  </si>
  <si>
    <t>Heizkraftwerk Evonik Rheinfelden</t>
  </si>
  <si>
    <t>Untere Kanalstraße 3</t>
  </si>
  <si>
    <t>Erdgas und Wasserstoff als Restgas eines produktionsbetriebes</t>
  </si>
  <si>
    <t>Degussa Süd 1
Degussa Süd 2
Degussa Nord 1
Degussa Nord 2</t>
  </si>
  <si>
    <t xml:space="preserve">Energiedienst Netze GmbH </t>
  </si>
  <si>
    <t>BNA1409</t>
  </si>
  <si>
    <t>DK Recycling und Roheisen GmbH</t>
  </si>
  <si>
    <t>DK Kraftwerk</t>
  </si>
  <si>
    <t>Wörthstraße 175</t>
  </si>
  <si>
    <t>Hochofen-Gichtgas</t>
  </si>
  <si>
    <t>SNA-47053-4-01161-000003743</t>
  </si>
  <si>
    <t>BNA1410</t>
  </si>
  <si>
    <t>17268</t>
  </si>
  <si>
    <t>Templin</t>
  </si>
  <si>
    <t>Gemarkung Vietmannsdorf,Flur 4, Flurstück 10,11,18</t>
  </si>
  <si>
    <t>BNA1411</t>
  </si>
  <si>
    <t>Gemarkung Vietmannsdorf,Flur4,Flurst.2,10,11,12/2,13,16,17</t>
  </si>
  <si>
    <t>BNA1412</t>
  </si>
  <si>
    <t>Groß Väter,Fl.1,Fls.55,56,57,88,175,176/3,178,195bis198</t>
  </si>
  <si>
    <t>BNA1413</t>
  </si>
  <si>
    <t>Gemarkung Groß Väter,Flur1,Flurstück 9/1,10/1,69,86,87,88</t>
  </si>
  <si>
    <t>BNA1414</t>
  </si>
  <si>
    <t>38805</t>
  </si>
  <si>
    <t>Halberstadt</t>
  </si>
  <si>
    <t>1/3;2/4;8/1;11/2;11/3;11/4;12/3;12/4;29/1;29/2;2/5;72 etc.</t>
  </si>
  <si>
    <t>BNA1415</t>
  </si>
  <si>
    <t>Gem.Vietmannsd.,Flur4,Fls.2,16,17/Gem.Grunew.,Flur4,Fls.5/1</t>
  </si>
  <si>
    <t>BNA1416</t>
  </si>
  <si>
    <t>Gem.Groß Dölln,Flur1,Flst.90/2,91/2,98,99,100,103,104/2,201,</t>
  </si>
  <si>
    <t>BNA1417</t>
  </si>
  <si>
    <t>15374</t>
  </si>
  <si>
    <t>Müncheberg</t>
  </si>
  <si>
    <t>62,63,64,110</t>
  </si>
  <si>
    <t>BNA1418</t>
  </si>
  <si>
    <t>an der L23 Flur:2/1,44,46/1,41/4,1/17,36/1</t>
  </si>
  <si>
    <t>BNA1419</t>
  </si>
  <si>
    <t>18311</t>
  </si>
  <si>
    <t>Ribnitz-Damgarten</t>
  </si>
  <si>
    <t>Militärflughafen Pütnitz</t>
  </si>
  <si>
    <t>BNA1420</t>
  </si>
  <si>
    <t>01936</t>
  </si>
  <si>
    <t>Königsbrück</t>
  </si>
  <si>
    <t>Hoyerswerdaerstrasse</t>
  </si>
  <si>
    <t>BNA1421</t>
  </si>
  <si>
    <t>02627</t>
  </si>
  <si>
    <t>Kubschütz</t>
  </si>
  <si>
    <t>Gemarkung Litten 52/13 Gemarkung Purschwitz 241/6</t>
  </si>
  <si>
    <t>BNA1422</t>
  </si>
  <si>
    <t>BNA1423</t>
  </si>
  <si>
    <t>39576</t>
  </si>
  <si>
    <t>71/1;71/5;135;137;206/44;265/4;285/44;287/45;289/71-2;+div.</t>
  </si>
  <si>
    <t>BNA1424</t>
  </si>
  <si>
    <t>14913</t>
  </si>
  <si>
    <t>Jüterbog</t>
  </si>
  <si>
    <t>Flur 41 Flst. 193,198,326,328,220,221,328,415,416,419,420</t>
  </si>
  <si>
    <t>BNA1425</t>
  </si>
  <si>
    <t>15320</t>
  </si>
  <si>
    <t>Neuhardenberg</t>
  </si>
  <si>
    <t>Oderbruchstraße</t>
  </si>
  <si>
    <t>BNA1426</t>
  </si>
  <si>
    <t>02929</t>
  </si>
  <si>
    <t>Rothenburg</t>
  </si>
  <si>
    <t>G. Lodenau Fl.9 Fls.254/2, G. Rothenburg Fl.3 Fls.7/60</t>
  </si>
  <si>
    <t>BNA1427</t>
  </si>
  <si>
    <t>Gem.Groß Väter,Fl.1,Fls.69,111/Gem.Vietmanns.,Fl.4,Fls.10,18</t>
  </si>
  <si>
    <t>BNA1428</t>
  </si>
  <si>
    <t>Vietmannsd.Fl.4,Fls.2,13,17/Groß Dölln Fl.4,Fls.233,224,242</t>
  </si>
  <si>
    <t>BNA1429</t>
  </si>
  <si>
    <t>BNA1430</t>
  </si>
  <si>
    <t>Gemarkung Krempendorf, Flur 5 und Flur 6</t>
  </si>
  <si>
    <t>BNA1431</t>
  </si>
  <si>
    <t>06295</t>
  </si>
  <si>
    <t>Lutherstadt Eisleben</t>
  </si>
  <si>
    <t>Kassler Straße 46( Eisleben/13,12/43,320,313,107,101/4,...)</t>
  </si>
  <si>
    <t>BNA1432</t>
  </si>
  <si>
    <t>BNA1433</t>
  </si>
  <si>
    <t>BNA1434</t>
  </si>
  <si>
    <t>BNA1435</t>
  </si>
  <si>
    <t>EEG-Anlagen &lt; 10 MW</t>
  </si>
  <si>
    <t>Geothermie</t>
  </si>
  <si>
    <t>BNA0307</t>
  </si>
  <si>
    <t>I</t>
  </si>
  <si>
    <t>Endgültig Stillgelegt 2012</t>
  </si>
  <si>
    <t>BNA0308</t>
  </si>
  <si>
    <t>BNA0302</t>
  </si>
  <si>
    <t>Endgültig Stillgelegt 31.12.2011</t>
  </si>
  <si>
    <t>RWE Rhein-Ruhr Verteilnetz GmbH</t>
  </si>
  <si>
    <t>BNA0303</t>
  </si>
  <si>
    <t>BNA0304</t>
  </si>
  <si>
    <t>BNA0108</t>
  </si>
  <si>
    <t>BNA0022</t>
  </si>
  <si>
    <t>BNA0031</t>
  </si>
  <si>
    <t>BNA0032</t>
  </si>
  <si>
    <t>BNA0040</t>
  </si>
  <si>
    <t>BNA0041</t>
  </si>
  <si>
    <t>BNA0056</t>
  </si>
  <si>
    <t>BNA0069</t>
  </si>
  <si>
    <t>BNA0077</t>
  </si>
  <si>
    <t>BNA0078</t>
  </si>
  <si>
    <t>BNA0079</t>
  </si>
  <si>
    <t>BNA0094</t>
  </si>
  <si>
    <t>BNA0095</t>
  </si>
  <si>
    <t>BNA0096</t>
  </si>
  <si>
    <t>BNA0160</t>
  </si>
  <si>
    <t>BNA0206</t>
  </si>
  <si>
    <t>BNA0231</t>
  </si>
  <si>
    <t>BNA0234</t>
  </si>
  <si>
    <t>BNA0264</t>
  </si>
  <si>
    <t>BNA0320</t>
  </si>
  <si>
    <t>BNA0326</t>
  </si>
  <si>
    <t>BNA0344</t>
  </si>
  <si>
    <t>BNA0357</t>
  </si>
  <si>
    <t>BNA0358</t>
  </si>
  <si>
    <t>BNA0359</t>
  </si>
  <si>
    <t>BNA0384</t>
  </si>
  <si>
    <t>BNA0393</t>
  </si>
  <si>
    <t>BNA0412</t>
  </si>
  <si>
    <t xml:space="preserve">entfällt </t>
  </si>
  <si>
    <t>BNA0446</t>
  </si>
  <si>
    <t>BNA0456</t>
  </si>
  <si>
    <t>BNA0457</t>
  </si>
  <si>
    <t>BNA0458</t>
  </si>
  <si>
    <t>BNA0459</t>
  </si>
  <si>
    <t>BNA0460</t>
  </si>
  <si>
    <t>BNA0461</t>
  </si>
  <si>
    <t>BNA0462</t>
  </si>
  <si>
    <t>BNA0476</t>
  </si>
  <si>
    <t>BNA0477</t>
  </si>
  <si>
    <t>BNA0478</t>
  </si>
  <si>
    <t>BNA0479</t>
  </si>
  <si>
    <t>BNA0480</t>
  </si>
  <si>
    <t>BNA0501</t>
  </si>
  <si>
    <t>BNA0502</t>
  </si>
  <si>
    <t>BNA0522</t>
  </si>
  <si>
    <t>BNA0524</t>
  </si>
  <si>
    <t>BNA0528</t>
  </si>
  <si>
    <t>BNA0534</t>
  </si>
  <si>
    <t>BNA0581</t>
  </si>
  <si>
    <t>BNA0586</t>
  </si>
  <si>
    <t>BNA0587</t>
  </si>
  <si>
    <t>BNA0612</t>
  </si>
  <si>
    <t>BNA0624</t>
  </si>
  <si>
    <t>BNA0630</t>
  </si>
  <si>
    <t>BNA0631</t>
  </si>
  <si>
    <t>BNA0632</t>
  </si>
  <si>
    <t>BNA0633</t>
  </si>
  <si>
    <t>BNA0634</t>
  </si>
  <si>
    <t>BNA0668</t>
  </si>
  <si>
    <t>BNA0679</t>
  </si>
  <si>
    <t>BNA0687</t>
  </si>
  <si>
    <t>BNA0694</t>
  </si>
  <si>
    <t>BNA0723</t>
  </si>
  <si>
    <t>BNA0783</t>
  </si>
  <si>
    <t>BNA0796</t>
  </si>
  <si>
    <t>BNA0798</t>
  </si>
  <si>
    <t>BNA0803</t>
  </si>
  <si>
    <t>BNA0809</t>
  </si>
  <si>
    <t>BNA0833</t>
  </si>
  <si>
    <t>BNA0841</t>
  </si>
  <si>
    <t>BNA0843</t>
  </si>
  <si>
    <t>BNA0844</t>
  </si>
  <si>
    <t>BNA0853</t>
  </si>
  <si>
    <t>BNA0866</t>
  </si>
  <si>
    <t>BNA0869</t>
  </si>
  <si>
    <t>BNA0870</t>
  </si>
  <si>
    <t>BNA0875</t>
  </si>
  <si>
    <t>BNA0886</t>
  </si>
  <si>
    <t>BNA0919</t>
  </si>
  <si>
    <t>BNA0930</t>
  </si>
  <si>
    <t>BNA0955</t>
  </si>
  <si>
    <t>BNA0956</t>
  </si>
  <si>
    <t>BNA0958</t>
  </si>
  <si>
    <t>BNA0959</t>
  </si>
  <si>
    <t>BNA0970</t>
  </si>
  <si>
    <t>BNA1012</t>
  </si>
  <si>
    <t>BNA1052</t>
  </si>
  <si>
    <t>BNA1095</t>
  </si>
  <si>
    <t>BNA1096</t>
  </si>
  <si>
    <t>BNA1130</t>
  </si>
  <si>
    <t>Auswertung nach Kraftwerksstatus und Energieträger</t>
  </si>
  <si>
    <t>Hinweis: In das deutsche Netz einspeisende Kraftwerksleistungen in Luxemburg, Frankreich, Schweiz und Österreich sind ebenfalls aufgeführt.</t>
  </si>
  <si>
    <t>Summe von Netto-Nennleistung (elektrisch) in MW</t>
  </si>
  <si>
    <t>Gesamtergebnis</t>
  </si>
  <si>
    <r>
      <t>Auswertung Kraftwerksliste Bundesnetzagentur (bundesweit; alle Netz- und Umspannebenen</t>
    </r>
    <r>
      <rPr>
        <b/>
        <sz val="14"/>
        <rFont val="Arial"/>
      </rPr>
      <t>)</t>
    </r>
  </si>
  <si>
    <r>
      <t xml:space="preserve">Stand 12.12.2012; </t>
    </r>
    <r>
      <rPr>
        <b/>
        <u/>
        <sz val="12"/>
        <rFont val="Arial"/>
        <family val="2"/>
      </rPr>
      <t>Summe elektrische Netto-Nennleistung in MW</t>
    </r>
  </si>
  <si>
    <t>Siekwind GmbH &amp; Co. KG; 
WP Windpark Stuhr GmbH &amp; Co. Betriebs KG</t>
  </si>
  <si>
    <t>Stuhr</t>
  </si>
  <si>
    <t>BNA0933</t>
  </si>
  <si>
    <t>Heizkraftwerk Stuttgart-Gaisburg</t>
  </si>
  <si>
    <t>Stuttgart</t>
  </si>
  <si>
    <t>Langwiesenweg 23</t>
  </si>
  <si>
    <t>GAI GT 13</t>
  </si>
  <si>
    <t>Sonderfall (systemrelevant)</t>
  </si>
  <si>
    <t>Gaisburg</t>
  </si>
  <si>
    <t>BNA0934</t>
  </si>
  <si>
    <t>GAI DT 14 neu</t>
  </si>
  <si>
    <t>BNA0935</t>
  </si>
  <si>
    <t>Restmüll-Heizkraftwerk Stuttgart-Münster</t>
  </si>
  <si>
    <t>Voltastraße 45</t>
  </si>
  <si>
    <t>MÜN DT12</t>
  </si>
  <si>
    <t>BNA0936</t>
  </si>
  <si>
    <t>MÜN DT15</t>
  </si>
  <si>
    <t>BNA0937</t>
  </si>
  <si>
    <t>MÜN GT16</t>
  </si>
  <si>
    <t>BNA0938</t>
  </si>
  <si>
    <t>MÜN GT17</t>
  </si>
  <si>
    <t>BNA0939a</t>
  </si>
  <si>
    <t>MÜN DT19 neu</t>
  </si>
  <si>
    <t>Abfall (2/3)</t>
  </si>
  <si>
    <t>Steinkohle (1/3)</t>
  </si>
  <si>
    <t>BNA0939b</t>
  </si>
  <si>
    <t>MÜN GT18</t>
  </si>
  <si>
    <t>BNA0940</t>
  </si>
  <si>
    <t>Sülzetal</t>
  </si>
  <si>
    <t>BNA0941</t>
  </si>
  <si>
    <t>BNA0942</t>
  </si>
  <si>
    <t>BNA0943</t>
  </si>
  <si>
    <t>WindStrom GmbH &amp; Co. Windpark Okeler Bruch Infrastruktur KG</t>
  </si>
  <si>
    <t>Syke</t>
  </si>
  <si>
    <t>BNA0944</t>
  </si>
  <si>
    <t>e.n.o. energy finance GmbH &amp; Co. KG</t>
  </si>
  <si>
    <t>Tagewerben</t>
  </si>
  <si>
    <t>BNA0945a</t>
  </si>
  <si>
    <t>Tanna</t>
  </si>
  <si>
    <t>BNA0945b</t>
  </si>
  <si>
    <t>Windpark Enercon GmbH &amp; Co. Windnutzung II KG</t>
  </si>
  <si>
    <t>BNA0946</t>
  </si>
  <si>
    <t>Kraftwerksgruppe Pfreimd</t>
  </si>
  <si>
    <t>Trausnitz</t>
  </si>
  <si>
    <t>PSKW Tanzmühle</t>
  </si>
  <si>
    <t>UW Tanzmühle Schaltfeld E01</t>
  </si>
  <si>
    <t>BNA0947</t>
  </si>
  <si>
    <t>Rowind GmbH</t>
  </si>
  <si>
    <t>Teutschenthal, OT Steuden</t>
  </si>
  <si>
    <t>BNA0948</t>
  </si>
  <si>
    <t>Windpark Beppen II- Intschede Netz GbR; 
Windstrom GmbH &amp; Co. Windfeld Beppener Bruch Infrastruktur KG</t>
  </si>
  <si>
    <t>Thedinghausen</t>
  </si>
  <si>
    <t>BNA0949</t>
  </si>
  <si>
    <t>Tiefenbach, OT Etzdorf (SC Mittweida)</t>
  </si>
  <si>
    <t>BNA0950</t>
  </si>
  <si>
    <t>Töging</t>
  </si>
  <si>
    <t>Werkstr. 18</t>
  </si>
  <si>
    <t>UW Töging</t>
  </si>
  <si>
    <t>BNA0951</t>
  </si>
  <si>
    <t>Treuhänder Sterr-Kölln &amp; Partner GbR 
- Rechtsanwälte, Wirtschafsprüfer, Steuerberater 
(davor: BOREAS Energie GmbH)</t>
  </si>
  <si>
    <t>Tonna</t>
  </si>
  <si>
    <t>BNA0952</t>
  </si>
  <si>
    <t>BNA0953</t>
  </si>
  <si>
    <t>PSKW Reisach</t>
  </si>
  <si>
    <t>UW Reisach Schaltfeld E03-E05</t>
  </si>
  <si>
    <t>BNA0954</t>
  </si>
  <si>
    <t>Lünerseewerk</t>
  </si>
  <si>
    <t>A-6774</t>
  </si>
  <si>
    <t>Tschagguns</t>
  </si>
  <si>
    <t>Latschauwerk</t>
  </si>
  <si>
    <t>BNA0957</t>
  </si>
  <si>
    <t>Stadtwerke Tübingen GmbH</t>
  </si>
  <si>
    <t>BHKW Obere Viehweide</t>
  </si>
  <si>
    <t>Tübingen</t>
  </si>
  <si>
    <t xml:space="preserve"> -</t>
  </si>
  <si>
    <t>Schalthaus Obere Viehweide</t>
  </si>
  <si>
    <t>BNA0960</t>
  </si>
  <si>
    <t>STAWAG Energie GmbH</t>
  </si>
  <si>
    <t>Turnow-Preilack FF Infrastruktur</t>
  </si>
  <si>
    <t>Turnow-Preilack</t>
  </si>
  <si>
    <t>BNA0961</t>
  </si>
  <si>
    <t>Tutow Solarpark 1 FF</t>
  </si>
  <si>
    <t>Tutow</t>
  </si>
  <si>
    <t>BNA0962a</t>
  </si>
  <si>
    <t>Solarpark Tutow V GmbH &amp; Co. KG</t>
  </si>
  <si>
    <t>Tutow Solarpark 5</t>
  </si>
  <si>
    <t>BNA0962b</t>
  </si>
  <si>
    <t>Solarpark Tutow II GmbH &amp; Co. KG</t>
  </si>
  <si>
    <t>Tutow Solarpark 2 FF Infrastruktur</t>
  </si>
  <si>
    <t>BNA0963</t>
  </si>
  <si>
    <t>Enercon Windpark GmbH &amp; Co.Twist KG</t>
  </si>
  <si>
    <t>WP Twist</t>
  </si>
  <si>
    <t>Twist</t>
  </si>
  <si>
    <t>BNA0964</t>
  </si>
  <si>
    <t>Breeze Four Energy GmbH &amp; Co.KG 
c/o ITEC International GmbH</t>
  </si>
  <si>
    <t>Uchtdorf</t>
  </si>
  <si>
    <t>BNA0965</t>
  </si>
  <si>
    <t>ewz Windpark Dörmte GmbH
c/o Deutsche Immobilien Leasing</t>
  </si>
  <si>
    <t>Uelzen</t>
  </si>
  <si>
    <t>BNA0966</t>
  </si>
  <si>
    <t>Uetze</t>
  </si>
  <si>
    <t>BNA0967</t>
  </si>
  <si>
    <t>HESSEN WIND II GMBH &amp; CO.KG</t>
  </si>
  <si>
    <t>Ulrichstein/Helpershain</t>
  </si>
  <si>
    <t>BNA0968</t>
  </si>
  <si>
    <t>HESSENENERGIE GMBH</t>
  </si>
  <si>
    <t>Ulrichstein/Wohnfeld</t>
  </si>
  <si>
    <t>BNA0969</t>
  </si>
  <si>
    <t>Nord 2</t>
  </si>
  <si>
    <t>Unterföhring</t>
  </si>
  <si>
    <t>Gas</t>
  </si>
  <si>
    <t>BNA0971</t>
  </si>
  <si>
    <t>UW Osterweddingen</t>
  </si>
  <si>
    <t>Osterweddingen</t>
  </si>
  <si>
    <t>Gemarkung Osterweddingen 
Flur 8, Flurstück 5/1</t>
  </si>
  <si>
    <t>BNA0972</t>
  </si>
  <si>
    <t>Stadtwerke München GmbH</t>
  </si>
  <si>
    <t>Leitzach 1</t>
  </si>
  <si>
    <t>Vagen</t>
  </si>
  <si>
    <t>BNA0973</t>
  </si>
  <si>
    <t>Leitzach 2</t>
  </si>
  <si>
    <t>BNA0974</t>
  </si>
  <si>
    <t>Rodundwerk I</t>
  </si>
  <si>
    <t>A-6773</t>
  </si>
  <si>
    <t>Vandans</t>
  </si>
  <si>
    <t>Masch. 1 bis 4</t>
  </si>
  <si>
    <t>BNA0975</t>
  </si>
  <si>
    <t>Rodundwerk II</t>
  </si>
  <si>
    <t>Masch. 1</t>
  </si>
  <si>
    <t>BNA0976</t>
  </si>
  <si>
    <t>Veitshöchheim</t>
  </si>
  <si>
    <t>BNA0977</t>
  </si>
  <si>
    <t>UW Eichow GmbH &amp; Co. KG</t>
  </si>
  <si>
    <t>Vetschau</t>
  </si>
  <si>
    <t>BNA0978</t>
  </si>
  <si>
    <t>Société Electrique de l'Our S.A.</t>
  </si>
  <si>
    <t>PSW Vianden</t>
  </si>
  <si>
    <t>L -9401</t>
  </si>
  <si>
    <t>Vianden</t>
  </si>
  <si>
    <t>Luxemburg</t>
  </si>
  <si>
    <t>Maschine 6</t>
  </si>
  <si>
    <t>Niederstedem</t>
  </si>
  <si>
    <t>BNA0979</t>
  </si>
  <si>
    <t>Maschine 7</t>
  </si>
  <si>
    <t>BNA0980</t>
  </si>
  <si>
    <t>Maschine 8</t>
  </si>
  <si>
    <t>BNA0981</t>
  </si>
  <si>
    <t>Maschine 9</t>
  </si>
  <si>
    <t>BNA0982</t>
  </si>
  <si>
    <t>Maschine 1</t>
  </si>
  <si>
    <t>Bauler</t>
  </si>
  <si>
    <t>BNA0983</t>
  </si>
  <si>
    <t>Maschine 2</t>
  </si>
  <si>
    <t>BNA0984</t>
  </si>
  <si>
    <t>Maschine 3</t>
  </si>
  <si>
    <t>BNA0985</t>
  </si>
  <si>
    <t>Maschine 4</t>
  </si>
  <si>
    <t>BNA0986</t>
  </si>
  <si>
    <t>Maschine 5</t>
  </si>
  <si>
    <t>BNA0987</t>
  </si>
  <si>
    <t>Maschine 10</t>
  </si>
  <si>
    <t>BNA0988</t>
  </si>
  <si>
    <t>Solarpark Vilseck GmbH &amp; Co. KG</t>
  </si>
  <si>
    <t>Vilseck</t>
  </si>
  <si>
    <t>BNA0989</t>
  </si>
  <si>
    <t>KW West</t>
  </si>
  <si>
    <t>Voerde</t>
  </si>
  <si>
    <t>Frankfurter Str. 430</t>
  </si>
  <si>
    <t>West 2</t>
  </si>
  <si>
    <t>220 kV Schaltanlage Möllen</t>
  </si>
  <si>
    <t>BNA0990</t>
  </si>
  <si>
    <t>West 1</t>
  </si>
  <si>
    <t>BNA0991</t>
  </si>
  <si>
    <t>KW Voerde</t>
  </si>
  <si>
    <t>Frankfurter Str 430</t>
  </si>
  <si>
    <t>UA Möllen</t>
  </si>
  <si>
    <t>BNA0992</t>
  </si>
  <si>
    <t>110 / 20</t>
  </si>
  <si>
    <t>Mitteldeutsche Netzgesellschaft Strom mbH</t>
  </si>
  <si>
    <t>BNA0015</t>
  </si>
  <si>
    <t>EnBW Kraftwerke AG</t>
  </si>
  <si>
    <t>Heizkraftwerk Altbach/Deizisau</t>
  </si>
  <si>
    <t>Altbach</t>
  </si>
  <si>
    <t>Industriestraße 11</t>
  </si>
  <si>
    <t>ALT GT E (solo)</t>
  </si>
  <si>
    <t>in Betrieb (systemrelevant)</t>
  </si>
  <si>
    <t>EnBW Regional AG</t>
  </si>
  <si>
    <t>BNA0016</t>
  </si>
  <si>
    <t>ALT GT A (Solo)</t>
  </si>
  <si>
    <t>Mineralölprodukte</t>
  </si>
  <si>
    <t>BNA0017</t>
  </si>
  <si>
    <t>ALT GT B</t>
  </si>
  <si>
    <t>BNA0018</t>
  </si>
  <si>
    <t>ALT GT C</t>
  </si>
  <si>
    <t>BNA0019</t>
  </si>
  <si>
    <t>ALT HKW 2 (DT Solobetrieb)</t>
  </si>
  <si>
    <t>Transnet BW GmbH</t>
  </si>
  <si>
    <t>BNA0020</t>
  </si>
  <si>
    <t>ALT HKW 1</t>
  </si>
  <si>
    <t>BNA0021</t>
  </si>
  <si>
    <t>Heizkraftwerk Altenstadt GmbH &amp; Co. KG</t>
  </si>
  <si>
    <t>HKW Altenstadt</t>
  </si>
  <si>
    <t>Altenstadt</t>
  </si>
  <si>
    <t>Triebstraße 90</t>
  </si>
  <si>
    <t>Bayern</t>
  </si>
  <si>
    <t>feste Biomasse wie z.B. Holzhackschnitzel, Baum- und Strauchschnitt</t>
  </si>
  <si>
    <t>LEW Verteilnetz GmbH</t>
  </si>
  <si>
    <t>BNA0023</t>
  </si>
  <si>
    <t>Altlüdersdorf</t>
  </si>
  <si>
    <t>HS</t>
  </si>
  <si>
    <t>E.ON edis AG</t>
  </si>
  <si>
    <t>BNA0024</t>
  </si>
  <si>
    <t>TIWAG-Tiroler Wasserkraft AG</t>
  </si>
  <si>
    <t>KW Amlach</t>
  </si>
  <si>
    <t>A-9900</t>
  </si>
  <si>
    <t>Amlach</t>
  </si>
  <si>
    <t>Österreich</t>
  </si>
  <si>
    <t>UW Amlach</t>
  </si>
  <si>
    <t>TIWAG-Netz AG/APG bzw. Tennet</t>
  </si>
  <si>
    <t>BNA0025</t>
  </si>
  <si>
    <t>Suiker Unie GmbH</t>
  </si>
  <si>
    <t>Kesselhaus Zuckerfabrik</t>
  </si>
  <si>
    <t>Anklam</t>
  </si>
  <si>
    <t>Bluthsluster Str. 24</t>
  </si>
  <si>
    <t>Mecklenburg-Vorpommern</t>
  </si>
  <si>
    <t>DE00100017389AS000000000001237294</t>
  </si>
  <si>
    <t>BNA0026</t>
  </si>
  <si>
    <t>Windpark Fehnland GmbH &amp; Co. KG Renditefonds</t>
  </si>
  <si>
    <t>Apen</t>
  </si>
  <si>
    <t>BNA0027</t>
  </si>
  <si>
    <t>Zellstoff Stendal GmbH</t>
  </si>
  <si>
    <t>Arneburg</t>
  </si>
  <si>
    <t>Goldbecker Straße 1</t>
  </si>
  <si>
    <t>-</t>
  </si>
  <si>
    <t>Schwarzlauge, Holzreste</t>
  </si>
  <si>
    <t>Erdgas und HEL (nur zu Anfahr &amp; Stützfeuerung)</t>
  </si>
  <si>
    <t>ja</t>
  </si>
  <si>
    <t>Interne Bezeichnung: 250H8020 A8 und A9</t>
  </si>
  <si>
    <t>Infrastrukturbetrieb der Stadt Arneburg</t>
  </si>
  <si>
    <t>BNA0028</t>
  </si>
  <si>
    <t>SachsenFonds GmbH &amp; Co. Windpark I KG</t>
  </si>
  <si>
    <t>E.ON Avacon AG</t>
  </si>
  <si>
    <t>BNA0029</t>
  </si>
  <si>
    <t>ESK Solarenergie GmbH &amp; Co. KG</t>
  </si>
  <si>
    <t>Arnstorf</t>
  </si>
  <si>
    <t>Solare Strahlungsenergie</t>
  </si>
  <si>
    <t>E.ON Bayern AG</t>
  </si>
  <si>
    <t>BNA0030</t>
  </si>
  <si>
    <t>e.disnatur Erneuerbare Energien GmbH</t>
  </si>
  <si>
    <t>Artern</t>
  </si>
  <si>
    <t>Thüringen</t>
  </si>
  <si>
    <t>BNA0033</t>
  </si>
  <si>
    <t>Stadtwerke Augsburg Energie GmbH</t>
  </si>
  <si>
    <t>Gasturbine</t>
  </si>
  <si>
    <t xml:space="preserve">Augsburg </t>
  </si>
  <si>
    <t>Beim Grenzgraben 10</t>
  </si>
  <si>
    <t>GT</t>
  </si>
  <si>
    <t>Station 1000</t>
  </si>
  <si>
    <t>Stadtwerke Augsburg Netze GmbH</t>
  </si>
  <si>
    <t>BNA0034</t>
  </si>
  <si>
    <t>Bürgerwindpark Königsmoor GmbH &amp; Co KG</t>
  </si>
  <si>
    <t>Aurich</t>
  </si>
  <si>
    <t>BNA0035</t>
  </si>
  <si>
    <t>BNA0036</t>
  </si>
  <si>
    <t>Ausleben</t>
  </si>
  <si>
    <t>BNA0037</t>
  </si>
  <si>
    <t>BNA0038</t>
  </si>
  <si>
    <t>BNA0039</t>
  </si>
  <si>
    <t>BARD Holding GmbH</t>
  </si>
  <si>
    <t>BARD Offshore 1</t>
  </si>
  <si>
    <t xml:space="preserve">Nordsee </t>
  </si>
  <si>
    <t>90 km nordwestlich von Borkum</t>
  </si>
  <si>
    <t>Windenergie (Offshore-Anlage)</t>
  </si>
  <si>
    <t>Diele</t>
  </si>
  <si>
    <t xml:space="preserve">TenneT TSO GmbH </t>
  </si>
  <si>
    <t>BNA0042</t>
  </si>
  <si>
    <t>E.ON Wasserkraft GmbH</t>
  </si>
  <si>
    <t>Egglfing</t>
  </si>
  <si>
    <t>Bad Füssing</t>
  </si>
  <si>
    <t>Am Innwerk 13</t>
  </si>
  <si>
    <t>Schaltanlage vor Ort</t>
  </si>
  <si>
    <t>E.ON Netz GmbH</t>
  </si>
  <si>
    <t>BNA0043</t>
  </si>
  <si>
    <t>EEV Erneuerbare Energien Verwaltungs GmbH Dresden</t>
  </si>
  <si>
    <t>Bad Langensalza</t>
  </si>
  <si>
    <t>TEN Thüringer Energienetze GmbH</t>
  </si>
  <si>
    <t>BNA0044a</t>
  </si>
  <si>
    <t>ENERCON Windpark GmbH &amp; Co. Wiegleben KG</t>
  </si>
  <si>
    <t>Windpark Wiegleben</t>
  </si>
  <si>
    <t>nein</t>
  </si>
  <si>
    <t>BNA0044b</t>
  </si>
  <si>
    <t>Windpark Wiegleben II GmbH &amp; Co. KG</t>
  </si>
  <si>
    <t>Windpark Wiegleben II</t>
  </si>
  <si>
    <t>Wiegleben</t>
  </si>
  <si>
    <t>BNA0045</t>
  </si>
  <si>
    <t>Rheinkraftwerk Säckingen</t>
  </si>
  <si>
    <t>Bad Säckingen</t>
  </si>
  <si>
    <t>Murger Weg 2</t>
  </si>
  <si>
    <t>Säckingen</t>
  </si>
  <si>
    <t>Säckingen bzw. CH</t>
  </si>
  <si>
    <t>BNA0046</t>
  </si>
  <si>
    <t>Schluchseewerk Aktiengesellschaft</t>
  </si>
  <si>
    <t>Stollenweg 2</t>
  </si>
  <si>
    <t>Pumpspeicher</t>
  </si>
  <si>
    <t>Kühmoos</t>
  </si>
  <si>
    <t>Amprion/ Transnet BW</t>
  </si>
  <si>
    <t>BNA0047</t>
  </si>
  <si>
    <t>EREM European Renewable Energy Management GmbH &amp; Co. 8.German Wind KG</t>
  </si>
  <si>
    <t>Bad Salzuflen</t>
  </si>
  <si>
    <t xml:space="preserve">E.ON Westfalen Weser Netz AG </t>
  </si>
  <si>
    <t>BNA0048</t>
  </si>
  <si>
    <t>InvestInvent 16. Windpark GmbH &amp; Co. KG</t>
  </si>
  <si>
    <t>Bad Soden-Salmünster</t>
  </si>
  <si>
    <t>Hessen</t>
  </si>
  <si>
    <t>ÜWAG Netz GmbH</t>
  </si>
  <si>
    <t>BNA0049</t>
  </si>
  <si>
    <t>Windpark Büren GmbH &amp; Co. KG</t>
  </si>
  <si>
    <t>Bad Wünnenberg</t>
  </si>
  <si>
    <t>BNA0050</t>
  </si>
  <si>
    <t>Badel</t>
  </si>
  <si>
    <t>HSN Magdeburg GmbH</t>
  </si>
  <si>
    <t>BNA0051</t>
  </si>
  <si>
    <t>Cargill Deutschland GmbH</t>
  </si>
  <si>
    <t>KWK-Anlage Barby</t>
  </si>
  <si>
    <t>Barby</t>
  </si>
  <si>
    <t>Monplaisirstr. 22</t>
  </si>
  <si>
    <t>Übergabe Schaltanlage E.ON</t>
  </si>
  <si>
    <t>BNA0052</t>
  </si>
  <si>
    <t>Barleben</t>
  </si>
  <si>
    <t>BNA0053</t>
  </si>
  <si>
    <t>Barsinghausen</t>
  </si>
  <si>
    <t>BNA0054</t>
  </si>
  <si>
    <t>RWE Innogy Windpower Hannover GmbH</t>
  </si>
  <si>
    <t>RWE Innogy Brise Windparkbetriebsgesellschaft mbH</t>
  </si>
  <si>
    <t>Bartelsdorf</t>
  </si>
  <si>
    <t>UW Rotenburg</t>
  </si>
  <si>
    <t>BNA0055</t>
  </si>
  <si>
    <t>Unitherm Baruth GmbH</t>
  </si>
  <si>
    <t>UTB</t>
  </si>
  <si>
    <t>Baruth/Mark</t>
  </si>
  <si>
    <t>An der Birkenpfuhlheide 3</t>
  </si>
  <si>
    <t>Holz</t>
  </si>
  <si>
    <t>Holz;Gas</t>
  </si>
  <si>
    <t xml:space="preserve">UTB/Eon-edis </t>
  </si>
  <si>
    <t>BNA0057</t>
  </si>
  <si>
    <t>ENERTRAG</t>
  </si>
  <si>
    <t>UW Basedow</t>
  </si>
  <si>
    <t>Basedow</t>
  </si>
  <si>
    <t>Gemarkung Klinkow, 
Flur 1, Flurstück 109</t>
  </si>
  <si>
    <t>Solar</t>
  </si>
  <si>
    <t>BNA0058</t>
  </si>
  <si>
    <t>BHT-Windpark GmbH &amp; Co. Hollwedel KG</t>
  </si>
  <si>
    <t>Bassum</t>
  </si>
  <si>
    <t>BNA0059</t>
  </si>
  <si>
    <t>Volkswagen AG</t>
  </si>
  <si>
    <t>HKW Kassel</t>
  </si>
  <si>
    <t>Baunatal</t>
  </si>
  <si>
    <t>Turbine 1</t>
  </si>
  <si>
    <t>Kaltreserve</t>
  </si>
  <si>
    <t>Anlage A</t>
  </si>
  <si>
    <t>VW Kraftwerk GmbH</t>
  </si>
  <si>
    <t>BNA0060</t>
  </si>
  <si>
    <t>Breeze Two Energy GmbH &amp; Co. KG</t>
  </si>
  <si>
    <t xml:space="preserve">Bedburg </t>
  </si>
  <si>
    <t>Rhein-Ruhr Verteilnetz GmbH</t>
  </si>
  <si>
    <t>BNA0061</t>
  </si>
  <si>
    <t>Beerfelde</t>
  </si>
  <si>
    <t>BNA0062</t>
  </si>
  <si>
    <t>Beeskow</t>
  </si>
  <si>
    <t>BNA0063</t>
  </si>
  <si>
    <t>Itec International</t>
  </si>
  <si>
    <t>Beeskow-Neuendorf</t>
  </si>
  <si>
    <t>UW Birkholz</t>
  </si>
  <si>
    <t>BNA0064</t>
  </si>
  <si>
    <t>Sachsenfonds Windpark XIV GmbH &amp; Co. KG</t>
  </si>
  <si>
    <t>Windpark Berge / Kleeste</t>
  </si>
  <si>
    <t>Berge</t>
  </si>
  <si>
    <t>HöS/HS</t>
  </si>
  <si>
    <t>50Hertz Transmission GmbH</t>
  </si>
  <si>
    <t>BNA0065</t>
  </si>
  <si>
    <t>Donau-Wasserkraft AG</t>
  </si>
  <si>
    <t>Bergheim</t>
  </si>
  <si>
    <t>entfällt</t>
  </si>
  <si>
    <t>loco Kraftwerk</t>
  </si>
  <si>
    <t>DB Energie GmbH</t>
  </si>
  <si>
    <t>BNA0066</t>
  </si>
  <si>
    <t>RWE Innogy GmbH</t>
  </si>
  <si>
    <t>BMKW Bergkamen</t>
  </si>
  <si>
    <t>Bergkamen</t>
  </si>
  <si>
    <t>Ernst-Schering-Straße 10</t>
  </si>
  <si>
    <t>DE000323591920000304434000000S003</t>
  </si>
  <si>
    <t>GSW Gemeinschaftsstadtwerke GmbH Kamen-Bönen-Bergkamen</t>
  </si>
  <si>
    <t>BNA0067</t>
  </si>
  <si>
    <t>RWE Power AG</t>
  </si>
  <si>
    <t>A</t>
  </si>
  <si>
    <t>Gersteinwerk</t>
  </si>
  <si>
    <t>BNA0068</t>
  </si>
  <si>
    <t>HHKW Berlin-Neukölln</t>
  </si>
  <si>
    <t>Berlin</t>
  </si>
  <si>
    <t>Köpenicker Straße 32</t>
  </si>
  <si>
    <t>DE0000801235500000000000080116330</t>
  </si>
  <si>
    <t>Vattenfall Europe Distribution Berlin GmbH</t>
  </si>
  <si>
    <t>BNA0070</t>
  </si>
  <si>
    <t>BTB Blockheizkraftwerks- Träger- und -Betreibergesellschaft mbH Berlin</t>
  </si>
  <si>
    <t>HKW Adlershof</t>
  </si>
  <si>
    <t>NEZ</t>
  </si>
  <si>
    <t xml:space="preserve">BTB Netz GmbH Berlin </t>
  </si>
  <si>
    <t>BNA0071</t>
  </si>
  <si>
    <t>BNA0072</t>
  </si>
  <si>
    <t>KWC</t>
  </si>
  <si>
    <t>BNA0073</t>
  </si>
  <si>
    <t>Vattenfall Europe Wärme AG</t>
  </si>
  <si>
    <t>Mitte</t>
  </si>
  <si>
    <t>Köpenicker Straße 60</t>
  </si>
  <si>
    <t>GuD Mitte</t>
  </si>
  <si>
    <t>BNA0074</t>
  </si>
  <si>
    <t>Charlottenburg</t>
  </si>
  <si>
    <t>Am Spreebord 5</t>
  </si>
  <si>
    <t>Mineralöl</t>
  </si>
  <si>
    <t>BNA0075</t>
  </si>
  <si>
    <t>Lichterfelde</t>
  </si>
  <si>
    <t>Ostpreußendamm 61</t>
  </si>
  <si>
    <t>Lichterfelde 1</t>
  </si>
  <si>
    <t>BNA0076</t>
  </si>
  <si>
    <t>Lichterfelde 3</t>
  </si>
  <si>
    <t>BNA0080</t>
  </si>
  <si>
    <t>Lichterfelde 2</t>
  </si>
  <si>
    <t>BNA0081</t>
  </si>
  <si>
    <t>Vattenfall Europe Wärme Aktiengesellschaft</t>
  </si>
  <si>
    <t>Klingenberg</t>
  </si>
  <si>
    <t xml:space="preserve">Köpenicker Chaussee 42 - 45 </t>
  </si>
  <si>
    <t>Braunkohle</t>
  </si>
  <si>
    <t>Erdgas, Mineralöl</t>
  </si>
  <si>
    <t>BNA0082</t>
  </si>
  <si>
    <t>Reuter</t>
  </si>
  <si>
    <t>Otternbuchtstr. 11</t>
  </si>
  <si>
    <t>Reuter C</t>
  </si>
  <si>
    <t>BNA0083</t>
  </si>
  <si>
    <t>Wilmersdorf</t>
  </si>
  <si>
    <t>Forckenbeckstr. 3 - 6</t>
  </si>
  <si>
    <t>BNA0084</t>
  </si>
  <si>
    <t>Reuter M</t>
  </si>
  <si>
    <t>Abfall</t>
  </si>
  <si>
    <t>Dampf aus Müllverbrennungsanlage</t>
  </si>
  <si>
    <t>BNA0085a</t>
  </si>
  <si>
    <t>Moabit</t>
  </si>
  <si>
    <t>Friedrich-Krause-Ufer 10- 15</t>
  </si>
  <si>
    <t>Moabit A</t>
  </si>
  <si>
    <t>BNA0085b</t>
  </si>
  <si>
    <t>Moabit GT</t>
  </si>
  <si>
    <t>BNA0086</t>
  </si>
  <si>
    <t>Reuter West</t>
  </si>
  <si>
    <t>Großer Spreering 5</t>
  </si>
  <si>
    <t>Reuter West D</t>
  </si>
  <si>
    <t>BNA0087</t>
  </si>
  <si>
    <t>Reuter West E</t>
  </si>
  <si>
    <t>BNA0088a</t>
  </si>
  <si>
    <t>Solvay Chemicals GmbH</t>
  </si>
  <si>
    <t>Dampfturbinenanlage der EBS-Kessel</t>
  </si>
  <si>
    <t>Bernburg</t>
  </si>
  <si>
    <t>Umspannwerk Bernburg Nord</t>
  </si>
  <si>
    <t>BNA0088b</t>
  </si>
  <si>
    <t>Industriekraftwerk Bernburg (IKB)</t>
  </si>
  <si>
    <t>BNA0089</t>
  </si>
  <si>
    <t>Erzeugergemeinschaft Dittersbach GbR</t>
  </si>
  <si>
    <t>Bernstadt a. d. Eigen</t>
  </si>
  <si>
    <t>Sachsen</t>
  </si>
  <si>
    <t>ENSO Netz GmbH</t>
  </si>
  <si>
    <t>BNA0090</t>
  </si>
  <si>
    <t>ENERTRAG Netz GmbH</t>
  </si>
  <si>
    <t>ENERTRAG Netz GmbH 
(UW Bertikow)</t>
  </si>
  <si>
    <t>Bertikow</t>
  </si>
  <si>
    <t>UW Bertikow</t>
  </si>
  <si>
    <t>BNA0091a</t>
  </si>
  <si>
    <t>Weselitz</t>
  </si>
  <si>
    <t>Flur 1, Flurst. 130/1</t>
  </si>
  <si>
    <t>BNA0091b</t>
  </si>
  <si>
    <t>Windpark Falkenwalde GmbH &amp; Co. KG</t>
  </si>
  <si>
    <t>Windpark Falkenwalde</t>
  </si>
  <si>
    <t>Uckerfelde-Kleinow</t>
  </si>
  <si>
    <t>BNA0092</t>
  </si>
  <si>
    <t>SWS Süd-West-Strom GmbH &amp; Co. KG</t>
  </si>
  <si>
    <t>Beverstedt</t>
  </si>
  <si>
    <t>BNA0093</t>
  </si>
  <si>
    <t>Kraftwerk Bexbach</t>
  </si>
  <si>
    <t>Bexbach</t>
  </si>
  <si>
    <t>Grubenstraße</t>
  </si>
  <si>
    <t>Saarland</t>
  </si>
  <si>
    <t>BEX</t>
  </si>
  <si>
    <t>Mittelbexbach</t>
  </si>
  <si>
    <t>BNA0097</t>
  </si>
  <si>
    <t>MVA Bielefeld-Herford GmbH</t>
  </si>
  <si>
    <t>MVA Bielefeld</t>
  </si>
  <si>
    <t>Bielefeld</t>
  </si>
  <si>
    <t>Schelpmilser Weg 30</t>
  </si>
  <si>
    <t>Linien 1 - 3</t>
  </si>
  <si>
    <t>Abfall, 
biol. abbaubarer Anteil von Abfällen aus Haushalten und Industrie</t>
  </si>
  <si>
    <t>UW Milse</t>
  </si>
  <si>
    <t>Stadtwerke Bielefeld Netz GmbH</t>
  </si>
  <si>
    <t>BNA0098</t>
  </si>
  <si>
    <t>Stadtwerke Bielefeld GmbH</t>
  </si>
  <si>
    <t>HKW Schildescher Straße</t>
  </si>
  <si>
    <t>Erdgas /Heizöl L</t>
  </si>
  <si>
    <t>BNA0099</t>
  </si>
  <si>
    <t>Gemeinschaftskraftwerk Veltheim GmbH</t>
  </si>
  <si>
    <t>Gasturbinenkraftwerk Bielefeld Ummeln</t>
  </si>
  <si>
    <t>GT Ummeln</t>
  </si>
  <si>
    <t>UW - Bielefeld West</t>
  </si>
  <si>
    <t>BNA0100</t>
  </si>
  <si>
    <t>GuD Kraftwerk Hillegossen</t>
  </si>
  <si>
    <t>GuD</t>
  </si>
  <si>
    <t>BNA0101</t>
  </si>
  <si>
    <t>Kohle</t>
  </si>
  <si>
    <t>BNA0102</t>
  </si>
  <si>
    <t>Biere</t>
  </si>
  <si>
    <t>BNA0103</t>
  </si>
  <si>
    <t>Stadtwerke Leipzig GmbH</t>
  </si>
  <si>
    <t>Biomassekraftwerk Bischofferode</t>
  </si>
  <si>
    <t>Bischofferode</t>
  </si>
  <si>
    <t>Waldrestholz</t>
  </si>
  <si>
    <t>Umspannwerk Bischofferode</t>
  </si>
  <si>
    <t>BNA0104</t>
  </si>
  <si>
    <t>Bau- und Umwelttechnik Gesellschaft für ökologisches Investment mbH &amp; Co.Windwelt KG</t>
  </si>
  <si>
    <t>Bischofswerda</t>
  </si>
  <si>
    <t>BNA0105</t>
  </si>
  <si>
    <t>envia THERM GmbH</t>
  </si>
  <si>
    <t>GuD Bitterfeld</t>
  </si>
  <si>
    <t>Bitterfeld</t>
  </si>
  <si>
    <t>UW Bitterfeld Mitte</t>
  </si>
  <si>
    <t>BNA0106</t>
  </si>
  <si>
    <t>Zellstoff- und Papierfabrik Rosenthal GmbH</t>
  </si>
  <si>
    <t>Blankenstein</t>
  </si>
  <si>
    <t>Hauptstraße 16</t>
  </si>
  <si>
    <t>Dillingen/Saar</t>
  </si>
  <si>
    <t>Hochofengas</t>
  </si>
  <si>
    <t>Koksofengas / Erdgas</t>
  </si>
  <si>
    <t>BNA1116</t>
  </si>
  <si>
    <t>Bremerhavener Entsorgungsgesellschaft mbH</t>
  </si>
  <si>
    <t>BEG</t>
  </si>
  <si>
    <t>Zur Hexenbrücke 16</t>
  </si>
  <si>
    <t>MBA</t>
  </si>
  <si>
    <t>BNA1117</t>
  </si>
  <si>
    <t>Industriekraftwerk Breuberg GmbH</t>
  </si>
  <si>
    <t>Industriekraftwerk Breuberg</t>
  </si>
  <si>
    <t>Breuberg</t>
  </si>
  <si>
    <t>Höchster Str. 48-60</t>
  </si>
  <si>
    <t>UA Sandbach</t>
  </si>
  <si>
    <t>Verteilnetzbetreiber (VNB) Rhein-Main-Neckar GmbH &amp; Co. KG</t>
  </si>
  <si>
    <t>BNA1118</t>
  </si>
  <si>
    <t>Dessau</t>
  </si>
  <si>
    <t>Burggen</t>
  </si>
  <si>
    <t>BNA1119</t>
  </si>
  <si>
    <t>Zweckverband Abfallverwertung Südostbayern</t>
  </si>
  <si>
    <t>MHKW Burgkirchen</t>
  </si>
  <si>
    <t>Bruck 110</t>
  </si>
  <si>
    <t xml:space="preserve">Gebäude 601 und 660 </t>
  </si>
  <si>
    <t>BNA1120</t>
  </si>
  <si>
    <t>RÜTGERS InfraTec GmbH</t>
  </si>
  <si>
    <t>Energiezentrale</t>
  </si>
  <si>
    <t>Castrop-Rauxel</t>
  </si>
  <si>
    <t>Kekulestraße 30</t>
  </si>
  <si>
    <t>BNA1121</t>
  </si>
  <si>
    <t>Energiecenter</t>
  </si>
  <si>
    <t>BNA1122</t>
  </si>
  <si>
    <t>Christinendorf</t>
  </si>
  <si>
    <t>UW Christinendorf</t>
  </si>
  <si>
    <t>BNA1123</t>
  </si>
  <si>
    <t>Weimar</t>
  </si>
  <si>
    <t>Coppanz</t>
  </si>
  <si>
    <t>UW</t>
  </si>
  <si>
    <t>BNA1124</t>
  </si>
  <si>
    <t>PVA Dallgow-Döberitz</t>
  </si>
  <si>
    <t>Dallgow-Döberitz</t>
  </si>
  <si>
    <t>Hamburger Chaussee</t>
  </si>
  <si>
    <t>UW Falkensee J08/J27</t>
  </si>
  <si>
    <t>BNA1125</t>
  </si>
  <si>
    <t>Merck KGaA</t>
  </si>
  <si>
    <t xml:space="preserve">Darmstadt </t>
  </si>
  <si>
    <t>Frankfurter Str. 250</t>
  </si>
  <si>
    <t>UA Nord</t>
  </si>
  <si>
    <t>BNA1126</t>
  </si>
  <si>
    <t>Dettingen</t>
  </si>
  <si>
    <t>BNA1127</t>
  </si>
  <si>
    <t>GHD E.ON Bayern AG &amp; Co. KG</t>
  </si>
  <si>
    <t>GHD</t>
  </si>
  <si>
    <t>Dingolfing</t>
  </si>
  <si>
    <t>Landshuter Straße 56</t>
  </si>
  <si>
    <t>BNA1128</t>
  </si>
  <si>
    <t>BNA1129</t>
  </si>
  <si>
    <t>Bayernwerkstraße 55</t>
  </si>
  <si>
    <t>BNA1131</t>
  </si>
  <si>
    <t>Metsä Tissue GmbH Werk Düren</t>
  </si>
  <si>
    <t>MT, Düren</t>
  </si>
  <si>
    <t>Düren</t>
  </si>
  <si>
    <t>Veldener strasse 121 - 131</t>
  </si>
  <si>
    <t>Keine Ausspeisung</t>
  </si>
  <si>
    <t xml:space="preserve">regionetz GmbH </t>
  </si>
  <si>
    <t>BNA1132</t>
  </si>
  <si>
    <t>WP Edersleben</t>
  </si>
  <si>
    <t>Edersleben</t>
  </si>
  <si>
    <t>BNA1133</t>
  </si>
  <si>
    <t>Petzenbach</t>
  </si>
  <si>
    <t>Eichendorf</t>
  </si>
  <si>
    <t>Petzenbach 1</t>
  </si>
  <si>
    <t>BNA1134</t>
  </si>
  <si>
    <t>Eitting D</t>
  </si>
  <si>
    <t>Eitting</t>
  </si>
  <si>
    <t>Am Moosrain 10</t>
  </si>
  <si>
    <t>E.ON Bayern AG / DB Energie GmbH</t>
  </si>
  <si>
    <t>BNA1135</t>
  </si>
  <si>
    <t>Frankel</t>
  </si>
  <si>
    <t>Ellenz-Poltersdorf</t>
  </si>
  <si>
    <t>BNA1136</t>
  </si>
  <si>
    <t>Bayerische Elektrizitätswerke GmbH</t>
  </si>
  <si>
    <t>Ellgau</t>
  </si>
  <si>
    <t>UW Ellgau</t>
  </si>
  <si>
    <t>BNA1137</t>
  </si>
  <si>
    <t>Enkirch</t>
  </si>
  <si>
    <t>BNA1138</t>
  </si>
  <si>
    <t>Stadtwerke Erkrath GmbH</t>
  </si>
  <si>
    <t>BHKW an Klinkerweg</t>
  </si>
  <si>
    <t>Erkrath</t>
  </si>
  <si>
    <t>Schaltstation Hochdahl</t>
  </si>
  <si>
    <t>BNA1139</t>
  </si>
  <si>
    <t>E.ON Energy from Waste Saarbrücken GmbH</t>
  </si>
  <si>
    <t>TREA Breisgau</t>
  </si>
  <si>
    <t>Eschbach</t>
  </si>
  <si>
    <t>Heitersheimer Straße 2</t>
  </si>
  <si>
    <t>Eschbach, Heitersheimer Straße</t>
  </si>
  <si>
    <t>BNA1140</t>
  </si>
  <si>
    <t>Altheim</t>
  </si>
  <si>
    <t>Kraftwerkstraße 22</t>
  </si>
  <si>
    <t>BNA1141</t>
  </si>
  <si>
    <t>Pfeifer &amp; Langen Kommanditgesellschaft</t>
  </si>
  <si>
    <t>P&amp;L Werk Euskirchen</t>
  </si>
  <si>
    <t>Euskirchen</t>
  </si>
  <si>
    <t>Bonner Strasse 2</t>
  </si>
  <si>
    <t>Kessel 4 / 6</t>
  </si>
  <si>
    <t>Kessel 4-Heizöl S(28,84% ) Biogas (1,9%) Kessel 6- Braunkohle (69,26%)</t>
  </si>
  <si>
    <t>BNA1142</t>
  </si>
  <si>
    <t>WP Frauenhagen</t>
  </si>
  <si>
    <t>Frauenhagen</t>
  </si>
  <si>
    <t>BNA1143</t>
  </si>
  <si>
    <t>Serrig</t>
  </si>
  <si>
    <t>Freudenburg</t>
  </si>
  <si>
    <t>BNA1144</t>
  </si>
  <si>
    <t>E.ON Energy from Waste Göppingen GmbH</t>
  </si>
  <si>
    <t>EEW Göppingen</t>
  </si>
  <si>
    <t>Göppingen</t>
  </si>
  <si>
    <t>Turb. Neu</t>
  </si>
  <si>
    <t>10AHA</t>
  </si>
  <si>
    <t>BNA1145</t>
  </si>
  <si>
    <t>EnBW Erneuerbare Energien GmbH</t>
  </si>
  <si>
    <t>Windpark Görike</t>
  </si>
  <si>
    <t>Görike</t>
  </si>
  <si>
    <t>Granzow</t>
  </si>
  <si>
    <t>BNA1146</t>
  </si>
  <si>
    <t>Windpark Schenkendöbern</t>
  </si>
  <si>
    <t>Gubin / Schenkendöbern</t>
  </si>
  <si>
    <t>Schenkendöbern</t>
  </si>
  <si>
    <t>UW Gubin</t>
  </si>
  <si>
    <t>BNA1147</t>
  </si>
  <si>
    <t>Stadtreinigung Hamburg, Anstalt des öffentlichen Rechts</t>
  </si>
  <si>
    <t>MVA Stellinger Moor</t>
  </si>
  <si>
    <t>Schnackenburgallee 100</t>
  </si>
  <si>
    <t>Trafo</t>
  </si>
  <si>
    <t>BNA1148</t>
  </si>
  <si>
    <t>MHB Hamm Betriebsführungsgesellschaft mbH</t>
  </si>
  <si>
    <t>MVA Hamm</t>
  </si>
  <si>
    <t>Am Lausbach 2</t>
  </si>
  <si>
    <t>UW Bockum-Hövel</t>
  </si>
  <si>
    <t>BNA1149</t>
  </si>
  <si>
    <t>EnBW Windpark Schwienau II GmbH</t>
  </si>
  <si>
    <t>Windpark Haupersweiler</t>
  </si>
  <si>
    <t>Haupersweiler</t>
  </si>
  <si>
    <t xml:space="preserve">UW Freisen </t>
  </si>
  <si>
    <t xml:space="preserve">energis GmbH </t>
  </si>
  <si>
    <t>BNA1150</t>
  </si>
  <si>
    <t>UW Flensburg Wind</t>
  </si>
  <si>
    <t>Haurup</t>
  </si>
  <si>
    <t>Gemarkung Haurup, 
Flur 1, Flurstück 17 &amp; 41</t>
  </si>
  <si>
    <t>ÜST Ruhleben</t>
  </si>
  <si>
    <t>Pasewalk</t>
  </si>
  <si>
    <t>Gemarkung Pasewalk, 
Flur 23, Flurstück 26/1</t>
  </si>
  <si>
    <t>BNA0782</t>
  </si>
  <si>
    <t>Kachlet</t>
  </si>
  <si>
    <t>Passau</t>
  </si>
  <si>
    <t>Schleusenweg 10</t>
  </si>
  <si>
    <t>BNA0784</t>
  </si>
  <si>
    <t>Passau-Ingling</t>
  </si>
  <si>
    <t>Innstraße 121</t>
  </si>
  <si>
    <t>BNA0785</t>
  </si>
  <si>
    <t>KW Jänschwalde</t>
  </si>
  <si>
    <t>Peitz</t>
  </si>
  <si>
    <t>Preilack</t>
  </si>
  <si>
    <t>BNA0786</t>
  </si>
  <si>
    <t>BNA0787</t>
  </si>
  <si>
    <t>BNA0788</t>
  </si>
  <si>
    <t>BNA0789</t>
  </si>
  <si>
    <t>BNA0790</t>
  </si>
  <si>
    <t>BNA0791</t>
  </si>
  <si>
    <t>Peitz, OT Drehnower Vorstadt</t>
  </si>
  <si>
    <t>BNA0792</t>
  </si>
  <si>
    <t>Perach</t>
  </si>
  <si>
    <t>Niederperach</t>
  </si>
  <si>
    <t>UW Perach</t>
  </si>
  <si>
    <t>BNA0793</t>
  </si>
  <si>
    <t>Heyden</t>
  </si>
  <si>
    <t>Petershagen</t>
  </si>
  <si>
    <t>Ovenstädt</t>
  </si>
  <si>
    <t>BNA0794</t>
  </si>
  <si>
    <t>Windkraft Unger GmbH</t>
  </si>
  <si>
    <t>Pfaffroda/E., OT Dörnthal</t>
  </si>
  <si>
    <t>BNA0795</t>
  </si>
  <si>
    <t>Geisling</t>
  </si>
  <si>
    <t>Pfatter</t>
  </si>
  <si>
    <t>BNA0797</t>
  </si>
  <si>
    <t>Heizkraftwerk Pforzheim GmbH</t>
  </si>
  <si>
    <t>Pforzheim</t>
  </si>
  <si>
    <t>Hohwiesenweg 15</t>
  </si>
  <si>
    <t>Klärgas</t>
  </si>
  <si>
    <t>Hohwiesenweg</t>
  </si>
  <si>
    <t>Stadtwerke Pforzheim GmbH und Co. KG</t>
  </si>
  <si>
    <t>BNA0799</t>
  </si>
  <si>
    <t>Gaskesselanlage</t>
  </si>
  <si>
    <t>BNA0800</t>
  </si>
  <si>
    <t>Kombiblock/GuD</t>
  </si>
  <si>
    <t>BNA0801</t>
  </si>
  <si>
    <t>Wirbelschichtblock</t>
  </si>
  <si>
    <t>Abfall (EBS) und Klärgas</t>
  </si>
  <si>
    <t>BNA0802</t>
  </si>
  <si>
    <t>Kernkraftwerk Philippsburg 2</t>
  </si>
  <si>
    <t>Philippsburg</t>
  </si>
  <si>
    <t>Rheinschanzinsel</t>
  </si>
  <si>
    <t>KKP 2</t>
  </si>
  <si>
    <t>BNA0804</t>
  </si>
  <si>
    <t>Hattorf</t>
  </si>
  <si>
    <t>Philippsthal</t>
  </si>
  <si>
    <t>BNA0805</t>
  </si>
  <si>
    <t>Daimler AG</t>
  </si>
  <si>
    <t>Kraftwerk Plattling</t>
  </si>
  <si>
    <t>Plattling</t>
  </si>
  <si>
    <t>DE00722594447HRA00000000PLAE00014; DE00722594447HRV00000000PLAE00014; DE00722594447HRA00000000PLAE00015; DE00722594447HRV00000000PLAE00015</t>
  </si>
  <si>
    <t>BNA0806</t>
  </si>
  <si>
    <t>Windpark Plauerhagen</t>
  </si>
  <si>
    <t>Plauerhagen</t>
  </si>
  <si>
    <t>UW Krakow</t>
  </si>
  <si>
    <t>BNA0807</t>
  </si>
  <si>
    <t>Solarpark Pocking 2 GmbH</t>
  </si>
  <si>
    <t>Pocking</t>
  </si>
  <si>
    <t>BNA0808</t>
  </si>
  <si>
    <t>RWE Innogy Nordost Windparkbetriebsgesellschaft mbH</t>
  </si>
  <si>
    <t>Porep</t>
  </si>
  <si>
    <t>Putlitz</t>
  </si>
  <si>
    <t>UW Putlitz</t>
  </si>
  <si>
    <t>BNA0810</t>
  </si>
  <si>
    <t>Kraftwerk Veltheim</t>
  </si>
  <si>
    <t>Porta Westfalica</t>
  </si>
  <si>
    <t>4 GT</t>
  </si>
  <si>
    <t>Erdgas, Heizöl EL ( 100 % )</t>
  </si>
  <si>
    <t>UW - Veltheim</t>
  </si>
  <si>
    <t>Netz Veltheim GmbH</t>
  </si>
  <si>
    <t>BNA0811</t>
  </si>
  <si>
    <t>4 DT</t>
  </si>
  <si>
    <t>Erdgas, Heizöl EL ( 50 % )</t>
  </si>
  <si>
    <t>BNA0812</t>
  </si>
  <si>
    <t>BNA0813</t>
  </si>
  <si>
    <t>Klärschlamm / heizwertreiche Fraktionen / Tiermehl</t>
  </si>
  <si>
    <t>BNA0814</t>
  </si>
  <si>
    <t>Energie und Wasser Potsdam GmbH</t>
  </si>
  <si>
    <t>HKW Potsdam-Süd</t>
  </si>
  <si>
    <t>Potsdam</t>
  </si>
  <si>
    <t>Gesamtanlage</t>
  </si>
  <si>
    <t>UW Potsdam-Süd</t>
  </si>
  <si>
    <t>BNA0815</t>
  </si>
  <si>
    <t>Prenzlau</t>
  </si>
  <si>
    <t>BNA0816</t>
  </si>
  <si>
    <t>KW Kaunertal</t>
  </si>
  <si>
    <t>A-6522</t>
  </si>
  <si>
    <t>Prutz</t>
  </si>
  <si>
    <t>UW Prutz</t>
  </si>
  <si>
    <t>TIWAG-Netz AG/APG bzw. Amprion</t>
  </si>
  <si>
    <t>BNA0817</t>
  </si>
  <si>
    <t>WKN Windkraft Nord GmbH &amp; Co. Windpark Puls KG</t>
  </si>
  <si>
    <t>Puls</t>
  </si>
  <si>
    <t>BNA0818</t>
  </si>
  <si>
    <t>SCE Wind Puschwitz GmbH &amp; Co. KG</t>
  </si>
  <si>
    <t>Puschwitz</t>
  </si>
  <si>
    <t>BNA0819</t>
  </si>
  <si>
    <t>N.prior energy GmbH</t>
  </si>
  <si>
    <t>Quenstedt</t>
  </si>
  <si>
    <t>BNA0820</t>
  </si>
  <si>
    <t>STEAG Power Saar GmbH</t>
  </si>
  <si>
    <t>Weiher</t>
  </si>
  <si>
    <t>Quierschied</t>
  </si>
  <si>
    <t>Holzer Straße</t>
  </si>
  <si>
    <t>Weiher III</t>
  </si>
  <si>
    <t>Uchtelfangen</t>
  </si>
  <si>
    <t>BNA0821</t>
  </si>
  <si>
    <t>Umspannwerk Raguhn GmbH</t>
  </si>
  <si>
    <t>Raguhn-Jeßnitz</t>
  </si>
  <si>
    <t>UW Raguhn</t>
  </si>
  <si>
    <t>BNA0822</t>
  </si>
  <si>
    <t xml:space="preserve">WKN Windkraft Nord GmbH &amp; Co. Bürgerwindpark Rantrum KG; 
Windp. Rantrumfeld GmbH &amp; Co. KG  </t>
  </si>
  <si>
    <t>Rantrum</t>
  </si>
  <si>
    <t>BNA0823</t>
  </si>
  <si>
    <t>HEAG Südhessische Energie AG</t>
  </si>
  <si>
    <t>SWM Wind Havelland GmbH &amp; Co. KG</t>
  </si>
  <si>
    <t>Raum Brandenburg</t>
  </si>
  <si>
    <t>Havelland</t>
  </si>
  <si>
    <t>BNA0824</t>
  </si>
  <si>
    <t>Windpark Wetzdorf GmbH &amp; Co.KG 
c/o Deutsche Structured Finance GmbH</t>
  </si>
  <si>
    <t>Rauschwitz</t>
  </si>
  <si>
    <t>BNA0825</t>
  </si>
  <si>
    <t>Rheinkraftwerk Reckingen</t>
  </si>
  <si>
    <t>Küssaberg</t>
  </si>
  <si>
    <t>Kraftwerkstraße 24</t>
  </si>
  <si>
    <t>Reckingen</t>
  </si>
  <si>
    <t>Reckingen bzw. CH</t>
  </si>
  <si>
    <t>BNA0826</t>
  </si>
  <si>
    <t>Ökotech Ingenieurgesellschaft mbh</t>
  </si>
  <si>
    <t>BMHKW-RE Recklinghausen</t>
  </si>
  <si>
    <t>Recklinghausen</t>
  </si>
  <si>
    <t>Maria-May-Straße 1</t>
  </si>
  <si>
    <t>UA-Katharinenstraße</t>
  </si>
  <si>
    <t>BNA0827</t>
  </si>
  <si>
    <t>Loccumer Windparksbetriebsgesellschaft mbH</t>
  </si>
  <si>
    <t>Windpark Loccum/Wasserstraße</t>
  </si>
  <si>
    <t>Loccum</t>
  </si>
  <si>
    <t>BNA0828</t>
  </si>
  <si>
    <t xml:space="preserve">Windpark Reher II GmbH &amp; Co. KG </t>
  </si>
  <si>
    <t>Reher</t>
  </si>
  <si>
    <t>BNA0829</t>
  </si>
  <si>
    <t>Trassengesellschaft Reinsbüttel GmbH &amp; Co. KG</t>
  </si>
  <si>
    <t>Reinsbüttel</t>
  </si>
  <si>
    <t>BNA0830</t>
  </si>
  <si>
    <t>Solarkraftwerk Rentweinsdorf GmbH &amp; Co. KG</t>
  </si>
  <si>
    <t>Rentweinsdorf</t>
  </si>
  <si>
    <t>BNA0831</t>
  </si>
  <si>
    <t xml:space="preserve">Windp.Reußenköge III GmbH&amp;CoKG </t>
  </si>
  <si>
    <t>Desmerciereskoog Ost - 3 WKA</t>
  </si>
  <si>
    <t>Reußenköge</t>
  </si>
  <si>
    <t>BNA0832</t>
  </si>
  <si>
    <t>FairEnergie GmbH</t>
  </si>
  <si>
    <t>BHKW-Hauffstraße</t>
  </si>
  <si>
    <t>Reutlingen</t>
  </si>
  <si>
    <t>Hauffstraße 89 m</t>
  </si>
  <si>
    <t>Motorenanlage</t>
  </si>
  <si>
    <t>10-kV Schaltanlage</t>
  </si>
  <si>
    <t>BNA0834</t>
  </si>
  <si>
    <t>Industrie-Kraftwerk</t>
  </si>
  <si>
    <t>Rheinberg</t>
  </si>
  <si>
    <t>Steinkohle, Erdgas</t>
  </si>
  <si>
    <t>BNA0835</t>
  </si>
  <si>
    <t>KW Rheinfelden</t>
  </si>
  <si>
    <t>Rheinfelden</t>
  </si>
  <si>
    <t>110-kV-Leitung Rheinfelden-KRS Süd</t>
  </si>
  <si>
    <t>BNA0836</t>
  </si>
  <si>
    <t>Windfarm Ringstedt II GmbH</t>
  </si>
  <si>
    <t>Ringstedt</t>
  </si>
  <si>
    <t>BNA0837</t>
  </si>
  <si>
    <t>Rochau</t>
  </si>
  <si>
    <t>BNA0838</t>
  </si>
  <si>
    <t>Rodeberg</t>
  </si>
  <si>
    <t>BNA0839</t>
  </si>
  <si>
    <t>Rosenheim</t>
  </si>
  <si>
    <t>Rohrdorf</t>
  </si>
  <si>
    <t>Ahornstr. 10</t>
  </si>
  <si>
    <t>UW Rosenheim</t>
  </si>
  <si>
    <t>BNA0840</t>
  </si>
  <si>
    <t>Mergen GmbH &amp; Co. KG Windpark Rosendahl</t>
  </si>
  <si>
    <t>Rosendahl</t>
  </si>
  <si>
    <t>Gebiet Höven</t>
  </si>
  <si>
    <t>BNA0842</t>
  </si>
  <si>
    <t>Stadtwerke Rosenheim GmbH &amp; Co. KG</t>
  </si>
  <si>
    <t>Gasmotore</t>
  </si>
  <si>
    <t>Färberstraße 47</t>
  </si>
  <si>
    <t>Gasmotore 1-3</t>
  </si>
  <si>
    <t>Bayerstraße 5</t>
  </si>
  <si>
    <t>Stadtwerke Rosenheim Netze GmbH</t>
  </si>
  <si>
    <t>BNA0845</t>
  </si>
  <si>
    <t>MHKW</t>
  </si>
  <si>
    <t>Burg, Flur 1 Flst. 56 u. Seidenwinkel, Flur 15 Flst. 116,117,118</t>
  </si>
  <si>
    <t>BNA1364</t>
  </si>
  <si>
    <t>56751</t>
  </si>
  <si>
    <t>Polch</t>
  </si>
  <si>
    <t>Im Gohl 2</t>
  </si>
  <si>
    <t>BNA1365</t>
  </si>
  <si>
    <t>03229</t>
  </si>
  <si>
    <t>Luckaitztal</t>
  </si>
  <si>
    <t>Flugplatzstraße</t>
  </si>
  <si>
    <t>BNA1366</t>
  </si>
  <si>
    <t>04720</t>
  </si>
  <si>
    <t>Großweitzschen</t>
  </si>
  <si>
    <t>Heiterer Blick</t>
  </si>
  <si>
    <t>BNA1367</t>
  </si>
  <si>
    <t>06317</t>
  </si>
  <si>
    <t>Seegebiet Mansfelder Land</t>
  </si>
  <si>
    <t>Chausseestraße</t>
  </si>
  <si>
    <t>BNA1368</t>
  </si>
  <si>
    <t>06667</t>
  </si>
  <si>
    <t>Lindenstraße</t>
  </si>
  <si>
    <t>BNA1369</t>
  </si>
  <si>
    <t>16945</t>
  </si>
  <si>
    <t>Marienfließ</t>
  </si>
  <si>
    <t>Birkenweg 1</t>
  </si>
  <si>
    <t>BNA1370</t>
  </si>
  <si>
    <t>21493</t>
  </si>
  <si>
    <t>Elmenhorst</t>
  </si>
  <si>
    <t>FS 1/4 und 13; Flur 6; FS 91; Flur 7 (Lanken)</t>
  </si>
  <si>
    <t>BNA1371</t>
  </si>
  <si>
    <t>18273</t>
  </si>
  <si>
    <t>Güstrow</t>
  </si>
  <si>
    <t>Glasewitzer Chausee</t>
  </si>
  <si>
    <t>BNA1372</t>
  </si>
  <si>
    <t>07580</t>
  </si>
  <si>
    <t>Ronneburg</t>
  </si>
  <si>
    <t>Schmirchau Flst.90/9+Ronnebg. Flst.852/6+852/15+Flst.1730/22</t>
  </si>
  <si>
    <t>BNA1373</t>
  </si>
  <si>
    <t>19348</t>
  </si>
  <si>
    <t>Gem.Perleb. Fl. 19 Flst. 74&amp;765;Fl. 20 Flst. 73&amp;763</t>
  </si>
  <si>
    <t>BNA1374</t>
  </si>
  <si>
    <t>24988</t>
  </si>
  <si>
    <t>Oeversee</t>
  </si>
  <si>
    <t>A 7</t>
  </si>
  <si>
    <t>BNA1375</t>
  </si>
  <si>
    <t>39517</t>
  </si>
  <si>
    <t>ehemaliger Militärflughafen</t>
  </si>
  <si>
    <t>BNA1376</t>
  </si>
  <si>
    <t>04509</t>
  </si>
  <si>
    <t>Carl-Friedrich-Benz-Straße</t>
  </si>
  <si>
    <t>BNA1377</t>
  </si>
  <si>
    <t>92649</t>
  </si>
  <si>
    <t>Grafenwöhr</t>
  </si>
  <si>
    <t>Gemarkung Grafenwöhr Flst. 124,125,127,128 u.a.</t>
  </si>
  <si>
    <t>BNA1378</t>
  </si>
  <si>
    <t>Sükow</t>
  </si>
  <si>
    <t>Gem. Sükow, Flur 4, Flst. 54</t>
  </si>
  <si>
    <t>BNA1379</t>
  </si>
  <si>
    <t>BNA1380</t>
  </si>
  <si>
    <t>26197</t>
  </si>
  <si>
    <t>Vechtaer Straße 35</t>
  </si>
  <si>
    <t>BNA1381</t>
  </si>
  <si>
    <t>BNA1382</t>
  </si>
  <si>
    <t>06198</t>
  </si>
  <si>
    <t>Salzatal</t>
  </si>
  <si>
    <t>Neutz-Lettewitz 2/14 2/15 2/16 2/17 2/18 2/19 2/20 2/21 2/22</t>
  </si>
  <si>
    <t>BNA1383</t>
  </si>
  <si>
    <t>04603</t>
  </si>
  <si>
    <t>Nobitz</t>
  </si>
  <si>
    <t>Am Flughafen 1</t>
  </si>
  <si>
    <t>BNA1384</t>
  </si>
  <si>
    <t>18246</t>
  </si>
  <si>
    <t>Baumgarten</t>
  </si>
  <si>
    <t>Gemarkung Wendorf, Flur 1, Flurstücke 39/2 &amp; 45/3 &amp; 47</t>
  </si>
  <si>
    <t>BNA1385</t>
  </si>
  <si>
    <t>94522</t>
  </si>
  <si>
    <t>Wallersdorf</t>
  </si>
  <si>
    <t>1982+1982/2+1983+1984+2604+2607+2615+2615/1+2615/3+2616</t>
  </si>
  <si>
    <t>BNA1386</t>
  </si>
  <si>
    <t>07907</t>
  </si>
  <si>
    <t>Plauensche Straße 1</t>
  </si>
  <si>
    <t>BNA1387</t>
  </si>
  <si>
    <t>94569</t>
  </si>
  <si>
    <t>Stephansposching</t>
  </si>
  <si>
    <t>1123 -24 -26 -26/1 -20 -22 -41 -42 -44 -45 48 1714</t>
  </si>
  <si>
    <t>BNA1388</t>
  </si>
  <si>
    <t>52134</t>
  </si>
  <si>
    <t>Herzogenrath</t>
  </si>
  <si>
    <t>Nivelsteiner Weg</t>
  </si>
  <si>
    <t>BNA1389</t>
  </si>
  <si>
    <t>66802</t>
  </si>
  <si>
    <t>Überherrn</t>
  </si>
  <si>
    <t>Flst. 119/5, 137/20, 137/24, 137/30 und 396/133</t>
  </si>
  <si>
    <t>BNA1390</t>
  </si>
  <si>
    <t>18356</t>
  </si>
  <si>
    <t>Barth</t>
  </si>
  <si>
    <t>Flur 24, Flurstücke NN 61, NN 62, NN 63</t>
  </si>
  <si>
    <t>BNA1391</t>
  </si>
  <si>
    <t>03159</t>
  </si>
  <si>
    <t>Neiße-Malxetal</t>
  </si>
  <si>
    <t>Am Groß Schacksdorfer Wald (u.a.164,162,104,177,426)</t>
  </si>
  <si>
    <t>BNA1392</t>
  </si>
  <si>
    <t>15926</t>
  </si>
  <si>
    <t>Heideblick</t>
  </si>
  <si>
    <t>Pilzheide</t>
  </si>
  <si>
    <t>BNA1393</t>
  </si>
  <si>
    <t>BNA1394</t>
  </si>
  <si>
    <t>Carl-Friedrich-Benz-Str.</t>
  </si>
  <si>
    <t>BNA1395</t>
  </si>
  <si>
    <t>BNA1396</t>
  </si>
  <si>
    <t>Energieversorgungscenter Dresden-Wilschdorf GmbH &amp; Co. KG</t>
  </si>
  <si>
    <t>EVC / GLOBALFOUNDRIES</t>
  </si>
  <si>
    <t>Moritzburg</t>
  </si>
  <si>
    <t>Boxdorf, Ringstr. 3</t>
  </si>
  <si>
    <t>EVC I</t>
  </si>
  <si>
    <t>BNA1397</t>
  </si>
  <si>
    <t>Ineos Manufacturing Deutschland GmbH</t>
  </si>
  <si>
    <t>O10</t>
  </si>
  <si>
    <t>Alte Strasse 201</t>
  </si>
  <si>
    <t>K3</t>
  </si>
  <si>
    <t>Restgase</t>
  </si>
  <si>
    <t>HD-Gas / Kracköl</t>
  </si>
  <si>
    <t>Kundenanlage Ineos</t>
  </si>
  <si>
    <t>BNA1398</t>
  </si>
  <si>
    <t>Kronoply GmbH</t>
  </si>
  <si>
    <t>Energieanlage 3</t>
  </si>
  <si>
    <t>Wittstocker Chaussee 1</t>
  </si>
  <si>
    <t>Biomasse (Holz)</t>
  </si>
  <si>
    <t>BNA1399</t>
  </si>
  <si>
    <t>Oxea GmbH</t>
  </si>
  <si>
    <t>Otto-Roelen-Str.3</t>
  </si>
  <si>
    <t>Erdgas , Heizöl ,</t>
  </si>
  <si>
    <t>Handbach/ Holten</t>
  </si>
  <si>
    <t>BNA1400a</t>
  </si>
  <si>
    <t>Südzucker AG Mannheim/Ochsenfurt, Werk Zeitz</t>
  </si>
  <si>
    <t>EZ1</t>
  </si>
  <si>
    <t>Zeitz</t>
  </si>
  <si>
    <t>Albrechtstr. 54</t>
  </si>
  <si>
    <t>WSK</t>
  </si>
  <si>
    <t>MCk0268</t>
  </si>
  <si>
    <t>BNA1400b</t>
  </si>
  <si>
    <t>DTI</t>
  </si>
  <si>
    <t>BNA1401a</t>
  </si>
  <si>
    <t>BoA 2</t>
  </si>
  <si>
    <t>Grevenbroich</t>
  </si>
  <si>
    <t>Energiestraße 101</t>
  </si>
  <si>
    <t>Neurath F</t>
  </si>
  <si>
    <t>BNA1401b</t>
  </si>
  <si>
    <t>BoA 3</t>
  </si>
  <si>
    <t>Neurath G</t>
  </si>
  <si>
    <t>BNA1402</t>
  </si>
  <si>
    <t>Delkeskamp Verpackungswerke GmbH</t>
  </si>
  <si>
    <t>Heizkraftwerk zur Papierfabrik</t>
  </si>
  <si>
    <t>Nortrup</t>
  </si>
  <si>
    <t>Hauptstrasse 15</t>
  </si>
  <si>
    <t>BNA1403</t>
  </si>
  <si>
    <t>GDF SUEZ E&amp;P DEUTSCHLAND GMBH</t>
  </si>
  <si>
    <t>Steinitz</t>
  </si>
  <si>
    <t xml:space="preserve">Bobbenmärsche 11 </t>
  </si>
  <si>
    <t>Erdgaseigenproduktion</t>
  </si>
  <si>
    <t>ZPDE0071372941600000E00000000139917</t>
  </si>
  <si>
    <t>BNA1404</t>
  </si>
  <si>
    <t xml:space="preserve">Kraftwerkstraße </t>
  </si>
  <si>
    <t>UW Bärwalde</t>
  </si>
  <si>
    <t>BNA1405</t>
  </si>
  <si>
    <t>Fernwärme Ulm GmbH</t>
  </si>
  <si>
    <t>Heizkraftwerk Magirusstraße</t>
  </si>
  <si>
    <t>Ulm</t>
  </si>
  <si>
    <t>Magirusstr. 21</t>
  </si>
  <si>
    <t>Turbosatz 3</t>
  </si>
  <si>
    <t xml:space="preserve">SWU Netze GmbH </t>
  </si>
  <si>
    <t>BNA1406</t>
  </si>
  <si>
    <t>FS-Karton GmbH</t>
  </si>
  <si>
    <t>FS-Karton</t>
  </si>
  <si>
    <t>Neuss</t>
  </si>
  <si>
    <t>Düsseldorfer Str. 182-184</t>
  </si>
  <si>
    <t>Schaltanlage Ensdorf</t>
  </si>
  <si>
    <t>VSE Verteilnetz GmbH</t>
  </si>
  <si>
    <t>BNA0253</t>
  </si>
  <si>
    <t>VSE AG, Kraftwerk Ensdorf</t>
  </si>
  <si>
    <t>Kurt-Kessler-Str.</t>
  </si>
  <si>
    <t>Block 1</t>
  </si>
  <si>
    <t>Klärschlamm, Papierschlamm, Tiermehl</t>
  </si>
  <si>
    <t>Schaltanlage Ensdorf (UA-Ensdorf); DE 0001816680600000000000000580138</t>
  </si>
  <si>
    <t>BNA0254</t>
  </si>
  <si>
    <t>Enercon Windpark GmbH &amp; Co. Erfstadt KG</t>
  </si>
  <si>
    <t>Windpark Erfstadt</t>
  </si>
  <si>
    <t>Erfstadt</t>
  </si>
  <si>
    <t xml:space="preserve">Rhein-Ruhr Verteilnetz GmbH </t>
  </si>
  <si>
    <t>BNA0255</t>
  </si>
  <si>
    <t>SWE Energie GmbH</t>
  </si>
  <si>
    <t>HKW Iderhoffstraße</t>
  </si>
  <si>
    <t>Erfurt</t>
  </si>
  <si>
    <t>UW Iderhoffstraße</t>
  </si>
  <si>
    <t>SWE Netz GmbH</t>
  </si>
  <si>
    <t>BNA0256</t>
  </si>
  <si>
    <t>HKW Erfurt-Ost</t>
  </si>
  <si>
    <t>UW Erfurt-Ost</t>
  </si>
  <si>
    <t>BNA0257</t>
  </si>
  <si>
    <t>Ventimotor GmbH &amp; Co.UHW KG</t>
  </si>
  <si>
    <t>BNA0258</t>
  </si>
  <si>
    <t>Windpark Katzenberg GmbH &amp; Co. KG</t>
  </si>
  <si>
    <t>Erfurt-Kerspleben</t>
  </si>
  <si>
    <t>BNA0259</t>
  </si>
  <si>
    <t>Ering</t>
  </si>
  <si>
    <t>Innwerkstraße 38</t>
  </si>
  <si>
    <t>BNA0260</t>
  </si>
  <si>
    <t>Windpark Erkelenz Nr. 14</t>
  </si>
  <si>
    <t>Erkelenz</t>
  </si>
  <si>
    <t>NEW Netz GmbH</t>
  </si>
  <si>
    <t>BNA0261a</t>
  </si>
  <si>
    <t>Erlanger Stadtwerke AG</t>
  </si>
  <si>
    <t>HKW Erlangen</t>
  </si>
  <si>
    <t>Erlangen</t>
  </si>
  <si>
    <t>GuD I</t>
  </si>
  <si>
    <t>UW Mitte</t>
  </si>
  <si>
    <t>BNA0261b</t>
  </si>
  <si>
    <t>K6 DT2</t>
  </si>
  <si>
    <t>Steinkohle, Heizöl</t>
  </si>
  <si>
    <t>BNA0262</t>
  </si>
  <si>
    <t>WEO GmbH &amp; Co. KG</t>
  </si>
  <si>
    <t>WP Esperstedt-Obhausen</t>
  </si>
  <si>
    <t>Esperstedt</t>
  </si>
  <si>
    <t>Außenbereich</t>
  </si>
  <si>
    <t>UW Querfurter Platte</t>
  </si>
  <si>
    <t>BNA0263</t>
  </si>
  <si>
    <t>Isar 2</t>
  </si>
  <si>
    <t>Essenbach</t>
  </si>
  <si>
    <t>KKI 2</t>
  </si>
  <si>
    <t>Isar</t>
  </si>
  <si>
    <t>BNA0265</t>
  </si>
  <si>
    <t>Windpark Kesfeld-Heckhuscheid GmbH &amp; Co. KG</t>
  </si>
  <si>
    <t>Euscheid</t>
  </si>
  <si>
    <t>Rheinland-Pfalz</t>
  </si>
  <si>
    <t>BNA0266</t>
  </si>
  <si>
    <t>WP Fehmarn Netz GmbH &amp; Co. OHG</t>
  </si>
  <si>
    <t>WP Fehmarn</t>
  </si>
  <si>
    <t>Fehmarn</t>
  </si>
  <si>
    <t>UW Göhl</t>
  </si>
  <si>
    <t>BNA0267a</t>
  </si>
  <si>
    <t>Energiequelle GmbH &amp; Co. Windpark Feldheim KG</t>
  </si>
  <si>
    <t>Windpark Feldheim VI</t>
  </si>
  <si>
    <t>Feldheim</t>
  </si>
  <si>
    <t>DE00729704916REC0SW00335210597514</t>
  </si>
  <si>
    <t>BNA0267b</t>
  </si>
  <si>
    <t>Windpark GmbH &amp; Co. Feldheim KG</t>
  </si>
  <si>
    <t>WP Feldheim</t>
  </si>
  <si>
    <t>BNA0268</t>
  </si>
  <si>
    <t>Mark-E AG</t>
  </si>
  <si>
    <t>Pumpspeicherwerk Rönkhausen</t>
  </si>
  <si>
    <t>Finnentrop</t>
  </si>
  <si>
    <t>PSW</t>
  </si>
  <si>
    <t>U 101 und U 102</t>
  </si>
  <si>
    <t xml:space="preserve">Enervie AssetNetWork GmbH </t>
  </si>
  <si>
    <t>BNA0269</t>
  </si>
  <si>
    <t>Stadtwerke Flensburg GmbH</t>
  </si>
  <si>
    <t>HKW Flensburg</t>
  </si>
  <si>
    <t>Flensburg</t>
  </si>
  <si>
    <t>BNA0270</t>
  </si>
  <si>
    <t>Heizkraftwerk FL</t>
  </si>
  <si>
    <t>Block 11</t>
  </si>
  <si>
    <t>EBS / Biomasse</t>
  </si>
  <si>
    <t>SW Flensburg GmbH</t>
  </si>
  <si>
    <t xml:space="preserve">Stadtwerke Flensburg GmbH </t>
  </si>
  <si>
    <t>BNA0271</t>
  </si>
  <si>
    <t>Block 10</t>
  </si>
  <si>
    <t>BNA0272</t>
  </si>
  <si>
    <t>Block 9</t>
  </si>
  <si>
    <t>BNA0273</t>
  </si>
  <si>
    <t>Block 8</t>
  </si>
  <si>
    <t>BNA0274</t>
  </si>
  <si>
    <t>Block 7</t>
  </si>
  <si>
    <t>BNA0275</t>
  </si>
  <si>
    <t xml:space="preserve">ENERTRAG Netz GmbH </t>
  </si>
  <si>
    <t>Flensburg Handewitt</t>
  </si>
  <si>
    <t>UW Flensburg</t>
  </si>
  <si>
    <t>BNA0276</t>
  </si>
  <si>
    <t>Windpark Flomborn / Stetten GmbH &amp; Co. KG</t>
  </si>
  <si>
    <t>Windpark Flomborn</t>
  </si>
  <si>
    <t>Flomborn</t>
  </si>
  <si>
    <t>EWR Netz GmbH</t>
  </si>
  <si>
    <t>BNA0277</t>
  </si>
  <si>
    <t>MVV Energie AG</t>
  </si>
  <si>
    <t>BMKW Flörsheim Wicker</t>
  </si>
  <si>
    <t>Flörsheim Wicker</t>
  </si>
  <si>
    <t>Am Steinmühlenweg 5</t>
  </si>
  <si>
    <t xml:space="preserve">Syna GmbH </t>
  </si>
  <si>
    <t>BNA0278</t>
  </si>
  <si>
    <t xml:space="preserve">Rudolf-Fettweis-Werk     </t>
  </si>
  <si>
    <t>Forbach</t>
  </si>
  <si>
    <t>Werkstraße 5</t>
  </si>
  <si>
    <t>Forb/ Murgwerk</t>
  </si>
  <si>
    <t>BNA0279</t>
  </si>
  <si>
    <t>Pumpspeicherkraftwerk Schwarzenbachwerk</t>
  </si>
  <si>
    <t>BNA0280</t>
  </si>
  <si>
    <t>Förderstedt</t>
  </si>
  <si>
    <t>BNA0281</t>
  </si>
  <si>
    <t>BNA0282</t>
  </si>
  <si>
    <t>BNA0283</t>
  </si>
  <si>
    <t>Mainova AG</t>
  </si>
  <si>
    <t>BKF</t>
  </si>
  <si>
    <t>Frankfurt am Main</t>
  </si>
  <si>
    <t>Alt Fechenheim 34</t>
  </si>
  <si>
    <t>UW Hanauer Landstraße</t>
  </si>
  <si>
    <t>NRM Netzdienste Rhein-Main GmbH</t>
  </si>
  <si>
    <t>BNA0284</t>
  </si>
  <si>
    <t>Stadtwerke Frankfurt (Oder) GmbH</t>
  </si>
  <si>
    <t>Heizkraftwerk FFO</t>
  </si>
  <si>
    <t>Frankfurt Oder</t>
  </si>
  <si>
    <t>Block1-GuD-EK</t>
  </si>
  <si>
    <t>Braunkohlestaub</t>
  </si>
  <si>
    <t>Zelle 3 und 13 Schaltanlage "Am Hohen Feld 4"</t>
  </si>
  <si>
    <t>Stadtwerke Frankfurt (Oder) Netzgesellschaft mbH</t>
  </si>
  <si>
    <t>BNA0285</t>
  </si>
  <si>
    <t>HKW Niederrad</t>
  </si>
  <si>
    <t>Lyoner Straße  8</t>
  </si>
  <si>
    <t>UW Goldsteinstraße</t>
  </si>
  <si>
    <t>BNA0286</t>
  </si>
  <si>
    <t>HKW West</t>
  </si>
  <si>
    <t>Gutleutstraße 231</t>
  </si>
  <si>
    <t>UW Gutleutstraße</t>
  </si>
  <si>
    <t>BNA0287a</t>
  </si>
  <si>
    <t>MHKW Frankfurt</t>
  </si>
  <si>
    <t>Heddernheimer Landstraße 158</t>
  </si>
  <si>
    <t>T 3 (nur alleiniger Betrieb, kein gemeinsamer Betrieb mit T 7 möglich)</t>
  </si>
  <si>
    <t>UW Heddernheim</t>
  </si>
  <si>
    <t>BNA0287b</t>
  </si>
  <si>
    <t>Heddernheimer Landstraße 157</t>
  </si>
  <si>
    <t>T 7 (nur alleiniger Betrieb, kein gemeinsamer Betrieb mit T 3 möglich)</t>
  </si>
  <si>
    <t>BNA0288</t>
  </si>
  <si>
    <t>Lyoner Straße  9</t>
  </si>
  <si>
    <t>BNA0289a</t>
  </si>
  <si>
    <t>M4</t>
  </si>
  <si>
    <t>Dampfversorgung über HKW West Block 2, 3, 4</t>
  </si>
  <si>
    <t>BNA0289b</t>
  </si>
  <si>
    <t>BNA0290</t>
  </si>
  <si>
    <t>BNA0291</t>
  </si>
  <si>
    <t>Frauenprießnitz</t>
  </si>
  <si>
    <t>BNA0292</t>
  </si>
  <si>
    <t>Frechen/Wachtberg</t>
  </si>
  <si>
    <t>Frechen</t>
  </si>
  <si>
    <t>BNA0293</t>
  </si>
  <si>
    <t>Rhodia Acetow GmbH</t>
  </si>
  <si>
    <t>GuD Anlage WVK</t>
  </si>
  <si>
    <t>Freiburg</t>
  </si>
  <si>
    <t>GuD Anlage</t>
  </si>
  <si>
    <t>110kV Schalter WVK GuD Anlage</t>
  </si>
  <si>
    <t xml:space="preserve">badenova-Netz GmbH </t>
  </si>
  <si>
    <t>BNA0294</t>
  </si>
  <si>
    <t>Energiekontor Windkraft GmbH &amp; Co. WP OE KG</t>
  </si>
  <si>
    <t>BNA0295</t>
  </si>
  <si>
    <t>Energiekontor Ökofonds GmbH &amp; Co. WP BD KG</t>
  </si>
  <si>
    <t>BNA0296</t>
  </si>
  <si>
    <t>Bürgerwindpark Oederquart Erschließungsges.mbH &amp; Co.</t>
  </si>
  <si>
    <t>BNA0297</t>
  </si>
  <si>
    <t>BW-Bürgerwindpark Freren Verwaltungsgesellschaft mbH</t>
  </si>
  <si>
    <t>Bürgerwindpark Freren</t>
  </si>
  <si>
    <t xml:space="preserve">Freren </t>
  </si>
  <si>
    <t>Bardel</t>
  </si>
  <si>
    <t>BW Bürgerwindpark Freren-Bardel</t>
  </si>
  <si>
    <t>BNA0298</t>
  </si>
  <si>
    <t>BVT Windpark Sustrum/Renkenberge GmbH &amp; Co. KG</t>
  </si>
  <si>
    <t>Fresenburg</t>
  </si>
  <si>
    <t>BNA0299</t>
  </si>
  <si>
    <t>WP Halenbeck GmbH &amp; Co. KG</t>
  </si>
  <si>
    <t>Freyenstein</t>
  </si>
  <si>
    <t>BNA0300</t>
  </si>
  <si>
    <t>Windpark Gehlenberg Pool GbR</t>
  </si>
  <si>
    <t>Friesoythe</t>
  </si>
  <si>
    <t>BNA0301</t>
  </si>
  <si>
    <t>SachsenFonds Windpark IV GmbH &amp; Co. KG</t>
  </si>
  <si>
    <t>BNA0305</t>
  </si>
  <si>
    <t>Frimmersdorf</t>
  </si>
  <si>
    <t>Grevenbroich-Frimmersdorf</t>
  </si>
  <si>
    <t>E</t>
  </si>
  <si>
    <t>Osterrath</t>
  </si>
  <si>
    <t>BNA0306</t>
  </si>
  <si>
    <t>Altöl, Siedlungsabfall</t>
  </si>
  <si>
    <t>ThyssenKrupp AG</t>
  </si>
  <si>
    <t>BNA1292a</t>
  </si>
  <si>
    <t>IHKW Industrieheizkraftwerk Heidenheim GmbH</t>
  </si>
  <si>
    <t>IHKW Heidenheim</t>
  </si>
  <si>
    <t>Heidenheim</t>
  </si>
  <si>
    <t>Alexanderstr. 8</t>
  </si>
  <si>
    <t>Kessel-Turbine</t>
  </si>
  <si>
    <t>DE0002787911101990010010000000001</t>
  </si>
  <si>
    <t>Hellenstein-Energie-Logistik GmbH</t>
  </si>
  <si>
    <t>BNA1292b</t>
  </si>
  <si>
    <t>BHKW-Anlage</t>
  </si>
  <si>
    <t>BNA1293a</t>
  </si>
  <si>
    <t>Martinswerk GmbH</t>
  </si>
  <si>
    <t>Kölner Straße 110</t>
  </si>
  <si>
    <t>K1/TG1</t>
  </si>
  <si>
    <t>Station Martinswerk</t>
  </si>
  <si>
    <t>BNA1293b</t>
  </si>
  <si>
    <t>K2/TG2</t>
  </si>
  <si>
    <t>BNA1293c</t>
  </si>
  <si>
    <t>K3+4/TG4</t>
  </si>
  <si>
    <t>BNA1293d</t>
  </si>
  <si>
    <t>Diesel/G5</t>
  </si>
  <si>
    <t>BNA1294</t>
  </si>
  <si>
    <t>Shell Deutschland Oil GmbH</t>
  </si>
  <si>
    <t>EEV</t>
  </si>
  <si>
    <t>Hohe-Schaar-Straße 34</t>
  </si>
  <si>
    <t>Butan/Buten</t>
  </si>
  <si>
    <t>KS 89915</t>
  </si>
  <si>
    <t>BNA1295</t>
  </si>
  <si>
    <t>AVA Abfallverwertung Augsburg GmbH</t>
  </si>
  <si>
    <t>AVA GmbH</t>
  </si>
  <si>
    <t>Am Mittleren Moos 60</t>
  </si>
  <si>
    <t>AHKW</t>
  </si>
  <si>
    <t>V0 BBC06</t>
  </si>
  <si>
    <t>BNA1296</t>
  </si>
  <si>
    <t>Enercon Windpark GmbH &amp; Co. Bertkow II KG</t>
  </si>
  <si>
    <t>Windpark Bertkow II</t>
  </si>
  <si>
    <t>Bertkow</t>
  </si>
  <si>
    <t>BNA1297</t>
  </si>
  <si>
    <t>Enercon Windpark GmbH &amp; Co. Bertkow KG</t>
  </si>
  <si>
    <t>Windpark Bertkow</t>
  </si>
  <si>
    <t>BNA1298</t>
  </si>
  <si>
    <t>Enercon Windpark GmbH &amp; Co. Deblinghausen KG</t>
  </si>
  <si>
    <t>Windpark Deblinghausen</t>
  </si>
  <si>
    <t>Steyerberg</t>
  </si>
  <si>
    <t>BNA1299</t>
  </si>
  <si>
    <t>Enercon Windpark GmbH &amp; Co. Frische Brise I KG</t>
  </si>
  <si>
    <t>Windpark Anemolter/Steyerberg</t>
  </si>
  <si>
    <t>BNA1300</t>
  </si>
  <si>
    <t>Enercon Windpark GmbH &amp; Co. Kutenholz KG</t>
  </si>
  <si>
    <t>Windpark Kutenholz I</t>
  </si>
  <si>
    <t>Kutenholz</t>
  </si>
  <si>
    <t>BNA1301</t>
  </si>
  <si>
    <t>Enercon Windpark GmbH &amp; Co. Passat III KG</t>
  </si>
  <si>
    <t>Windpark Lammersdorf</t>
  </si>
  <si>
    <t>BNA1302</t>
  </si>
  <si>
    <t>Enercon Windpark GmbH &amp; Co. Passat II KG</t>
  </si>
  <si>
    <t>Windpark Füchtorf</t>
  </si>
  <si>
    <t>Sassenberg</t>
  </si>
  <si>
    <t>BNA1303</t>
  </si>
  <si>
    <t>Enercon Windpark GmbH &amp; Co. Passat I KG</t>
  </si>
  <si>
    <t>Windpark Monschau</t>
  </si>
  <si>
    <t>Monschau</t>
  </si>
  <si>
    <t>BNA1304</t>
  </si>
  <si>
    <t>Enercon Windpark GmbH &amp; Co. Scirocco I KG</t>
  </si>
  <si>
    <t>Windpark Niederndodeleben</t>
  </si>
  <si>
    <t>Ebendorf</t>
  </si>
  <si>
    <t>BNA1305</t>
  </si>
  <si>
    <t>Enercon Windpark GmbH &amp; Co. Stößen II KG</t>
  </si>
  <si>
    <t>Windpark Stößen II</t>
  </si>
  <si>
    <t>Stößen</t>
  </si>
  <si>
    <t>BNA1306</t>
  </si>
  <si>
    <t>Enercon Windpark GmbH &amp; Co. Windrose KG</t>
  </si>
  <si>
    <t>Windpark Mehring</t>
  </si>
  <si>
    <t>Mehring</t>
  </si>
  <si>
    <t>Pfalzwerke AG</t>
  </si>
  <si>
    <t>BNA1307</t>
  </si>
  <si>
    <t>REG Regenerative Energien Standortentwicklung GmbH &amp; Co. Beverstedt KG</t>
  </si>
  <si>
    <t>Windpark Lohe</t>
  </si>
  <si>
    <t>Lohe</t>
  </si>
  <si>
    <t>BNA1308</t>
  </si>
  <si>
    <t>Windpark Fiebing GmbH &amp; Co. KG</t>
  </si>
  <si>
    <t>Windpark Fiebing</t>
  </si>
  <si>
    <t>Fiebing</t>
  </si>
  <si>
    <t>BNA1309</t>
  </si>
  <si>
    <t>Windpark GmbH &amp; Co. Bröckel-Eicklingen KG</t>
  </si>
  <si>
    <t>Windpark Bröckel-Eicklingen</t>
  </si>
  <si>
    <t>Bröckel</t>
  </si>
  <si>
    <t>BNA1310</t>
  </si>
  <si>
    <t>Windpark GmbH &amp; Co. Enningerloh KG</t>
  </si>
  <si>
    <t>Windpark Enningerloh</t>
  </si>
  <si>
    <t>Enningerloh</t>
  </si>
  <si>
    <t>BNA1311</t>
  </si>
  <si>
    <t>Windpark Jennelt II GmbH &amp; Co. KG</t>
  </si>
  <si>
    <t>Windpark Jennelt II</t>
  </si>
  <si>
    <t>Jennelt</t>
  </si>
  <si>
    <t>BNA1312</t>
  </si>
  <si>
    <t>Windpark Kutenholz GmbH &amp; Co. KG</t>
  </si>
  <si>
    <t>Windpark Kutenholz II</t>
  </si>
  <si>
    <t>BNA1313</t>
  </si>
  <si>
    <t>Windpark Zwischenbergen GmbH &amp; Co.  KG</t>
  </si>
  <si>
    <t>Windpark Zwischenbergen</t>
  </si>
  <si>
    <t>Zwischenbergen</t>
  </si>
  <si>
    <t>BNA1314</t>
  </si>
  <si>
    <t>swb Gruppe</t>
  </si>
  <si>
    <t>Windpark Märkisch Linden</t>
  </si>
  <si>
    <t>Märkisch Linden</t>
  </si>
  <si>
    <t>BNA1315</t>
  </si>
  <si>
    <t>Universitätsklinikum Freiburg AdöR</t>
  </si>
  <si>
    <t>Hartmannstrasse 1</t>
  </si>
  <si>
    <t>Übergabe</t>
  </si>
  <si>
    <t>badenova Netz GmbH</t>
  </si>
  <si>
    <t>BNA1316</t>
  </si>
  <si>
    <t>AWG Abfallwirtschaftsgesellschaft mbH Wuppertal</t>
  </si>
  <si>
    <t>Korzert 15</t>
  </si>
  <si>
    <t>Elberfeld Süd, Ronsdorf</t>
  </si>
  <si>
    <t>BNA1317</t>
  </si>
  <si>
    <t>Windpark Bornstedt-Holdenstedt</t>
  </si>
  <si>
    <t>Bornstedt</t>
  </si>
  <si>
    <t>UW Beyernaumburg</t>
  </si>
  <si>
    <t>BNA1318</t>
  </si>
  <si>
    <t>Windpark Großvargula GmbH &amp; Co. KG</t>
  </si>
  <si>
    <t>Windpark Großvargula</t>
  </si>
  <si>
    <t>Großvargula</t>
  </si>
  <si>
    <t>UW Gräfentonna</t>
  </si>
  <si>
    <t>BNA1319</t>
  </si>
  <si>
    <t>Windpark Kribbe-Premslin GmbH &amp; Co. KG</t>
  </si>
  <si>
    <t>Windpark Kribbe-Premslin</t>
  </si>
  <si>
    <t>Karstädt</t>
  </si>
  <si>
    <t>UW Quitzow</t>
  </si>
  <si>
    <t>Wemag Netz GmbH</t>
  </si>
  <si>
    <t>BNA1320</t>
  </si>
  <si>
    <t>Windpark Mühlanger</t>
  </si>
  <si>
    <t>Mühlanger</t>
  </si>
  <si>
    <t>UW Wittenberg</t>
  </si>
  <si>
    <t>BNA1321</t>
  </si>
  <si>
    <t>Windpark Perleberg</t>
  </si>
  <si>
    <t>Perleberg</t>
  </si>
  <si>
    <t>UW Kletzke</t>
  </si>
  <si>
    <t>BNA1322</t>
  </si>
  <si>
    <t>Windpark Wolgast</t>
  </si>
  <si>
    <t>Karlsburg</t>
  </si>
  <si>
    <t>BNA0993</t>
  </si>
  <si>
    <t>Irsching</t>
  </si>
  <si>
    <t>Vohburg</t>
  </si>
  <si>
    <t>BNA0994</t>
  </si>
  <si>
    <t>Gemeinschaftskraftwerk Irsching GmbH</t>
  </si>
  <si>
    <t xml:space="preserve">Gemeinschaftskraftwerk Irsching </t>
  </si>
  <si>
    <t>BNA0995</t>
  </si>
  <si>
    <t>Ulrich Hartmann
(Irsching)</t>
  </si>
  <si>
    <t>BNA0996</t>
  </si>
  <si>
    <t>BNA0997</t>
  </si>
  <si>
    <t>STEAG New Energies GmbH_Fenne</t>
  </si>
  <si>
    <t>HKW Fenne, Grubengaskraftwerk</t>
  </si>
  <si>
    <t>Völklingen Fenne</t>
  </si>
  <si>
    <t>Gasmotorenanlage Fenne</t>
  </si>
  <si>
    <t>Steag Power Saar GmbH</t>
  </si>
  <si>
    <t>BNA0998</t>
  </si>
  <si>
    <t>Modellkraftwerk</t>
  </si>
  <si>
    <t>Völklingen-Fenne</t>
  </si>
  <si>
    <t>Saarbrücker Straße 135-137</t>
  </si>
  <si>
    <t>MKV</t>
  </si>
  <si>
    <t>Fenne</t>
  </si>
  <si>
    <t>BNA0999</t>
  </si>
  <si>
    <t>HKV</t>
  </si>
  <si>
    <t>BNA1000</t>
  </si>
  <si>
    <t xml:space="preserve">Windpark Vollstedt </t>
  </si>
  <si>
    <t>Vollstedt</t>
  </si>
  <si>
    <t>BNA1001</t>
  </si>
  <si>
    <t>Windpark Voltlage-Höckel GbR</t>
  </si>
  <si>
    <t xml:space="preserve">Voltlage </t>
  </si>
  <si>
    <t>BNA1002</t>
  </si>
  <si>
    <t>Wählitz</t>
  </si>
  <si>
    <t>BNA1003</t>
  </si>
  <si>
    <t>Kraftwerk Waldshut</t>
  </si>
  <si>
    <t>Waldshut-Tiengen</t>
  </si>
  <si>
    <t>Kraftwerkstraße 13</t>
  </si>
  <si>
    <t>Waldshut</t>
  </si>
  <si>
    <t>Gurtweil</t>
  </si>
  <si>
    <t>BNA1004</t>
  </si>
  <si>
    <t>Kraftwerk Walheim</t>
  </si>
  <si>
    <t>Walheim</t>
  </si>
  <si>
    <t>Mühlstraße</t>
  </si>
  <si>
    <t>WAL GT D</t>
  </si>
  <si>
    <t>BNA1005</t>
  </si>
  <si>
    <t>WAL 1</t>
  </si>
  <si>
    <t>BNA1006</t>
  </si>
  <si>
    <t>WAL 2</t>
  </si>
  <si>
    <t>BNA1007a</t>
  </si>
  <si>
    <t>Allgäuer Überlandwerk GmbH</t>
  </si>
  <si>
    <t>SKW Gasturbine</t>
  </si>
  <si>
    <t>Waltenhofen-Veits</t>
  </si>
  <si>
    <t>UW Au</t>
  </si>
  <si>
    <t xml:space="preserve">AllgäuNetz GmbH &amp; Co. KG </t>
  </si>
  <si>
    <t>BNA1007b</t>
  </si>
  <si>
    <t>SKW Diesel</t>
  </si>
  <si>
    <t>BNA1008</t>
  </si>
  <si>
    <t>Uppenborn 1</t>
  </si>
  <si>
    <t>Wang</t>
  </si>
  <si>
    <t>BNA1009</t>
  </si>
  <si>
    <t>Bassens Windpark GmbH &amp; Co KG</t>
  </si>
  <si>
    <t>Wangerland</t>
  </si>
  <si>
    <t>BNA1010</t>
  </si>
  <si>
    <t>Windpark am süßen See Verwaltung GmbH</t>
  </si>
  <si>
    <t>Wansleben am See</t>
  </si>
  <si>
    <t>BNA1011</t>
  </si>
  <si>
    <t>Windpark Waldhausen</t>
  </si>
  <si>
    <t>Aalen</t>
  </si>
  <si>
    <t>DE0010107343300000000000000287689 &amp; DE 0010107343300000000000000690</t>
  </si>
  <si>
    <t>BNA1013</t>
  </si>
  <si>
    <t>Wasserburg</t>
  </si>
  <si>
    <t>Innwerkstr. 15</t>
  </si>
  <si>
    <t>UW Wasserburg</t>
  </si>
  <si>
    <t>BNA1014</t>
  </si>
  <si>
    <t>Wasserleben</t>
  </si>
  <si>
    <t>BNA1015</t>
  </si>
  <si>
    <t>BNA1016</t>
  </si>
  <si>
    <t>BNA1017</t>
  </si>
  <si>
    <t>Windpark Weener Verwaltungs-GmbH</t>
  </si>
  <si>
    <t>Weener</t>
  </si>
  <si>
    <t>BNA1018</t>
  </si>
  <si>
    <t>Windpark Weenermoor Netzbetriebs-GbR mbH</t>
  </si>
  <si>
    <t>BNA1019</t>
  </si>
  <si>
    <t>Wehr</t>
  </si>
  <si>
    <t>Todtmooserstr. 150</t>
  </si>
  <si>
    <t>BNA1020</t>
  </si>
  <si>
    <t>MVA Weisweiler</t>
  </si>
  <si>
    <t>Weisweiler</t>
  </si>
  <si>
    <t>MVA</t>
  </si>
  <si>
    <t>Zukunft</t>
  </si>
  <si>
    <t>BNA1021</t>
  </si>
  <si>
    <t>Eschweiler-Weisweiler</t>
  </si>
  <si>
    <t>Oberzier</t>
  </si>
  <si>
    <t>BNA1022</t>
  </si>
  <si>
    <t>BNA1023</t>
  </si>
  <si>
    <t>G_VGT</t>
  </si>
  <si>
    <t>BNA1024</t>
  </si>
  <si>
    <t>H_VGT</t>
  </si>
  <si>
    <t>BNA1025</t>
  </si>
  <si>
    <t>BNA1026</t>
  </si>
  <si>
    <t>BNA1027</t>
  </si>
  <si>
    <t>Erdgas / Papierschlamm</t>
  </si>
  <si>
    <t>BNA1028</t>
  </si>
  <si>
    <t>BNA1029</t>
  </si>
  <si>
    <t>UW Wellen Betreiber GbR 
c/o Germania Windpark GmbH &amp; Co. KG</t>
  </si>
  <si>
    <t>Wellen</t>
  </si>
  <si>
    <t>BNA1030</t>
  </si>
  <si>
    <t>Windpark Ochtmersleben OHG</t>
  </si>
  <si>
    <t>BNA1031</t>
  </si>
  <si>
    <t>Wendefurth</t>
  </si>
  <si>
    <t>Hangstraße</t>
  </si>
  <si>
    <t>Hüttenrode</t>
  </si>
  <si>
    <t>BNA1032</t>
  </si>
  <si>
    <t>BNA1033</t>
  </si>
  <si>
    <t>Werbach</t>
  </si>
  <si>
    <t>BNA1034</t>
  </si>
  <si>
    <t>Windpark Niederer Fläming GmbH &amp; Co. KG /
c.o. BEC Energie Consult GmbH</t>
  </si>
  <si>
    <t>Werbig</t>
  </si>
  <si>
    <t>HöS</t>
  </si>
  <si>
    <t>BNA1035</t>
  </si>
  <si>
    <t>Kraftwerk Werdohl-Elverlingsen</t>
  </si>
  <si>
    <t>Werdohl</t>
  </si>
  <si>
    <t>E3</t>
  </si>
  <si>
    <t>U 104</t>
  </si>
  <si>
    <t>BNA1036</t>
  </si>
  <si>
    <t>E 1/2</t>
  </si>
  <si>
    <t>U 204</t>
  </si>
  <si>
    <t>BNA1037</t>
  </si>
  <si>
    <t>E4</t>
  </si>
  <si>
    <t>Tiermehl, SBS</t>
  </si>
  <si>
    <t>U205</t>
  </si>
  <si>
    <t>BNA1038</t>
  </si>
  <si>
    <t>WP Wergzahna GmbH &amp; Co. KG</t>
  </si>
  <si>
    <t>Wergzahna</t>
  </si>
  <si>
    <t>BNA1039</t>
  </si>
  <si>
    <t>Werne</t>
  </si>
  <si>
    <t>F1</t>
  </si>
  <si>
    <t>BNA1040</t>
  </si>
  <si>
    <t>G1</t>
  </si>
  <si>
    <t>BNA1041</t>
  </si>
  <si>
    <t>H1</t>
  </si>
  <si>
    <t>BNA1042</t>
  </si>
  <si>
    <t>I1</t>
  </si>
  <si>
    <t>BNA1043</t>
  </si>
  <si>
    <t>I2</t>
  </si>
  <si>
    <t>BNA1044</t>
  </si>
  <si>
    <t>F2</t>
  </si>
  <si>
    <t>BNA1045</t>
  </si>
  <si>
    <t>G2</t>
  </si>
  <si>
    <t>BNA1046a</t>
  </si>
  <si>
    <t>K2</t>
  </si>
  <si>
    <t>BNA1046b</t>
  </si>
  <si>
    <t xml:space="preserve">K1 </t>
  </si>
  <si>
    <t xml:space="preserve">Westfalen-Weser-Ems Verteilnetz GmbH </t>
  </si>
  <si>
    <t>BNA1047</t>
  </si>
  <si>
    <t>Windpark Wertheim</t>
  </si>
  <si>
    <t>Wertheim</t>
  </si>
  <si>
    <t>DE00067897877LA000000000000005697</t>
  </si>
  <si>
    <t>Stadtwerke Wertheim GmbH</t>
  </si>
  <si>
    <t>BNA1048</t>
  </si>
  <si>
    <t>Westeregeln</t>
  </si>
  <si>
    <t>BNA1049</t>
  </si>
  <si>
    <t>BNA1050</t>
  </si>
  <si>
    <t>Windpark Norderland Verwaltgs-u Beteiligungs GmbH</t>
  </si>
  <si>
    <t>Westerholt</t>
  </si>
  <si>
    <t>BNA1051</t>
  </si>
  <si>
    <t>K/S Hydrovind VI</t>
  </si>
  <si>
    <t>Wettendorf-Bottendorf</t>
  </si>
  <si>
    <t>BNA1053</t>
  </si>
  <si>
    <t>Bürger-Windpark Wiemersdorf GmbH</t>
  </si>
  <si>
    <t>Wiemersdorf</t>
  </si>
  <si>
    <t>BNA1054</t>
  </si>
  <si>
    <t xml:space="preserve">Windpark Wiemersdorf GmbH &amp; Co. KG </t>
  </si>
  <si>
    <t>BNA1055</t>
  </si>
  <si>
    <t>InfraServ GmbH &amp; Co. Wiesbaden KG</t>
  </si>
  <si>
    <t>Wi-Biebrich</t>
  </si>
  <si>
    <t>Wiesbaden</t>
  </si>
  <si>
    <t>Station 25,G347</t>
  </si>
  <si>
    <t>BNA1056</t>
  </si>
  <si>
    <t>BNA1057</t>
  </si>
  <si>
    <t>DIF Windpark Wiesmoor GmbH &amp; Co. KG</t>
  </si>
  <si>
    <t>Wiesmoor</t>
  </si>
  <si>
    <t>BNA1058</t>
  </si>
  <si>
    <t>BNA1059</t>
  </si>
  <si>
    <t>EBV WP Düngstrup GmbH &amp; Co. Betriebs KG</t>
  </si>
  <si>
    <t>Wildeshausen</t>
  </si>
  <si>
    <t>BNA1060</t>
  </si>
  <si>
    <t>Wilhelmshaven</t>
  </si>
  <si>
    <t>Rüstersiel</t>
  </si>
  <si>
    <t>BNA1061</t>
  </si>
  <si>
    <t>Maade</t>
  </si>
  <si>
    <t>BNA1062</t>
  </si>
  <si>
    <t>Abrechnungsstelle Windpark Willenscharen-Brokstedt GBR</t>
  </si>
  <si>
    <t>Willenscharen</t>
  </si>
  <si>
    <t>BNA1063</t>
  </si>
  <si>
    <t>e.n.o. Windpark GmbH &amp; Co. Wilmersdorf KG</t>
  </si>
  <si>
    <t>BNA1064</t>
  </si>
  <si>
    <t>Windpark Wilstedt GmbH &amp; Co. KG</t>
  </si>
  <si>
    <t>Wilstedt</t>
  </si>
  <si>
    <t>BNA1065</t>
  </si>
  <si>
    <t>Eigentümergemeinschaft 4. Volkswind GmbH &amp; Co. KG 
und Spradau Wind Betriebs GmbH &amp; Co. KG</t>
  </si>
  <si>
    <t>Winkelsett</t>
  </si>
  <si>
    <t>BNA1066</t>
  </si>
  <si>
    <t>Wintrich</t>
  </si>
  <si>
    <t>BNA1067</t>
  </si>
  <si>
    <t>Wittmund</t>
  </si>
  <si>
    <t>BNA1068</t>
  </si>
  <si>
    <t>BNA1069</t>
  </si>
  <si>
    <t>BNA1070</t>
  </si>
  <si>
    <t>BNA1071</t>
  </si>
  <si>
    <t>Witznau</t>
  </si>
  <si>
    <t>Schwarzatalstr.5</t>
  </si>
  <si>
    <t>BNA1072</t>
  </si>
  <si>
    <t>Woddow</t>
  </si>
  <si>
    <t>BNA1073</t>
  </si>
  <si>
    <t xml:space="preserve">WKN Windkraft Nord GmbH &amp; Co. Windpark Wöhrden I KG; 
WKN Windkraft Nord GmbH &amp; Co. Windpark Wöhrden II KG </t>
  </si>
  <si>
    <t>Wöhrden</t>
  </si>
  <si>
    <t>BNA1074</t>
  </si>
  <si>
    <t>Spitzenlastkraftwerk Wolfen</t>
  </si>
  <si>
    <t>Wolfen</t>
  </si>
  <si>
    <t>UW Wolfen/Filmfabrik</t>
  </si>
  <si>
    <t>BNA1075a</t>
  </si>
  <si>
    <t>HKW Nord</t>
  </si>
  <si>
    <t>Wolfsburg</t>
  </si>
  <si>
    <t>Generator A</t>
  </si>
  <si>
    <t>UW West</t>
  </si>
  <si>
    <t>BNA1075b</t>
  </si>
  <si>
    <t>Generator B</t>
  </si>
  <si>
    <t>UW Ost</t>
  </si>
  <si>
    <t>BNA1076a</t>
  </si>
  <si>
    <t>UW Wolfsburg</t>
  </si>
  <si>
    <t>BNA1076b</t>
  </si>
  <si>
    <t>BNA1077a</t>
  </si>
  <si>
    <t>New Breeze GmbH &amp; Co. Wind Wörrstadt Ost KG</t>
  </si>
  <si>
    <t>Wörrstadt</t>
  </si>
  <si>
    <t>BNA1077b</t>
  </si>
  <si>
    <t>New Breeze GmbH &amp; Co. Wind Wörrstadt KG</t>
  </si>
  <si>
    <t>BNA1078</t>
  </si>
  <si>
    <t>HKW Wörth</t>
  </si>
  <si>
    <t>Wörth</t>
  </si>
  <si>
    <t>Am Oberwald 2</t>
  </si>
  <si>
    <t>Übergabestation Palm Wörth</t>
  </si>
  <si>
    <t>BNA1079</t>
  </si>
  <si>
    <t>Windkraftwerk Wremen GmbH &amp; Co. KG; 
Energiekontor Windkraft GmbH &amp; Co. WP Wremen-Grauwallkan. KG</t>
  </si>
  <si>
    <t>Wremen</t>
  </si>
  <si>
    <t>BNA1080</t>
  </si>
  <si>
    <t>PVA Wülknitz</t>
  </si>
  <si>
    <t>Wülknitz</t>
  </si>
  <si>
    <t>Siedlung 1a</t>
  </si>
  <si>
    <t xml:space="preserve">UW Zeithain </t>
  </si>
  <si>
    <t>BNA1081</t>
  </si>
  <si>
    <t>Netzbetrieb Windpark Wülknitz GbR</t>
  </si>
  <si>
    <t>BNA1082</t>
  </si>
  <si>
    <t>WSW Energie &amp; Wasser AG</t>
  </si>
  <si>
    <t>HKW Barmen</t>
  </si>
  <si>
    <t>Wuppertal</t>
  </si>
  <si>
    <t xml:space="preserve">WSW Netz GmbH </t>
  </si>
  <si>
    <t>BNA1083</t>
  </si>
  <si>
    <t>Spitzenlastanlage Barmen</t>
  </si>
  <si>
    <t>BNA1084</t>
  </si>
  <si>
    <t xml:space="preserve">HKW Elberfeld </t>
  </si>
  <si>
    <t>Sekundärbrennstoffe</t>
  </si>
  <si>
    <t>BNA1085</t>
  </si>
  <si>
    <t>Heizkraftwerk Würzburg GmbH</t>
  </si>
  <si>
    <t>Heizkraftwerke an der Friedensbrücke</t>
  </si>
  <si>
    <t>Würzburg</t>
  </si>
  <si>
    <t>Veitshöchheimer Str. 1</t>
  </si>
  <si>
    <t>TSIII</t>
  </si>
  <si>
    <t>UW HKW, 20 kV-Schaltanlage, Zelle J34</t>
  </si>
  <si>
    <t>Mainfranken Netze GmbH</t>
  </si>
  <si>
    <t>BNA1086</t>
  </si>
  <si>
    <t>TSII</t>
  </si>
  <si>
    <t>UW HKW, 20 kV-Schaltanlage, Zelle J26</t>
  </si>
  <si>
    <t>BNA1087</t>
  </si>
  <si>
    <t>GTII</t>
  </si>
  <si>
    <t>UW HKW, 110 kV-Schaltanlge, Zelle E8</t>
  </si>
  <si>
    <t>BNA1088</t>
  </si>
  <si>
    <t>GTI</t>
  </si>
  <si>
    <t>UW HKW, 110 kV-Schaltanlage, Zelle E4</t>
  </si>
  <si>
    <t>BNA1089</t>
  </si>
  <si>
    <t>Zielitz</t>
  </si>
  <si>
    <t>Farsleber Str. 1</t>
  </si>
  <si>
    <t>BNA1090</t>
  </si>
  <si>
    <t>Kladrum</t>
  </si>
  <si>
    <t>Zölkow / OT Kladrum</t>
  </si>
  <si>
    <t>UW Crivitz</t>
  </si>
  <si>
    <t>BNA1091</t>
  </si>
  <si>
    <t>Zolling</t>
  </si>
  <si>
    <t>BMHKW</t>
  </si>
  <si>
    <t>110-kV-Schaltfeld E05 / LS 173</t>
  </si>
  <si>
    <t>BNA1092</t>
  </si>
  <si>
    <t>GT1 &amp; GT2</t>
  </si>
  <si>
    <t>LS 184</t>
  </si>
  <si>
    <t>BNA1093</t>
  </si>
  <si>
    <t>Zolling Block 5</t>
  </si>
  <si>
    <t>Feld 1 / LS 275</t>
  </si>
  <si>
    <t>BNA1094</t>
  </si>
  <si>
    <t>Smurfit Kappa Zülpich Papier GmbH</t>
  </si>
  <si>
    <t>Gaskraftwerk</t>
  </si>
  <si>
    <t>Zülpich</t>
  </si>
  <si>
    <t>Bessenicher Weg</t>
  </si>
  <si>
    <t>GKW</t>
  </si>
  <si>
    <t>Viktor Rolf</t>
  </si>
  <si>
    <t>BNA1097</t>
  </si>
  <si>
    <t>Kohlekraftwerk</t>
  </si>
  <si>
    <t>K06</t>
  </si>
  <si>
    <t>Braunkohlebriketts 75%, Sek.Brennstoff 20%, Biogas 5%</t>
  </si>
  <si>
    <t>Rejekt + Biogas</t>
  </si>
  <si>
    <t>BNA1098</t>
  </si>
  <si>
    <t>Weserkraftwerk Bremen</t>
  </si>
  <si>
    <t>Bremen (Hastedt)</t>
  </si>
  <si>
    <t>WKB</t>
  </si>
  <si>
    <t>BNA1099</t>
  </si>
  <si>
    <t>Breloh Windenergie GmbH und Co. KG</t>
  </si>
  <si>
    <t>11 Windkraftanlagen</t>
  </si>
  <si>
    <t xml:space="preserve">Halene - Kampen </t>
  </si>
  <si>
    <t>11 Windkraftanlagen 2,3 MW</t>
  </si>
  <si>
    <t>Umspannwerk Rosendahl, Ahlen</t>
  </si>
  <si>
    <t>BNA1100</t>
  </si>
  <si>
    <t>Windpark Alterkülz-Spesenroth</t>
  </si>
  <si>
    <t>Alterkülz-Spesenroth</t>
  </si>
  <si>
    <t>BNA1101</t>
  </si>
  <si>
    <t>ÜST Anklam</t>
  </si>
  <si>
    <t>Demminer Landstrasse</t>
  </si>
  <si>
    <t>BNA1102</t>
  </si>
  <si>
    <t>Lister- und Lennekraftwerke GmbH</t>
  </si>
  <si>
    <t>Bigge</t>
  </si>
  <si>
    <t>Attendorn</t>
  </si>
  <si>
    <t>Biggekraftwerk</t>
  </si>
  <si>
    <t xml:space="preserve">Lister- und Lennekraftwerke GmbH </t>
  </si>
  <si>
    <t>BNA1103</t>
  </si>
  <si>
    <t>UPM GmbH</t>
  </si>
  <si>
    <t>UPM Augsburg</t>
  </si>
  <si>
    <t>Augsburg</t>
  </si>
  <si>
    <t>Georg-Heindl-Strasse 4</t>
  </si>
  <si>
    <t>Dampfturbine 3</t>
  </si>
  <si>
    <t>BNA1104</t>
  </si>
  <si>
    <t>Franziskanergasse 9</t>
  </si>
  <si>
    <t>T2</t>
  </si>
  <si>
    <t>Station 316/318</t>
  </si>
  <si>
    <t>BNA1105</t>
  </si>
  <si>
    <t>HKW Bad Salzungen</t>
  </si>
  <si>
    <t>Bad Salzungen</t>
  </si>
  <si>
    <t>UW Bad Salzungen</t>
  </si>
  <si>
    <t>BNA1106</t>
  </si>
  <si>
    <t>Beeskow – Hufenfeld</t>
  </si>
  <si>
    <t>BNA1107</t>
  </si>
  <si>
    <t>Bergholz</t>
  </si>
  <si>
    <t>UW Löcknitz</t>
  </si>
  <si>
    <t>BNA1108</t>
  </si>
  <si>
    <t>PD energy GmbH</t>
  </si>
  <si>
    <t>Bitterfeld - Wolfen</t>
  </si>
  <si>
    <t>Ostraße 1</t>
  </si>
  <si>
    <t>Übergabestation envia INFRA/TRB-Anlage, Elektrolysestraße</t>
  </si>
  <si>
    <t>BNA1109</t>
  </si>
  <si>
    <t>Bobbau</t>
  </si>
  <si>
    <t>Gemarkung Bobbau, 
Flur 6, Flurstück 11</t>
  </si>
  <si>
    <t>BNA1110</t>
  </si>
  <si>
    <t>Zweckverband Restmüllheizkraftwerk Böblingen</t>
  </si>
  <si>
    <t>Restmüllheizkraftwerk Böblingen</t>
  </si>
  <si>
    <t>Böblingen</t>
  </si>
  <si>
    <t>Musbergersträßle 11</t>
  </si>
  <si>
    <t>Müllverbrennung</t>
  </si>
  <si>
    <t>BNA1111</t>
  </si>
  <si>
    <t>Windpark Bredow/Zeestow II</t>
  </si>
  <si>
    <t>Bredow</t>
  </si>
  <si>
    <t>Umspannwerk Wustermark</t>
  </si>
  <si>
    <t>BNA1112</t>
  </si>
  <si>
    <t>Windpark Bredow</t>
  </si>
  <si>
    <t>BNA1113</t>
  </si>
  <si>
    <t>UW Roitzsch</t>
  </si>
  <si>
    <t>Brehna / Roitzsch</t>
  </si>
  <si>
    <t>Gemarkung Brehna / Roitzsch, 
an der Umgehungsstrasse</t>
  </si>
  <si>
    <t>BNA1114</t>
  </si>
  <si>
    <t>Oken 2</t>
  </si>
  <si>
    <t>BNA1115</t>
  </si>
  <si>
    <t>Dillinger Hüttenwerke</t>
  </si>
  <si>
    <t>Gichtgaskraftwerk Dillingen</t>
  </si>
  <si>
    <t>Infraserv GmbH &amp; Co. Höchst KG</t>
  </si>
  <si>
    <t>ADS-Anlage</t>
  </si>
  <si>
    <t>Industriepark Höchst</t>
  </si>
  <si>
    <t>FWH O/W</t>
  </si>
  <si>
    <t>BNA0498</t>
  </si>
  <si>
    <t>BNA0499</t>
  </si>
  <si>
    <t>BNA0500</t>
  </si>
  <si>
    <t>Boehringer Ingelheim Pharma GmbH &amp; Co. KG</t>
  </si>
  <si>
    <t>Ingelheim</t>
  </si>
  <si>
    <t>Rheinhessische Energie- und Wasserversorgungs-GmbH</t>
  </si>
  <si>
    <t>BNA0503</t>
  </si>
  <si>
    <t>UWB Umspannwerk Betriebsgesellschaft Sallentin mbH</t>
  </si>
  <si>
    <t>Jeggeleben</t>
  </si>
  <si>
    <t>BNA0504</t>
  </si>
  <si>
    <t>E.ON Thüringer Energie AG</t>
  </si>
  <si>
    <t>HKW Jena</t>
  </si>
  <si>
    <t>Jena</t>
  </si>
  <si>
    <t>H-EL</t>
  </si>
  <si>
    <t>UW HKW Jena</t>
  </si>
  <si>
    <t>BNA0505</t>
  </si>
  <si>
    <t>KW Jenbach</t>
  </si>
  <si>
    <t>A-6200</t>
  </si>
  <si>
    <t>Jenbach</t>
  </si>
  <si>
    <t>UW Jenbach</t>
  </si>
  <si>
    <t>BNA0506</t>
  </si>
  <si>
    <t>Windpark Jever GbR</t>
  </si>
  <si>
    <t>Jever</t>
  </si>
  <si>
    <t>BNA0507</t>
  </si>
  <si>
    <t>Windpark Jülicher Land GmbH</t>
  </si>
  <si>
    <t>Jülich</t>
  </si>
  <si>
    <t>regionetz GmbH</t>
  </si>
  <si>
    <t>BNA0508</t>
  </si>
  <si>
    <t>Windpark Jürgenshagen GmbH &amp; Co.Betriebs-KG Renditefonds</t>
  </si>
  <si>
    <t>Jürgenshagen</t>
  </si>
  <si>
    <t>BNA0509</t>
  </si>
  <si>
    <t>Windfarm Zettingen GmbH</t>
  </si>
  <si>
    <t xml:space="preserve">Kaisersesch </t>
  </si>
  <si>
    <t>BNA0510a</t>
  </si>
  <si>
    <t>SWK - Stadtwerke Kaiserslautern</t>
  </si>
  <si>
    <t>HKW Karcherstr.</t>
  </si>
  <si>
    <t>Kaiserslautern</t>
  </si>
  <si>
    <t>Leichtes Heizöl</t>
  </si>
  <si>
    <t>UW 1</t>
  </si>
  <si>
    <t>SWK Stadtwerke Kaiserslautern Versorgungs-AG</t>
  </si>
  <si>
    <t>BNA0510b</t>
  </si>
  <si>
    <t>UW1</t>
  </si>
  <si>
    <t>BNA0511</t>
  </si>
  <si>
    <t>Kalbe</t>
  </si>
  <si>
    <t>BNA0512</t>
  </si>
  <si>
    <t>Windpark Kall GmbH &amp; Co WPKA KG</t>
  </si>
  <si>
    <t>Kall</t>
  </si>
  <si>
    <t>BNA0513</t>
  </si>
  <si>
    <t>EST Elektro-Spezial-Technik Inh. Steffen Stecher</t>
  </si>
  <si>
    <t>Kamenz</t>
  </si>
  <si>
    <t>BNA0514</t>
  </si>
  <si>
    <t>Rheinhafen-Dampfkraftwerk</t>
  </si>
  <si>
    <t>Karlsruhe</t>
  </si>
  <si>
    <t>Fettweisstraße 42</t>
  </si>
  <si>
    <t>RDK 4S</t>
  </si>
  <si>
    <t>Daxlanden</t>
  </si>
  <si>
    <t>BNA0515</t>
  </si>
  <si>
    <t>Stadtwerke Karlsruhe GmbH</t>
  </si>
  <si>
    <t>Heizkraftwerk West</t>
  </si>
  <si>
    <t>T3</t>
  </si>
  <si>
    <t>Stadtwerke Karlsruhe Netze GmbH</t>
  </si>
  <si>
    <t>BNA0516</t>
  </si>
  <si>
    <t>Mineraloelraffinerie Oberrhein GmbH &amp; Co. KG</t>
  </si>
  <si>
    <t>MiRO</t>
  </si>
  <si>
    <t>Kesselhaus Werk 1</t>
  </si>
  <si>
    <t>BNA0517</t>
  </si>
  <si>
    <t>Kesselhaus Werk 2</t>
  </si>
  <si>
    <t>BNA0518</t>
  </si>
  <si>
    <t>RDK 7</t>
  </si>
  <si>
    <t>BNA0519</t>
  </si>
  <si>
    <t>Karnap</t>
  </si>
  <si>
    <t>Essen</t>
  </si>
  <si>
    <t>BNA0520</t>
  </si>
  <si>
    <t>Stora Enso Maxau GmbH</t>
  </si>
  <si>
    <t>Stora Enso Maxau</t>
  </si>
  <si>
    <t>Biomasse (überwiegend), Steinkohle (bei zu feuchter Biomasse), Schlämme, Ersatzbrennstoff</t>
  </si>
  <si>
    <t>Erdgas i.d.R. zur Stützfeuerung</t>
  </si>
  <si>
    <t>Stadtwerke Karlsruhe Netze GmbH, EnBW Regional AG</t>
  </si>
  <si>
    <t>BNA0521</t>
  </si>
  <si>
    <t>Kasseler Fernwärme GmbH</t>
  </si>
  <si>
    <t>Kombi-HKW</t>
  </si>
  <si>
    <t>Kassel</t>
  </si>
  <si>
    <t>DE0003323413400000000009959305051</t>
  </si>
  <si>
    <t>Städtische Werke Netz + Service GmbH</t>
  </si>
  <si>
    <t>BNA0523</t>
  </si>
  <si>
    <t>FKK</t>
  </si>
  <si>
    <t>Braunkohle, Steinkohle, Erdgas</t>
  </si>
  <si>
    <t>DE00033234134000KFWFKK10000199995</t>
  </si>
  <si>
    <t>BNA0525</t>
  </si>
  <si>
    <t>Kesdorf</t>
  </si>
  <si>
    <t>BNA0526</t>
  </si>
  <si>
    <t>24sieben GmbH</t>
  </si>
  <si>
    <t>Gemeinschafts-KW Kiel</t>
  </si>
  <si>
    <t>Kiel</t>
  </si>
  <si>
    <t>Umspannwerk Hasselfelde</t>
  </si>
  <si>
    <t>BNA0527</t>
  </si>
  <si>
    <t>HKW Humboldtstr.</t>
  </si>
  <si>
    <t>GT 5/6; DT1</t>
  </si>
  <si>
    <t>Umspannwerk Humboldtstr.</t>
  </si>
  <si>
    <t xml:space="preserve">StadtwerkeKiel Netz GmbH </t>
  </si>
  <si>
    <t>BNA0529</t>
  </si>
  <si>
    <t>Braunau-Simbach</t>
  </si>
  <si>
    <t>Kirchdorf</t>
  </si>
  <si>
    <t>Ach 6</t>
  </si>
  <si>
    <t>APG/E.ON Netz GmbH</t>
  </si>
  <si>
    <t>BNA0530</t>
  </si>
  <si>
    <t>Windpark Großenehrich GmbH &amp; Co. KG Renditefonds</t>
  </si>
  <si>
    <t>Kirchengel</t>
  </si>
  <si>
    <t>BNA0531</t>
  </si>
  <si>
    <t>E.ON Westfalen Weser Energie-Service GmbH</t>
  </si>
  <si>
    <t>KW Kirchlengern</t>
  </si>
  <si>
    <t>Kirchlengern</t>
  </si>
  <si>
    <t>UW Kirchlengern</t>
  </si>
  <si>
    <t>E.ON Westfalen Weser Netz AG</t>
  </si>
  <si>
    <t>BNA0532a</t>
  </si>
  <si>
    <t>REG Regenerative Energien Standortentwicklung Gmbh &amp; Co. Kirchwistedt KG</t>
  </si>
  <si>
    <t>Windpark Kirchwistedt</t>
  </si>
  <si>
    <t>Kirchwistedt</t>
  </si>
  <si>
    <t>BNA0532b</t>
  </si>
  <si>
    <t>BNA0533</t>
  </si>
  <si>
    <t>Windpark Kisselbach</t>
  </si>
  <si>
    <t>Kisselbach</t>
  </si>
  <si>
    <t>BNA0535</t>
  </si>
  <si>
    <t>Kleeste</t>
  </si>
  <si>
    <t>BNA0536</t>
  </si>
  <si>
    <t>Windpark Klein Twülpstedt GmbH &amp; Co. KG</t>
  </si>
  <si>
    <t>Klein Twülpstedt</t>
  </si>
  <si>
    <t>LSW Netz GmbH</t>
  </si>
  <si>
    <t>BNA0537</t>
  </si>
  <si>
    <t>ewz Windpark Kleinbrembach GmbH</t>
  </si>
  <si>
    <t>Kleinbrembach</t>
  </si>
  <si>
    <t>BNA0538</t>
  </si>
  <si>
    <t>Kloster Lehnin OT Reckahn</t>
  </si>
  <si>
    <t>BNA0539</t>
  </si>
  <si>
    <t>GSI Photovoltaik Projektgesellschaft Helbra mbH</t>
  </si>
  <si>
    <t>06308</t>
  </si>
  <si>
    <t>Klostermansfeld</t>
  </si>
  <si>
    <t>BNA0540</t>
  </si>
  <si>
    <t>Walchensee</t>
  </si>
  <si>
    <t>Kochel am See</t>
  </si>
  <si>
    <t>Altjoch 21</t>
  </si>
  <si>
    <t>E.ON Netz GmbH / DB Energie GmbH</t>
  </si>
  <si>
    <t>BNA0541</t>
  </si>
  <si>
    <t>Kodersdorf</t>
  </si>
  <si>
    <t>BNA0542</t>
  </si>
  <si>
    <t>IBERDROLA Renovables Deutschland GmbH</t>
  </si>
  <si>
    <t>Kölleda</t>
  </si>
  <si>
    <t>BNA0543</t>
  </si>
  <si>
    <t>HKW Merkenich</t>
  </si>
  <si>
    <t>Köln</t>
  </si>
  <si>
    <t>UW Merkenich</t>
  </si>
  <si>
    <t xml:space="preserve">Rheinische NETZ Gesellschaft mbH </t>
  </si>
  <si>
    <t>BNA0544</t>
  </si>
  <si>
    <t>HKW Südstadt</t>
  </si>
  <si>
    <t>UW Bonner Wall</t>
  </si>
  <si>
    <t>BNA0545</t>
  </si>
  <si>
    <t>HKW Niehl 2</t>
  </si>
  <si>
    <t>UW Mole</t>
  </si>
  <si>
    <t>BNA0546</t>
  </si>
  <si>
    <t>BNA0547</t>
  </si>
  <si>
    <t>Steag GmbH</t>
  </si>
  <si>
    <t>Raffineriekraftwerk Köln Godorf</t>
  </si>
  <si>
    <t>Godorfer Hauptstr. 150</t>
  </si>
  <si>
    <t>Raffinerie Godorf Godorfer Hauptstr. 150</t>
  </si>
  <si>
    <t>BNA0548</t>
  </si>
  <si>
    <t>Knapsack Gas</t>
  </si>
  <si>
    <t>Hürth-Knapsack</t>
  </si>
  <si>
    <t>BNA0549</t>
  </si>
  <si>
    <t>BMKW Königs Wusterhausen</t>
  </si>
  <si>
    <t>Königs Wusterhausen</t>
  </si>
  <si>
    <t>Am Nordhafen 12</t>
  </si>
  <si>
    <t>BNA0550</t>
  </si>
  <si>
    <t>Körbelitz</t>
  </si>
  <si>
    <t>BNA0551</t>
  </si>
  <si>
    <t>BNA0552</t>
  </si>
  <si>
    <t>UW Körbelitz</t>
  </si>
  <si>
    <t>Woltersdorfer Str.</t>
  </si>
  <si>
    <t>BNA0553</t>
  </si>
  <si>
    <t>BinderHolz Deutschland GmbH</t>
  </si>
  <si>
    <t>BMHKW-BinderHolz</t>
  </si>
  <si>
    <t>Kösching</t>
  </si>
  <si>
    <t>Einsteinstraße 9</t>
  </si>
  <si>
    <t>UW GROM</t>
  </si>
  <si>
    <t>BNA0554</t>
  </si>
  <si>
    <t>ASPERG SECHSTE SOLAR GmbH</t>
  </si>
  <si>
    <t>06366</t>
  </si>
  <si>
    <t>Köthen</t>
  </si>
  <si>
    <t>BNA0555</t>
  </si>
  <si>
    <t>KOGEP vierzehn GmbH &amp; Co. Solar 1411 KG</t>
  </si>
  <si>
    <t>BNA0556a</t>
  </si>
  <si>
    <t>KWK-Anlage Krefeld DT</t>
  </si>
  <si>
    <t>Krefeld</t>
  </si>
  <si>
    <t>Düsseldorfer Str. 191</t>
  </si>
  <si>
    <t>UA Hafen</t>
  </si>
  <si>
    <t>BNA0556b</t>
  </si>
  <si>
    <t>KWK-Anlage Krefeld VM</t>
  </si>
  <si>
    <t>Gasmotor (Dieselgenerator)</t>
  </si>
  <si>
    <t>Erdgas, Heizöl El</t>
  </si>
  <si>
    <t>Heizöl El als Zündstoff</t>
  </si>
  <si>
    <t>BNA0557a</t>
  </si>
  <si>
    <t>Currenta GmbH &amp; Co. OHG</t>
  </si>
  <si>
    <t>Kraftwerk L 57</t>
  </si>
  <si>
    <t>Krefeld-Uerdingen</t>
  </si>
  <si>
    <t>CHEMPARK, Geb. L 57</t>
  </si>
  <si>
    <t>Erdgas, Braunkohle, Produktionsrückstände</t>
  </si>
  <si>
    <t>CURRENTA</t>
  </si>
  <si>
    <t>BNA0557b</t>
  </si>
  <si>
    <t>Kraftwerk N 230</t>
  </si>
  <si>
    <t>CHEMPARK, Geb. N 230</t>
  </si>
  <si>
    <t>Erdgas, Produktionsrückstände</t>
  </si>
  <si>
    <t>BNA0558</t>
  </si>
  <si>
    <t>Erzhausen</t>
  </si>
  <si>
    <t>Kreiensen</t>
  </si>
  <si>
    <t>BNA0559</t>
  </si>
  <si>
    <t xml:space="preserve">Windpark Kremsdorf GmbH </t>
  </si>
  <si>
    <t>Kremdorf</t>
  </si>
  <si>
    <t>BNA0560</t>
  </si>
  <si>
    <t>WKN Windkraft Nord GmbH &amp; Co. Windpark Krempdorf KG</t>
  </si>
  <si>
    <t>Krempdorf</t>
  </si>
  <si>
    <t>BNA0561</t>
  </si>
  <si>
    <t>Kronprinzenkoog</t>
  </si>
  <si>
    <t>BNA0562</t>
  </si>
  <si>
    <t>WINKRA Lasbek Windpark- Betriebsgesellschaft mbH</t>
  </si>
  <si>
    <t>Krumbek</t>
  </si>
  <si>
    <t>BNA0563</t>
  </si>
  <si>
    <t xml:space="preserve">WEP Hamswehrum </t>
  </si>
  <si>
    <t>Krummhörn</t>
  </si>
  <si>
    <t>Hoher Grodenweg / 
Groothuser Grodenweg</t>
  </si>
  <si>
    <t>BNA0564</t>
  </si>
  <si>
    <t>Windpark Groothusen GmbH &amp; Co. Betriebs KG</t>
  </si>
  <si>
    <t>BNA0565</t>
  </si>
  <si>
    <t xml:space="preserve">Windpark Jennelt GmbH </t>
  </si>
  <si>
    <t>BNA0566</t>
  </si>
  <si>
    <t>Pfeifer Holz GmbH</t>
  </si>
  <si>
    <t>Kühbach</t>
  </si>
  <si>
    <t>BNA0567a</t>
  </si>
  <si>
    <t>KW Kühtai</t>
  </si>
  <si>
    <t>A-6183</t>
  </si>
  <si>
    <t>Kühtai</t>
  </si>
  <si>
    <t>Kühtai Ma1</t>
  </si>
  <si>
    <t>UW Silz</t>
  </si>
  <si>
    <t>TIWAG-Netz AG/APG/TenneT</t>
  </si>
  <si>
    <t>BNA0567b</t>
  </si>
  <si>
    <t>Kühtai Ma 2</t>
  </si>
  <si>
    <t>BNA0568</t>
  </si>
  <si>
    <t>Hohne</t>
  </si>
  <si>
    <t>Schmarloh</t>
  </si>
  <si>
    <t>UW Lachendorf</t>
  </si>
  <si>
    <t>BNA0569</t>
  </si>
  <si>
    <t>deag Energie GmbH</t>
  </si>
  <si>
    <t>Lachendorf</t>
  </si>
  <si>
    <t>BNA0570</t>
  </si>
  <si>
    <t>Raiffeisenwindpark Lahn GmbH &amp; Co.KG</t>
  </si>
  <si>
    <t>Lahn</t>
  </si>
  <si>
    <t>BNA0571</t>
  </si>
  <si>
    <t>Windpark Lahstedt ApS &amp; Co. OHG</t>
  </si>
  <si>
    <t>Lahstedt</t>
  </si>
  <si>
    <t>BNA0572</t>
  </si>
  <si>
    <t>Windpark Lamstedt GbR</t>
  </si>
  <si>
    <t>Lamstedt</t>
  </si>
  <si>
    <t>BNA0573</t>
  </si>
  <si>
    <t>Landesbergen Biomasse</t>
  </si>
  <si>
    <t>Landesbergen</t>
  </si>
  <si>
    <t>BNA0574</t>
  </si>
  <si>
    <t>Landesbergen Gas</t>
  </si>
  <si>
    <t>BNA0575</t>
  </si>
  <si>
    <t>Wattner SunAsset Solarkraftwerk 006 GmbH &amp; Co. KG</t>
  </si>
  <si>
    <t>06188</t>
  </si>
  <si>
    <t>Landsberg, OT Sietzsch</t>
  </si>
  <si>
    <t>BNA0576</t>
  </si>
  <si>
    <t>ENERGIEKONTOR Windkraft GmbH &amp; Co.</t>
  </si>
  <si>
    <t>Langen</t>
  </si>
  <si>
    <t>BNA0577</t>
  </si>
  <si>
    <t>Energiekontor Windkraft GmbH &amp; Co. WP KRE KG</t>
  </si>
  <si>
    <t>BNA0578</t>
  </si>
  <si>
    <t>Energiekontor Umwelt GmbH &amp; Co.</t>
  </si>
  <si>
    <t>BNA0579</t>
  </si>
  <si>
    <t>Energiekontor Windkraft GmbH &amp; Co. WP SIE-Gem. d. Eigentümer</t>
  </si>
  <si>
    <t>BNA0580</t>
  </si>
  <si>
    <t>BNA0582</t>
  </si>
  <si>
    <t>LERAK Mobiliengesellschaft mbH &amp; Co. KG</t>
  </si>
  <si>
    <t>Langwedel</t>
  </si>
  <si>
    <t>BNA0583</t>
  </si>
  <si>
    <t>Energiedienst Holding AG</t>
  </si>
  <si>
    <t>Laufenburg</t>
  </si>
  <si>
    <t>CH-5080</t>
  </si>
  <si>
    <t>Schweiz</t>
  </si>
  <si>
    <t>KW Laufenburg</t>
  </si>
  <si>
    <t>110-kV-Schaltanlage Laufenburg</t>
  </si>
  <si>
    <t>BNA0584</t>
  </si>
  <si>
    <t>Gehrlicher GmbH &amp; Co. Solarpark Helmeringen KG</t>
  </si>
  <si>
    <t>Helmeringen KG</t>
  </si>
  <si>
    <t xml:space="preserve">Lauingen </t>
  </si>
  <si>
    <t>Hygstetter Weg</t>
  </si>
  <si>
    <t>DE00002789415Rl00000001046138000</t>
  </si>
  <si>
    <t>BNA0585</t>
  </si>
  <si>
    <t>ENERGIE KONTOR UMWELT GMBH</t>
  </si>
  <si>
    <t>Lautertal/Dirlammen</t>
  </si>
  <si>
    <t>ovag Netz AG</t>
  </si>
  <si>
    <t>BNA0588</t>
  </si>
  <si>
    <t>Heizkraftwerk Leipzig-Nord</t>
  </si>
  <si>
    <t>Leipzig</t>
  </si>
  <si>
    <t>leichtes Heizöl</t>
  </si>
  <si>
    <t>Eutritzscher Str. 14b</t>
  </si>
  <si>
    <t>Stadtwerke Leipzig Netz GmbH</t>
  </si>
  <si>
    <t>BNA0589</t>
  </si>
  <si>
    <t>Lengede</t>
  </si>
  <si>
    <t>Barbecke</t>
  </si>
  <si>
    <t>ÜS Barbecke</t>
  </si>
  <si>
    <t>BNA0590</t>
  </si>
  <si>
    <t>TREA Leuna</t>
  </si>
  <si>
    <t>Leuna</t>
  </si>
  <si>
    <t>An der B91</t>
  </si>
  <si>
    <t>Linie 1</t>
  </si>
  <si>
    <t>Bau 2312</t>
  </si>
  <si>
    <t>ILE InfraLeuna Energiegesellschaft mbH</t>
  </si>
  <si>
    <t>BNA0591</t>
  </si>
  <si>
    <t>Linie 2</t>
  </si>
  <si>
    <t>BNA0592</t>
  </si>
  <si>
    <t>GuD Leuna</t>
  </si>
  <si>
    <t>UW Leuna</t>
  </si>
  <si>
    <t>BNA0593</t>
  </si>
  <si>
    <t>ILK-GuD</t>
  </si>
  <si>
    <t>GT1</t>
  </si>
  <si>
    <t>ILE/MITNETZ</t>
  </si>
  <si>
    <t>BNA0594</t>
  </si>
  <si>
    <t>GT2</t>
  </si>
  <si>
    <t>BNA0595</t>
  </si>
  <si>
    <t>GT3</t>
  </si>
  <si>
    <t>BNA0596</t>
  </si>
  <si>
    <t>TOTAL Raffinerie Mitteldeutschland GmbH</t>
  </si>
  <si>
    <t>Raffineriekraftwerk</t>
  </si>
  <si>
    <t>Leuna Süd-Mitte</t>
  </si>
  <si>
    <t>BNA0597</t>
  </si>
  <si>
    <t>DT1</t>
  </si>
  <si>
    <t>Dampf</t>
  </si>
  <si>
    <t>BNA0598a</t>
  </si>
  <si>
    <t>ILK-EKT</t>
  </si>
  <si>
    <t>EKT</t>
  </si>
  <si>
    <t>BNA0598b</t>
  </si>
  <si>
    <t>KT1</t>
  </si>
  <si>
    <t>BNA0599</t>
  </si>
  <si>
    <t>AVEA MHKW Leverkusen GmbH &amp; Co. KG</t>
  </si>
  <si>
    <t>Leverkusen</t>
  </si>
  <si>
    <t>UA Küppersteg
UA Manfort</t>
  </si>
  <si>
    <t>BNA0600a</t>
  </si>
  <si>
    <t>X-Kraftwerk</t>
  </si>
  <si>
    <t>CHEMPARK, Geb. X 50</t>
  </si>
  <si>
    <t>BNA0600b</t>
  </si>
  <si>
    <t>G-Kraftwerk</t>
  </si>
  <si>
    <t>CHEMPARK, Geb. G 22</t>
  </si>
  <si>
    <t>Erdgas, Braunkohle,  Produktionsrückstände</t>
  </si>
  <si>
    <t>BNA0601</t>
  </si>
  <si>
    <t>Ökotech Bio-HKW Siegerland II GmbH</t>
  </si>
  <si>
    <t xml:space="preserve">Liebenscheid </t>
  </si>
  <si>
    <t>BNA0602</t>
  </si>
  <si>
    <t>Emsland</t>
  </si>
  <si>
    <t>Lingen</t>
  </si>
  <si>
    <t>C1</t>
  </si>
  <si>
    <t>Hanekenfähr</t>
  </si>
  <si>
    <t>BNA0603</t>
  </si>
  <si>
    <t>B1</t>
  </si>
  <si>
    <t>DE0004096830500000000000000194536
DE0004096830500000000000000194535</t>
  </si>
  <si>
    <t>24-7-Netze GmbH</t>
  </si>
  <si>
    <t>BNA1201</t>
  </si>
  <si>
    <t>Windpark Markee III</t>
  </si>
  <si>
    <t>Markee</t>
  </si>
  <si>
    <t>BNA1202</t>
  </si>
  <si>
    <t>Windpark Meckel-Gilzem GmbH</t>
  </si>
  <si>
    <t>Windpark Meckel-Gilzem</t>
  </si>
  <si>
    <t>Meckel</t>
  </si>
  <si>
    <t>Übergabeschaltanlage</t>
  </si>
  <si>
    <t>BNA1203</t>
  </si>
  <si>
    <t>BNA1204</t>
  </si>
  <si>
    <t>BNA1205</t>
  </si>
  <si>
    <t>BNA1206</t>
  </si>
  <si>
    <t>BNA1207</t>
  </si>
  <si>
    <t>BNA1208</t>
  </si>
  <si>
    <t>BNA1209</t>
  </si>
  <si>
    <t>Meitingen</t>
  </si>
  <si>
    <t>UW Meitingen</t>
  </si>
  <si>
    <t>BNA1210</t>
  </si>
  <si>
    <t>Merching</t>
  </si>
  <si>
    <t>Friedenaustraße</t>
  </si>
  <si>
    <t>BNA1211</t>
  </si>
  <si>
    <t>WP Miltzow</t>
  </si>
  <si>
    <t>Miltzow</t>
  </si>
  <si>
    <t>BNA1212</t>
  </si>
  <si>
    <t>Vereinigte Wertach-Elektrizitätswerke GmbH</t>
  </si>
  <si>
    <t>DKW Nord</t>
  </si>
  <si>
    <t>Mindelheim</t>
  </si>
  <si>
    <t>Mindelmähderweg 10</t>
  </si>
  <si>
    <t>SH KW Nord</t>
  </si>
  <si>
    <t>Vereinigte Wertach- Elektrizitätswerke GmbH</t>
  </si>
  <si>
    <t>BNA1213</t>
  </si>
  <si>
    <t>Pfrombach D</t>
  </si>
  <si>
    <t>Moosburg-Pfrombach</t>
  </si>
  <si>
    <t>Am Kraftwerk 1</t>
  </si>
  <si>
    <t>BNA1214</t>
  </si>
  <si>
    <t>Müden</t>
  </si>
  <si>
    <t>BNA1215</t>
  </si>
  <si>
    <t>Windpark Berge-Lietzow-Nauen</t>
  </si>
  <si>
    <t>Nauen</t>
  </si>
  <si>
    <t>BNA1216</t>
  </si>
  <si>
    <t>Neef</t>
  </si>
  <si>
    <t>BNA1217</t>
  </si>
  <si>
    <t>Niederaichbach</t>
  </si>
  <si>
    <t>Kraftwerkstraße 26</t>
  </si>
  <si>
    <t>BNA1218</t>
  </si>
  <si>
    <t>Windpark Illmersdorf</t>
  </si>
  <si>
    <t>Niederer Fläming</t>
  </si>
  <si>
    <t>UW Charlottenfelde</t>
  </si>
  <si>
    <t>BNA1219</t>
  </si>
  <si>
    <t>Gummering</t>
  </si>
  <si>
    <t>Niederviehbach</t>
  </si>
  <si>
    <t>Untere Au 60</t>
  </si>
  <si>
    <t>BNA1220</t>
  </si>
  <si>
    <t>Aufkirchen D</t>
  </si>
  <si>
    <t>Oberding</t>
  </si>
  <si>
    <t>Bayernwerkstraße 1</t>
  </si>
  <si>
    <t>BNA1221</t>
  </si>
  <si>
    <t>Oberpeiching</t>
  </si>
  <si>
    <t>Oberndorf</t>
  </si>
  <si>
    <t>UW Oberpeiching</t>
  </si>
  <si>
    <t>BNA1222</t>
  </si>
  <si>
    <t>Müllheizkraftwerk Offenbach</t>
  </si>
  <si>
    <t>MHKW Offenbach 1  und MHKW Offenbach 2</t>
  </si>
  <si>
    <t>BNA1223</t>
  </si>
  <si>
    <t>Windpark Oldendorf</t>
  </si>
  <si>
    <t>Oldendorf/Schnega</t>
  </si>
  <si>
    <t>UW Clenze</t>
  </si>
  <si>
    <t>BNA1224</t>
  </si>
  <si>
    <t>UW Langholt</t>
  </si>
  <si>
    <t>Langholter Str. 10</t>
  </si>
  <si>
    <t>BNA1225</t>
  </si>
  <si>
    <t>PWG</t>
  </si>
  <si>
    <t>Peißenberg</t>
  </si>
  <si>
    <t>MHKW 2</t>
  </si>
  <si>
    <t>Erdgas und Heizöl</t>
  </si>
  <si>
    <t>UW Peißenberg</t>
  </si>
  <si>
    <t xml:space="preserve">Gemeindewerke Peißenberg </t>
  </si>
  <si>
    <t>BNA1226</t>
  </si>
  <si>
    <t>MHKW 1</t>
  </si>
  <si>
    <t>BNA1227</t>
  </si>
  <si>
    <t>DKW Leinau</t>
  </si>
  <si>
    <t>Pforzen</t>
  </si>
  <si>
    <t>SH KW Leinau</t>
  </si>
  <si>
    <t>BNA1228</t>
  </si>
  <si>
    <t>Landau</t>
  </si>
  <si>
    <t>Pilsting-Harburg</t>
  </si>
  <si>
    <t>Stauseestraße 1</t>
  </si>
  <si>
    <t>BNA1229</t>
  </si>
  <si>
    <t>Müllheizkraftwerk Pirmasens</t>
  </si>
  <si>
    <t>MHKW Pirmasens</t>
  </si>
  <si>
    <t>Pirmasens</t>
  </si>
  <si>
    <t>Am Staffelberg 2-4</t>
  </si>
  <si>
    <t>Abfall, biol. abbaubarer Anteil von Abfällen aus Haushalt und Industrie</t>
  </si>
  <si>
    <t>Übergabe 20 KV EB-Schiene MHKW</t>
  </si>
  <si>
    <t>Stadtwerke Pirmasens Versorgungs GmbH</t>
  </si>
  <si>
    <t>BNA1230</t>
  </si>
  <si>
    <t>Pielweichs</t>
  </si>
  <si>
    <t>An der Staustufe 1</t>
  </si>
  <si>
    <t>BNA1231</t>
  </si>
  <si>
    <t>Prettin</t>
  </si>
  <si>
    <t>Plossig</t>
  </si>
  <si>
    <t>WIP Prettin III</t>
  </si>
  <si>
    <t>BNA1232</t>
  </si>
  <si>
    <t>E.ON Energy from Waste Premnitz GmbH</t>
  </si>
  <si>
    <t>ZWSF</t>
  </si>
  <si>
    <t>Premnitz</t>
  </si>
  <si>
    <t>6 kV Schaltanlage</t>
  </si>
  <si>
    <t>BNA1233</t>
  </si>
  <si>
    <t>EVE</t>
  </si>
  <si>
    <t>BNA1234</t>
  </si>
  <si>
    <t>Prittriching</t>
  </si>
  <si>
    <t>Lechstraße</t>
  </si>
  <si>
    <t>BNA1235</t>
  </si>
  <si>
    <t>Rain</t>
  </si>
  <si>
    <t>UW Rain</t>
  </si>
  <si>
    <t>BNA1236</t>
  </si>
  <si>
    <t>Windpark Lockstedt</t>
  </si>
  <si>
    <t>Rätzlingen</t>
  </si>
  <si>
    <t>UW Weferlingen</t>
  </si>
  <si>
    <t>BNA1237</t>
  </si>
  <si>
    <t>Redekin</t>
  </si>
  <si>
    <t>UW Genthin</t>
  </si>
  <si>
    <t>BNA1238</t>
  </si>
  <si>
    <t>Molkerei MEGGLE Wasserburg GmbH &amp; Co. KG</t>
  </si>
  <si>
    <t>Kraftwerk Meggle</t>
  </si>
  <si>
    <t>Reitmehring</t>
  </si>
  <si>
    <t>Megglestraße 6 - 12</t>
  </si>
  <si>
    <t>Schalthaus Ost</t>
  </si>
  <si>
    <t>BNA1239</t>
  </si>
  <si>
    <t>Bertoldsheim</t>
  </si>
  <si>
    <t>Rennertshofen</t>
  </si>
  <si>
    <t>BNA1240</t>
  </si>
  <si>
    <t>Rheiner Windpark GmbH &amp; Co. KG</t>
  </si>
  <si>
    <t>WP Rheine</t>
  </si>
  <si>
    <t>Rheine</t>
  </si>
  <si>
    <t>Kampelweg</t>
  </si>
  <si>
    <t>DE0001814848500000000000000446685</t>
  </si>
  <si>
    <t>BNA1241</t>
  </si>
  <si>
    <t xml:space="preserve">WP Riethnordhausen </t>
  </si>
  <si>
    <t>Riethnordhausen</t>
  </si>
  <si>
    <t>BNA1242</t>
  </si>
  <si>
    <t>ÜST Röbel</t>
  </si>
  <si>
    <t>Röbel</t>
  </si>
  <si>
    <t>Gemarkung Röbel, 
Flur 14, Flurstück 335/6</t>
  </si>
  <si>
    <t>BNA1243</t>
  </si>
  <si>
    <t>EBS-HKW Rostock</t>
  </si>
  <si>
    <t>Ost-West-Straße 25</t>
  </si>
  <si>
    <t>Umspannwerk Seehafen</t>
  </si>
  <si>
    <t>BNA1244</t>
  </si>
  <si>
    <t>AVA Velsen GmbH</t>
  </si>
  <si>
    <t>AVA Velsen</t>
  </si>
  <si>
    <t>Saarbrücken-Velsen</t>
  </si>
  <si>
    <t>Alte Grube Velsen 16</t>
  </si>
  <si>
    <t>DE00096266115N0000000000000000348</t>
  </si>
  <si>
    <t>STEAG GmbH</t>
  </si>
  <si>
    <t>BNA1245</t>
  </si>
  <si>
    <t>Schwabstadl</t>
  </si>
  <si>
    <t>Scheuring</t>
  </si>
  <si>
    <t>Zollhaus</t>
  </si>
  <si>
    <t>BNA1246</t>
  </si>
  <si>
    <t>Lechau</t>
  </si>
  <si>
    <t>BNA1247</t>
  </si>
  <si>
    <t>Unterbergen</t>
  </si>
  <si>
    <t>Schmiechen-Unterbergen</t>
  </si>
  <si>
    <t>Lechfeldstraße</t>
  </si>
  <si>
    <t>BNA1248</t>
  </si>
  <si>
    <t>UPM Schongau</t>
  </si>
  <si>
    <t>Schongau</t>
  </si>
  <si>
    <t>Friedrich-Haindl-Strasse 10</t>
  </si>
  <si>
    <t>Dampfkraftwerk</t>
  </si>
  <si>
    <t>UW UPM/Haindl</t>
  </si>
  <si>
    <t>BNA1249</t>
  </si>
  <si>
    <t>Heizkraftwerk 2</t>
  </si>
  <si>
    <t>Reststoffe aus Altpapieraufbereitung</t>
  </si>
  <si>
    <t>BNA1250</t>
  </si>
  <si>
    <t>Anmerkung: Das bei einzelnen Kraftwerken ergänzte Kriterium der Systemrelevanz entspricht der derzeitigen Bewertung der Übertragungsnetzbetreiber ausschließlich für den Energieträger Erdgas. Die Einordnung als systemrelevantes Kraftwerk entspricht der im Zusammenhang mit dem Netzentwicklungsplan Gas 2013 bereits veröffentlichten Gaskraftwerksliste.</t>
  </si>
  <si>
    <t>Grand Total</t>
  </si>
  <si>
    <t>Sum of Netto-Nennleistung (elektrisch) in MW</t>
  </si>
  <si>
    <t>Ja Total</t>
  </si>
  <si>
    <t>Nein Total</t>
  </si>
  <si>
    <t>TECHNOLOGIE</t>
  </si>
  <si>
    <t>Solar PV</t>
  </si>
  <si>
    <t>Hydro river</t>
  </si>
  <si>
    <t>Hydro mountain</t>
  </si>
  <si>
    <t>Hydro mountain / pumped storage</t>
  </si>
  <si>
    <t>Geothermal power</t>
  </si>
  <si>
    <t>Gas engine</t>
  </si>
  <si>
    <t>Diesel engine</t>
  </si>
  <si>
    <t>Biogas engine</t>
  </si>
  <si>
    <t>CCGT</t>
  </si>
  <si>
    <t>Steam turbine</t>
  </si>
  <si>
    <t>Gas turbine</t>
  </si>
  <si>
    <t>(Multiple Items)</t>
  </si>
  <si>
    <t>Nuclear</t>
  </si>
  <si>
    <t>Wind onshore</t>
  </si>
  <si>
    <t>Wind offshore</t>
  </si>
  <si>
    <t>Betreiber</t>
  </si>
  <si>
    <t>Land</t>
  </si>
  <si>
    <t>PLZ</t>
  </si>
  <si>
    <t>Betreiber-standort</t>
  </si>
  <si>
    <t>Elektr. Leistung brutto (MW)</t>
  </si>
  <si>
    <t>Fernwärme-leistung (MW)</t>
  </si>
  <si>
    <t>Beginn des kommerz. Betriebs</t>
  </si>
  <si>
    <t>Anlagenart</t>
  </si>
  <si>
    <t>Primärenergie</t>
  </si>
  <si>
    <t>E.ON</t>
  </si>
  <si>
    <t>NI</t>
  </si>
  <si>
    <t>372,8</t>
  </si>
  <si>
    <t>DKW</t>
  </si>
  <si>
    <t>Schkopau 1</t>
  </si>
  <si>
    <t>E.ON + Saale-Energie</t>
  </si>
  <si>
    <t>ST</t>
  </si>
  <si>
    <t>Korbetha</t>
  </si>
  <si>
    <t>490,0</t>
  </si>
  <si>
    <t>100,0</t>
  </si>
  <si>
    <t>Schkopau 2</t>
  </si>
  <si>
    <t>Mumsdorf "Phönix"</t>
  </si>
  <si>
    <t>MIBRAG IKW GmbH</t>
  </si>
  <si>
    <t>Theissen</t>
  </si>
  <si>
    <t>110,0</t>
  </si>
  <si>
    <t>476,0</t>
  </si>
  <si>
    <t>RWE</t>
  </si>
  <si>
    <t>NW</t>
  </si>
  <si>
    <t>107,0</t>
  </si>
  <si>
    <t>171,0</t>
  </si>
  <si>
    <t>Niederaußem A</t>
  </si>
  <si>
    <t>150,0</t>
  </si>
  <si>
    <t>Niederaußem B</t>
  </si>
  <si>
    <t>Weisweiler C (2)</t>
  </si>
  <si>
    <t>Eschweiler</t>
  </si>
  <si>
    <t>Weisweiler D (3)</t>
  </si>
  <si>
    <t>Frimmersdorf H (05)</t>
  </si>
  <si>
    <t>Frimmersdorf I (06)</t>
  </si>
  <si>
    <t>Frimmersdorf J (07)</t>
  </si>
  <si>
    <t>Frimmersdorf K (08)</t>
  </si>
  <si>
    <t>Frimmersdorf L (09)</t>
  </si>
  <si>
    <t>Frimmersdorf M (10)</t>
  </si>
  <si>
    <t>Frimmersdorf N (11)</t>
  </si>
  <si>
    <t>Frimmersdorf O (12)</t>
  </si>
  <si>
    <t>Frechen / Wachtberg</t>
  </si>
  <si>
    <t>202,0</t>
  </si>
  <si>
    <t>Frimmersdorf Q (14)</t>
  </si>
  <si>
    <t>300,0</t>
  </si>
  <si>
    <t>Grevenbroich - Neurath A</t>
  </si>
  <si>
    <t>Grevenbroich - Neurath B</t>
  </si>
  <si>
    <t>Grevenbroich - Neurath C</t>
  </si>
  <si>
    <t>Niederaußem C</t>
  </si>
  <si>
    <t>315,0</t>
  </si>
  <si>
    <t>Niederaußem D</t>
  </si>
  <si>
    <t>Niederaußem E</t>
  </si>
  <si>
    <t>Niederaußem F</t>
  </si>
  <si>
    <t>Weisweiler E (4)</t>
  </si>
  <si>
    <t>Weisweiler F (5)</t>
  </si>
  <si>
    <t>Frimmersdorf P (13)</t>
  </si>
  <si>
    <t>654,0</t>
  </si>
  <si>
    <t>Niederaußem G</t>
  </si>
  <si>
    <t>630,0</t>
  </si>
  <si>
    <t>Niederaußem H</t>
  </si>
  <si>
    <t>Grevenbroich - Neurath D</t>
  </si>
  <si>
    <t>634,0</t>
  </si>
  <si>
    <t>Grevenbroich - Neurath E</t>
  </si>
  <si>
    <t>Weisweiler G (6)</t>
  </si>
  <si>
    <t>870,0</t>
  </si>
  <si>
    <t>Weisweiler H (7)</t>
  </si>
  <si>
    <t>Niederaußem K (BoA 1)</t>
  </si>
  <si>
    <t>1012,0</t>
  </si>
  <si>
    <t>Chemnitz Nord</t>
  </si>
  <si>
    <t>StW Chemnitz</t>
  </si>
  <si>
    <t>SN</t>
  </si>
  <si>
    <t>185,0</t>
  </si>
  <si>
    <t>707,0</t>
  </si>
  <si>
    <t>Vattenfall Europe AG</t>
  </si>
  <si>
    <t>BE</t>
  </si>
  <si>
    <t>188,0</t>
  </si>
  <si>
    <t>680,0</t>
  </si>
  <si>
    <t>500,0</t>
  </si>
  <si>
    <t>30,0</t>
  </si>
  <si>
    <t>Jänschwalde A10</t>
  </si>
  <si>
    <t>BB</t>
  </si>
  <si>
    <t>58,2</t>
  </si>
  <si>
    <t>Jänschwalde A20</t>
  </si>
  <si>
    <t>Jänschwalde B10</t>
  </si>
  <si>
    <t>Jänschwalde B20</t>
  </si>
  <si>
    <t>Jänschwalde C20</t>
  </si>
  <si>
    <t>Jänschwalde C10</t>
  </si>
  <si>
    <t>510,0</t>
  </si>
  <si>
    <t>Schwarze Pumpe 1</t>
  </si>
  <si>
    <t>800,0</t>
  </si>
  <si>
    <t>60,0</t>
  </si>
  <si>
    <t>Schwarze Pumpe 2</t>
  </si>
  <si>
    <t>Boxberg 4 (Q)</t>
  </si>
  <si>
    <t>907,0</t>
  </si>
  <si>
    <t>65,0</t>
  </si>
  <si>
    <t>920,0</t>
  </si>
  <si>
    <t>155,0</t>
  </si>
  <si>
    <t>Datteln 1</t>
  </si>
  <si>
    <t>Datteln 2</t>
  </si>
  <si>
    <t>Datteln 3</t>
  </si>
  <si>
    <t>119,2</t>
  </si>
  <si>
    <t>139,0</t>
  </si>
  <si>
    <t>Staudinger 1</t>
  </si>
  <si>
    <t>HE</t>
  </si>
  <si>
    <t>263,0</t>
  </si>
  <si>
    <t>200,0</t>
  </si>
  <si>
    <t>Staudinger 3</t>
  </si>
  <si>
    <t>309,1</t>
  </si>
  <si>
    <t>Bremen-Farge</t>
  </si>
  <si>
    <t>HB</t>
  </si>
  <si>
    <t>362,0</t>
  </si>
  <si>
    <t>Gustav Knepper C</t>
  </si>
  <si>
    <t>363,9</t>
  </si>
  <si>
    <t>556,0</t>
  </si>
  <si>
    <t>Gelsenkirchen-Scholven B</t>
  </si>
  <si>
    <t>370,0</t>
  </si>
  <si>
    <t>Gelsenkirchen-Scholven C</t>
  </si>
  <si>
    <t>Gelsenkirchen-Scholven D</t>
  </si>
  <si>
    <t>Gelsenkirchen-Scholven E</t>
  </si>
  <si>
    <t>Zolling-Leininger 5</t>
  </si>
  <si>
    <t>BY</t>
  </si>
  <si>
    <t>Kranzberg</t>
  </si>
  <si>
    <t>474,0</t>
  </si>
  <si>
    <t>Staudinger 5</t>
  </si>
  <si>
    <t>550,0</t>
  </si>
  <si>
    <t>Gelsenkirchen-Scholven F</t>
  </si>
  <si>
    <t>740,0</t>
  </si>
  <si>
    <t>788,1</t>
  </si>
  <si>
    <t>923,0</t>
  </si>
  <si>
    <t>Mehrum 3 (C)</t>
  </si>
  <si>
    <t>E.ON / StW Hannover</t>
  </si>
  <si>
    <t>Hohenhameln</t>
  </si>
  <si>
    <t>750,0</t>
  </si>
  <si>
    <t>28,6</t>
  </si>
  <si>
    <t>Walheim 1-1</t>
  </si>
  <si>
    <t>BW</t>
  </si>
  <si>
    <t>103,0</t>
  </si>
  <si>
    <t>Heilbronn 5</t>
  </si>
  <si>
    <t>Biberach</t>
  </si>
  <si>
    <t>125,0</t>
  </si>
  <si>
    <t>310,0</t>
  </si>
  <si>
    <t>Heilbronn 6</t>
  </si>
  <si>
    <t>Walheim 1-2</t>
  </si>
  <si>
    <t>151,0</t>
  </si>
  <si>
    <t>Altbach/Deizisau HKW 1</t>
  </si>
  <si>
    <t>465,0</t>
  </si>
  <si>
    <t>280,0</t>
  </si>
  <si>
    <t>Heilbronn 7</t>
  </si>
  <si>
    <t>Voerde A</t>
  </si>
  <si>
    <t>Evonik / RWE</t>
  </si>
  <si>
    <t>761,0</t>
  </si>
  <si>
    <t>Voerde B</t>
  </si>
  <si>
    <t>Evonik / StW Herne</t>
  </si>
  <si>
    <t>Duisburg-Walsum 7</t>
  </si>
  <si>
    <t>Evonik New Energies GmbH</t>
  </si>
  <si>
    <t>Lünen 1</t>
  </si>
  <si>
    <t>Völklingen-Fenne MKV</t>
  </si>
  <si>
    <t>SL</t>
  </si>
  <si>
    <t>195,0</t>
  </si>
  <si>
    <t>210,0</t>
  </si>
  <si>
    <t>Völklingen-Fenne HKV</t>
  </si>
  <si>
    <t>230,0</t>
  </si>
  <si>
    <t>Lünen 2</t>
  </si>
  <si>
    <t>350,0</t>
  </si>
  <si>
    <t>Voerde-West 1</t>
  </si>
  <si>
    <t>Voerde-West 2</t>
  </si>
  <si>
    <t>Duisburg-Walsum 9</t>
  </si>
  <si>
    <t>410,0</t>
  </si>
  <si>
    <t>295,0</t>
  </si>
  <si>
    <t>Quierschied-Weiher 3</t>
  </si>
  <si>
    <t>773,0</t>
  </si>
  <si>
    <t>Mannheim 3</t>
  </si>
  <si>
    <t>GKM</t>
  </si>
  <si>
    <t>220,0</t>
  </si>
  <si>
    <t>Mannheim 4</t>
  </si>
  <si>
    <t>Mannheim 6</t>
  </si>
  <si>
    <t>Mannheim 7</t>
  </si>
  <si>
    <t>475,0</t>
  </si>
  <si>
    <t>Mannheim 8</t>
  </si>
  <si>
    <t>480,0</t>
  </si>
  <si>
    <t>Veltheim 1-2 (GKW)</t>
  </si>
  <si>
    <t>GKWe (GK Weser)</t>
  </si>
  <si>
    <t>Veltheim</t>
  </si>
  <si>
    <t>Veltheim 1-3 (GKW)</t>
  </si>
  <si>
    <t>330,0</t>
  </si>
  <si>
    <t>Marl I Blöcke 4-5</t>
  </si>
  <si>
    <t>251,0</t>
  </si>
  <si>
    <t>KNG mbH</t>
  </si>
  <si>
    <t>MV</t>
  </si>
  <si>
    <t>553,0</t>
  </si>
  <si>
    <t>Schweinfurt GKS, MVA</t>
  </si>
  <si>
    <t>Landratsamt</t>
  </si>
  <si>
    <t>126,0</t>
  </si>
  <si>
    <t>400,0</t>
  </si>
  <si>
    <t>Werdohl-Elverlingsen 3</t>
  </si>
  <si>
    <t>Werdohl-Elverlingsen 4</t>
  </si>
  <si>
    <t>321,0</t>
  </si>
  <si>
    <t>Westfalen C</t>
  </si>
  <si>
    <t>305,0</t>
  </si>
  <si>
    <t>Gersteinwerk K / Werne (DT)</t>
  </si>
  <si>
    <t>Werne/Lippe</t>
  </si>
  <si>
    <t>658,0</t>
  </si>
  <si>
    <t>752,0</t>
  </si>
  <si>
    <t>Bergkamen A</t>
  </si>
  <si>
    <t>RWE Power AG / Evonik</t>
  </si>
  <si>
    <t>747,0</t>
  </si>
  <si>
    <t>20,0</t>
  </si>
  <si>
    <t>Duisburg 2-2</t>
  </si>
  <si>
    <t>StW Duisburg</t>
  </si>
  <si>
    <t>102,0</t>
  </si>
  <si>
    <t>138,7</t>
  </si>
  <si>
    <t>Flensburg K07 bis K11</t>
  </si>
  <si>
    <t>StW Flensburg</t>
  </si>
  <si>
    <t>SH</t>
  </si>
  <si>
    <t>165,0</t>
  </si>
  <si>
    <t>575,0</t>
  </si>
  <si>
    <t>Frankfurt-West 2 u. 3</t>
  </si>
  <si>
    <t>StW Frankfurt/M.</t>
  </si>
  <si>
    <t>Frankfurt / M</t>
  </si>
  <si>
    <t>120,0</t>
  </si>
  <si>
    <t>428,0</t>
  </si>
  <si>
    <t>Frankfurt-Gutleutstraße 1 u. 2</t>
  </si>
  <si>
    <t>136,0</t>
  </si>
  <si>
    <t>1984/1989</t>
  </si>
  <si>
    <t>Hannover-Stöcken</t>
  </si>
  <si>
    <t>StW Hann., Continental, VW</t>
  </si>
  <si>
    <t>270,0</t>
  </si>
  <si>
    <t>425,0</t>
  </si>
  <si>
    <t>Karlsruhe-RDK 7</t>
  </si>
  <si>
    <t>StW Karlsruhe/EnBW (Rheinhafen)</t>
  </si>
  <si>
    <t>Kiel-Ost (GKK)</t>
  </si>
  <si>
    <t>StW Kiel / E.ON</t>
  </si>
  <si>
    <t>354,0</t>
  </si>
  <si>
    <t>70,0</t>
  </si>
  <si>
    <t>München-Nord 2</t>
  </si>
  <si>
    <t>StW München</t>
  </si>
  <si>
    <t>Bremen-Hastedt 15</t>
  </si>
  <si>
    <t>swb Erzeugung GmbH</t>
  </si>
  <si>
    <t>130,0</t>
  </si>
  <si>
    <t>Bremen-Hafen 5</t>
  </si>
  <si>
    <t>140,0</t>
  </si>
  <si>
    <t>28,0</t>
  </si>
  <si>
    <t>Bremen-Hafen 6, (Elfi)</t>
  </si>
  <si>
    <t>Berlin-Moabit 1-1 u. 1-2</t>
  </si>
  <si>
    <t>240,0</t>
  </si>
  <si>
    <t>Berlin-Reuter 3 (C)</t>
  </si>
  <si>
    <t>225,0</t>
  </si>
  <si>
    <t>Hamburg-Tiefstack HKW</t>
  </si>
  <si>
    <t>HH</t>
  </si>
  <si>
    <t>189,0</t>
  </si>
  <si>
    <t>785,0</t>
  </si>
  <si>
    <t>260,0</t>
  </si>
  <si>
    <t>401,0</t>
  </si>
  <si>
    <t>Berlin-Reuter-West D</t>
  </si>
  <si>
    <t>395,0</t>
  </si>
  <si>
    <t>Berlin-Reuter-West E</t>
  </si>
  <si>
    <t>Ensdorf 1</t>
  </si>
  <si>
    <t>VSE</t>
  </si>
  <si>
    <t>66,0</t>
  </si>
  <si>
    <t>Ensdorf 3</t>
  </si>
  <si>
    <t>Wolfsburg Nord/Süd</t>
  </si>
  <si>
    <t>755,0</t>
  </si>
  <si>
    <t>SSA</t>
  </si>
  <si>
    <t>Wolfsburg West 1</t>
  </si>
  <si>
    <t>153,0</t>
  </si>
  <si>
    <t>Wolfsburg West 2</t>
  </si>
  <si>
    <t>Altbach/Deizisau HKW 2</t>
  </si>
  <si>
    <t>Saarbrücken-Römerbrücke</t>
  </si>
  <si>
    <t>StW Saarbrücken/Electrabel</t>
  </si>
  <si>
    <t>118,0</t>
  </si>
  <si>
    <t>BASF AG</t>
  </si>
  <si>
    <t>124,0</t>
  </si>
  <si>
    <t>504,0</t>
  </si>
  <si>
    <t>Ludwigshafen-Mitte</t>
  </si>
  <si>
    <t>RP</t>
  </si>
  <si>
    <t>440,0</t>
  </si>
  <si>
    <t>Ludwigshafen GuD</t>
  </si>
  <si>
    <t>454,0</t>
  </si>
  <si>
    <t>Bützfleth</t>
  </si>
  <si>
    <t>Dow Chemical GmbH</t>
  </si>
  <si>
    <t>105,0</t>
  </si>
  <si>
    <t>G/AK</t>
  </si>
  <si>
    <t>Dresden Nossener Brücke</t>
  </si>
  <si>
    <t>DREWAG</t>
  </si>
  <si>
    <t>Dresden</t>
  </si>
  <si>
    <t>160,0</t>
  </si>
  <si>
    <t>Huntorf CAES</t>
  </si>
  <si>
    <t>290,0</t>
  </si>
  <si>
    <t>Franken I-1</t>
  </si>
  <si>
    <t>383,0</t>
  </si>
  <si>
    <t>Emden 4</t>
  </si>
  <si>
    <t>433,0</t>
  </si>
  <si>
    <t>Franken I-2</t>
  </si>
  <si>
    <t>Irsching 3</t>
  </si>
  <si>
    <t>Landesbergen, Robert Frank 4</t>
  </si>
  <si>
    <t>499,2</t>
  </si>
  <si>
    <t>Staudinger 4</t>
  </si>
  <si>
    <t>637,6</t>
  </si>
  <si>
    <t>Jena-Süd</t>
  </si>
  <si>
    <t>E.ON Thüringer Energie</t>
  </si>
  <si>
    <t>TH</t>
  </si>
  <si>
    <t>204,0</t>
  </si>
  <si>
    <t>Kirchlengern 1</t>
  </si>
  <si>
    <t>E.ON Westfalen Weser AG</t>
  </si>
  <si>
    <t>184,5</t>
  </si>
  <si>
    <t>Altbach/Deizisau 2</t>
  </si>
  <si>
    <t>238,0</t>
  </si>
  <si>
    <t>Bitterfeld Chemiepark</t>
  </si>
  <si>
    <t>enviaM</t>
  </si>
  <si>
    <t>114,0</t>
  </si>
  <si>
    <t>Lünen GuD</t>
  </si>
  <si>
    <t>Fortum KW Burghausen</t>
  </si>
  <si>
    <t>133,0</t>
  </si>
  <si>
    <t>380,0</t>
  </si>
  <si>
    <t>Veltheim 2-1 (GKW)</t>
  </si>
  <si>
    <t>112,0</t>
  </si>
  <si>
    <t>Mainz-Wiesbaden 2-1 u. 2-2</t>
  </si>
  <si>
    <t>Mainz-Wiesbaden 3-1</t>
  </si>
  <si>
    <t>412,0</t>
  </si>
  <si>
    <t>Staßfurt 1 u. 2</t>
  </si>
  <si>
    <t>KWG-KW-Gesellsch. Staßfurt</t>
  </si>
  <si>
    <t>134,0</t>
  </si>
  <si>
    <t>Leuna Evonik</t>
  </si>
  <si>
    <t>114,9</t>
  </si>
  <si>
    <t>Herdecke H3 (Cuno)</t>
  </si>
  <si>
    <t>MaMark-E / Statkra</t>
  </si>
  <si>
    <t>424,0</t>
  </si>
  <si>
    <t>Werdohl-Elverlingsen 1</t>
  </si>
  <si>
    <t>229,0</t>
  </si>
  <si>
    <t>Werdohl-Elverlingsen 2</t>
  </si>
  <si>
    <t>Hagen-Kabel GuD</t>
  </si>
  <si>
    <t>Mark-E AG Hagen</t>
  </si>
  <si>
    <t>235,0</t>
  </si>
  <si>
    <t>MEAG, Solvay Alkali</t>
  </si>
  <si>
    <t>164,0</t>
  </si>
  <si>
    <t>Nürnberg - Sandreuth</t>
  </si>
  <si>
    <t>N-ERGIE</t>
  </si>
  <si>
    <t>198,0</t>
  </si>
  <si>
    <t>320,0</t>
  </si>
  <si>
    <t>Rüsselsheim</t>
  </si>
  <si>
    <t>Opel</t>
  </si>
  <si>
    <t>113,9</t>
  </si>
  <si>
    <t>88,0</t>
  </si>
  <si>
    <t>Köln-Merkenich 4</t>
  </si>
  <si>
    <t>80,0</t>
  </si>
  <si>
    <t>Köln-Niehl II</t>
  </si>
  <si>
    <t>405,0</t>
  </si>
  <si>
    <t>Ludwigshafen-Süd</t>
  </si>
  <si>
    <t>RWE / BASF</t>
  </si>
  <si>
    <t>402,0</t>
  </si>
  <si>
    <t>408,0</t>
  </si>
  <si>
    <t>Gersteinwerk K / Werne (GT)</t>
  </si>
  <si>
    <t>Emsland-Lingen B</t>
  </si>
  <si>
    <t>37,0</t>
  </si>
  <si>
    <t>Emsland-Lingen C</t>
  </si>
  <si>
    <t>Gersteinwerk F</t>
  </si>
  <si>
    <t>427,0</t>
  </si>
  <si>
    <t>Gersteinwerk G</t>
  </si>
  <si>
    <t>Gersteinwerk I</t>
  </si>
  <si>
    <t>581,0</t>
  </si>
  <si>
    <t>Knapsack - Hürth</t>
  </si>
  <si>
    <t>Statkraft</t>
  </si>
  <si>
    <t>812,0</t>
  </si>
  <si>
    <t>Duisburg 1-3</t>
  </si>
  <si>
    <t>174,0</t>
  </si>
  <si>
    <t>Duisburg-Wanheim III B</t>
  </si>
  <si>
    <t>Lausward A (Anton)</t>
  </si>
  <si>
    <t>StW Düsseldorf</t>
  </si>
  <si>
    <t>75,0</t>
  </si>
  <si>
    <t>Lausward E (Emil) GT-1 u. 2</t>
  </si>
  <si>
    <t>1974/1975</t>
  </si>
  <si>
    <t>Lausward E (Emil) DT-1</t>
  </si>
  <si>
    <t>324,0</t>
  </si>
  <si>
    <t>Frankfurt-Gutleutstraße GT</t>
  </si>
  <si>
    <t>Hannover-Herrenhausen</t>
  </si>
  <si>
    <t>StW Hannover</t>
  </si>
  <si>
    <t>Hannover-Linden</t>
  </si>
  <si>
    <t>StW Hannover / E.ON</t>
  </si>
  <si>
    <t>95,0</t>
  </si>
  <si>
    <t>Karlsruhe-RDK 4s GuD</t>
  </si>
  <si>
    <t>363,0</t>
  </si>
  <si>
    <t>Leipzig-Nord</t>
  </si>
  <si>
    <t>StW Leipzig</t>
  </si>
  <si>
    <t>184,0</t>
  </si>
  <si>
    <t>53,0</t>
  </si>
  <si>
    <t>München-Süd GuD 1-2</t>
  </si>
  <si>
    <t>München-Freimann GT1 u. 2</t>
  </si>
  <si>
    <t>162,0</t>
  </si>
  <si>
    <t>1974/1976</t>
  </si>
  <si>
    <t>München-Süd GuD 1-3</t>
  </si>
  <si>
    <t>München-Süd GuD 2</t>
  </si>
  <si>
    <t>417,0</t>
  </si>
  <si>
    <t>463,0</t>
  </si>
  <si>
    <t>Münster/Hafen I</t>
  </si>
  <si>
    <t>StW Münster</t>
  </si>
  <si>
    <t>205,0</t>
  </si>
  <si>
    <t>Rostock-Marienehe</t>
  </si>
  <si>
    <t>StW Rostock</t>
  </si>
  <si>
    <t>111,0</t>
  </si>
  <si>
    <t>Wuppertal-Elberfeld</t>
  </si>
  <si>
    <t>StW Wuppertal</t>
  </si>
  <si>
    <t>206,0</t>
  </si>
  <si>
    <t>Münster GuD</t>
  </si>
  <si>
    <t>StWStW Müns</t>
  </si>
  <si>
    <t>115,0</t>
  </si>
  <si>
    <t>Bremen-Hastedt 14</t>
  </si>
  <si>
    <t>170,0</t>
  </si>
  <si>
    <t>Hamm-Uentrop 1</t>
  </si>
  <si>
    <t>Trianel Power Kraftwerk GmbH</t>
  </si>
  <si>
    <t>Hamm-Uentrop 2</t>
  </si>
  <si>
    <t>Hamburg-Tiefstack GuD</t>
  </si>
  <si>
    <t>180,0</t>
  </si>
  <si>
    <t>Thyrow 1-1 bis 1-4</t>
  </si>
  <si>
    <t>148,0</t>
  </si>
  <si>
    <t>Berlin-Lichterfelde 1</t>
  </si>
  <si>
    <t>145,0</t>
  </si>
  <si>
    <t>Berlin-Lichterfelde 2</t>
  </si>
  <si>
    <t>Berlin-Lichterfelde 3</t>
  </si>
  <si>
    <t>Ahrensfelde 1 bis 4</t>
  </si>
  <si>
    <t>152,0</t>
  </si>
  <si>
    <t>Thyrow 2-1 bis 2-4</t>
  </si>
  <si>
    <t>Hamburg Hafen City</t>
  </si>
  <si>
    <t>Berlin-Mitte HKW</t>
  </si>
  <si>
    <t>460,0</t>
  </si>
  <si>
    <t>430,0</t>
  </si>
  <si>
    <t>VEO</t>
  </si>
  <si>
    <t>Berlin-Charlottenburg 4 bis 6</t>
  </si>
  <si>
    <t>215,0</t>
  </si>
  <si>
    <t>Andere Gase</t>
  </si>
  <si>
    <t>Huckingen A</t>
  </si>
  <si>
    <t>307,0</t>
  </si>
  <si>
    <t>Huckingen B</t>
  </si>
  <si>
    <t>Duisburg-Hamborn</t>
  </si>
  <si>
    <t>RWE / TKS</t>
  </si>
  <si>
    <t>240,7</t>
  </si>
  <si>
    <t>Bremen-Mittelsbüren 1 u. 2</t>
  </si>
  <si>
    <t>Bremen-Mittelsbüren 3</t>
  </si>
  <si>
    <t>Bremen-Mittelsbüren 4</t>
  </si>
  <si>
    <t>Salzgitter 1</t>
  </si>
  <si>
    <t>Salzgitter AG</t>
  </si>
  <si>
    <t>253,0</t>
  </si>
  <si>
    <t>Hüttengas</t>
  </si>
  <si>
    <t>Leuna 2000</t>
  </si>
  <si>
    <t>Evonik / MIDER</t>
  </si>
  <si>
    <t>158,0</t>
  </si>
  <si>
    <t>208,0</t>
  </si>
  <si>
    <t>Raffineriegas</t>
  </si>
  <si>
    <t>Hausham GT 1 bis 4</t>
  </si>
  <si>
    <t>103,2</t>
  </si>
  <si>
    <t>Altbach/Deizisau 3</t>
  </si>
  <si>
    <t>Walheim 2</t>
  </si>
  <si>
    <t>127,0</t>
  </si>
  <si>
    <t>360,0</t>
  </si>
  <si>
    <t>Stuttgart-Gaisburg</t>
  </si>
  <si>
    <t>129,0</t>
  </si>
  <si>
    <t>300,5</t>
  </si>
  <si>
    <t>Wedel 2-1 u. 2-2</t>
  </si>
  <si>
    <t>1972/1973</t>
  </si>
  <si>
    <t>Brunsbüttel 1 bis 4</t>
  </si>
  <si>
    <t>256,0</t>
  </si>
  <si>
    <t>Berlin-Wilmersdorf 1 bis 3</t>
  </si>
  <si>
    <t>289,0</t>
  </si>
  <si>
    <t>Ingolstadt 3 - Großmehring</t>
  </si>
  <si>
    <t>420,0</t>
  </si>
  <si>
    <t>Ingolstadt 4 - Großmehring</t>
  </si>
  <si>
    <t>Marbach II</t>
  </si>
  <si>
    <t>Marbach III</t>
  </si>
  <si>
    <t>265,0</t>
  </si>
  <si>
    <t>Isar 1 (KKI) (Ohu)</t>
  </si>
  <si>
    <t>912,0</t>
  </si>
  <si>
    <t>SWR</t>
  </si>
  <si>
    <t>Uran</t>
  </si>
  <si>
    <t>Grafenrheinfeld (KKG)</t>
  </si>
  <si>
    <t>1345,0</t>
  </si>
  <si>
    <t>DWR</t>
  </si>
  <si>
    <t>Unterweser (KKU)</t>
  </si>
  <si>
    <t>1410,0</t>
  </si>
  <si>
    <t>Grohnde (KWG)</t>
  </si>
  <si>
    <t>E.ON / GKW</t>
  </si>
  <si>
    <t>1430,0</t>
  </si>
  <si>
    <t>Isar 2 (KKI) (Ohu)</t>
  </si>
  <si>
    <t>E.ON / SWM</t>
  </si>
  <si>
    <t>1475,0</t>
  </si>
  <si>
    <t>Brokdorf (KBR)</t>
  </si>
  <si>
    <t>E.ON / Vattenfall</t>
  </si>
  <si>
    <t>1440,0</t>
  </si>
  <si>
    <t>Philippsburg 1 (KKP)</t>
  </si>
  <si>
    <t>926,0</t>
  </si>
  <si>
    <t>Philippsburg 2 (KKP)</t>
  </si>
  <si>
    <t>1458,0</t>
  </si>
  <si>
    <t>Brunsbüttel (KKW)</t>
  </si>
  <si>
    <t>KKW Brunsbüttel GmbH</t>
  </si>
  <si>
    <t>806,0</t>
  </si>
  <si>
    <t>Krümmel (KKK)</t>
  </si>
  <si>
    <t>KKW Krümmel GmbH</t>
  </si>
  <si>
    <t>1402,0</t>
  </si>
  <si>
    <t>Neckarwestheim 1 GKN</t>
  </si>
  <si>
    <t>NW/EnBW/DB u.a.</t>
  </si>
  <si>
    <t>840,0</t>
  </si>
  <si>
    <t>Neckarwestheim 2 GKN</t>
  </si>
  <si>
    <t>1400,0</t>
  </si>
  <si>
    <t>Biblis A KKW</t>
  </si>
  <si>
    <t>Biblis</t>
  </si>
  <si>
    <t>1225,0</t>
  </si>
  <si>
    <t>Biblis B KKW</t>
  </si>
  <si>
    <t>1300,0</t>
  </si>
  <si>
    <t>Gundremmingen B (KRB)</t>
  </si>
  <si>
    <t>RWE / E.ON</t>
  </si>
  <si>
    <t>1344,0</t>
  </si>
  <si>
    <t>Gundremmingen C (KRB)</t>
  </si>
  <si>
    <t>Emsland (KKE)</t>
  </si>
  <si>
    <t>Jochenstein / Donau</t>
  </si>
  <si>
    <t>133,7</t>
  </si>
  <si>
    <t>LWK</t>
  </si>
  <si>
    <t>Wasser</t>
  </si>
  <si>
    <t>Reisach</t>
  </si>
  <si>
    <t>106,4</t>
  </si>
  <si>
    <t>Langenprozelten / Main</t>
  </si>
  <si>
    <t>167,2</t>
  </si>
  <si>
    <t>Braunau-Simbach / Inn</t>
  </si>
  <si>
    <t>E.ON / Verbund</t>
  </si>
  <si>
    <t>Simbach</t>
  </si>
  <si>
    <t>101,3</t>
  </si>
  <si>
    <t>Walchensee / Isar</t>
  </si>
  <si>
    <t>E.ON Wasserkraft</t>
  </si>
  <si>
    <t>Kochel</t>
  </si>
  <si>
    <t>125,6</t>
  </si>
  <si>
    <t>Waldeck I 1 bis 4 / Eder</t>
  </si>
  <si>
    <t>Edertal</t>
  </si>
  <si>
    <t>Happurg / Pegnitz</t>
  </si>
  <si>
    <t>162,1</t>
  </si>
  <si>
    <t>Erzhausen 1-4 / Eder</t>
  </si>
  <si>
    <t>222,9</t>
  </si>
  <si>
    <t>Waldeck II 1 u. 2 / Eder</t>
  </si>
  <si>
    <t>445,7</t>
  </si>
  <si>
    <t>Iffezheim / Rhein</t>
  </si>
  <si>
    <t>EnBW / EDF</t>
  </si>
  <si>
    <t>108,0</t>
  </si>
  <si>
    <t>Laufenburg / Rhein</t>
  </si>
  <si>
    <t>Energiedienst AG (EnBW)</t>
  </si>
  <si>
    <t>106,0</t>
  </si>
  <si>
    <t>Schwörstadt (Ryburg)</t>
  </si>
  <si>
    <t>Rönkhausen 1 u. 2 / Glingetal</t>
  </si>
  <si>
    <t>Finnentrop-Rönkh.</t>
  </si>
  <si>
    <t>Koepchenwerk / Ruhr</t>
  </si>
  <si>
    <t>Häusern 1 bis 4</t>
  </si>
  <si>
    <t>Schluchseewerk AG</t>
  </si>
  <si>
    <t>Laufenburg (Baden)</t>
  </si>
  <si>
    <t>Waldshut 1 bis 4 / Rhein</t>
  </si>
  <si>
    <t>Witznau 1 bis 4</t>
  </si>
  <si>
    <t>Säckingen 1 bis 4</t>
  </si>
  <si>
    <t>Wehr 1 bis 4</t>
  </si>
  <si>
    <t>Schluchseewerk</t>
  </si>
  <si>
    <t>980,0</t>
  </si>
  <si>
    <t>Geesthacht 1-3 / Elbe</t>
  </si>
  <si>
    <t>Goldisthal A / Schwarzatal</t>
  </si>
  <si>
    <t>Goldisthal B / Schwarzatal</t>
  </si>
  <si>
    <t>Goldisthal C / Schwarzatal</t>
  </si>
  <si>
    <t>Goldisthal D / Schwarzatal</t>
  </si>
  <si>
    <t>Hohenwarte II 1 bis 8</t>
  </si>
  <si>
    <t>Markersbach 1 bis 6</t>
  </si>
  <si>
    <t>1050,0</t>
  </si>
  <si>
    <t>Windkraft</t>
  </si>
  <si>
    <t>Sintfeld</t>
  </si>
  <si>
    <t>Energieteam AG</t>
  </si>
  <si>
    <t>WEA</t>
  </si>
  <si>
    <t>Wind (L)</t>
  </si>
  <si>
    <t>Uckermark</t>
  </si>
  <si>
    <t>ENERTRAG AG</t>
  </si>
  <si>
    <t>132,0</t>
  </si>
  <si>
    <t>WKN Windkraft Nord AG</t>
  </si>
  <si>
    <t>WPD AG</t>
  </si>
  <si>
    <t>122,8</t>
  </si>
  <si>
    <t>Wybelsumer Polder</t>
  </si>
  <si>
    <t>WWP GmbH</t>
  </si>
  <si>
    <t>110,5</t>
  </si>
  <si>
    <t>Abkürzungen:</t>
  </si>
  <si>
    <t>BoA: Braunkohlenkraftwerk mit optimierter Anlagentechnik</t>
  </si>
  <si>
    <t>DKW: Dampfkraftwerk</t>
  </si>
  <si>
    <t>DT: Dampfturbine</t>
  </si>
  <si>
    <t>DWR: Druckwasserreaktor</t>
  </si>
  <si>
    <t>G/AK: Gasturbine mit Abhitzekessel</t>
  </si>
  <si>
    <t>GKW: Gemeinschaftskraftwerk</t>
  </si>
  <si>
    <t>GT: Gasturbine</t>
  </si>
  <si>
    <t>GuD: Gas- und Dampfkraftwerk</t>
  </si>
  <si>
    <t>HEL: Leichtes Heizöl</t>
  </si>
  <si>
    <t>HKW: Heizkraftwerk</t>
  </si>
  <si>
    <t>HS: Schweres Heizöl</t>
  </si>
  <si>
    <t>MVA: Müllverbrennungsanlage</t>
  </si>
  <si>
    <t>PSW: Pumpspeicherkraftwerk</t>
  </si>
  <si>
    <t>SSA: Sammelschienenanlage</t>
  </si>
  <si>
    <t>SWR: Siedewasserreaktor</t>
  </si>
  <si>
    <t>WEA: Windenergieanlage</t>
  </si>
  <si>
    <t>Quelle: Umweltbundesamt</t>
  </si>
  <si>
    <t>Brutto Leistung</t>
  </si>
  <si>
    <t>Boxberg N</t>
  </si>
  <si>
    <t>Boxberg P</t>
  </si>
  <si>
    <t>Boxberg Q</t>
  </si>
  <si>
    <t>Frimmersdorf C</t>
  </si>
  <si>
    <t>Frimmersdorf D</t>
  </si>
  <si>
    <t>Frimmersdorf G</t>
  </si>
  <si>
    <t>Frimmersdorf E</t>
  </si>
  <si>
    <t>Frimmersdorf F</t>
  </si>
  <si>
    <t>Frimmersdorf I</t>
  </si>
  <si>
    <t>Frimmersdorf K</t>
  </si>
  <si>
    <t>Frimmersdorf N</t>
  </si>
  <si>
    <t>Frimmersdorf M</t>
  </si>
  <si>
    <t>Frimmersdorf L</t>
  </si>
  <si>
    <t>Frimmersdorf O</t>
  </si>
  <si>
    <t>Frimmersdorf P</t>
  </si>
  <si>
    <t>Frimmersdorf Q</t>
  </si>
  <si>
    <t>Elektr. Leistung brutto (MW) (http://www.udo-leuschner.de/)</t>
  </si>
  <si>
    <t>Gas CCGT</t>
  </si>
  <si>
    <t>http://de.wikipedia.org/wiki/Eigenbedarf_(Kraftwerk)</t>
  </si>
  <si>
    <t>http://www.udo-leuschner.de/energie-chronik/080407d2.htm</t>
  </si>
  <si>
    <t>Erdgas (ST)</t>
  </si>
  <si>
    <t>Sum of Elektr. Leistung brutto (MW) (http://www.udo-leuschner.de/)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</si>
</sst>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
    <numFmt numFmtId="166" formatCode="0.0"/>
    <numFmt numFmtId="167" formatCode="\A\-00000"/>
    <numFmt numFmtId="168" formatCode="\C\H\-00000"/>
    <numFmt numFmtId="169" formatCode="0.0000"/>
  </numFmts>
  <fonts count="21" x14ac:knownFonts="1">
    <font>
      <sz val="10"/>
      <name val="Arial"/>
      <family val="2"/>
    </font>
    <font>
      <sz val="10"/>
      <name val="Arial"/>
      <family val="2"/>
    </font>
    <font>
      <sz val="10"/>
      <color indexed="8"/>
      <name val="Arial"/>
      <family val="2"/>
    </font>
    <font>
      <sz val="10"/>
      <name val="Arial"/>
      <family val="2"/>
    </font>
    <font>
      <sz val="10"/>
      <color indexed="60"/>
      <name val="Arial"/>
      <family val="2"/>
    </font>
    <font>
      <sz val="10"/>
      <color indexed="8"/>
      <name val="Arial"/>
      <family val="2"/>
    </font>
    <font>
      <sz val="8"/>
      <name val="Arial"/>
    </font>
    <font>
      <b/>
      <sz val="14"/>
      <name val="Arial"/>
    </font>
    <font>
      <b/>
      <u/>
      <sz val="14"/>
      <name val="Arial"/>
      <family val="2"/>
    </font>
    <font>
      <b/>
      <sz val="8"/>
      <name val="Arial"/>
    </font>
    <font>
      <sz val="9"/>
      <name val="Arial"/>
      <family val="2"/>
    </font>
    <font>
      <sz val="8"/>
      <name val="Arial"/>
    </font>
    <font>
      <b/>
      <u/>
      <sz val="12"/>
      <name val="Arial"/>
      <family val="2"/>
    </font>
    <font>
      <b/>
      <sz val="12"/>
      <name val="Arial"/>
    </font>
    <font>
      <b/>
      <sz val="10"/>
      <name val="Arial"/>
    </font>
    <font>
      <b/>
      <sz val="10"/>
      <name val="Arial"/>
    </font>
    <font>
      <u/>
      <sz val="10"/>
      <color theme="10"/>
      <name val="Arial"/>
      <family val="2"/>
    </font>
    <font>
      <u/>
      <sz val="10"/>
      <color theme="11"/>
      <name val="Arial"/>
      <family val="2"/>
    </font>
    <font>
      <sz val="13"/>
      <color rgb="FF000000"/>
      <name val="Geneva"/>
    </font>
    <font>
      <b/>
      <sz val="18"/>
      <color rgb="FFFF0000"/>
      <name val="Geneva"/>
    </font>
    <font>
      <b/>
      <sz val="13"/>
      <color rgb="FF000000"/>
      <name val="Geneva"/>
    </font>
  </fonts>
  <fills count="5">
    <fill>
      <patternFill patternType="none"/>
    </fill>
    <fill>
      <patternFill patternType="gray125"/>
    </fill>
    <fill>
      <patternFill patternType="solid">
        <fgColor indexed="43"/>
      </patternFill>
    </fill>
    <fill>
      <patternFill patternType="solid">
        <fgColor rgb="FFFFFF00"/>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auto="1"/>
      </left>
      <right/>
      <top style="thin">
        <color auto="1"/>
      </top>
      <bottom/>
      <diagonal/>
    </border>
    <border>
      <left/>
      <right/>
      <top style="thin">
        <color auto="1"/>
      </top>
      <bottom/>
      <diagonal/>
    </border>
    <border>
      <left style="thin">
        <color indexed="8"/>
      </left>
      <right style="thin">
        <color auto="1"/>
      </right>
      <top style="thin">
        <color auto="1"/>
      </top>
      <bottom/>
      <diagonal/>
    </border>
    <border>
      <left style="thin">
        <color indexed="8"/>
      </left>
      <right/>
      <top/>
      <bottom/>
      <diagonal/>
    </border>
    <border>
      <left style="thin">
        <color auto="1"/>
      </left>
      <right/>
      <top/>
      <bottom/>
      <diagonal/>
    </border>
    <border>
      <left style="thin">
        <color indexed="8"/>
      </left>
      <right style="thin">
        <color auto="1"/>
      </right>
      <top/>
      <bottom/>
      <diagonal/>
    </border>
    <border>
      <left style="thin">
        <color auto="1"/>
      </left>
      <right/>
      <top style="thin">
        <color indexed="8"/>
      </top>
      <bottom style="thin">
        <color auto="1"/>
      </bottom>
      <diagonal/>
    </border>
    <border>
      <left/>
      <right/>
      <top style="thin">
        <color indexed="8"/>
      </top>
      <bottom style="thin">
        <color auto="1"/>
      </bottom>
      <diagonal/>
    </border>
    <border>
      <left style="thin">
        <color indexed="8"/>
      </left>
      <right style="thin">
        <color auto="1"/>
      </right>
      <top style="thin">
        <color indexed="8"/>
      </top>
      <bottom style="thin">
        <color auto="1"/>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65"/>
      </top>
      <bottom/>
      <diagonal/>
    </border>
    <border>
      <left style="thin">
        <color indexed="65"/>
      </left>
      <right/>
      <top style="thin">
        <color indexed="8"/>
      </top>
      <bottom style="thin">
        <color indexed="8"/>
      </bottom>
      <diagonal/>
    </border>
  </borders>
  <cellStyleXfs count="434">
    <xf numFmtId="0" fontId="0" fillId="0" borderId="0"/>
    <xf numFmtId="0" fontId="4" fillId="2" borderId="0" applyNumberFormat="0" applyBorder="0" applyAlignment="0" applyProtection="0"/>
    <xf numFmtId="0" fontId="3" fillId="0" borderId="0"/>
    <xf numFmtId="0" fontId="2" fillId="0" borderId="0"/>
    <xf numFmtId="0" fontId="5" fillId="0" borderId="0"/>
    <xf numFmtId="0" fontId="5"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164">
    <xf numFmtId="0" fontId="0" fillId="0" borderId="0" xfId="0"/>
    <xf numFmtId="0" fontId="8" fillId="0" borderId="0" xfId="0" applyNumberFormat="1" applyFont="1"/>
    <xf numFmtId="0" fontId="0" fillId="0" borderId="0" xfId="0" applyNumberFormat="1"/>
    <xf numFmtId="0" fontId="0" fillId="0" borderId="0" xfId="0" applyNumberFormat="1" applyAlignment="1">
      <alignment wrapText="1"/>
    </xf>
    <xf numFmtId="0" fontId="7" fillId="0" borderId="0" xfId="0" applyNumberFormat="1" applyFont="1"/>
    <xf numFmtId="0" fontId="3" fillId="0" borderId="0" xfId="0" applyNumberFormat="1" applyFont="1"/>
    <xf numFmtId="0" fontId="9" fillId="0" borderId="1" xfId="0" applyNumberFormat="1" applyFont="1" applyFill="1" applyBorder="1" applyAlignment="1" applyProtection="1">
      <alignment horizontal="left" vertical="center" wrapText="1"/>
    </xf>
    <xf numFmtId="0" fontId="9" fillId="0" borderId="1" xfId="0" applyNumberFormat="1" applyFont="1" applyFill="1" applyBorder="1" applyAlignment="1">
      <alignment horizontal="left" vertical="center"/>
    </xf>
    <xf numFmtId="0" fontId="9" fillId="0" borderId="1" xfId="0" applyNumberFormat="1" applyFont="1" applyFill="1" applyBorder="1" applyAlignment="1">
      <alignment horizontal="left" vertical="center" wrapText="1"/>
    </xf>
    <xf numFmtId="0" fontId="0" fillId="0" borderId="0" xfId="0" applyBorder="1"/>
    <xf numFmtId="0" fontId="1" fillId="0" borderId="1" xfId="0" applyFont="1" applyFill="1" applyBorder="1" applyAlignment="1">
      <alignment horizontal="left"/>
    </xf>
    <xf numFmtId="0" fontId="1" fillId="0" borderId="1" xfId="0" applyNumberFormat="1" applyFont="1" applyFill="1" applyBorder="1" applyAlignment="1">
      <alignment horizontal="left"/>
    </xf>
    <xf numFmtId="165" fontId="1" fillId="0" borderId="1" xfId="4" applyNumberFormat="1" applyFont="1" applyFill="1" applyBorder="1" applyAlignment="1">
      <alignment horizontal="right"/>
    </xf>
    <xf numFmtId="0" fontId="1" fillId="0" borderId="1" xfId="4" applyFont="1" applyFill="1" applyBorder="1" applyAlignment="1">
      <alignment horizontal="left"/>
    </xf>
    <xf numFmtId="165" fontId="1" fillId="0" borderId="1" xfId="4" applyNumberFormat="1" applyFont="1" applyFill="1" applyBorder="1" applyAlignment="1">
      <alignment horizontal="left"/>
    </xf>
    <xf numFmtId="0" fontId="1" fillId="0" borderId="1" xfId="0" applyFont="1" applyFill="1" applyBorder="1" applyAlignment="1">
      <alignment horizontal="right"/>
    </xf>
    <xf numFmtId="164" fontId="1" fillId="0" borderId="1" xfId="4" applyNumberFormat="1" applyFont="1" applyFill="1" applyBorder="1" applyAlignment="1">
      <alignment horizontal="right"/>
    </xf>
    <xf numFmtId="0" fontId="1" fillId="0" borderId="0" xfId="0" applyFont="1" applyFill="1"/>
    <xf numFmtId="165" fontId="1" fillId="0" borderId="1" xfId="0" applyNumberFormat="1" applyFont="1" applyFill="1" applyBorder="1" applyAlignment="1">
      <alignment horizontal="right"/>
    </xf>
    <xf numFmtId="1" fontId="1" fillId="0" borderId="1" xfId="0" applyNumberFormat="1" applyFont="1" applyFill="1" applyBorder="1" applyAlignment="1">
      <alignment horizontal="right"/>
    </xf>
    <xf numFmtId="164" fontId="1" fillId="0" borderId="1" xfId="0" applyNumberFormat="1" applyFont="1" applyFill="1" applyBorder="1" applyAlignment="1">
      <alignment horizontal="right"/>
    </xf>
    <xf numFmtId="1" fontId="1" fillId="0" borderId="1" xfId="0" applyNumberFormat="1" applyFont="1" applyFill="1" applyBorder="1" applyAlignment="1">
      <alignment horizontal="left"/>
    </xf>
    <xf numFmtId="0" fontId="1" fillId="0" borderId="1" xfId="0" applyFont="1" applyFill="1" applyBorder="1"/>
    <xf numFmtId="0" fontId="1" fillId="0" borderId="1" xfId="2" applyFont="1" applyFill="1" applyBorder="1" applyAlignment="1">
      <alignment horizontal="left"/>
    </xf>
    <xf numFmtId="0" fontId="1" fillId="0" borderId="1" xfId="0" applyNumberFormat="1" applyFont="1" applyFill="1" applyBorder="1" applyAlignment="1">
      <alignment horizontal="left" wrapText="1"/>
    </xf>
    <xf numFmtId="165" fontId="1" fillId="0" borderId="1" xfId="5" applyNumberFormat="1" applyFont="1" applyFill="1" applyBorder="1" applyAlignment="1">
      <alignment horizontal="right"/>
    </xf>
    <xf numFmtId="0" fontId="1" fillId="0" borderId="1" xfId="5" applyFont="1" applyFill="1" applyBorder="1" applyAlignment="1">
      <alignment horizontal="left"/>
    </xf>
    <xf numFmtId="0" fontId="1" fillId="0" borderId="1" xfId="0" applyNumberFormat="1" applyFont="1" applyFill="1" applyBorder="1"/>
    <xf numFmtId="165" fontId="1" fillId="0" borderId="1" xfId="0" applyNumberFormat="1" applyFont="1" applyFill="1" applyBorder="1"/>
    <xf numFmtId="1" fontId="1" fillId="0" borderId="1" xfId="0" applyNumberFormat="1" applyFont="1" applyFill="1" applyBorder="1"/>
    <xf numFmtId="0" fontId="1" fillId="0" borderId="1" xfId="0" applyNumberFormat="1" applyFont="1" applyFill="1" applyBorder="1" applyAlignment="1">
      <alignment wrapText="1"/>
    </xf>
    <xf numFmtId="0" fontId="1" fillId="0" borderId="0" xfId="0" applyNumberFormat="1" applyFont="1" applyFill="1" applyBorder="1"/>
    <xf numFmtId="167" fontId="1" fillId="0" borderId="1" xfId="0" applyNumberFormat="1" applyFont="1" applyFill="1" applyBorder="1" applyAlignment="1">
      <alignment horizontal="right"/>
    </xf>
    <xf numFmtId="164" fontId="1" fillId="0" borderId="1" xfId="0" applyNumberFormat="1" applyFont="1" applyFill="1" applyBorder="1"/>
    <xf numFmtId="0" fontId="1" fillId="0" borderId="1" xfId="0" applyNumberFormat="1" applyFont="1" applyFill="1" applyBorder="1" applyAlignment="1" applyProtection="1">
      <alignment horizontal="left" wrapText="1"/>
      <protection locked="0"/>
    </xf>
    <xf numFmtId="12" fontId="1" fillId="0" borderId="1" xfId="4" applyNumberFormat="1" applyFont="1" applyFill="1" applyBorder="1" applyAlignment="1">
      <alignment horizontal="left"/>
    </xf>
    <xf numFmtId="0" fontId="1" fillId="0" borderId="1" xfId="0" applyNumberFormat="1" applyFont="1" applyFill="1" applyBorder="1" applyAlignment="1">
      <alignment horizontal="right"/>
    </xf>
    <xf numFmtId="0" fontId="1" fillId="0" borderId="1" xfId="3" applyFont="1" applyFill="1" applyBorder="1" applyAlignment="1">
      <alignment horizontal="left"/>
    </xf>
    <xf numFmtId="0" fontId="1" fillId="0" borderId="1" xfId="0" applyFont="1" applyFill="1" applyBorder="1" applyAlignment="1">
      <alignment horizontal="left" wrapText="1"/>
    </xf>
    <xf numFmtId="166" fontId="1" fillId="0" borderId="1" xfId="0" applyNumberFormat="1" applyFont="1" applyFill="1" applyBorder="1" applyAlignment="1">
      <alignment horizontal="left"/>
    </xf>
    <xf numFmtId="165" fontId="1" fillId="0" borderId="1" xfId="0" applyNumberFormat="1" applyFont="1" applyFill="1" applyBorder="1" applyAlignment="1">
      <alignment horizontal="left"/>
    </xf>
    <xf numFmtId="164" fontId="1" fillId="0" borderId="1" xfId="0" applyNumberFormat="1" applyFont="1" applyFill="1" applyBorder="1" applyAlignment="1">
      <alignment horizontal="left"/>
    </xf>
    <xf numFmtId="49" fontId="1" fillId="0" borderId="1" xfId="0" applyNumberFormat="1" applyFont="1" applyFill="1" applyBorder="1"/>
    <xf numFmtId="49" fontId="1" fillId="0" borderId="1" xfId="0" applyNumberFormat="1" applyFont="1" applyFill="1" applyBorder="1" applyAlignment="1">
      <alignment horizontal="right"/>
    </xf>
    <xf numFmtId="0" fontId="1" fillId="0" borderId="1" xfId="0" applyNumberFormat="1" applyFont="1" applyFill="1" applyBorder="1" applyAlignment="1">
      <alignment horizontal="right" wrapText="1"/>
    </xf>
    <xf numFmtId="0" fontId="1" fillId="0" borderId="1" xfId="5" applyFont="1" applyFill="1" applyBorder="1" applyAlignment="1"/>
    <xf numFmtId="12" fontId="1" fillId="0" borderId="1" xfId="4" applyNumberFormat="1" applyFont="1" applyFill="1" applyBorder="1" applyAlignment="1">
      <alignment horizontal="left" wrapText="1"/>
    </xf>
    <xf numFmtId="49" fontId="10" fillId="0" borderId="1" xfId="0" applyNumberFormat="1" applyFont="1" applyFill="1" applyBorder="1" applyAlignment="1">
      <alignment horizontal="left"/>
    </xf>
    <xf numFmtId="0" fontId="1" fillId="0" borderId="1" xfId="0" quotePrefix="1" applyNumberFormat="1" applyFont="1" applyFill="1" applyBorder="1" applyAlignment="1">
      <alignment horizontal="right"/>
    </xf>
    <xf numFmtId="0" fontId="1" fillId="0" borderId="1" xfId="4" applyFont="1" applyFill="1" applyBorder="1" applyAlignment="1"/>
    <xf numFmtId="164" fontId="1" fillId="0" borderId="1" xfId="0" applyNumberFormat="1" applyFont="1" applyFill="1" applyBorder="1" applyAlignment="1">
      <alignment horizontal="left" wrapText="1"/>
    </xf>
    <xf numFmtId="169" fontId="10" fillId="0" borderId="1" xfId="0" applyNumberFormat="1" applyFont="1" applyFill="1" applyBorder="1" applyAlignment="1">
      <alignment horizontal="left"/>
    </xf>
    <xf numFmtId="168" fontId="1" fillId="0" borderId="1" xfId="0" applyNumberFormat="1" applyFont="1" applyFill="1" applyBorder="1" applyAlignment="1">
      <alignment horizontal="right"/>
    </xf>
    <xf numFmtId="0" fontId="1" fillId="0" borderId="1" xfId="2" applyFont="1" applyFill="1" applyBorder="1" applyAlignment="1">
      <alignment horizontal="left" wrapText="1"/>
    </xf>
    <xf numFmtId="165" fontId="1" fillId="0" borderId="0" xfId="0" applyNumberFormat="1" applyFont="1" applyFill="1" applyBorder="1"/>
    <xf numFmtId="1" fontId="1" fillId="0" borderId="0" xfId="0" applyNumberFormat="1" applyFont="1" applyFill="1" applyBorder="1"/>
    <xf numFmtId="166" fontId="1" fillId="0" borderId="0" xfId="0" applyNumberFormat="1" applyFont="1" applyFill="1" applyBorder="1"/>
    <xf numFmtId="164" fontId="1" fillId="0" borderId="0" xfId="0" applyNumberFormat="1" applyFont="1" applyFill="1" applyBorder="1"/>
    <xf numFmtId="16" fontId="1" fillId="0" borderId="1" xfId="0" applyNumberFormat="1" applyFont="1" applyFill="1" applyBorder="1" applyAlignment="1">
      <alignment horizontal="left"/>
    </xf>
    <xf numFmtId="1" fontId="1" fillId="0" borderId="1" xfId="0" applyNumberFormat="1" applyFont="1" applyFill="1" applyBorder="1" applyAlignment="1">
      <alignment horizontal="right" wrapText="1"/>
    </xf>
    <xf numFmtId="165" fontId="1" fillId="0" borderId="2" xfId="4" applyNumberFormat="1" applyFont="1" applyFill="1" applyBorder="1" applyAlignment="1">
      <alignment horizontal="left"/>
    </xf>
    <xf numFmtId="164" fontId="1" fillId="0" borderId="0" xfId="0" applyNumberFormat="1" applyFont="1" applyFill="1"/>
    <xf numFmtId="166" fontId="1" fillId="0" borderId="1" xfId="0" applyNumberFormat="1" applyFont="1" applyFill="1" applyBorder="1"/>
    <xf numFmtId="49" fontId="1" fillId="0" borderId="1" xfId="0" applyNumberFormat="1" applyFont="1" applyFill="1" applyBorder="1" applyAlignment="1">
      <alignment horizontal="left"/>
    </xf>
    <xf numFmtId="0" fontId="1" fillId="0" borderId="3" xfId="0" applyFont="1" applyFill="1" applyBorder="1" applyAlignment="1">
      <alignment horizontal="left"/>
    </xf>
    <xf numFmtId="0" fontId="1" fillId="0" borderId="3" xfId="0" applyNumberFormat="1" applyFont="1" applyFill="1" applyBorder="1" applyAlignment="1">
      <alignment horizontal="left"/>
    </xf>
    <xf numFmtId="1" fontId="1" fillId="0" borderId="3" xfId="0" applyNumberFormat="1" applyFont="1" applyFill="1" applyBorder="1" applyAlignment="1">
      <alignment horizontal="right"/>
    </xf>
    <xf numFmtId="164" fontId="1" fillId="0" borderId="3" xfId="0" applyNumberFormat="1" applyFont="1" applyFill="1" applyBorder="1" applyAlignment="1">
      <alignment horizontal="right"/>
    </xf>
    <xf numFmtId="1" fontId="1" fillId="0" borderId="3" xfId="0" applyNumberFormat="1" applyFont="1" applyFill="1" applyBorder="1" applyAlignment="1">
      <alignment horizontal="left"/>
    </xf>
    <xf numFmtId="0" fontId="1" fillId="0" borderId="3" xfId="0" applyFont="1" applyFill="1" applyBorder="1"/>
    <xf numFmtId="165" fontId="1" fillId="0" borderId="1" xfId="0" applyNumberFormat="1" applyFont="1" applyFill="1" applyBorder="1" applyAlignment="1" applyProtection="1">
      <alignment horizontal="right" wrapText="1"/>
      <protection locked="0"/>
    </xf>
    <xf numFmtId="0" fontId="1" fillId="0" borderId="4" xfId="0" applyNumberFormat="1" applyFont="1" applyFill="1" applyBorder="1" applyAlignment="1">
      <alignment horizontal="left"/>
    </xf>
    <xf numFmtId="165" fontId="1" fillId="0" borderId="3" xfId="4" applyNumberFormat="1" applyFont="1" applyFill="1" applyBorder="1" applyAlignment="1">
      <alignment horizontal="left"/>
    </xf>
    <xf numFmtId="0" fontId="1" fillId="0" borderId="5" xfId="0" applyNumberFormat="1" applyFont="1" applyFill="1" applyBorder="1" applyAlignment="1">
      <alignment horizontal="left"/>
    </xf>
    <xf numFmtId="0" fontId="1" fillId="0" borderId="6" xfId="0" applyNumberFormat="1" applyFont="1" applyFill="1" applyBorder="1" applyAlignment="1">
      <alignment horizontal="left"/>
    </xf>
    <xf numFmtId="0" fontId="1" fillId="0" borderId="4" xfId="0" applyNumberFormat="1" applyFont="1" applyFill="1" applyBorder="1"/>
    <xf numFmtId="0" fontId="1" fillId="0" borderId="6" xfId="0" applyNumberFormat="1" applyFont="1" applyFill="1" applyBorder="1"/>
    <xf numFmtId="0" fontId="1" fillId="0" borderId="4" xfId="0" applyNumberFormat="1" applyFont="1" applyFill="1" applyBorder="1" applyAlignment="1">
      <alignment horizontal="left" wrapText="1"/>
    </xf>
    <xf numFmtId="1" fontId="1" fillId="0" borderId="4" xfId="0" applyNumberFormat="1" applyFont="1" applyFill="1" applyBorder="1" applyAlignment="1">
      <alignment horizontal="left"/>
    </xf>
    <xf numFmtId="0" fontId="1" fillId="0" borderId="6" xfId="0" applyFont="1" applyFill="1" applyBorder="1" applyAlignment="1">
      <alignment horizontal="left"/>
    </xf>
    <xf numFmtId="1" fontId="1" fillId="0" borderId="6" xfId="0" applyNumberFormat="1" applyFont="1" applyFill="1" applyBorder="1" applyAlignment="1">
      <alignment horizontal="left"/>
    </xf>
    <xf numFmtId="1" fontId="1" fillId="0" borderId="1" xfId="0" applyNumberFormat="1" applyFont="1" applyFill="1" applyBorder="1" applyAlignment="1" applyProtection="1">
      <alignment horizontal="right" wrapText="1"/>
      <protection locked="0"/>
    </xf>
    <xf numFmtId="165" fontId="1" fillId="0" borderId="1" xfId="5" applyNumberFormat="1" applyFont="1" applyFill="1" applyBorder="1" applyAlignment="1">
      <alignment horizontal="left"/>
    </xf>
    <xf numFmtId="167" fontId="1" fillId="0" borderId="1" xfId="0" applyNumberFormat="1" applyFont="1" applyFill="1" applyBorder="1" applyAlignment="1">
      <alignment horizontal="left"/>
    </xf>
    <xf numFmtId="0" fontId="1" fillId="0" borderId="1" xfId="0" quotePrefix="1" applyNumberFormat="1" applyFont="1" applyFill="1" applyBorder="1" applyAlignment="1">
      <alignment horizontal="left"/>
    </xf>
    <xf numFmtId="0" fontId="7" fillId="0" borderId="0" xfId="0" applyFont="1"/>
    <xf numFmtId="0" fontId="13" fillId="0" borderId="0" xfId="0" applyFont="1"/>
    <xf numFmtId="0" fontId="0" fillId="0" borderId="7" xfId="0" pivotButton="1" applyBorder="1"/>
    <xf numFmtId="0" fontId="0" fillId="0" borderId="8" xfId="0" applyBorder="1"/>
    <xf numFmtId="0" fontId="0" fillId="0" borderId="9" xfId="0" applyBorder="1"/>
    <xf numFmtId="0" fontId="0" fillId="0" borderId="7" xfId="0" applyBorder="1"/>
    <xf numFmtId="0" fontId="0" fillId="0" borderId="10" xfId="0" applyBorder="1"/>
    <xf numFmtId="0" fontId="14" fillId="0" borderId="11" xfId="0" applyFont="1" applyBorder="1" applyAlignment="1">
      <alignment wrapText="1"/>
    </xf>
    <xf numFmtId="3" fontId="0" fillId="0" borderId="12" xfId="0" applyNumberFormat="1" applyBorder="1"/>
    <xf numFmtId="3" fontId="0" fillId="0" borderId="13" xfId="0" applyNumberFormat="1" applyBorder="1"/>
    <xf numFmtId="3" fontId="0" fillId="0" borderId="14" xfId="0" applyNumberFormat="1" applyBorder="1"/>
    <xf numFmtId="0" fontId="0" fillId="0" borderId="15" xfId="0" applyBorder="1"/>
    <xf numFmtId="3" fontId="0" fillId="0" borderId="16" xfId="0" applyNumberFormat="1" applyBorder="1"/>
    <xf numFmtId="3" fontId="0" fillId="0" borderId="0" xfId="0" applyNumberFormat="1" applyBorder="1"/>
    <xf numFmtId="3" fontId="0" fillId="0" borderId="17" xfId="0" applyNumberFormat="1" applyBorder="1"/>
    <xf numFmtId="0" fontId="14" fillId="0" borderId="1" xfId="0" applyFont="1" applyBorder="1"/>
    <xf numFmtId="3" fontId="14" fillId="0" borderId="18" xfId="0" applyNumberFormat="1" applyFont="1" applyBorder="1"/>
    <xf numFmtId="3" fontId="14" fillId="0" borderId="19" xfId="0" applyNumberFormat="1" applyFont="1" applyBorder="1"/>
    <xf numFmtId="3" fontId="14" fillId="0" borderId="20" xfId="0" applyNumberFormat="1" applyFont="1" applyBorder="1"/>
    <xf numFmtId="3" fontId="0" fillId="0" borderId="7" xfId="0" applyNumberFormat="1" applyBorder="1"/>
    <xf numFmtId="3" fontId="0" fillId="0" borderId="10" xfId="0" applyNumberFormat="1" applyBorder="1"/>
    <xf numFmtId="3" fontId="0" fillId="0" borderId="11" xfId="0" applyNumberFormat="1" applyBorder="1"/>
    <xf numFmtId="3" fontId="0" fillId="0" borderId="15" xfId="0" applyNumberFormat="1" applyBorder="1"/>
    <xf numFmtId="3" fontId="0" fillId="0" borderId="0" xfId="0" applyNumberFormat="1"/>
    <xf numFmtId="3" fontId="0" fillId="0" borderId="21" xfId="0" applyNumberFormat="1" applyBorder="1"/>
    <xf numFmtId="3" fontId="15" fillId="0" borderId="0" xfId="0" applyNumberFormat="1" applyFont="1"/>
    <xf numFmtId="0" fontId="0" fillId="0" borderId="25" xfId="0" applyBorder="1"/>
    <xf numFmtId="0" fontId="0" fillId="0" borderId="22" xfId="0" applyBorder="1"/>
    <xf numFmtId="0" fontId="0" fillId="0" borderId="11" xfId="0" applyBorder="1"/>
    <xf numFmtId="0" fontId="0" fillId="0" borderId="24" xfId="0" applyNumberFormat="1" applyBorder="1"/>
    <xf numFmtId="0" fontId="0" fillId="0" borderId="11" xfId="0" applyNumberFormat="1" applyBorder="1"/>
    <xf numFmtId="0" fontId="0" fillId="0" borderId="21" xfId="0" applyNumberFormat="1" applyBorder="1"/>
    <xf numFmtId="0" fontId="0" fillId="0" borderId="26" xfId="0" applyBorder="1"/>
    <xf numFmtId="0" fontId="0" fillId="0" borderId="1" xfId="0" applyNumberFormat="1" applyFont="1" applyFill="1" applyBorder="1" applyAlignment="1">
      <alignment horizontal="left"/>
    </xf>
    <xf numFmtId="0" fontId="0" fillId="0" borderId="1" xfId="0" applyFont="1" applyFill="1" applyBorder="1"/>
    <xf numFmtId="0" fontId="0" fillId="0" borderId="1" xfId="0" applyBorder="1" applyAlignment="1">
      <alignment horizontal="left"/>
    </xf>
    <xf numFmtId="0" fontId="0" fillId="3" borderId="1" xfId="0" applyNumberFormat="1" applyFont="1" applyFill="1" applyBorder="1" applyAlignment="1">
      <alignment horizontal="left"/>
    </xf>
    <xf numFmtId="0" fontId="0" fillId="0" borderId="1" xfId="0" applyNumberFormat="1" applyFont="1" applyFill="1" applyBorder="1"/>
    <xf numFmtId="0" fontId="0" fillId="0" borderId="1" xfId="0" applyFont="1" applyFill="1" applyBorder="1" applyAlignment="1">
      <alignment horizontal="left"/>
    </xf>
    <xf numFmtId="0" fontId="0" fillId="0" borderId="1" xfId="0" applyNumberFormat="1" applyFont="1" applyFill="1" applyBorder="1" applyAlignment="1">
      <alignment horizontal="left" wrapText="1"/>
    </xf>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wrapText="1"/>
    </xf>
    <xf numFmtId="0" fontId="0" fillId="0" borderId="1" xfId="0" applyNumberFormat="1" applyFont="1" applyFill="1" applyBorder="1" applyAlignment="1">
      <alignment wrapText="1"/>
    </xf>
    <xf numFmtId="0" fontId="0" fillId="0" borderId="6" xfId="0" applyNumberFormat="1" applyFont="1" applyFill="1" applyBorder="1" applyAlignment="1">
      <alignment horizontal="left"/>
    </xf>
    <xf numFmtId="165" fontId="0" fillId="0" borderId="1" xfId="4" applyNumberFormat="1" applyFont="1" applyFill="1" applyBorder="1" applyAlignment="1">
      <alignment horizontal="left"/>
    </xf>
    <xf numFmtId="165" fontId="1" fillId="0" borderId="3" xfId="4" applyNumberFormat="1" applyFont="1" applyFill="1" applyBorder="1" applyAlignment="1">
      <alignment horizontal="right"/>
    </xf>
    <xf numFmtId="0" fontId="1" fillId="0" borderId="3" xfId="4" applyFont="1" applyFill="1" applyBorder="1" applyAlignment="1">
      <alignment horizontal="left"/>
    </xf>
    <xf numFmtId="0" fontId="1" fillId="0" borderId="0" xfId="0" applyNumberFormat="1" applyFont="1" applyFill="1" applyBorder="1" applyAlignment="1">
      <alignment horizontal="left"/>
    </xf>
    <xf numFmtId="0" fontId="1" fillId="0" borderId="3" xfId="0" applyFont="1" applyFill="1" applyBorder="1" applyAlignment="1">
      <alignment horizontal="right"/>
    </xf>
    <xf numFmtId="0" fontId="0" fillId="0" borderId="3" xfId="0" applyNumberFormat="1" applyFont="1" applyFill="1" applyBorder="1" applyAlignment="1">
      <alignment horizontal="left" wrapText="1"/>
    </xf>
    <xf numFmtId="164" fontId="1" fillId="0" borderId="3" xfId="4" applyNumberFormat="1" applyFont="1" applyFill="1" applyBorder="1" applyAlignment="1">
      <alignment horizontal="right"/>
    </xf>
    <xf numFmtId="0" fontId="0" fillId="0" borderId="7" xfId="0" applyNumberFormat="1" applyBorder="1"/>
    <xf numFmtId="0" fontId="0" fillId="0" borderId="10" xfId="0" applyNumberFormat="1" applyBorder="1"/>
    <xf numFmtId="0" fontId="0" fillId="0" borderId="15" xfId="0" applyNumberFormat="1" applyBorder="1"/>
    <xf numFmtId="0" fontId="0" fillId="0" borderId="22" xfId="0" applyNumberFormat="1" applyBorder="1"/>
    <xf numFmtId="0" fontId="0" fillId="0" borderId="23" xfId="0" applyNumberFormat="1" applyBorder="1"/>
    <xf numFmtId="0" fontId="0" fillId="0" borderId="0" xfId="0" applyAlignment="1">
      <alignment horizontal="left" indent="2"/>
    </xf>
    <xf numFmtId="0" fontId="0" fillId="0" borderId="24" xfId="0" pivotButton="1" applyBorder="1"/>
    <xf numFmtId="0" fontId="0" fillId="0" borderId="24" xfId="0" applyBorder="1"/>
    <xf numFmtId="3" fontId="0" fillId="0" borderId="24" xfId="0" applyNumberFormat="1" applyBorder="1"/>
    <xf numFmtId="3" fontId="0" fillId="0" borderId="22" xfId="0" applyNumberFormat="1" applyBorder="1"/>
    <xf numFmtId="3" fontId="0" fillId="0" borderId="23" xfId="0" applyNumberFormat="1" applyBorder="1"/>
    <xf numFmtId="0" fontId="0" fillId="0" borderId="0" xfId="0" applyAlignment="1">
      <alignment horizontal="left" wrapText="1"/>
    </xf>
    <xf numFmtId="0" fontId="20" fillId="0" borderId="0" xfId="0" applyFont="1"/>
    <xf numFmtId="0" fontId="18" fillId="0" borderId="0" xfId="0" applyFont="1"/>
    <xf numFmtId="0" fontId="19" fillId="0" borderId="0" xfId="0" applyFont="1"/>
    <xf numFmtId="0" fontId="9" fillId="0" borderId="2" xfId="0" applyNumberFormat="1" applyFont="1" applyFill="1" applyBorder="1" applyAlignment="1">
      <alignment horizontal="left" vertical="center" wrapText="1"/>
    </xf>
    <xf numFmtId="0" fontId="0" fillId="0" borderId="0" xfId="0" applyNumberFormat="1" applyFont="1" applyFill="1" applyBorder="1" applyAlignment="1">
      <alignment horizontal="left"/>
    </xf>
    <xf numFmtId="0" fontId="0" fillId="0" borderId="0" xfId="0" applyFont="1" applyFill="1"/>
    <xf numFmtId="0" fontId="0" fillId="4" borderId="0" xfId="0" applyNumberFormat="1" applyFill="1" applyAlignment="1">
      <alignment wrapText="1"/>
    </xf>
    <xf numFmtId="0" fontId="9" fillId="4" borderId="1" xfId="0" applyNumberFormat="1" applyFont="1" applyFill="1" applyBorder="1" applyAlignment="1" applyProtection="1">
      <alignment horizontal="left" vertical="center" wrapText="1"/>
    </xf>
    <xf numFmtId="164" fontId="1" fillId="4" borderId="1" xfId="0" applyNumberFormat="1" applyFont="1" applyFill="1" applyBorder="1" applyAlignment="1">
      <alignment horizontal="right"/>
    </xf>
    <xf numFmtId="164" fontId="1" fillId="4" borderId="1" xfId="0" applyNumberFormat="1" applyFont="1" applyFill="1" applyBorder="1"/>
    <xf numFmtId="166" fontId="1" fillId="4" borderId="1" xfId="0" applyNumberFormat="1" applyFont="1" applyFill="1" applyBorder="1"/>
    <xf numFmtId="164" fontId="1" fillId="4" borderId="1" xfId="4" applyNumberFormat="1" applyFont="1" applyFill="1" applyBorder="1" applyAlignment="1">
      <alignment horizontal="right"/>
    </xf>
    <xf numFmtId="0" fontId="0" fillId="4" borderId="0" xfId="0" applyNumberFormat="1" applyFill="1"/>
    <xf numFmtId="0" fontId="0" fillId="0" borderId="0" xfId="0" applyFont="1" applyFill="1" applyBorder="1"/>
    <xf numFmtId="0" fontId="0" fillId="0" borderId="16" xfId="0" applyFont="1" applyFill="1" applyBorder="1"/>
  </cellXfs>
  <cellStyles count="434">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Neutral" xfId="1" builtinId="28" customBuiltin="1"/>
    <cellStyle name="Normal" xfId="0" builtinId="0"/>
    <cellStyle name="Standard 3" xfId="2"/>
    <cellStyle name="Standard_Betreiber unbekannt (2)" xfId="3"/>
    <cellStyle name="Standard_Tabelle1" xfId="4"/>
    <cellStyle name="Standard_Tabelle2" xfId="5"/>
  </cellStyles>
  <dxfs count="8">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numFmt numFmtId="3" formatCode="#,##0"/>
    </dxf>
    <dxf>
      <font>
        <b/>
      </font>
    </dxf>
    <dxf>
      <font>
        <b/>
      </font>
    </dxf>
    <dxf>
      <font>
        <b/>
      </font>
    </dxf>
    <dxf>
      <numFmt numFmtId="3" formatCode="#,##0"/>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 Id="rId9" Type="http://schemas.openxmlformats.org/officeDocument/2006/relationships/theme" Target="theme/theme1.xml"/><Relationship Id="rId10"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microsoft.com/office/2006/relationships/xlExternalLinkPath/xlPathMissing" Target="VeroeffKraftwerksliste_xls.xls"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603a" refreshedDate="41255.591550462967" createdVersion="1" refreshedVersion="2" recordCount="1526">
  <cacheSource type="worksheet">
    <worksheetSource ref="A10:T1536" sheet="Gesamtkraftwerksliste BNetzA" r:id="rId2"/>
  </cacheSource>
  <cacheFields count="62">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unt="20">
        <s v="Nordrhein-Westfalen"/>
        <s v="Niedersachsen"/>
        <s v="Brandenburg"/>
        <s v="Schleswig-Holstein"/>
        <s v="Baden-Württemberg"/>
        <s v="Sachsen-Anhalt"/>
        <s v="Bayern"/>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Aufnahme der kommerziellen Stromeinspeisung der derzeit in Betrieb befindlichen Erzeugungseinheit_x000d_(Jahr)" numFmtId="0">
      <sharedItems containsString="0" containsBlank="1" containsNumber="1" containsInteger="1" minValue="1905" maxValue="2012"/>
    </cacheField>
    <cacheField name="Gemeinschafts-kraftwerk (ja/nein)" numFmtId="0">
      <sharedItems containsBlank="1" count="3">
        <m/>
        <s v="Nein"/>
        <s v="Ja"/>
      </sharedItems>
    </cacheField>
    <cacheField name="Status des Kraftwerkes" numFmtId="0">
      <sharedItems count="9">
        <s v="in Betrieb"/>
        <s v="Sonderfall"/>
        <s v="in Betrieb (systemrelevant)"/>
        <s v="Kaltreserve"/>
        <s v="Reservekraftwerk (systemrelevant)"/>
        <s v="Reservekraftwerk"/>
        <s v="Sonderfall (systemrelevant)"/>
        <s v="Endgültig Stillgelegt 2012"/>
        <s v="Endgültig Stillgelegt 31.12.2011"/>
      </sharedItems>
    </cacheField>
    <cacheField name="Energieträger" numFmtId="0">
      <sharedItems containsBlank="1" count="21">
        <s v="Windenergie (Onshore-Anlage)"/>
        <s v="Erdgas"/>
        <s v="Laufwasser"/>
        <s v="Mehrere Energieträger"/>
        <s v="Biomasse"/>
        <s v="Steinkohle"/>
        <s v="Solare Strahlungsenergie"/>
        <s v="Windenergie (Offshore-Anlage)"/>
        <s v="Pumpspeicher"/>
        <s v="Mineralölprodukte"/>
        <s v="Abfall"/>
        <s v="Braunkohle"/>
        <s v="Kernenergie"/>
        <s v="Sonstige Energieträger"/>
        <s v="Speicherwasser (ohne Pumpspeicher)"/>
        <s v="Grubengas"/>
        <s v="Deponiegas"/>
        <s v="Geothermie"/>
        <s v="Klärgas"/>
        <s v="Windenergie (Onshore-Anlage) Offshore" u="1"/>
        <m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unt="2">
        <s v="Ja"/>
        <s v="Nein"/>
      </sharedItems>
    </cacheField>
    <cacheField name="Wärmeauskopplung (KWK)_x000d_(ja/nein)" numFmtId="0">
      <sharedItems containsBlank="1" count="3">
        <m/>
        <s v="Nein"/>
        <s v="Ja"/>
      </sharedItems>
    </cacheField>
    <cacheField name="Wärmegeführtes Kraftwerk - keine ausschließliche Stromerzeugung möglich (ja/nein)" numFmtId="0">
      <sharedItems containsBlank="1" count="3">
        <m/>
        <s v="Nein"/>
        <s v="Ja"/>
      </sharedItems>
    </cacheField>
    <cacheField name="Brutto-Nennleistung (elektrisch) in MW)" numFmtId="0">
      <sharedItems containsString="0" containsBlank="1" containsNumber="1" minValue="0" maxValue="9123.6684380001261"/>
    </cacheField>
    <cacheField name="Netto-Nennleistung (elektrisch) in MW" numFmtId="0">
      <sharedItems containsString="0" containsBlank="1" containsNumber="1" minValue="0.11" maxValue="9123.6684380001261"/>
    </cacheField>
    <cacheField name="Variante der Blindleistungs-bereitstellung bei Netto-Nennleistung (1/2/3)" numFmtId="0">
      <sharedItems containsString="0" containsBlank="1" containsNumber="1" containsInteger="1" minValue="1" maxValue="3" count="4">
        <m/>
        <n v="1"/>
        <n v="2"/>
        <n v="3"/>
      </sharedItems>
    </cacheField>
    <cacheField name="Netto-Engpassleistung (elektrisch, bei KWK-Anlagen bei Wärme-nennleistung) in MW" numFmtId="0">
      <sharedItems containsString="0" containsBlank="1" containsNumber="1" minValue="0" maxValue="9123.6684380001261"/>
    </cacheField>
    <cacheField name="Technische Netto-Mindestlast (elektrisch, bei KWK-Anlagen bei Wärme-nennleistung)_x000d_in MW" numFmtId="0">
      <sharedItems containsString="0" containsBlank="1" containsNumber="1" minValue="0" maxValue="618"/>
    </cacheField>
    <cacheField name="Maximale Netto-Wärme-nennleistung (im Kalenderjahr 2011) in MW" numFmtId="0">
      <sharedItems containsString="0" containsBlank="1" containsNumber="1" minValue="0" maxValue="246111.27299999999"/>
    </cacheField>
    <cacheField name="KWK-Typ nach FW 308" numFmtId="0">
      <sharedItems containsBlank="1" count="10">
        <m/>
        <s v="GT"/>
        <s v="EK"/>
        <s v="EGD"/>
        <s v="GD"/>
        <s v="VM"/>
        <s v="GT, EGD"/>
        <s v="KT"/>
        <s v="AK"/>
        <s v="EK, GD"/>
      </sharedItems>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ount="29">
        <s v="MS"/>
        <s v="HS/MS"/>
        <n v="110"/>
        <s v="110 / 20"/>
        <n v="380"/>
        <s v="HS"/>
        <n v="20"/>
        <n v="30"/>
        <n v="220"/>
        <s v="HöS/HS"/>
        <n v="10"/>
        <m/>
        <s v="04 (HS/MS)"/>
        <s v="05 (MS)"/>
        <n v="25"/>
        <n v="400"/>
        <n v="11"/>
        <n v="60"/>
        <n v="35"/>
        <n v="6"/>
        <s v="220 / 110 / 10"/>
        <n v="150"/>
        <n v="33"/>
        <s v="Werknetz"/>
        <s v="HöS"/>
        <n v="50"/>
        <n v="15"/>
        <n v="225"/>
        <n v="65"/>
      </sharedItems>
    </cacheField>
    <cacheField name="Name Stromnetzbetreiber" numFmtId="0">
      <sharedItems containsBlank="1"/>
    </cacheField>
    <cacheField name="Zuordnung Regelzone" numFmtId="0">
      <sharedItems containsBlank="1" count="10">
        <m/>
        <s v="50 Hertz Transmission GmbH"/>
        <s v="Amprion GmbH"/>
        <s v="Transnet BW GmbH"/>
        <s v="TIWAG-Netz AG/APG bzw. Tennet"/>
        <s v="TenneT TSO GmbH "/>
        <s v="Amprion/ Transnet BW"/>
        <s v="TIWAG-Netz AG/APG/TenneT"/>
        <s v="Transnet BW GmbH / Amprion GmbH"/>
        <s v="TIWAG-Netz AG/APG bzw. Amprion"/>
      </sharedItems>
    </cacheField>
    <cacheField name="Netzsynchrone Notstromanlage oder Netzersatzanlage (ja/nein)" numFmtId="0">
      <sharedItems containsBlank="1" count="3">
        <m/>
        <s v="Nein"/>
        <s v="Ja"/>
      </sharedItems>
    </cacheField>
    <cacheField name="Netto-Elektrizitäts-erzeugung 2011 _x000d_in MWh" numFmtId="0">
      <sharedItems containsString="0" containsBlank="1" containsNumber="1" minValue="0" maxValue="11655838"/>
    </cacheField>
    <cacheField name="Geplante Revisionen im Zeitraum _x000d_01.04.2012 bis 31.03.2013 _x000d_(Datum von…bis; z.B. 01.12.2012-15.01.2013)" numFmtId="0">
      <sharedItems containsBlank="1" containsMixedTypes="1" containsNumber="1" containsInteger="1" minValue="0" maxValue="41122"/>
    </cacheField>
    <cacheField name="Falls Energieträger_x000d_Erdgas: Gasbezug _x000d_bei Netto-_x000d_Nennleistung in_x000d_MWh/h" numFmtId="0">
      <sharedItems containsBlank="1" containsMixedTypes="1" containsNumber="1" minValue="0" maxValue="1854.4"/>
    </cacheField>
    <cacheField name="Falls Energieträger_x000d_Erdgas: Maximal _x000d_technisch verfügbare _x000d_Gaskapazität in MWh/h" numFmtId="0">
      <sharedItems containsBlank="1" containsMixedTypes="1" containsNumber="1" minValue="0" maxValue="2080"/>
    </cacheField>
    <cacheField name="Falls Energieträger Erdgas:_x000d_Verfügbare feste frei _x000d_zuordenbare (FZK) Gaskapazität_x000d_in MWh/h" numFmtId="0">
      <sharedItems containsBlank="1" containsMixedTypes="1" containsNumber="1" minValue="0" maxValue="2080"/>
    </cacheField>
    <cacheField name="Falls Energieträger Erdgas: Gebuchte feste Gaskapazität (ohne Zuordnungsauflage) in MWh/h" numFmtId="0">
      <sharedItems containsString="0" containsBlank="1" containsNumber="1" containsInteger="1" minValue="1700" maxValue="1700" count="2">
        <m/>
        <n v="1700"/>
      </sharedItems>
    </cacheField>
    <cacheField name="Falls Energieträger Erdgas:_x000d_Gebuchte feste Gaskapazität_x000d_(mit Zuordnungsauflagen)_x000d_in MWh/h" numFmtId="0">
      <sharedItems containsBlank="1" containsMixedTypes="1" containsNumber="1" minValue="0" maxValue="860"/>
    </cacheField>
    <cacheField name="Falls Energieträger Erdgas: Gebuchte unterbrechbare _x000d_Gaskapazität in MWh/h" numFmtId="0">
      <sharedItems containsBlank="1" containsMixedTypes="1" containsNumber="1" minValue="0" maxValue="1500"/>
    </cacheField>
    <cacheField name="Kategorie bezüglich Brennstoffversorgung systemrelevanter Gaskraftwerke" numFmtId="0">
      <sharedItems containsBlank="1" count="7">
        <m/>
        <s v="6. Gaskraftwerke im Verteilnetz ohne (ausreichende) bivalente Befeuerung und ohne Speicheranschluss (nach § 53a EnWG sind Kraftwerke mit Fernwärmeproduktion für den Haushaltssektor schützenswert - ob sicher, bleibt zu klären)"/>
        <s v="2. Gaskraftwerke im Verteil- oder Fernleitungsnetz mit Speicheranschluss oder mit bivalenter Befeuerung (Öl, Abfall, Biomasse), die nicht schon in Katgeorie 1 enthalten sind (sicher)"/>
        <s v="1. Gaskraftwerke im Fernleitungsnetz mit verfügbaren bzw. gebuchten festen Kapazitäten (sicher)"/>
        <s v="4. Gaskraftwerke im Fernleitungsnetz ohne feste Kapazitäten, ohne (ausreichende) bivalente Befeuerung und ohne Speicheranschluss (unterbrechbar)"/>
        <s v="3. Reservekraftwerk, für das feste Kapazität durch den vorgelagerten Netzbetreiber zugesichert wurde (sicher)"/>
        <s v="5. Reservekraftwerke, für die noch keine feste Kapazität durch den vorgelagerten Netzbetreiber zugesichert wurde (unsicher)"/>
      </sharedItems>
    </cacheField>
    <cacheField name="Falls Energieträger _x000d_Erdgas: Name Gasnetz-_x000d_betreiber" numFmtId="0">
      <sharedItems containsBlank="1"/>
    </cacheField>
    <cacheField name="Systemrelevantes _x000d_Erdgaskraftwerk gemäß ÜNB mit Priorisierung (1-hoch, 2, 3, 4-niedrig)" numFmtId="0">
      <sharedItems containsString="0" containsBlank="1" containsNumber="1" containsInteger="1" minValue="1" maxValue="4" count="5">
        <m/>
        <n v="1"/>
        <n v="2"/>
        <n v="3"/>
        <n v="4"/>
      </sharedItems>
    </cacheField>
    <cacheField name="Systemrelevante elektrische Leistung gemäß ÜNB in MW" numFmtId="0">
      <sharedItems containsString="0" containsBlank="1" containsNumber="1" minValue="22.1" maxValue="846"/>
    </cacheField>
    <cacheField name="Voraussichtlicher Endzeitpunkt der Systemrelevanz gemäß ÜNB" numFmtId="0">
      <sharedItems containsBlank="1" count="5">
        <m/>
        <s v="b.a.w. keine Endzeit angebbar"/>
        <s v="nicht geplant"/>
        <s v="k.A."/>
        <s v="nicht bekannt"/>
      </sharedItems>
    </cacheField>
    <cacheField name="&quot;Systemrelevant von&quot; gemäß ÜNB" numFmtId="0">
      <sharedItems containsBlank="1" count="3">
        <m/>
        <s v="01.10."/>
        <s v="01.01."/>
      </sharedItems>
    </cacheField>
    <cacheField name="&quot;Systemrelevant bis&quot; gemäß ÜNB" numFmtId="0">
      <sharedItems containsBlank="1" count="3">
        <m/>
        <s v="31.03."/>
        <s v="31.12."/>
      </sharedItems>
    </cacheField>
    <cacheField name="Netto-Elektrizitäts-erzeugung 2011 / Netto-Nennleistung (elektrisch) in h/a" numFmtId="0">
      <sharedItems containsString="0" containsBlank="1" containsNumber="1" minValue="0" maxValue="16491.097122302159"/>
    </cacheField>
    <cacheField name="NEP-Zuordnung Energieträger" numFmtId="0">
      <sharedItems containsBlank="1" count="16">
        <s v="Windenergie (Onshore-Anlage)"/>
        <s v="Erdgas"/>
        <s v="Laufwasser"/>
        <s v="Steinkohle"/>
        <s v="Biomasse"/>
        <m/>
        <s v="Sonstige"/>
        <s v="Solare Strahlungsenergie"/>
        <s v="Windenergie (Offshore-Anlage)"/>
        <s v="Pumpspeicher"/>
        <s v="Braunkohle"/>
        <s v="Mineralölprodukte"/>
        <s v="Kernenergie"/>
        <s v="Speicherwasser (ohne Pumpspeicher)"/>
        <s v="Sonstige EE"/>
        <s v="Abfall"/>
      </sharedItems>
    </cacheField>
    <cacheField name="Erneuerbarer Energieträger (ja/nein)" numFmtId="0">
      <sharedItems containsBlank="1" count="3">
        <s v="Ja"/>
        <s v="Nein"/>
        <m/>
      </sharedItems>
    </cacheField>
    <cacheField name="Daten zu Brennstoffbevorratung (bivalente) Kraftwerke" numFmtId="0">
      <sharedItems containsBlank="1" count="11">
        <m/>
        <s v="-Typ des eingesetzten Mineralölproduktes:_x000d_Heizöl HEL_x000d_-Brennwert in kWh/l bzw. kWh/kg:_x000d_lieferantenabhängig ~10 kWh/l bzw. ~11,8 kWh/kg_x000d_-Maximale Vorratsmenge in Liter bzw. kg:_x000d_15 100 t (BNA 0016, 0017, 0018 zusammen)_x000d_-Derzeitige Vorratsmenge in Liter bzw. "/>
        <s v="-Beschreibung des eingesetzten Mineralölproduktes (Typ, Brennwert in kWh/l bzw. kWh/kg) _x000d_Eingesetzt wird Heizöl extra Leicht nach DIN 51603. Der Einsatz ist ausschließlich in unseren Dampfkesseln (K08, K09,K10,K11) möglich._x000d_-Maximale Vorratsmenge in Liter"/>
        <s v="-Beschreibung des eingesetzten Mineralölproduktes (Typ, Brennwert in kWh/l bzw. kWh/kg):_x000d_Antwort: Heizöl EL mit 0,05 bzw. 0,1 Gew.% S mit ca. 11 kWh Ho pro l_x000d_-Maximale Vorratsmenge in Liter bzw. kg:_x000d_Antwort: 2 Heizöltanks à 3000000 Liter_x000d_-Derzeitige Vorra"/>
        <s v="Daten für BNA0647,0648,0649 gemäß ÜNB (09.11.2012):_x000d_Maximal möglicher Ölvorrat für Volllast: 30 h_x000d_Planung Ölvorrat für Volllast im Winter 2012/13: 30 h_x000d_Direkt von Marol versorgt. Innerhalb von 10 Werktagen kann Öl für max. 30 Volllaststunden bezogen werde"/>
        <s v="Anmerkungen gelten für Franken 1 Block 1 (BNA0744) und 2 (BNA0745):_x000d_'-Beschreibung des eingesetzten Mineralölproduktes (Typ, Brennwert in kWh/l bzw. kWh/kg)_x000d_HEL (leichtes Heizöl), Heizwert 42,6 MJ/kg -&gt; 11,8 kWh/kg_x000d_-Maximale Vorratsmenge in Liter bzw. kg_x000d_"/>
        <s v="-Beschreibung des eingesetzten Mineralölproduktes (Typ, Brennwert in kWh/l bzw. kWh/kg) _x000d_Heizöl EL; Brennwert: 12,58 kWh/kg_x000d_-Maximale Vorratsmenge in Liter bzw. kg _x000d_2.500.000 kg (maximale genehmigte Lagermenge am Standort)_x000d_-Derzeitige Vorratsmenge in Lite"/>
        <s v="-Beschreibung des eingesetzten Mineralölproduktes (Typ, Brennwert in kWh/l bzw. kWh/kg) _x000d_Heizöl extra leicht (IGO Industrial Gasoil); 42,6 MJ/kg = 11,833 kWh/kg=10,176 kWh/l_x000d_-Maximale Vorratsmenge in Liter bzw. kg _x000d_2 Tanks mit jeweils 3.000m3, basierend a"/>
        <s v="Daten für BNA0937,0938,0939b gemäß ÜNB (09.11.2012):_x000d_Maximal möglicher Ölvorrat für Volllast: 258 h_x000d_Planung Ölvorrat für Volllast im Winter 2012/13: 20 h"/>
        <s v="-Beschreibung des eingesetzten Mineralölproduktes (Typ, Brennwert in kWh/l bzw. kWh/kg)_x000d_HEL (leichtes Heizöl), Heizwert 42,6 MJ/kg -&gt; 11,8 kWh/kg_x000d_-Maximale Vorratsmenge in Liter bzw. kg_x000d_Tankvolumen: 160.000 t; Nutzbares Tankvolumen: 144.000 t_x000d_-Derzeitige "/>
        <s v="Daten gemäß ÜNB (09.11.2012):_x000d_Maximal möglicher Ölvorrat für Volllast: 356 h_x000d_Planung Ölvorrat für Volllast im Winter 2012/13: 20 h"/>
      </sharedItems>
    </cacheField>
    <cacheField name="Netto-_x000d_Nennleistung (elektrisch) für 16,7 Hz Bahnstrom in MW" numFmtId="0">
      <sharedItems containsString="0" containsBlank="1" containsNumber="1" minValue="14" maxValue="190" count="15">
        <m/>
        <n v="20.100000000000001"/>
        <n v="165"/>
        <n v="110"/>
        <n v="90"/>
        <n v="113"/>
        <n v="150"/>
        <n v="42.8"/>
        <n v="190"/>
        <n v="140"/>
        <n v="28.5"/>
        <n v="16.8"/>
        <n v="14"/>
        <n v="19.2"/>
        <n v="30"/>
      </sharedItems>
    </cacheField>
    <cacheField name="Netto-Einspeisung (elektrisch) 2011 in das 16,7 Hz Bahnstromnetz " numFmtId="0">
      <sharedItems containsString="0" containsBlank="1" containsNumber="1" minValue="37045642" maxValue="1988949210" count="14">
        <m/>
        <n v="602265430"/>
        <n v="541277430.00000012"/>
        <n v="1183157983"/>
        <n v="1720236332.9999998"/>
        <n v="193060000"/>
        <n v="73979635"/>
        <n v="465782085"/>
        <n v="921591748.99999988"/>
        <n v="1988949210"/>
        <n v="686944700"/>
        <n v="82917016"/>
        <n v="37045642"/>
        <n v="84532387.999999985"/>
      </sharedItems>
    </cacheField>
    <cacheField name="Anlagenanzahl" numFmtId="0">
      <sharedItems containsString="0" containsBlank="1" containsNumber="1" containsInteger="1" minValue="1" maxValue="1" count="2">
        <n v="1"/>
        <m/>
      </sharedItems>
    </cacheField>
    <cacheField name="Dargebotsunabhängiger Energieträger (ja/nein)" numFmtId="0">
      <sharedItems containsBlank="1" count="3">
        <s v="nein"/>
        <s v="ja"/>
        <m/>
      </sharedItems>
    </cacheField>
    <cacheField name="Netzanschluss ÜNB (ja/nein)" numFmtId="0">
      <sharedItems containsBlank="1" count="3">
        <s v="ÜNB nein"/>
        <s v="ÜNB ja"/>
        <m/>
      </sharedItems>
    </cacheField>
    <cacheField name="Pumpspeicher mit natürlichem Zufluss Oberbecken (ja/nein)" numFmtId="0">
      <sharedItems containsBlank="1" count="3">
        <m/>
        <s v="ja"/>
        <s v="nein"/>
      </sharedItems>
    </cacheField>
    <cacheField name="Nutzinhalt Oberbecken Speicher_x000d_in m³" numFmtId="0">
      <sharedItems containsString="0" containsBlank="1" containsNumber="1" containsInteger="1" minValue="735000" maxValue="108690000" count="27">
        <m/>
        <n v="2200000"/>
        <n v="735000"/>
        <n v="4285011"/>
        <n v="1000000"/>
        <n v="14300000"/>
        <n v="3170000"/>
        <n v="1400000"/>
        <n v="12040000"/>
        <n v="1800000"/>
        <n v="108000000"/>
        <n v="1533385"/>
        <n v="108690000"/>
        <n v="3010000"/>
        <n v="1440000"/>
        <n v="60000000"/>
        <n v="6290000"/>
        <n v="810000"/>
        <n v="1980000"/>
        <n v="93300000"/>
        <n v="1500000"/>
        <n v="2000000"/>
        <n v="6840000"/>
        <n v="1350000"/>
        <n v="4400000"/>
        <n v="1780000"/>
        <n v="5100000"/>
      </sharedItems>
    </cacheField>
    <cacheField name="Wasserstrom im Pumpnennbetrieb (m³/s)" numFmtId="0">
      <sharedItems containsBlank="1" containsMixedTypes="1" containsNumber="1" minValue="8.5" maxValue="360"/>
    </cacheField>
    <cacheField name="Brutto-Nennleistung (Pumpbetrieb) in MW" numFmtId="0">
      <sharedItems containsBlank="1" containsMixedTypes="1" containsNumber="1" minValue="20" maxValue="1140"/>
    </cacheField>
    <cacheField name="Brutto-Elektrizitätsbezug 2011 (Pumpbetrieb) in MWh" numFmtId="0">
      <sharedItems containsBlank="1" containsMixedTypes="1" containsNumber="1" minValue="0" maxValue="2043103.2"/>
    </cacheField>
    <cacheField name="Wasserstrom im Turbinennennbetrieb (m³/s)" numFmtId="0">
      <sharedItems containsBlank="1" containsMixedTypes="1" containsNumber="1" minValue="16" maxValue="420"/>
    </cacheField>
    <cacheField name="Netto-Nennleistung (Turbinenbetrieb) in MW" numFmtId="0">
      <sharedItems containsString="0" containsBlank="1" containsNumber="1" minValue="28" maxValue="1052"/>
    </cacheField>
    <cacheField name="Netto-Elektrizitäts-erzeugung 2011 (Netzeinspeisung Turbinenbetrieb) in MWh" numFmtId="0">
      <sharedItems containsString="0" containsBlank="1" containsNumber="1" minValue="1150.82" maxValue="1599259.1"/>
    </cacheField>
    <cacheField name="Kommentar_x000d_Pumpspeicher" numFmtId="0">
      <sharedItems containsBlank="1" count="30">
        <m/>
        <s v="Durchfluss je Maschinensatz; drei unterschiedliche Maschinensätze, ein Maschinensatz mit Pump- und Turbinenbetrieb, ein Maschinensatz nur Pumpbetrieb, ein Maschinensatz nur Turbinenbetrieb"/>
        <s v="Durchfluss je Maschinensatz, zwei gleiche Maschinensätze (Pump und Turbinenbetrieb)"/>
        <s v="Die im Rudolf-Fettweis-Werk (2 M, davon einer mit Pumpe) installierte Pumpe ist eine sogenannte Verlagerungspumpe._x000d_Damit ist keine Wälzpumpspeicherung möglich, sondern lediglich das &quot;verlagern&quot; von natürlichen Zuflüssen auf das höhere Niveau des Speichers"/>
        <s v="Die Angaben gelten auch für BNA0328-0329, alle drei Maschinen sind an ein gemeinsames Oberbecken angeschlossen"/>
        <s v="siehe Angaben und Kommentar BNA0327"/>
        <s v="Durchfluss je Maschinensatz, zwei gleiche Maschinensätze (Pump und Turbinenbetrieb)._x000d_Das PSW Langenprozelten bezieht und speist ausschließlich Strom aus und in das Einphasen-Netz der DB. Es besteht nur ein 20 kV Anschluss für die Eigenbedarfsversorgung."/>
        <s v="Die Angaben gelten auch für BNA0351-0353, alle vier Maschinen sind an ein gemeinsames Oberbecken angeschlossen"/>
        <s v="siehe Angaben und Kommentar BNA0350"/>
        <s v="Oberbecken wird seit Feb. 2011 bis vorrausichtlich 2016 saniert, d. h. technische Daten sind veraltet und nicht mehr relevant; Durchfluss je Maschinensatz, vier gleiche Maschinensätze (Pump und Turbinenbetrieb)"/>
        <s v="Die Angaben gelten auch für BNA0466, alle beide Maschinen sind an ein gemeinsames Oberbecken angeschlossen"/>
        <s v="siehe Angaben und Kommentar BNA0465"/>
        <s v="Die Angaben gelten auch für BNA0468-474, alle acht Maschinen sind an ein gemeinsames Oberbecken angeschlossen"/>
        <s v="siehe Angaben und Kommentar BNA0467"/>
        <s v="Es handelt sich um einen Jahresspeicher,_x000d_dadurch ist der Speicherstand am Anfang und Ende eines Jahres nicht identisch._x000d_Der Nutzinhalt steht der Ma 1 -BNA0567a und der Ma 2 -BNA0567b des KW Kühtai zur Verfügung."/>
        <s v="Die Angaben gelten auch für BNA0653-657, alle sechs Maschinen sind an ein gemeinsames Oberbecken angeschlossen"/>
        <s v="siehe Angaben und Kommentar BNA0652"/>
        <s v="2 M"/>
        <s v="Die Angaben gelten auch für BNA0722, alle beide Maschinen sind an ein gemeinsames Oberbecken angeschlossen"/>
        <s v="siehe Angaben und Kommentar BNA0721"/>
        <s v="Kopswerk I (3 M) und II (3 M) sind Parallelwerke,_x000d_wobei nur das Kopswerk II über Pumpen zur Pumpspeicherung verfügt._x000d_Das damit eingespeicherte Wasser kann auch über das Kopswerk I abgearbeitet werden._x000d_Zusammenhänge zwischen Kopswerk, Lünerseewerk und Rodu"/>
        <s v="Die Angaben gelten auch für BNA0883, alle beide Maschinen sind an ein gemeinsames Oberbecken angeschlossen"/>
        <s v="siehe Angaben und Kommentar BNA0882"/>
        <s v="Gemeinsamer Speicher BNA0946 und BNA0953"/>
        <s v="5 M_x000d_Zusammenhänge zwischen Kopswerk, Lünerseewerk und Rodundwerk siehe Internet: http://www.illwerke.at"/>
        <s v="Nutzinhalt gemeinsam für BNA0972 und BNA0973"/>
        <s v="Rodundwerk I (4 M, davon einer mit Pumpe) und Rodundwerk II_x000d_(1 M reversible Pumpturbine, vorläufige Angaben - Abnahmemessungen liegen noch nicht vor - beziehen sich auf die Ende 2011 / Anfang 2012 wiederhergestellte Anlage) _x000d_stellen die unterste Stufe der"/>
        <s v="Alle zehn Maschinen vom PSW Vianden (BNA0978-0987) sind an einem Oberbecken angeschlossen"/>
        <s v="Die Angaben gelten auch für BNA1032, alle beiden Maschinen sind an ein gemeinsames Oberbecken angeschlossen"/>
        <s v="siehe Angaben und Kommentar BNA103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lexander Wirtz" refreshedDate="41878.450901388889" createdVersion="1" refreshedVersion="4" recordCount="1615">
  <cacheSource type="worksheet">
    <worksheetSource ref="A10:V1625" sheet="Gesamtkraftwerksliste BNetzA"/>
  </cacheSource>
  <cacheFields count="22">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ntainsBlank="1" count="21">
        <s v="Nordrhein-Westfalen"/>
        <s v="Niedersachsen"/>
        <s v="Brandenburg"/>
        <s v="Schleswig-Holstein"/>
        <s v="Baden-Württemberg"/>
        <s v="Sachsen-Anhalt"/>
        <s v="Bayern"/>
        <m/>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TECHNOLOGIE" numFmtId="0">
      <sharedItems containsBlank="1" count="15">
        <s v="Wind onshore"/>
        <s v="Gas turbine"/>
        <s v="Hydro river"/>
        <s v="Steam turbine"/>
        <m/>
        <s v="Solar PV"/>
        <s v="Wind offshore"/>
        <s v="Hydro mountain / pumped storage"/>
        <s v="CCGT"/>
        <s v="Nuclear"/>
        <s v="Hydro mountain"/>
        <s v="Gas engine"/>
        <s v="Diesel engine"/>
        <s v="Biogas engine"/>
        <s v="Geothermal power"/>
      </sharedItems>
    </cacheField>
    <cacheField name="Aufnahme der kommerziellen Stromeinspeisung der derzeit in Betrieb befindlichen Erzeugungseinheit_x000d_(Jahr)" numFmtId="0">
      <sharedItems containsString="0" containsBlank="1" containsNumber="1" containsInteger="1" minValue="1905" maxValue="2012"/>
    </cacheField>
    <cacheField name="Status des Kraftwerkes" numFmtId="0">
      <sharedItems containsBlank="1" count="10">
        <s v="in Betrieb"/>
        <s v="Sonderfall"/>
        <s v="in Betrieb (systemrelevant)"/>
        <m/>
        <s v="Kaltreserve"/>
        <s v="Endgültig Stillgelegt 31.12.2011"/>
        <s v="Endgültig Stillgelegt 2012"/>
        <s v="Reservekraftwerk (systemrelevant)"/>
        <s v="Reservekraftwerk"/>
        <s v="Sonderfall (systemrelevant)"/>
      </sharedItems>
    </cacheField>
    <cacheField name="Energieträger" numFmtId="0">
      <sharedItems containsBlank="1" count="22">
        <s v="Windenergie (Onshore-Anlage)"/>
        <s v="Erdgas"/>
        <s v="Laufwasser"/>
        <s v="Steinkohle"/>
        <s v="Biomasse"/>
        <m/>
        <s v="Solare Strahlungsenergie"/>
        <s v="Windenergie (Offshore-Anlage)"/>
        <s v="Pumpspeicher"/>
        <s v="Braunkohle"/>
        <s v="Mineralölprodukte"/>
        <s v="Abfall"/>
        <s v="Gichtgas"/>
        <s v="Kernenergie"/>
        <s v="Sonstige Energieträger"/>
        <s v="Speicherwasser (ohne Pumpspeicher)"/>
        <s v="Grubengas"/>
        <s v="Deponiegas"/>
        <s v="Dampf"/>
        <s v="Geothermie"/>
        <s v="Klärgas"/>
        <s v="Mehrere Energieträger"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ntainsBlank="1"/>
    </cacheField>
    <cacheField name="Wärmeauskopplung (KWK)_x000d_(ja/nein)" numFmtId="0">
      <sharedItems containsBlank="1" count="3">
        <s v="Nein"/>
        <s v="Ja"/>
        <m/>
      </sharedItems>
    </cacheField>
    <cacheField name="Netto-Nennleistung (elektrisch) in MW" numFmtId="0">
      <sharedItems containsString="0" containsBlank="1" containsNumber="1" minValue="0.11" maxValue="9123.6684380001261" count="755">
        <n v="15"/>
        <n v="13.3"/>
        <n v="39.6"/>
        <n v="37.5"/>
        <n v="79.5"/>
        <n v="24"/>
        <n v="28"/>
        <n v="16.75"/>
        <n v="27.6"/>
        <n v="55.5"/>
        <n v="65"/>
        <n v="50"/>
        <n v="57"/>
        <n v="81"/>
        <n v="302"/>
        <n v="433"/>
        <n v="10.1"/>
        <m/>
        <n v="25.7"/>
        <n v="60"/>
        <n v="15.1"/>
        <n v="19.8"/>
        <n v="91.81"/>
        <n v="117"/>
        <n v="10.000999999999999"/>
        <n v="12"/>
        <n v="28.75"/>
        <n v="19.5"/>
        <n v="14.4"/>
        <n v="15.9"/>
        <n v="10"/>
        <n v="80"/>
        <n v="40.35"/>
        <n v="36"/>
        <n v="9"/>
        <n v="6"/>
        <n v="73.599999999999994"/>
        <n v="360"/>
        <n v="10.5"/>
        <n v="18"/>
        <n v="16.5"/>
        <n v="16"/>
        <n v="10.8"/>
        <n v="16.899999999999999"/>
        <n v="32"/>
        <n v="18.565000000000001"/>
        <n v="21.9"/>
        <n v="14"/>
        <n v="12.2"/>
        <n v="18.32"/>
        <n v="30"/>
        <n v="12.9"/>
        <n v="23.7"/>
        <n v="17.7"/>
        <n v="717"/>
        <n v="7.92"/>
        <n v="4.9000000000000004"/>
        <n v="6.6"/>
        <n v="444"/>
        <n v="211"/>
        <n v="144"/>
        <n v="164"/>
        <n v="124"/>
        <n v="276"/>
        <n v="89"/>
        <n v="51"/>
        <n v="282"/>
        <n v="35"/>
        <n v="66"/>
        <n v="20.8"/>
        <n v="20"/>
        <n v="328"/>
        <n v="25.2"/>
        <n v="721"/>
        <n v="34"/>
        <n v="23.5"/>
        <n v="55"/>
        <n v="37.450000000000003"/>
        <n v="53"/>
        <n v="83.45"/>
        <n v="18.100000000000001"/>
        <n v="106"/>
        <n v="53.5"/>
        <n v="32.5"/>
        <n v="20.7"/>
        <n v="30.3"/>
        <n v="18.3"/>
        <n v="875"/>
        <n v="16.8"/>
        <n v="11.8"/>
        <n v="11.425000000000001"/>
        <n v="465"/>
        <n v="857"/>
        <n v="160"/>
        <n v="18.646999999999998"/>
        <n v="7.98"/>
        <n v="8.032"/>
        <n v="24.137"/>
        <n v="74"/>
        <n v="25"/>
        <n v="43.3"/>
        <n v="29.3"/>
        <n v="155"/>
        <n v="88"/>
        <n v="150"/>
        <n v="110"/>
        <n v="119"/>
        <n v="127"/>
        <n v="278"/>
        <n v="350"/>
        <n v="13.2"/>
        <n v="5"/>
        <n v="14.3"/>
        <n v="17.899999999999999"/>
        <n v="13.5"/>
        <n v="1410"/>
        <n v="63.5"/>
        <n v="11"/>
        <n v="28.4"/>
        <n v="175"/>
        <n v="45"/>
        <n v="38"/>
        <n v="14.504"/>
        <n v="10.24"/>
        <n v="56.8"/>
        <n v="57.2"/>
        <n v="90.8"/>
        <n v="12.4"/>
        <n v="25.8"/>
        <n v="21.6"/>
        <n v="95"/>
        <n v="113"/>
        <n v="48"/>
        <n v="67"/>
        <n v="16.2"/>
        <n v="585.5"/>
        <n v="102"/>
        <n v="345"/>
        <n v="10.005000000000001"/>
        <n v="250"/>
        <n v="114.4"/>
        <n v="40"/>
        <n v="133"/>
        <n v="234"/>
        <n v="129"/>
        <n v="370"/>
        <n v="90"/>
        <n v="165"/>
        <n v="100"/>
        <n v="64.7"/>
        <n v="66.7"/>
        <n v="293"/>
        <n v="86.2"/>
        <n v="48.9"/>
        <n v="53.7"/>
        <n v="24.241"/>
        <n v="15.6"/>
        <n v="143"/>
        <n v="480"/>
        <n v="13.212"/>
        <n v="47.247999999999998"/>
        <n v="17.600000000000001"/>
        <n v="321"/>
        <n v="23.4"/>
        <n v="11.5"/>
        <n v="12.6"/>
        <n v="54"/>
        <n v="380"/>
        <n v="26.8"/>
        <n v="29.6"/>
        <n v="1360"/>
        <n v="283"/>
        <n v="78.5"/>
        <n v="22"/>
        <n v="11.9"/>
        <n v="36.450000000000003"/>
        <n v="17.399999999999999"/>
        <n v="120"/>
        <n v="140"/>
        <n v="27"/>
        <n v="29"/>
        <n v="33"/>
        <n v="23"/>
        <n v="26.1"/>
        <n v="12.61"/>
        <n v="43"/>
        <n v="70"/>
        <n v="99"/>
        <n v="26"/>
        <n v="46.5"/>
        <n v="56"/>
        <n v="19.7"/>
        <n v="61.5"/>
        <n v="10.95"/>
        <n v="118"/>
        <n v="60.097999999999999"/>
        <n v="25.5"/>
        <n v="34.200000000000003"/>
        <n v="130"/>
        <n v="132"/>
        <n v="128"/>
        <n v="136"/>
        <n v="135"/>
        <n v="138"/>
        <n v="131"/>
        <n v="284"/>
        <n v="12.3"/>
        <n v="18.738"/>
        <n v="24.6"/>
        <n v="11.55"/>
        <n v="58"/>
        <n v="39.700000000000003"/>
        <n v="10.414999999999999"/>
        <n v="676"/>
        <n v="11.7"/>
        <n v="15.7"/>
        <n v="12.75"/>
        <n v="263"/>
        <n v="1275"/>
        <n v="13.8"/>
        <n v="37.9"/>
        <n v="11.6"/>
        <n v="17"/>
        <n v="23.9"/>
        <n v="622"/>
        <n v="249"/>
        <n v="510"/>
        <n v="386"/>
        <n v="23.3"/>
        <n v="1284"/>
        <n v="1288"/>
        <n v="22.15"/>
        <n v="230"/>
        <n v="82.7"/>
        <n v="97"/>
        <n v="225"/>
        <n v="16.27"/>
        <n v="194"/>
        <n v="123"/>
        <n v="137"/>
        <n v="14.7"/>
        <n v="417.1"/>
        <n v="420.9"/>
        <n v="152"/>
        <n v="22.5"/>
        <n v="23.2"/>
        <n v="778"/>
        <n v="10.199999999999999"/>
        <n v="352"/>
        <n v="15.8"/>
        <n v="417"/>
        <n v="153"/>
        <n v="109.5"/>
        <n v="280"/>
        <n v="449"/>
        <n v="20.3"/>
        <n v="21"/>
        <n v="51.7"/>
        <n v="690"/>
        <n v="29.9"/>
        <n v="39.729999999999997"/>
        <n v="19.899999999999999"/>
        <n v="10.4"/>
        <n v="303"/>
        <n v="25.6"/>
        <n v="21.45"/>
        <n v="85"/>
        <n v="52"/>
        <n v="33.4"/>
        <n v="794"/>
        <n v="109.2"/>
        <n v="53.8"/>
        <n v="96.5"/>
        <n v="86"/>
        <n v="182"/>
        <n v="79"/>
        <n v="12.5"/>
        <n v="13.4"/>
        <n v="22.95"/>
        <n v="12.8"/>
        <n v="353"/>
        <n v="505"/>
        <n v="52.9"/>
        <n v="33.5"/>
        <n v="323"/>
        <n v="201.5"/>
        <n v="18.600000000000001"/>
        <n v="6.4"/>
        <n v="22.4"/>
        <n v="35.975999999999999"/>
        <n v="10.63"/>
        <n v="72"/>
        <n v="75.3"/>
        <n v="413"/>
        <n v="108"/>
        <n v="800"/>
        <n v="17.100000000000001"/>
        <n v="104"/>
        <n v="15.13"/>
        <n v="11.666"/>
        <n v="220"/>
        <n v="17.75"/>
        <n v="14.42"/>
        <n v="9.6"/>
        <n v="144.5"/>
        <n v="10.6"/>
        <n v="500"/>
        <n v="104.4"/>
        <n v="167"/>
        <n v="16.25"/>
        <n v="37"/>
        <n v="92.5"/>
        <n v="8.6999999999999993"/>
        <n v="12.55"/>
        <n v="103"/>
        <n v="355"/>
        <n v="876"/>
        <n v="1329"/>
        <n v="15.3"/>
        <n v="3.6"/>
        <n v="40.5"/>
        <n v="13.6"/>
        <n v="64.599999999999994"/>
        <n v="490"/>
        <n v="390"/>
        <n v="149"/>
        <n v="324"/>
        <n v="29.2"/>
        <n v="398"/>
        <n v="335"/>
        <n v="9.8000000000000007"/>
        <n v="28.8"/>
        <n v="52.4"/>
        <n v="2.78"/>
        <n v="5.56"/>
        <n v="8.65"/>
        <n v="22.1"/>
        <n v="202.5"/>
        <n v="255"/>
        <n v="425"/>
        <n v="435"/>
        <n v="77.400000000000006"/>
        <n v="262"/>
        <n v="18.8"/>
        <n v="174.2"/>
        <n v="70.3"/>
        <n v="78"/>
        <n v="62.6"/>
        <n v="74.900000000000006"/>
        <n v="133.5"/>
        <n v="20.9"/>
        <n v="13"/>
        <n v="21.7"/>
        <n v="7.2"/>
        <n v="26.4"/>
        <n v="17.2"/>
        <n v="14.6"/>
        <n v="79.7"/>
        <n v="97.9"/>
        <n v="61"/>
        <n v="100.24"/>
        <n v="1310"/>
        <n v="75"/>
        <n v="20.2"/>
        <n v="18.399999999999999"/>
        <n v="15.84"/>
        <n v="1.9"/>
        <n v="5.5"/>
        <n v="277"/>
        <n v="288"/>
        <n v="292"/>
        <n v="607"/>
        <n v="604"/>
        <n v="12.1"/>
        <n v="25.4"/>
        <n v="297"/>
        <n v="299"/>
        <n v="648"/>
        <n v="653"/>
        <n v="944"/>
        <n v="125"/>
        <n v="294"/>
        <n v="295"/>
        <n v="44.5"/>
        <n v="14.989979999999999"/>
        <n v="20.25"/>
        <n v="36.5"/>
        <n v="383"/>
        <n v="440"/>
        <n v="36.6"/>
        <n v="40.4"/>
        <n v="21.1"/>
        <n v="23.1"/>
        <n v="24.5"/>
        <n v="64"/>
        <n v="18.817"/>
        <n v="12.25"/>
        <n v="87"/>
        <n v="48.3"/>
        <n v="22.85"/>
        <n v="16.96"/>
        <n v="11.15"/>
        <n v="247"/>
        <n v="525"/>
        <n v="156"/>
        <n v="29.1"/>
        <n v="43.2"/>
        <n v="19.399999999999999"/>
        <n v="18.009"/>
        <n v="11.3"/>
        <n v="41.2"/>
        <n v="26.9"/>
        <n v="1402"/>
        <n v="145.5"/>
        <n v="12.052"/>
        <n v="62"/>
        <n v="93"/>
        <n v="81.8"/>
        <n v="392"/>
        <n v="655.6"/>
        <n v="163"/>
        <n v="12.585000000000001"/>
        <n v="9.84"/>
        <n v="46.7"/>
        <n v="35.1"/>
        <n v="9.81"/>
        <n v="14.175000000000001"/>
        <n v="45.5"/>
        <n v="508"/>
        <n v="20.492999999999999"/>
        <n v="38.200000000000003"/>
        <n v="20.399999999999999"/>
        <n v="112.1"/>
        <n v="12.89"/>
        <n v="94.5"/>
        <n v="18.7"/>
        <n v="10.3"/>
        <n v="4"/>
        <n v="450"/>
        <n v="25.516999999999999"/>
        <n v="39.9"/>
        <n v="27.2"/>
        <n v="36.799999999999997"/>
        <n v="122"/>
        <n v="34.5"/>
        <n v="59"/>
        <n v="24.4"/>
        <n v="14.5"/>
        <n v="13.23"/>
        <n v="17.36"/>
        <n v="14.57"/>
        <n v="22.9"/>
        <n v="750"/>
        <n v="190"/>
        <n v="96"/>
        <n v="13.86"/>
        <n v="8.4169999999999998"/>
        <n v="13.993399999999999"/>
        <n v="24.79"/>
        <n v="54.34"/>
        <n v="21.5"/>
        <n v="22.6"/>
        <n v="21.8"/>
        <n v="25.3"/>
        <n v="3.8"/>
        <n v="35.299999999999997"/>
        <n v="13.981999999999999"/>
        <n v="85.3"/>
        <n v="232"/>
        <n v="52.8"/>
        <n v="6.782"/>
        <n v="333"/>
        <n v="49"/>
        <n v="49.8"/>
        <n v="198"/>
        <n v="290"/>
        <n v="196"/>
        <n v="10.016999999999999"/>
        <n v="318"/>
        <n v="322"/>
        <n v="695"/>
        <n v="415"/>
        <n v="846"/>
        <n v="545"/>
        <n v="42"/>
        <n v="179"/>
        <n v="15.5"/>
        <n v="31"/>
        <n v="24.1"/>
        <n v="68.5"/>
        <n v="50.5"/>
        <n v="910"/>
        <n v="272"/>
        <n v="312"/>
        <n v="304"/>
        <n v="590"/>
        <n v="592"/>
        <n v="39.85"/>
        <n v="186"/>
        <n v="206"/>
        <n v="310"/>
        <n v="607.5"/>
        <n v="112"/>
        <n v="49.5"/>
        <n v="17.5"/>
        <n v="6.7"/>
        <n v="25.015000000000001"/>
        <n v="757"/>
        <n v="14.34"/>
        <n v="138.5"/>
        <n v="11.2"/>
        <n v="82"/>
        <n v="29.5"/>
        <n v="84.6"/>
        <n v="46"/>
        <n v="468"/>
        <n v="9.9"/>
        <n v="9.5"/>
        <n v="10.35"/>
        <n v="11.4"/>
        <n v="0.88"/>
        <n v="20.956"/>
        <n v="13.96"/>
        <n v="16.399999999999999"/>
        <n v="9.6999999999999993"/>
        <n v="17.8"/>
        <n v="8"/>
        <n v="14.58"/>
        <n v="94.4"/>
        <n v="21.4"/>
        <n v="17.3"/>
        <n v="4.8"/>
        <n v="16.7"/>
        <n v="14.2"/>
        <n v="12.65"/>
        <n v="15.36"/>
        <n v="16.12"/>
        <n v="17.28"/>
        <n v="45.1"/>
        <n v="1.5"/>
        <n v="2.8"/>
        <n v="19.2"/>
        <n v="25.378"/>
        <n v="18.2"/>
        <n v="17.25"/>
        <n v="2"/>
        <n v="28.5"/>
        <n v="14.8"/>
        <n v="19"/>
        <n v="5.3"/>
        <n v="2.5"/>
        <n v="10.9"/>
        <n v="12.45"/>
        <n v="18.899999999999999"/>
        <n v="10.45"/>
        <n v="16.600000000000001"/>
        <n v="26.5"/>
        <n v="28.6"/>
        <n v="52.7"/>
        <n v="66.3"/>
        <n v="5.76"/>
        <n v="6.3"/>
        <n v="6.72"/>
        <n v="19.3"/>
        <n v="3"/>
        <n v="0.76"/>
        <n v="41.8"/>
        <n v="11.06"/>
        <n v="7.44"/>
        <n v="20.5"/>
        <n v="22.3"/>
        <n v="4.5999999999999996"/>
        <n v="0.4"/>
        <n v="58.1"/>
        <n v="0.48"/>
        <n v="1.92"/>
        <n v="84"/>
        <n v="1.0640000000000001"/>
        <n v="0.8"/>
        <n v="0.52"/>
        <n v="2.2999999999999998"/>
        <n v="20.386200000000002"/>
        <n v="15.827360000000001"/>
        <n v="11.147040000000001"/>
        <n v="18.73695"/>
        <n v="10.051500000000001"/>
        <n v="10.917399999999999"/>
        <n v="23.597000000000001"/>
        <n v="15.734"/>
        <n v="15.689"/>
        <n v="13.464"/>
        <n v="12.731159999999999"/>
        <n v="12.70439"/>
        <n v="10.170999999999999"/>
        <n v="11.162879999999999"/>
        <n v="24.71546"/>
        <n v="23.548580000000001"/>
        <n v="15.704700000000001"/>
        <n v="14.888999999999999"/>
        <n v="14.0624"/>
        <n v="13.89696"/>
        <n v="13.396000000000001"/>
        <n v="11.744999999999999"/>
        <n v="10.6005"/>
        <n v="10.283520000000001"/>
        <n v="20.0044"/>
        <n v="10.791040000000001"/>
        <n v="28.34412"/>
        <n v="10.7448"/>
        <n v="25.559139999999999"/>
        <n v="24.361039999999999"/>
        <n v="20.908799999999999"/>
        <n v="19.921919999999997"/>
        <n v="18.978840000000002"/>
        <n v="18.853999999999999"/>
        <n v="18.783360000000002"/>
        <n v="17.559360000000002"/>
        <n v="15.6816"/>
        <n v="15.377040000000001"/>
        <n v="14.903945"/>
        <n v="13.55856"/>
        <n v="12.90096"/>
        <n v="12.596879999999999"/>
        <n v="12.1464"/>
        <n v="11.304040000000001"/>
        <n v="11.232959999999999"/>
        <n v="11.06784"/>
        <n v="10.59552"/>
        <n v="10.421860000000001"/>
        <n v="10.242959999999998"/>
        <n v="22.124669999999998"/>
        <n v="15.995520000000001"/>
        <n v="14.85744"/>
        <n v="14.53248"/>
        <n v="14.3712"/>
        <n v="34.700000000000003"/>
        <n v="69"/>
        <n v="18.5"/>
        <n v="1050"/>
        <n v="11.35"/>
        <n v="643"/>
        <n v="15.2"/>
        <n v="15.778124999999999"/>
        <n v="17.837250000000001"/>
        <n v="13.157999999999999"/>
        <n v="13.209"/>
        <n v="18.193919999999999"/>
        <n v="16.014749999999999"/>
        <n v="18.117750000000001"/>
        <n v="20.032319999999999"/>
        <n v="31.553259999999998"/>
        <n v="21.339055000000002"/>
        <n v="11.928000000000001"/>
        <n v="19.451040000000003"/>
        <n v="18.879720000000002"/>
        <n v="13.543200000000001"/>
        <n v="10.348799999999999"/>
        <n v="22.5258"/>
        <n v="15.2064"/>
        <n v="16.090499999999999"/>
        <n v="18.217500000000001"/>
        <n v="11.353719999999999"/>
        <n v="24.336400000000001"/>
        <n v="19.688869999999998"/>
        <n v="22.050240000000002"/>
        <n v="20.07132"/>
        <n v="19.88064"/>
        <n v="19.688639999999999"/>
        <n v="974.6"/>
        <n v="912.02853000000005"/>
        <n v="467.22199999999998"/>
        <n v="459.12157999999994"/>
        <n v="335.76160999999996"/>
        <n v="272.98290000000003"/>
        <n v="220.2"/>
        <n v="210.27779999999998"/>
        <n v="180.13229999999999"/>
        <n v="157.41337999999999"/>
        <n v="148.18779999999998"/>
        <n v="104.03789999999998"/>
        <n v="11.6799"/>
        <n v="7.1780000000000008"/>
        <n v="3.5055000000000001"/>
        <n v="43.424999999999997"/>
        <n v="9.3091200000000001"/>
        <n v="32.996000000000002"/>
        <n v="0.16"/>
        <n v="23.338000000000001"/>
        <n v="13.635"/>
        <n v="21.735564999999998"/>
        <n v="58.024999999999999"/>
        <n v="8.7040000000000006"/>
        <n v="0.99299999999999999"/>
        <n v="12.843999999999999"/>
        <n v="5.456999999999999"/>
        <n v="11.199"/>
        <n v="5.9373000000000005"/>
        <n v="0.55000000000000004"/>
        <n v="3.77"/>
        <n v="0.22"/>
        <n v="3.0052500000000002"/>
        <n v="161.18799999999999"/>
        <n v="12.91"/>
        <n v="0.192"/>
        <n v="29.986919999999998"/>
        <n v="8.1959999999999997"/>
        <n v="14.301450000000001"/>
        <n v="24.940788000000001"/>
        <n v="1.0301400000000001"/>
        <n v="7.2030000000000003"/>
        <n v="373.91699999999997"/>
        <n v="546.57365500000003"/>
        <n v="4.6364999999999998"/>
        <n v="0.11"/>
        <n v="86.904119999999992"/>
        <n v="2.9434999999999998"/>
        <n v="58.543190000000003"/>
        <n v="120.09406"/>
        <n v="26.584"/>
        <n v="11.3126"/>
        <n v="90.197000000000003"/>
        <n v="24.994700000000002"/>
        <n v="4.1586400000000001"/>
        <n v="31.7698"/>
        <n v="4286.2645580000017"/>
        <n v="9123.6684380001261"/>
        <n v="65.003381999999903"/>
        <n v="1723.7696929999993"/>
        <n v="31.063908999999978"/>
        <n v="30.168142"/>
        <n v="1590.7253709999993"/>
        <n v="839.06821200000127"/>
        <n v="2959.3900029999677"/>
        <n v="3544.468675999989"/>
        <n v="1457.9885610000101"/>
        <n v="301.18321900000001"/>
        <n v="1094.2058319999835"/>
        <n v="1222.7563459999924"/>
        <n v="1225.4114170000043"/>
        <n v="817.62414299999853"/>
        <n v="447.95599999999996"/>
        <n v="546.76517499999989"/>
        <n v="2976.1890999999996"/>
        <n v="74.400000000000006"/>
        <n v="28.978000000000002"/>
        <n v="610.64231000000007"/>
        <n v="1410.6287"/>
        <n v="4464.8562000000002"/>
        <n v="2462.1914999999999"/>
        <n v="1224.3891000000001"/>
        <n v="122.0215"/>
        <n v="672.00950000000012"/>
        <n v="1581.5812000000001"/>
        <n v="2453.5879"/>
        <n v="356.34099999999995"/>
      </sharedItems>
    </cacheField>
    <cacheField name="Elektr. Leistung brutto (MW) (http://www.udo-leuschner.de/)" numFmtId="0">
      <sharedItems containsString="0" containsBlank="1" containsNumber="1" minValue="0" maxValue="9123.6684380001261"/>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acheField>
    <cacheField name="Name Stromnetzbetreiber" numFmtId="0">
      <sharedItems containsBlank="1"/>
    </cacheField>
    <cacheField name="Erneuerbarer Energieträger (ja/nein)" numFmtId="0">
      <sharedItems containsBlank="1" count="3">
        <s v="Ja"/>
        <s v="Nei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26">
  <r>
    <s v="BNA0001"/>
    <m/>
    <m/>
    <n v="52074"/>
    <s v="Aachen"/>
    <m/>
    <x v="0"/>
    <m/>
    <n v="1997"/>
    <x v="0"/>
    <x v="0"/>
    <x v="0"/>
    <m/>
    <m/>
    <x v="0"/>
    <x v="0"/>
    <x v="0"/>
    <m/>
    <n v="15"/>
    <x v="0"/>
    <n v="15"/>
    <m/>
    <m/>
    <x v="0"/>
    <m/>
    <x v="0"/>
    <s v="STAWAG Netz GmbH"/>
    <x v="0"/>
    <x v="0"/>
    <m/>
    <m/>
    <m/>
    <m/>
    <m/>
    <x v="0"/>
    <m/>
    <m/>
    <x v="0"/>
    <m/>
    <x v="0"/>
    <m/>
    <x v="0"/>
    <x v="0"/>
    <x v="0"/>
    <n v="0"/>
    <x v="0"/>
    <x v="0"/>
    <x v="0"/>
    <x v="0"/>
    <x v="0"/>
    <x v="0"/>
    <x v="0"/>
    <x v="0"/>
    <x v="0"/>
    <x v="0"/>
    <m/>
    <m/>
    <m/>
    <m/>
    <m/>
    <m/>
    <x v="0"/>
  </r>
  <r>
    <s v="BNA0002"/>
    <s v="ecoJoule construct GmbH"/>
    <m/>
    <n v="28832"/>
    <s v="Achim"/>
    <m/>
    <x v="1"/>
    <m/>
    <n v="2002"/>
    <x v="0"/>
    <x v="0"/>
    <x v="0"/>
    <m/>
    <m/>
    <x v="0"/>
    <x v="0"/>
    <x v="0"/>
    <m/>
    <n v="13.3"/>
    <x v="0"/>
    <n v="13.3"/>
    <m/>
    <m/>
    <x v="0"/>
    <m/>
    <x v="1"/>
    <s v="EWE NETZ GmbH"/>
    <x v="0"/>
    <x v="0"/>
    <m/>
    <m/>
    <m/>
    <m/>
    <m/>
    <x v="0"/>
    <m/>
    <m/>
    <x v="0"/>
    <m/>
    <x v="0"/>
    <m/>
    <x v="0"/>
    <x v="0"/>
    <x v="0"/>
    <n v="0"/>
    <x v="0"/>
    <x v="0"/>
    <x v="0"/>
    <x v="0"/>
    <x v="0"/>
    <x v="0"/>
    <x v="0"/>
    <x v="0"/>
    <x v="0"/>
    <x v="0"/>
    <m/>
    <m/>
    <m/>
    <m/>
    <m/>
    <m/>
    <x v="0"/>
  </r>
  <r>
    <s v="BNA0003"/>
    <s v="Sendenhorster Windenergie GmbH &amp; Co. KG"/>
    <m/>
    <n v="59229"/>
    <s v="Ahlen"/>
    <m/>
    <x v="0"/>
    <m/>
    <n v="2003"/>
    <x v="0"/>
    <x v="0"/>
    <x v="0"/>
    <m/>
    <m/>
    <x v="0"/>
    <x v="0"/>
    <x v="0"/>
    <m/>
    <n v="15"/>
    <x v="0"/>
    <n v="15"/>
    <m/>
    <m/>
    <x v="0"/>
    <m/>
    <x v="0"/>
    <s v="Stadtwerke Ahlen Netz GmbH"/>
    <x v="0"/>
    <x v="0"/>
    <m/>
    <m/>
    <m/>
    <m/>
    <m/>
    <x v="0"/>
    <m/>
    <m/>
    <x v="0"/>
    <m/>
    <x v="0"/>
    <m/>
    <x v="0"/>
    <x v="0"/>
    <x v="0"/>
    <n v="0"/>
    <x v="0"/>
    <x v="0"/>
    <x v="0"/>
    <x v="0"/>
    <x v="0"/>
    <x v="0"/>
    <x v="0"/>
    <x v="0"/>
    <x v="0"/>
    <x v="0"/>
    <m/>
    <m/>
    <m/>
    <m/>
    <m/>
    <m/>
    <x v="0"/>
  </r>
  <r>
    <s v="BNA0004"/>
    <s v="Windpark Ahlerstedt GmbH &amp; Co. KG"/>
    <m/>
    <n v="21702"/>
    <s v="Ahlerstedt"/>
    <m/>
    <x v="1"/>
    <m/>
    <n v="1999"/>
    <x v="0"/>
    <x v="0"/>
    <x v="0"/>
    <m/>
    <m/>
    <x v="0"/>
    <x v="0"/>
    <x v="0"/>
    <m/>
    <n v="39.6"/>
    <x v="0"/>
    <n v="39.6"/>
    <m/>
    <m/>
    <x v="0"/>
    <m/>
    <x v="1"/>
    <s v="EWE NETZ GmbH"/>
    <x v="0"/>
    <x v="0"/>
    <m/>
    <m/>
    <m/>
    <m/>
    <m/>
    <x v="0"/>
    <m/>
    <m/>
    <x v="0"/>
    <m/>
    <x v="0"/>
    <m/>
    <x v="0"/>
    <x v="0"/>
    <x v="0"/>
    <n v="0"/>
    <x v="0"/>
    <x v="0"/>
    <x v="0"/>
    <x v="0"/>
    <x v="0"/>
    <x v="0"/>
    <x v="0"/>
    <x v="0"/>
    <x v="0"/>
    <x v="0"/>
    <m/>
    <m/>
    <m/>
    <m/>
    <m/>
    <m/>
    <x v="0"/>
  </r>
  <r>
    <s v="BNA0005"/>
    <s v="Vattenfall Europe Generation AG"/>
    <s v="Ahrensfelde"/>
    <n v="16356"/>
    <s v="Ahrensfelde"/>
    <s v="Lindenberger Weg"/>
    <x v="2"/>
    <s v="GT A"/>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6"/>
    <s v="Vattenfall Europe Generation AG"/>
    <s v="Ahrensfelde"/>
    <n v="16356"/>
    <s v="Ahrensfelde"/>
    <s v="Lindenberger Weg"/>
    <x v="2"/>
    <s v="GT B"/>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7"/>
    <s v="Vattenfall Europe Generation AG"/>
    <s v="Ahrensfelde"/>
    <n v="16356"/>
    <s v="Ahrensfelde"/>
    <s v="Lindenberger Weg"/>
    <x v="2"/>
    <s v="GT C"/>
    <n v="1990"/>
    <x v="1"/>
    <x v="0"/>
    <x v="1"/>
    <m/>
    <m/>
    <x v="1"/>
    <x v="1"/>
    <x v="1"/>
    <n v="38"/>
    <n v="37.5"/>
    <x v="1"/>
    <n v="37.5"/>
    <n v="0"/>
    <m/>
    <x v="0"/>
    <s v="Malchow"/>
    <x v="2"/>
    <s v="50 Hertz Transmission GmbH"/>
    <x v="1"/>
    <x v="1"/>
    <m/>
    <s v="06.08.2012-10.08.2012"/>
    <m/>
    <n v="170"/>
    <n v="170"/>
    <x v="0"/>
    <m/>
    <n v="0"/>
    <x v="0"/>
    <s v="ONTRAS VNG - Gastransport GmbH "/>
    <x v="0"/>
    <m/>
    <x v="0"/>
    <x v="0"/>
    <x v="0"/>
    <n v="0"/>
    <x v="1"/>
    <x v="1"/>
    <x v="0"/>
    <x v="0"/>
    <x v="0"/>
    <x v="0"/>
    <x v="1"/>
    <x v="1"/>
    <x v="0"/>
    <x v="0"/>
    <m/>
    <m/>
    <m/>
    <m/>
    <m/>
    <m/>
    <x v="0"/>
  </r>
  <r>
    <s v="BNA0008"/>
    <s v="Vattenfall Europe Generation AG"/>
    <s v="Ahrensfelde"/>
    <n v="16356"/>
    <s v="Ahrensfelde"/>
    <s v="Lindenberger Weg"/>
    <x v="2"/>
    <s v="GT D"/>
    <n v="1990"/>
    <x v="1"/>
    <x v="0"/>
    <x v="1"/>
    <m/>
    <m/>
    <x v="1"/>
    <x v="1"/>
    <x v="1"/>
    <n v="38"/>
    <n v="37.5"/>
    <x v="1"/>
    <n v="37.5"/>
    <n v="0"/>
    <m/>
    <x v="0"/>
    <s v="Malchow"/>
    <x v="2"/>
    <s v="50 Hertz Transmission GmbH"/>
    <x v="1"/>
    <x v="1"/>
    <n v="8010.8"/>
    <s v="30.07.2012-31.08.2012"/>
    <m/>
    <n v="170"/>
    <n v="170"/>
    <x v="0"/>
    <n v="170"/>
    <n v="0"/>
    <x v="0"/>
    <s v="ONTRAS VNG - Gastransport GmbH "/>
    <x v="0"/>
    <m/>
    <x v="0"/>
    <x v="0"/>
    <x v="0"/>
    <n v="213.62133333333333"/>
    <x v="1"/>
    <x v="1"/>
    <x v="0"/>
    <x v="0"/>
    <x v="0"/>
    <x v="0"/>
    <x v="1"/>
    <x v="1"/>
    <x v="0"/>
    <x v="0"/>
    <m/>
    <m/>
    <m/>
    <m/>
    <m/>
    <m/>
    <x v="0"/>
  </r>
  <r>
    <s v="BNA0009"/>
    <s v="Erste Buergerwindp. Ahrenvioel Ahrenvioelfeld GmbH &amp; Co. KG"/>
    <m/>
    <n v="25885"/>
    <s v="Ahrenviölfeld"/>
    <m/>
    <x v="3"/>
    <m/>
    <n v="2002"/>
    <x v="0"/>
    <x v="0"/>
    <x v="0"/>
    <m/>
    <m/>
    <x v="0"/>
    <x v="0"/>
    <x v="0"/>
    <m/>
    <n v="15"/>
    <x v="0"/>
    <n v="15"/>
    <m/>
    <m/>
    <x v="0"/>
    <m/>
    <x v="0"/>
    <s v="Schleswig-Holstein Netz AG "/>
    <x v="0"/>
    <x v="0"/>
    <m/>
    <m/>
    <m/>
    <m/>
    <m/>
    <x v="0"/>
    <m/>
    <m/>
    <x v="0"/>
    <m/>
    <x v="0"/>
    <m/>
    <x v="0"/>
    <x v="0"/>
    <x v="0"/>
    <n v="0"/>
    <x v="0"/>
    <x v="0"/>
    <x v="0"/>
    <x v="0"/>
    <x v="0"/>
    <x v="0"/>
    <x v="0"/>
    <x v="0"/>
    <x v="0"/>
    <x v="0"/>
    <m/>
    <m/>
    <m/>
    <m/>
    <m/>
    <m/>
    <x v="0"/>
  </r>
  <r>
    <s v="BNA0010a"/>
    <s v="Rheinkraftwerk Albbruck- Dogern AG"/>
    <s v="RADAG"/>
    <n v="79774"/>
    <s v="Albbruck"/>
    <s v="Kraftwerkstrasse 34"/>
    <x v="4"/>
    <m/>
    <n v="1933"/>
    <x v="1"/>
    <x v="0"/>
    <x v="2"/>
    <m/>
    <m/>
    <x v="1"/>
    <x v="1"/>
    <x v="1"/>
    <n v="84"/>
    <n v="79.5"/>
    <x v="0"/>
    <n v="79.5"/>
    <m/>
    <m/>
    <x v="0"/>
    <s v="Tiengen"/>
    <x v="2"/>
    <s v="Amprion GmbH"/>
    <x v="2"/>
    <x v="1"/>
    <n v="384877"/>
    <m/>
    <m/>
    <m/>
    <m/>
    <x v="0"/>
    <m/>
    <m/>
    <x v="0"/>
    <m/>
    <x v="0"/>
    <m/>
    <x v="0"/>
    <x v="0"/>
    <x v="0"/>
    <n v="4841.2201257861634"/>
    <x v="2"/>
    <x v="0"/>
    <x v="0"/>
    <x v="0"/>
    <x v="0"/>
    <x v="0"/>
    <x v="0"/>
    <x v="1"/>
    <x v="0"/>
    <x v="0"/>
    <m/>
    <m/>
    <m/>
    <m/>
    <m/>
    <m/>
    <x v="0"/>
  </r>
  <r>
    <s v="BNA0010b"/>
    <s v="Rheinkraftwerk Albbruck- Dogern AG"/>
    <s v="WKW"/>
    <n v="79804"/>
    <s v="Dogern"/>
    <s v="Zollstrasse"/>
    <x v="4"/>
    <m/>
    <n v="2009"/>
    <x v="1"/>
    <x v="0"/>
    <x v="2"/>
    <m/>
    <m/>
    <x v="0"/>
    <x v="1"/>
    <x v="1"/>
    <n v="24"/>
    <n v="24"/>
    <x v="0"/>
    <n v="24"/>
    <m/>
    <m/>
    <x v="0"/>
    <s v="Tiengen"/>
    <x v="2"/>
    <s v="Amprion GmbH"/>
    <x v="2"/>
    <x v="1"/>
    <n v="153156"/>
    <m/>
    <m/>
    <m/>
    <m/>
    <x v="0"/>
    <m/>
    <m/>
    <x v="0"/>
    <m/>
    <x v="0"/>
    <m/>
    <x v="0"/>
    <x v="0"/>
    <x v="0"/>
    <n v="6381.5"/>
    <x v="2"/>
    <x v="0"/>
    <x v="0"/>
    <x v="0"/>
    <x v="0"/>
    <x v="0"/>
    <x v="0"/>
    <x v="1"/>
    <x v="0"/>
    <x v="0"/>
    <m/>
    <m/>
    <m/>
    <m/>
    <m/>
    <m/>
    <x v="0"/>
  </r>
  <r>
    <s v="BNA0011"/>
    <s v="Papierfabrik Albbruck GmbH"/>
    <s v="Papierfabrik Albbruck"/>
    <n v="79774"/>
    <s v="Albbruck"/>
    <m/>
    <x v="4"/>
    <m/>
    <n v="2009"/>
    <x v="1"/>
    <x v="1"/>
    <x v="3"/>
    <s v="Steinkohle"/>
    <s v="Rinde, Klärschlamm"/>
    <x v="1"/>
    <x v="2"/>
    <x v="2"/>
    <m/>
    <n v="28"/>
    <x v="0"/>
    <n v="28"/>
    <m/>
    <m/>
    <x v="0"/>
    <s v="Albbruck"/>
    <x v="2"/>
    <s v="Energiedienst Netze GmbH"/>
    <x v="0"/>
    <x v="0"/>
    <m/>
    <s v="Papierfabrik Albbruck seit Ende Januar 2012 stillgelegt"/>
    <m/>
    <m/>
    <m/>
    <x v="0"/>
    <m/>
    <m/>
    <x v="0"/>
    <m/>
    <x v="0"/>
    <m/>
    <x v="0"/>
    <x v="0"/>
    <x v="0"/>
    <n v="0"/>
    <x v="3"/>
    <x v="1"/>
    <x v="0"/>
    <x v="0"/>
    <x v="0"/>
    <x v="0"/>
    <x v="1"/>
    <x v="0"/>
    <x v="0"/>
    <x v="0"/>
    <m/>
    <m/>
    <m/>
    <m/>
    <m/>
    <m/>
    <x v="0"/>
  </r>
  <r>
    <s v="BNA0012"/>
    <s v="Sappi Alfeld GmbH"/>
    <m/>
    <n v="31061"/>
    <s v="Alfeld"/>
    <m/>
    <x v="1"/>
    <m/>
    <n v="2000"/>
    <x v="0"/>
    <x v="0"/>
    <x v="4"/>
    <m/>
    <m/>
    <x v="0"/>
    <x v="0"/>
    <x v="0"/>
    <m/>
    <n v="16.75"/>
    <x v="0"/>
    <n v="16.75"/>
    <m/>
    <m/>
    <x v="0"/>
    <m/>
    <x v="0"/>
    <s v="Überlandwerk Leinetal GmbH"/>
    <x v="0"/>
    <x v="0"/>
    <m/>
    <m/>
    <m/>
    <m/>
    <m/>
    <x v="0"/>
    <m/>
    <m/>
    <x v="0"/>
    <m/>
    <x v="0"/>
    <m/>
    <x v="0"/>
    <x v="0"/>
    <x v="0"/>
    <n v="0"/>
    <x v="4"/>
    <x v="0"/>
    <x v="0"/>
    <x v="0"/>
    <x v="0"/>
    <x v="0"/>
    <x v="1"/>
    <x v="0"/>
    <x v="0"/>
    <x v="0"/>
    <m/>
    <m/>
    <m/>
    <m/>
    <m/>
    <m/>
    <x v="0"/>
  </r>
  <r>
    <s v="BNA0013"/>
    <s v="Windpark Balkum-Thiene GmbH &amp; Co. KG"/>
    <m/>
    <n v="49594"/>
    <s v="Alfhausen "/>
    <m/>
    <x v="1"/>
    <m/>
    <n v="2007"/>
    <x v="0"/>
    <x v="0"/>
    <x v="0"/>
    <m/>
    <m/>
    <x v="0"/>
    <x v="0"/>
    <x v="0"/>
    <m/>
    <n v="27.6"/>
    <x v="0"/>
    <n v="27.6"/>
    <m/>
    <m/>
    <x v="0"/>
    <m/>
    <x v="0"/>
    <s v="Westfalen-Weser-Ems Verteilnetz GmbH"/>
    <x v="0"/>
    <x v="0"/>
    <m/>
    <m/>
    <m/>
    <m/>
    <m/>
    <x v="0"/>
    <m/>
    <m/>
    <x v="0"/>
    <m/>
    <x v="0"/>
    <m/>
    <x v="0"/>
    <x v="0"/>
    <x v="0"/>
    <n v="0"/>
    <x v="0"/>
    <x v="0"/>
    <x v="0"/>
    <x v="0"/>
    <x v="0"/>
    <x v="0"/>
    <x v="0"/>
    <x v="0"/>
    <x v="0"/>
    <x v="0"/>
    <m/>
    <m/>
    <m/>
    <m/>
    <m/>
    <m/>
    <x v="0"/>
  </r>
  <r>
    <s v="BNA0014"/>
    <s v="Windkraft Alsleben I GmbH &amp; Co. KG"/>
    <s v="Windpark Alsleben"/>
    <n v="6425"/>
    <s v="Alsleben (Saale)"/>
    <m/>
    <x v="5"/>
    <m/>
    <n v="2005"/>
    <x v="0"/>
    <x v="0"/>
    <x v="0"/>
    <m/>
    <m/>
    <x v="0"/>
    <x v="1"/>
    <x v="1"/>
    <n v="55.5"/>
    <n v="55.5"/>
    <x v="0"/>
    <n v="55.5"/>
    <n v="0"/>
    <n v="0"/>
    <x v="0"/>
    <s v="UW Klostermannsfeld / UW Schackstedt"/>
    <x v="3"/>
    <s v="Mitteldeutsche Netzgesellschaft Strom mbH"/>
    <x v="0"/>
    <x v="1"/>
    <n v="104197.03"/>
    <s v="01.04.-15.05.2012; 20.09.-10.10.2012; 15.03.-31.03.2013"/>
    <m/>
    <m/>
    <m/>
    <x v="0"/>
    <m/>
    <m/>
    <x v="0"/>
    <m/>
    <x v="0"/>
    <m/>
    <x v="0"/>
    <x v="0"/>
    <x v="0"/>
    <n v="1877.4239639639638"/>
    <x v="0"/>
    <x v="0"/>
    <x v="0"/>
    <x v="0"/>
    <x v="0"/>
    <x v="0"/>
    <x v="0"/>
    <x v="0"/>
    <x v="0"/>
    <x v="0"/>
    <m/>
    <m/>
    <m/>
    <m/>
    <m/>
    <m/>
    <x v="0"/>
  </r>
  <r>
    <s v="BNA0015"/>
    <s v="EnBW Kraftwerke AG"/>
    <s v="Heizkraftwerk Altbach/Deizisau"/>
    <n v="73776"/>
    <s v="Altbach"/>
    <s v="Industriestraße 11"/>
    <x v="4"/>
    <s v="ALT GT E (solo)"/>
    <n v="1997"/>
    <x v="1"/>
    <x v="2"/>
    <x v="1"/>
    <m/>
    <m/>
    <x v="1"/>
    <x v="2"/>
    <x v="1"/>
    <n v="65"/>
    <n v="65"/>
    <x v="0"/>
    <n v="65"/>
    <n v="40"/>
    <n v="80"/>
    <x v="1"/>
    <s v="Altbach"/>
    <x v="2"/>
    <s v="EnBW Regional AG"/>
    <x v="0"/>
    <x v="1"/>
    <n v="23971"/>
    <s v="14.04.2012 - 20.05.2012"/>
    <n v="230"/>
    <s v="700 (Gasanschluss Heizkraftwerk Altbach/Deizisau BNA0015 bis BNA0018)"/>
    <s v="kein Entry-Exit-System,"/>
    <x v="0"/>
    <s v="kein Entry-Exit-System,"/>
    <n v="230"/>
    <x v="1"/>
    <s v="EnBW Gasnetz GmbH_x000d_Vorgelagerter FNB: terranets bw GmbH"/>
    <x v="1"/>
    <n v="65"/>
    <x v="0"/>
    <x v="0"/>
    <x v="0"/>
    <n v="368.78461538461539"/>
    <x v="1"/>
    <x v="1"/>
    <x v="0"/>
    <x v="0"/>
    <x v="0"/>
    <x v="0"/>
    <x v="1"/>
    <x v="0"/>
    <x v="0"/>
    <x v="0"/>
    <m/>
    <m/>
    <m/>
    <m/>
    <m/>
    <m/>
    <x v="0"/>
  </r>
  <r>
    <s v="BNA0016"/>
    <s v="EnBW Kraftwerke AG"/>
    <s v="Heizkraftwerk Altbach/Deizisau"/>
    <n v="73776"/>
    <s v="Altbach"/>
    <s v="Industriestraße 11"/>
    <x v="4"/>
    <s v="ALT GT A (Solo)"/>
    <n v="1971"/>
    <x v="1"/>
    <x v="2"/>
    <x v="3"/>
    <s v="Erdgas"/>
    <s v="Mineralölprodukte"/>
    <x v="1"/>
    <x v="1"/>
    <x v="1"/>
    <n v="50"/>
    <n v="50"/>
    <x v="0"/>
    <n v="50"/>
    <n v="32"/>
    <m/>
    <x v="0"/>
    <s v="Altbach"/>
    <x v="2"/>
    <s v="EnBW Regional AG"/>
    <x v="0"/>
    <x v="1"/>
    <n v="316"/>
    <m/>
    <n v="254"/>
    <s v="700 (Gasanschluss Heizkraftwerk Altbach/Deizisau BNA0015 bis BNA0018)"/>
    <s v="kein Entry-Exit-System,"/>
    <x v="0"/>
    <s v="kein Entry-Exit-System,"/>
    <n v="254"/>
    <x v="2"/>
    <s v="EnBW Gasnetz GmbH_x000d_Vorgelagerter FNB: terranets bw GmbH"/>
    <x v="1"/>
    <n v="50"/>
    <x v="0"/>
    <x v="0"/>
    <x v="0"/>
    <n v="6.32"/>
    <x v="1"/>
    <x v="1"/>
    <x v="1"/>
    <x v="0"/>
    <x v="0"/>
    <x v="0"/>
    <x v="1"/>
    <x v="0"/>
    <x v="0"/>
    <x v="0"/>
    <m/>
    <m/>
    <m/>
    <m/>
    <m/>
    <m/>
    <x v="0"/>
  </r>
  <r>
    <s v="BNA0017"/>
    <s v="EnBW Kraftwerke AG"/>
    <s v="Heizkraftwerk Altbach/Deizisau"/>
    <n v="73776"/>
    <s v="Altbach"/>
    <s v="Industriestraße 11"/>
    <x v="4"/>
    <s v="ALT GT B"/>
    <n v="1973"/>
    <x v="1"/>
    <x v="2"/>
    <x v="3"/>
    <s v="Erdgas"/>
    <s v="Mineralölprodukte"/>
    <x v="1"/>
    <x v="1"/>
    <x v="1"/>
    <n v="57"/>
    <n v="57"/>
    <x v="0"/>
    <n v="57"/>
    <n v="38"/>
    <m/>
    <x v="0"/>
    <s v="Altbach"/>
    <x v="2"/>
    <s v="EnBW Regional AG"/>
    <x v="0"/>
    <x v="1"/>
    <n v="478"/>
    <s v="18.06.2012 - 24.06.2012"/>
    <n v="273"/>
    <s v="700 (Gasanschluss Heizkraftwerk Altbach/Deizisau BNA0015 bis BNA0018)"/>
    <s v="kein Entry-Exit-System,"/>
    <x v="0"/>
    <s v="kein Entry-Exit-System,"/>
    <n v="273"/>
    <x v="2"/>
    <s v="EnBW Gasnetz GmbH_x000d_Vorgelagerter FNB: terranets bw GmbH"/>
    <x v="1"/>
    <n v="57"/>
    <x v="0"/>
    <x v="0"/>
    <x v="0"/>
    <n v="8.3859649122807021"/>
    <x v="1"/>
    <x v="1"/>
    <x v="0"/>
    <x v="0"/>
    <x v="0"/>
    <x v="0"/>
    <x v="1"/>
    <x v="0"/>
    <x v="0"/>
    <x v="0"/>
    <m/>
    <m/>
    <m/>
    <m/>
    <m/>
    <m/>
    <x v="0"/>
  </r>
  <r>
    <s v="BNA0018"/>
    <s v="EnBW Kraftwerke AG"/>
    <s v="Heizkraftwerk Altbach/Deizisau"/>
    <n v="73776"/>
    <s v="Altbach"/>
    <s v="Industriestraße 11"/>
    <x v="4"/>
    <s v="ALT GT C"/>
    <n v="1975"/>
    <x v="1"/>
    <x v="2"/>
    <x v="3"/>
    <s v="Erdgas"/>
    <s v="Mineralölprodukte"/>
    <x v="1"/>
    <x v="1"/>
    <x v="1"/>
    <n v="81"/>
    <n v="81"/>
    <x v="0"/>
    <n v="81"/>
    <n v="55"/>
    <m/>
    <x v="0"/>
    <s v="Altbach"/>
    <x v="2"/>
    <s v="EnBW Regional AG"/>
    <x v="0"/>
    <x v="1"/>
    <n v="2284"/>
    <s v="18.06.2012 - 24.06.2012"/>
    <n v="398"/>
    <s v="700 (Gasanschluss Heizkraftwerk Altbach/Deizisau BNA0015 bis BNA0018)"/>
    <s v="kein Entry-Exit-System"/>
    <x v="0"/>
    <s v="kein Entry-Exit-System"/>
    <n v="398"/>
    <x v="2"/>
    <s v="EnBW Gasnetz GmbH_x000d_Vorgelagerter FNB: terranets bw GmbH"/>
    <x v="1"/>
    <n v="81"/>
    <x v="0"/>
    <x v="0"/>
    <x v="0"/>
    <n v="28.197530864197532"/>
    <x v="1"/>
    <x v="1"/>
    <x v="0"/>
    <x v="0"/>
    <x v="0"/>
    <x v="0"/>
    <x v="1"/>
    <x v="0"/>
    <x v="0"/>
    <x v="0"/>
    <m/>
    <m/>
    <m/>
    <m/>
    <m/>
    <m/>
    <x v="0"/>
  </r>
  <r>
    <s v="BNA0019"/>
    <s v="EnBW Kraftwerke AG"/>
    <s v="Heizkraftwerk Altbach/Deizisau"/>
    <n v="73776"/>
    <s v="Altbach"/>
    <s v="Industriestraße 11"/>
    <x v="4"/>
    <s v="ALT HKW 2 (DT Solobetrieb)"/>
    <n v="1997"/>
    <x v="1"/>
    <x v="0"/>
    <x v="5"/>
    <m/>
    <m/>
    <x v="1"/>
    <x v="2"/>
    <x v="1"/>
    <n v="428"/>
    <n v="302"/>
    <x v="0"/>
    <n v="302"/>
    <n v="70"/>
    <n v="280"/>
    <x v="2"/>
    <s v="Altbach"/>
    <x v="4"/>
    <s v="Transnet BW GmbH"/>
    <x v="3"/>
    <x v="1"/>
    <n v="1468212"/>
    <s v="14.04.2012 - 20.05.2012"/>
    <m/>
    <m/>
    <m/>
    <x v="0"/>
    <m/>
    <m/>
    <x v="0"/>
    <m/>
    <x v="0"/>
    <m/>
    <x v="0"/>
    <x v="0"/>
    <x v="0"/>
    <n v="4861.6291390728475"/>
    <x v="3"/>
    <x v="1"/>
    <x v="0"/>
    <x v="0"/>
    <x v="0"/>
    <x v="0"/>
    <x v="1"/>
    <x v="1"/>
    <x v="0"/>
    <x v="0"/>
    <m/>
    <m/>
    <m/>
    <m/>
    <m/>
    <m/>
    <x v="0"/>
  </r>
  <r>
    <s v="BNA0020"/>
    <s v="EnBW Kraftwerke AG"/>
    <s v="Heizkraftwerk Altbach/Deizisau"/>
    <n v="73776"/>
    <s v="Altbach"/>
    <s v="Industriestraße 11"/>
    <x v="4"/>
    <s v="ALT HKW 1"/>
    <n v="1985"/>
    <x v="1"/>
    <x v="0"/>
    <x v="5"/>
    <m/>
    <m/>
    <x v="1"/>
    <x v="2"/>
    <x v="1"/>
    <n v="476"/>
    <n v="433"/>
    <x v="0"/>
    <n v="433"/>
    <n v="160"/>
    <n v="280"/>
    <x v="2"/>
    <s v="Altbach"/>
    <x v="4"/>
    <s v="Transnet BW GmbH"/>
    <x v="3"/>
    <x v="1"/>
    <n v="1121305"/>
    <s v="13.10.2012 - 22.10.2012"/>
    <m/>
    <m/>
    <m/>
    <x v="0"/>
    <m/>
    <m/>
    <x v="0"/>
    <m/>
    <x v="0"/>
    <m/>
    <x v="0"/>
    <x v="0"/>
    <x v="0"/>
    <n v="2589.6189376443417"/>
    <x v="3"/>
    <x v="1"/>
    <x v="0"/>
    <x v="0"/>
    <x v="0"/>
    <x v="0"/>
    <x v="1"/>
    <x v="1"/>
    <x v="0"/>
    <x v="0"/>
    <m/>
    <m/>
    <m/>
    <m/>
    <m/>
    <m/>
    <x v="0"/>
  </r>
  <r>
    <s v="BNA0021"/>
    <s v="Heizkraftwerk Altenstadt GmbH &amp; Co. KG"/>
    <s v="HKW Altenstadt"/>
    <n v="86972"/>
    <s v="Altenstadt"/>
    <s v="Triebstraße 90"/>
    <x v="6"/>
    <m/>
    <n v="1999"/>
    <x v="1"/>
    <x v="0"/>
    <x v="4"/>
    <s v="feste Biomasse wie z.B. Holzhackschnitzel, Baum- und Strauchschnitt"/>
    <m/>
    <x v="0"/>
    <x v="1"/>
    <x v="1"/>
    <m/>
    <n v="10.1"/>
    <x v="0"/>
    <n v="10.1"/>
    <m/>
    <m/>
    <x v="0"/>
    <m/>
    <x v="0"/>
    <s v="LEW Verteilnetz GmbH"/>
    <x v="0"/>
    <x v="0"/>
    <n v="75263.884999999995"/>
    <s v="22.04.2012-27.04.2012; 15.10.2012-20.10.2012"/>
    <m/>
    <m/>
    <m/>
    <x v="0"/>
    <m/>
    <m/>
    <x v="0"/>
    <m/>
    <x v="0"/>
    <m/>
    <x v="0"/>
    <x v="0"/>
    <x v="0"/>
    <n v="7451.8698019801977"/>
    <x v="4"/>
    <x v="0"/>
    <x v="0"/>
    <x v="0"/>
    <x v="0"/>
    <x v="0"/>
    <x v="1"/>
    <x v="0"/>
    <x v="0"/>
    <x v="0"/>
    <m/>
    <m/>
    <m/>
    <m/>
    <m/>
    <m/>
    <x v="0"/>
  </r>
  <r>
    <s v="BNA0023"/>
    <m/>
    <m/>
    <n v="16775"/>
    <s v="Altlüdersdorf"/>
    <m/>
    <x v="2"/>
    <m/>
    <n v="2003"/>
    <x v="0"/>
    <x v="0"/>
    <x v="0"/>
    <m/>
    <m/>
    <x v="0"/>
    <x v="0"/>
    <x v="0"/>
    <m/>
    <n v="25.7"/>
    <x v="0"/>
    <n v="25.7"/>
    <m/>
    <m/>
    <x v="0"/>
    <m/>
    <x v="5"/>
    <s v="E.ON edis AG"/>
    <x v="0"/>
    <x v="0"/>
    <m/>
    <m/>
    <m/>
    <m/>
    <m/>
    <x v="0"/>
    <m/>
    <m/>
    <x v="0"/>
    <m/>
    <x v="0"/>
    <m/>
    <x v="0"/>
    <x v="0"/>
    <x v="0"/>
    <n v="0"/>
    <x v="0"/>
    <x v="0"/>
    <x v="0"/>
    <x v="0"/>
    <x v="0"/>
    <x v="0"/>
    <x v="0"/>
    <x v="0"/>
    <x v="0"/>
    <x v="0"/>
    <m/>
    <m/>
    <m/>
    <m/>
    <m/>
    <m/>
    <x v="0"/>
  </r>
  <r>
    <s v="BNA0024"/>
    <s v="TIWAG-Tiroler Wasserkraft AG"/>
    <s v="KW Amlach"/>
    <s v="A-9900"/>
    <s v="Amlach"/>
    <m/>
    <x v="7"/>
    <s v="Amlach"/>
    <n v="1989"/>
    <x v="1"/>
    <x v="0"/>
    <x v="2"/>
    <m/>
    <m/>
    <x v="1"/>
    <x v="1"/>
    <x v="1"/>
    <n v="60"/>
    <n v="60"/>
    <x v="0"/>
    <n v="60"/>
    <n v="3"/>
    <m/>
    <x v="0"/>
    <s v="UW Amlach"/>
    <x v="2"/>
    <s v="TIWAG-Netz AG/APG bzw. Tennet"/>
    <x v="4"/>
    <x v="0"/>
    <n v="189367.5"/>
    <s v="14.01.2013-26.01.2013: Sperre einer Maschine Reduktion auf 30 MW"/>
    <m/>
    <m/>
    <m/>
    <x v="0"/>
    <m/>
    <m/>
    <x v="0"/>
    <m/>
    <x v="0"/>
    <m/>
    <x v="0"/>
    <x v="0"/>
    <x v="0"/>
    <n v="3156.125"/>
    <x v="2"/>
    <x v="0"/>
    <x v="0"/>
    <x v="0"/>
    <x v="0"/>
    <x v="0"/>
    <x v="0"/>
    <x v="1"/>
    <x v="0"/>
    <x v="0"/>
    <m/>
    <m/>
    <m/>
    <m/>
    <m/>
    <m/>
    <x v="0"/>
  </r>
  <r>
    <s v="BNA0025"/>
    <s v="Suiker Unie GmbH"/>
    <s v="Kesselhaus Zuckerfabrik"/>
    <n v="17389"/>
    <s v="Anklam"/>
    <s v="Bluthsluster Str. 24"/>
    <x v="8"/>
    <m/>
    <n v="1993"/>
    <x v="1"/>
    <x v="0"/>
    <x v="3"/>
    <s v="Erdgas"/>
    <s v="Erdgas"/>
    <x v="1"/>
    <x v="2"/>
    <x v="2"/>
    <n v="16"/>
    <n v="15.1"/>
    <x v="0"/>
    <n v="11"/>
    <m/>
    <n v="110"/>
    <x v="3"/>
    <s v="DE00100017389AS000000000001237294"/>
    <x v="6"/>
    <s v="E.ON edis AG"/>
    <x v="0"/>
    <x v="1"/>
    <n v="44070"/>
    <s v="01.03.2013-31.03.2013"/>
    <n v="90"/>
    <m/>
    <m/>
    <x v="0"/>
    <m/>
    <m/>
    <x v="0"/>
    <s v="E.ON edis AG"/>
    <x v="0"/>
    <m/>
    <x v="0"/>
    <x v="0"/>
    <x v="0"/>
    <n v="2918.5430463576158"/>
    <x v="5"/>
    <x v="1"/>
    <x v="0"/>
    <x v="0"/>
    <x v="0"/>
    <x v="1"/>
    <x v="1"/>
    <x v="2"/>
    <x v="0"/>
    <x v="0"/>
    <m/>
    <m/>
    <m/>
    <m/>
    <m/>
    <m/>
    <x v="0"/>
  </r>
  <r>
    <s v="BNA0026"/>
    <s v="Windpark Fehnland GmbH &amp; Co. KG Renditefonds"/>
    <m/>
    <n v="26689"/>
    <s v="Apen"/>
    <m/>
    <x v="1"/>
    <m/>
    <n v="2001"/>
    <x v="0"/>
    <x v="0"/>
    <x v="0"/>
    <m/>
    <m/>
    <x v="0"/>
    <x v="0"/>
    <x v="0"/>
    <m/>
    <n v="19.8"/>
    <x v="0"/>
    <n v="19.8"/>
    <m/>
    <m/>
    <x v="0"/>
    <m/>
    <x v="1"/>
    <s v="EWE NETZ GmbH"/>
    <x v="0"/>
    <x v="0"/>
    <m/>
    <m/>
    <m/>
    <m/>
    <m/>
    <x v="0"/>
    <m/>
    <m/>
    <x v="0"/>
    <m/>
    <x v="0"/>
    <m/>
    <x v="0"/>
    <x v="0"/>
    <x v="0"/>
    <n v="0"/>
    <x v="0"/>
    <x v="0"/>
    <x v="0"/>
    <x v="0"/>
    <x v="0"/>
    <x v="0"/>
    <x v="0"/>
    <x v="0"/>
    <x v="0"/>
    <x v="0"/>
    <m/>
    <m/>
    <m/>
    <m/>
    <m/>
    <m/>
    <x v="0"/>
  </r>
  <r>
    <s v="BNA0027"/>
    <s v="Zellstoff Stendal GmbH"/>
    <s v="Zellstoff Stendal GmbH"/>
    <n v="39596"/>
    <s v="Arneburg"/>
    <s v="Goldbecker Straße 1"/>
    <x v="5"/>
    <s v="-"/>
    <n v="2004"/>
    <x v="1"/>
    <x v="0"/>
    <x v="4"/>
    <s v="Schwarzlauge, Holzreste"/>
    <s v="Erdgas und HEL (nur zu Anfahr &amp; Stützfeuerung)"/>
    <x v="0"/>
    <x v="2"/>
    <x v="2"/>
    <n v="97.94"/>
    <n v="91.81"/>
    <x v="0"/>
    <n v="91.8"/>
    <n v="0"/>
    <n v="333"/>
    <x v="2"/>
    <s v="Interne Bezeichnung: 250H8020 A8 und A9"/>
    <x v="7"/>
    <s v="Infrastrukturbetrieb der Stadt Arneburg"/>
    <x v="0"/>
    <x v="1"/>
    <n v="714602.4"/>
    <s v="06.10.2012 - 16.10.2012"/>
    <m/>
    <m/>
    <m/>
    <x v="0"/>
    <m/>
    <m/>
    <x v="0"/>
    <m/>
    <x v="0"/>
    <m/>
    <x v="0"/>
    <x v="0"/>
    <x v="0"/>
    <n v="7783.4919943361292"/>
    <x v="6"/>
    <x v="0"/>
    <x v="0"/>
    <x v="0"/>
    <x v="0"/>
    <x v="0"/>
    <x v="1"/>
    <x v="0"/>
    <x v="0"/>
    <x v="0"/>
    <m/>
    <m/>
    <m/>
    <m/>
    <m/>
    <m/>
    <x v="0"/>
  </r>
  <r>
    <s v="BNA0028"/>
    <s v="SachsenFonds GmbH &amp; Co. Windpark I KG"/>
    <m/>
    <n v="39596"/>
    <s v="Arneburg"/>
    <m/>
    <x v="5"/>
    <m/>
    <n v="2001"/>
    <x v="0"/>
    <x v="0"/>
    <x v="0"/>
    <m/>
    <m/>
    <x v="0"/>
    <x v="0"/>
    <x v="0"/>
    <m/>
    <n v="117"/>
    <x v="0"/>
    <n v="117"/>
    <m/>
    <m/>
    <x v="0"/>
    <m/>
    <x v="0"/>
    <s v="E.ON Avacon AG"/>
    <x v="0"/>
    <x v="0"/>
    <m/>
    <m/>
    <m/>
    <m/>
    <m/>
    <x v="0"/>
    <m/>
    <m/>
    <x v="0"/>
    <m/>
    <x v="0"/>
    <m/>
    <x v="0"/>
    <x v="0"/>
    <x v="0"/>
    <n v="0"/>
    <x v="0"/>
    <x v="0"/>
    <x v="0"/>
    <x v="0"/>
    <x v="0"/>
    <x v="0"/>
    <x v="0"/>
    <x v="0"/>
    <x v="0"/>
    <x v="0"/>
    <m/>
    <m/>
    <m/>
    <m/>
    <m/>
    <m/>
    <x v="0"/>
  </r>
  <r>
    <s v="BNA0029"/>
    <s v="ESK Solarenergie GmbH &amp; Co. KG"/>
    <m/>
    <n v="94424"/>
    <s v="Arnstorf"/>
    <m/>
    <x v="6"/>
    <m/>
    <n v="2010"/>
    <x v="0"/>
    <x v="0"/>
    <x v="6"/>
    <m/>
    <m/>
    <x v="0"/>
    <x v="0"/>
    <x v="0"/>
    <m/>
    <n v="10.000999999999999"/>
    <x v="0"/>
    <n v="10.000999999999999"/>
    <m/>
    <m/>
    <x v="0"/>
    <m/>
    <x v="0"/>
    <s v="E.ON Bayern AG"/>
    <x v="0"/>
    <x v="0"/>
    <m/>
    <m/>
    <m/>
    <m/>
    <m/>
    <x v="0"/>
    <m/>
    <m/>
    <x v="0"/>
    <m/>
    <x v="0"/>
    <m/>
    <x v="0"/>
    <x v="0"/>
    <x v="0"/>
    <n v="0"/>
    <x v="7"/>
    <x v="0"/>
    <x v="0"/>
    <x v="0"/>
    <x v="0"/>
    <x v="0"/>
    <x v="0"/>
    <x v="0"/>
    <x v="0"/>
    <x v="0"/>
    <m/>
    <m/>
    <m/>
    <m/>
    <m/>
    <m/>
    <x v="0"/>
  </r>
  <r>
    <s v="BNA0030"/>
    <s v="e.disnatur Erneuerbare Energien GmbH"/>
    <m/>
    <n v="6556"/>
    <s v="Artern"/>
    <m/>
    <x v="9"/>
    <m/>
    <n v="2002"/>
    <x v="0"/>
    <x v="0"/>
    <x v="0"/>
    <m/>
    <m/>
    <x v="0"/>
    <x v="0"/>
    <x v="0"/>
    <m/>
    <n v="12"/>
    <x v="0"/>
    <n v="12"/>
    <m/>
    <m/>
    <x v="0"/>
    <m/>
    <x v="1"/>
    <s v="Mitteldeutsche Netzgesellschaft Strom mbH"/>
    <x v="0"/>
    <x v="0"/>
    <m/>
    <m/>
    <m/>
    <m/>
    <m/>
    <x v="0"/>
    <m/>
    <m/>
    <x v="0"/>
    <m/>
    <x v="0"/>
    <m/>
    <x v="0"/>
    <x v="0"/>
    <x v="0"/>
    <n v="0"/>
    <x v="0"/>
    <x v="0"/>
    <x v="0"/>
    <x v="0"/>
    <x v="0"/>
    <x v="0"/>
    <x v="0"/>
    <x v="0"/>
    <x v="0"/>
    <x v="0"/>
    <m/>
    <m/>
    <m/>
    <m/>
    <m/>
    <m/>
    <x v="0"/>
  </r>
  <r>
    <s v="BNA0033"/>
    <s v="Stadtwerke Augsburg Energie GmbH"/>
    <s v="Gasturbine"/>
    <n v="86165"/>
    <s v="Augsburg "/>
    <s v="Beim Grenzgraben 10"/>
    <x v="6"/>
    <s v="GT"/>
    <n v="2004"/>
    <x v="1"/>
    <x v="0"/>
    <x v="1"/>
    <m/>
    <m/>
    <x v="1"/>
    <x v="2"/>
    <x v="1"/>
    <n v="30.6"/>
    <n v="28.75"/>
    <x v="0"/>
    <n v="28.75"/>
    <n v="15"/>
    <n v="38"/>
    <x v="1"/>
    <s v="Station 1000"/>
    <x v="2"/>
    <s v="Stadtwerke Augsburg Netze GmbH"/>
    <x v="0"/>
    <x v="1"/>
    <n v="122840.8"/>
    <s v="01.06.2012 - 01.09.2012"/>
    <n v="85"/>
    <n v="95"/>
    <n v="95"/>
    <x v="0"/>
    <n v="0"/>
    <n v="0"/>
    <x v="0"/>
    <s v="Stadtwerke Augsburg Netze GmbH"/>
    <x v="0"/>
    <m/>
    <x v="0"/>
    <x v="0"/>
    <x v="0"/>
    <n v="4272.7234782608693"/>
    <x v="1"/>
    <x v="1"/>
    <x v="0"/>
    <x v="0"/>
    <x v="0"/>
    <x v="0"/>
    <x v="1"/>
    <x v="0"/>
    <x v="0"/>
    <x v="0"/>
    <m/>
    <m/>
    <m/>
    <m/>
    <m/>
    <m/>
    <x v="0"/>
  </r>
  <r>
    <s v="BNA0034"/>
    <s v="Bürgerwindpark Königsmoor GmbH &amp; Co KG"/>
    <m/>
    <n v="26607"/>
    <s v="Aurich"/>
    <m/>
    <x v="1"/>
    <m/>
    <n v="2009"/>
    <x v="0"/>
    <x v="0"/>
    <x v="0"/>
    <m/>
    <m/>
    <x v="0"/>
    <x v="0"/>
    <x v="0"/>
    <m/>
    <n v="19.5"/>
    <x v="0"/>
    <n v="19.5"/>
    <m/>
    <m/>
    <x v="0"/>
    <m/>
    <x v="1"/>
    <s v="EWE NETZ GmbH"/>
    <x v="0"/>
    <x v="0"/>
    <m/>
    <m/>
    <m/>
    <m/>
    <m/>
    <x v="0"/>
    <m/>
    <m/>
    <x v="0"/>
    <m/>
    <x v="0"/>
    <m/>
    <x v="0"/>
    <x v="0"/>
    <x v="0"/>
    <n v="0"/>
    <x v="0"/>
    <x v="0"/>
    <x v="0"/>
    <x v="0"/>
    <x v="0"/>
    <x v="0"/>
    <x v="0"/>
    <x v="0"/>
    <x v="0"/>
    <x v="0"/>
    <m/>
    <m/>
    <m/>
    <m/>
    <m/>
    <m/>
    <x v="0"/>
  </r>
  <r>
    <s v="BNA0035"/>
    <m/>
    <m/>
    <n v="26607"/>
    <s v="Aurich"/>
    <m/>
    <x v="1"/>
    <m/>
    <n v="2002"/>
    <x v="0"/>
    <x v="0"/>
    <x v="0"/>
    <m/>
    <m/>
    <x v="0"/>
    <x v="0"/>
    <x v="0"/>
    <m/>
    <n v="14.4"/>
    <x v="0"/>
    <n v="14.4"/>
    <m/>
    <m/>
    <x v="0"/>
    <m/>
    <x v="1"/>
    <s v="EWE NETZ GmbH"/>
    <x v="0"/>
    <x v="0"/>
    <m/>
    <m/>
    <m/>
    <m/>
    <m/>
    <x v="0"/>
    <m/>
    <m/>
    <x v="0"/>
    <m/>
    <x v="0"/>
    <m/>
    <x v="0"/>
    <x v="0"/>
    <x v="0"/>
    <n v="0"/>
    <x v="0"/>
    <x v="0"/>
    <x v="0"/>
    <x v="0"/>
    <x v="0"/>
    <x v="0"/>
    <x v="0"/>
    <x v="0"/>
    <x v="0"/>
    <x v="0"/>
    <m/>
    <m/>
    <m/>
    <m/>
    <m/>
    <m/>
    <x v="0"/>
  </r>
  <r>
    <s v="BNA0036"/>
    <m/>
    <m/>
    <n v="39393"/>
    <s v="Ausleben"/>
    <m/>
    <x v="5"/>
    <m/>
    <n v="1999"/>
    <x v="0"/>
    <x v="0"/>
    <x v="0"/>
    <m/>
    <m/>
    <x v="0"/>
    <x v="0"/>
    <x v="0"/>
    <m/>
    <n v="15.9"/>
    <x v="0"/>
    <n v="15.9"/>
    <m/>
    <m/>
    <x v="0"/>
    <m/>
    <x v="0"/>
    <s v="E.ON Avacon AG"/>
    <x v="0"/>
    <x v="0"/>
    <m/>
    <m/>
    <m/>
    <m/>
    <m/>
    <x v="0"/>
    <m/>
    <m/>
    <x v="0"/>
    <m/>
    <x v="0"/>
    <m/>
    <x v="0"/>
    <x v="0"/>
    <x v="0"/>
    <n v="0"/>
    <x v="0"/>
    <x v="0"/>
    <x v="0"/>
    <x v="0"/>
    <x v="0"/>
    <x v="0"/>
    <x v="0"/>
    <x v="0"/>
    <x v="0"/>
    <x v="0"/>
    <m/>
    <m/>
    <m/>
    <m/>
    <m/>
    <m/>
    <x v="0"/>
  </r>
  <r>
    <s v="BNA0037"/>
    <m/>
    <m/>
    <n v="39393"/>
    <s v="Ausleben"/>
    <m/>
    <x v="5"/>
    <m/>
    <n v="2002"/>
    <x v="0"/>
    <x v="0"/>
    <x v="0"/>
    <m/>
    <m/>
    <x v="0"/>
    <x v="0"/>
    <x v="0"/>
    <m/>
    <n v="12"/>
    <x v="0"/>
    <n v="12"/>
    <m/>
    <m/>
    <x v="0"/>
    <m/>
    <x v="0"/>
    <s v="E.ON Avacon AG"/>
    <x v="0"/>
    <x v="0"/>
    <m/>
    <m/>
    <m/>
    <m/>
    <m/>
    <x v="0"/>
    <m/>
    <m/>
    <x v="0"/>
    <m/>
    <x v="0"/>
    <m/>
    <x v="0"/>
    <x v="0"/>
    <x v="0"/>
    <n v="0"/>
    <x v="0"/>
    <x v="0"/>
    <x v="0"/>
    <x v="0"/>
    <x v="0"/>
    <x v="0"/>
    <x v="0"/>
    <x v="0"/>
    <x v="0"/>
    <x v="0"/>
    <m/>
    <m/>
    <m/>
    <m/>
    <m/>
    <m/>
    <x v="0"/>
  </r>
  <r>
    <s v="BNA0038"/>
    <m/>
    <m/>
    <n v="39393"/>
    <s v="Ausleben"/>
    <m/>
    <x v="5"/>
    <m/>
    <n v="1999"/>
    <x v="0"/>
    <x v="0"/>
    <x v="0"/>
    <m/>
    <m/>
    <x v="0"/>
    <x v="0"/>
    <x v="0"/>
    <m/>
    <n v="10"/>
    <x v="0"/>
    <n v="10"/>
    <m/>
    <m/>
    <x v="0"/>
    <m/>
    <x v="0"/>
    <s v="E.ON Avacon AG"/>
    <x v="0"/>
    <x v="0"/>
    <m/>
    <m/>
    <m/>
    <m/>
    <m/>
    <x v="0"/>
    <m/>
    <m/>
    <x v="0"/>
    <m/>
    <x v="0"/>
    <m/>
    <x v="0"/>
    <x v="0"/>
    <x v="0"/>
    <n v="0"/>
    <x v="0"/>
    <x v="0"/>
    <x v="0"/>
    <x v="0"/>
    <x v="0"/>
    <x v="0"/>
    <x v="0"/>
    <x v="0"/>
    <x v="0"/>
    <x v="0"/>
    <m/>
    <m/>
    <m/>
    <m/>
    <m/>
    <m/>
    <x v="0"/>
  </r>
  <r>
    <s v="BNA0039"/>
    <s v="BARD Holding GmbH"/>
    <s v="BARD Offshore 1"/>
    <m/>
    <s v="Nordsee "/>
    <s v="90 km nordwestlich von Borkum"/>
    <x v="1"/>
    <m/>
    <n v="2010"/>
    <x v="1"/>
    <x v="0"/>
    <x v="7"/>
    <m/>
    <m/>
    <x v="0"/>
    <x v="1"/>
    <x v="1"/>
    <n v="110"/>
    <n v="80"/>
    <x v="0"/>
    <n v="80"/>
    <m/>
    <m/>
    <x v="0"/>
    <s v="Diele"/>
    <x v="4"/>
    <s v="TenneT TSO GmbH "/>
    <x v="5"/>
    <x v="2"/>
    <n v="176161.3"/>
    <m/>
    <m/>
    <m/>
    <m/>
    <x v="0"/>
    <m/>
    <m/>
    <x v="0"/>
    <m/>
    <x v="0"/>
    <m/>
    <x v="0"/>
    <x v="0"/>
    <x v="0"/>
    <n v="2202.0162499999997"/>
    <x v="8"/>
    <x v="0"/>
    <x v="0"/>
    <x v="0"/>
    <x v="0"/>
    <x v="0"/>
    <x v="0"/>
    <x v="1"/>
    <x v="0"/>
    <x v="0"/>
    <m/>
    <m/>
    <m/>
    <m/>
    <m/>
    <m/>
    <x v="0"/>
  </r>
  <r>
    <s v="BNA0042"/>
    <s v="E.ON Wasserkraft GmbH"/>
    <s v="Egglfing"/>
    <n v="94072"/>
    <s v="Bad Füssing"/>
    <s v="Am Innwerk 13"/>
    <x v="6"/>
    <s v="Egglfing"/>
    <n v="1944"/>
    <x v="2"/>
    <x v="0"/>
    <x v="2"/>
    <m/>
    <m/>
    <x v="1"/>
    <x v="1"/>
    <x v="1"/>
    <n v="40.35"/>
    <n v="40.35"/>
    <x v="2"/>
    <n v="40.35"/>
    <m/>
    <m/>
    <x v="0"/>
    <s v="Schaltanlage vor Ort"/>
    <x v="2"/>
    <s v="E.ON Netz GmbH"/>
    <x v="0"/>
    <x v="1"/>
    <n v="212074.04733499998"/>
    <m/>
    <m/>
    <m/>
    <m/>
    <x v="0"/>
    <m/>
    <m/>
    <x v="0"/>
    <m/>
    <x v="0"/>
    <m/>
    <x v="0"/>
    <x v="0"/>
    <x v="0"/>
    <n v="5255.8623874845098"/>
    <x v="2"/>
    <x v="0"/>
    <x v="0"/>
    <x v="0"/>
    <x v="0"/>
    <x v="0"/>
    <x v="0"/>
    <x v="0"/>
    <x v="0"/>
    <x v="0"/>
    <m/>
    <m/>
    <m/>
    <m/>
    <m/>
    <m/>
    <x v="0"/>
  </r>
  <r>
    <s v="BNA0043"/>
    <s v="EEV Erneuerbare Energien Verwaltungs GmbH Dresden"/>
    <m/>
    <n v="99947"/>
    <s v="Bad Langensalza"/>
    <m/>
    <x v="9"/>
    <m/>
    <n v="1999"/>
    <x v="0"/>
    <x v="0"/>
    <x v="0"/>
    <m/>
    <m/>
    <x v="0"/>
    <x v="0"/>
    <x v="0"/>
    <m/>
    <n v="36"/>
    <x v="0"/>
    <n v="36"/>
    <m/>
    <m/>
    <x v="0"/>
    <m/>
    <x v="5"/>
    <s v="TEN Thüringer Energienetze GmbH"/>
    <x v="0"/>
    <x v="0"/>
    <m/>
    <m/>
    <m/>
    <m/>
    <m/>
    <x v="0"/>
    <m/>
    <m/>
    <x v="0"/>
    <m/>
    <x v="0"/>
    <m/>
    <x v="0"/>
    <x v="0"/>
    <x v="0"/>
    <n v="0"/>
    <x v="0"/>
    <x v="0"/>
    <x v="0"/>
    <x v="0"/>
    <x v="0"/>
    <x v="0"/>
    <x v="0"/>
    <x v="0"/>
    <x v="0"/>
    <x v="0"/>
    <m/>
    <m/>
    <m/>
    <m/>
    <m/>
    <m/>
    <x v="0"/>
  </r>
  <r>
    <s v="BNA0044a"/>
    <s v="ENERCON Windpark GmbH &amp; Co. Wiegleben KG"/>
    <s v="Windpark Wiegleben"/>
    <n v="99947"/>
    <s v="Bad Langensalza"/>
    <m/>
    <x v="9"/>
    <m/>
    <n v="2001"/>
    <x v="1"/>
    <x v="0"/>
    <x v="0"/>
    <m/>
    <m/>
    <x v="0"/>
    <x v="1"/>
    <x v="1"/>
    <m/>
    <n v="9"/>
    <x v="0"/>
    <n v="9"/>
    <m/>
    <m/>
    <x v="0"/>
    <m/>
    <x v="6"/>
    <s v="TEN Thüringer Energienetze GmbH"/>
    <x v="0"/>
    <x v="1"/>
    <n v="13452"/>
    <m/>
    <m/>
    <m/>
    <m/>
    <x v="0"/>
    <m/>
    <m/>
    <x v="0"/>
    <m/>
    <x v="0"/>
    <m/>
    <x v="0"/>
    <x v="0"/>
    <x v="0"/>
    <n v="1494.6666666666667"/>
    <x v="0"/>
    <x v="0"/>
    <x v="0"/>
    <x v="0"/>
    <x v="0"/>
    <x v="0"/>
    <x v="0"/>
    <x v="0"/>
    <x v="0"/>
    <x v="0"/>
    <m/>
    <m/>
    <m/>
    <m/>
    <m/>
    <m/>
    <x v="0"/>
  </r>
  <r>
    <s v="BNA0044b"/>
    <s v="Windpark Wiegleben II GmbH &amp; Co. KG"/>
    <s v="Windpark Wiegleben II"/>
    <n v="99947"/>
    <s v="Wiegleben"/>
    <m/>
    <x v="9"/>
    <m/>
    <n v="2010"/>
    <x v="1"/>
    <x v="0"/>
    <x v="0"/>
    <m/>
    <m/>
    <x v="0"/>
    <x v="1"/>
    <x v="1"/>
    <m/>
    <n v="6"/>
    <x v="0"/>
    <n v="6"/>
    <m/>
    <m/>
    <x v="0"/>
    <m/>
    <x v="6"/>
    <s v="TEN Thüringer Energienetze GmbH"/>
    <x v="0"/>
    <x v="1"/>
    <n v="8300"/>
    <m/>
    <m/>
    <m/>
    <m/>
    <x v="0"/>
    <m/>
    <m/>
    <x v="0"/>
    <m/>
    <x v="0"/>
    <m/>
    <x v="0"/>
    <x v="0"/>
    <x v="0"/>
    <n v="1383.3333333333333"/>
    <x v="0"/>
    <x v="0"/>
    <x v="0"/>
    <x v="0"/>
    <x v="0"/>
    <x v="0"/>
    <x v="0"/>
    <x v="0"/>
    <x v="0"/>
    <x v="0"/>
    <m/>
    <m/>
    <m/>
    <m/>
    <m/>
    <m/>
    <x v="0"/>
  </r>
  <r>
    <s v="BNA0045"/>
    <s v="EnBW Kraftwerke AG"/>
    <s v="Rheinkraftwerk Säckingen"/>
    <n v="79713"/>
    <s v="Bad Säckingen"/>
    <s v="Murger Weg 2"/>
    <x v="4"/>
    <s v="Säckingen"/>
    <n v="1959"/>
    <x v="2"/>
    <x v="0"/>
    <x v="2"/>
    <m/>
    <m/>
    <x v="1"/>
    <x v="1"/>
    <x v="1"/>
    <n v="73.599999999999994"/>
    <n v="73.599999999999994"/>
    <x v="0"/>
    <n v="73.599999999999994"/>
    <m/>
    <m/>
    <x v="0"/>
    <s v="Säckingen bzw. CH"/>
    <x v="2"/>
    <s v="EnBW Regional AG"/>
    <x v="0"/>
    <x v="1"/>
    <n v="142847"/>
    <s v="01.05.2012-30.06.2012"/>
    <m/>
    <m/>
    <m/>
    <x v="0"/>
    <m/>
    <m/>
    <x v="0"/>
    <m/>
    <x v="0"/>
    <m/>
    <x v="0"/>
    <x v="0"/>
    <x v="0"/>
    <n v="1940.8559782608697"/>
    <x v="2"/>
    <x v="0"/>
    <x v="0"/>
    <x v="0"/>
    <x v="0"/>
    <x v="0"/>
    <x v="0"/>
    <x v="0"/>
    <x v="0"/>
    <x v="0"/>
    <m/>
    <m/>
    <m/>
    <m/>
    <m/>
    <m/>
    <x v="0"/>
  </r>
  <r>
    <s v="BNA0046"/>
    <s v="Schluchseewerk Aktiengesellschaft"/>
    <s v="Säckingen"/>
    <n v="79713"/>
    <s v="Bad Säckingen"/>
    <s v="Stollenweg 2"/>
    <x v="4"/>
    <s v="Säckingen"/>
    <n v="1966"/>
    <x v="1"/>
    <x v="0"/>
    <x v="8"/>
    <m/>
    <m/>
    <x v="1"/>
    <x v="1"/>
    <x v="1"/>
    <n v="370"/>
    <n v="360"/>
    <x v="0"/>
    <n v="360"/>
    <m/>
    <m/>
    <x v="0"/>
    <s v="Kühmoos"/>
    <x v="8"/>
    <s v="Amprion/ Transnet BW"/>
    <x v="6"/>
    <x v="1"/>
    <n v="395421"/>
    <s v="16.01.2012 - 16.11.2012 (90 MW)"/>
    <m/>
    <m/>
    <m/>
    <x v="0"/>
    <m/>
    <m/>
    <x v="0"/>
    <m/>
    <x v="0"/>
    <m/>
    <x v="0"/>
    <x v="0"/>
    <x v="0"/>
    <n v="1098.3916666666667"/>
    <x v="9"/>
    <x v="1"/>
    <x v="0"/>
    <x v="0"/>
    <x v="0"/>
    <x v="0"/>
    <x v="1"/>
    <x v="1"/>
    <x v="1"/>
    <x v="1"/>
    <n v="66"/>
    <n v="296"/>
    <n v="536064"/>
    <n v="96"/>
    <n v="360"/>
    <n v="402404"/>
    <x v="0"/>
  </r>
  <r>
    <s v="BNA0047"/>
    <s v="EREM European Renewable Energy Management GmbH &amp; Co. 8.German Wind KG"/>
    <m/>
    <n v="32108"/>
    <s v="Bad Salzuflen"/>
    <m/>
    <x v="0"/>
    <m/>
    <n v="2001"/>
    <x v="0"/>
    <x v="0"/>
    <x v="0"/>
    <m/>
    <m/>
    <x v="0"/>
    <x v="0"/>
    <x v="0"/>
    <m/>
    <n v="10.5"/>
    <x v="0"/>
    <n v="10.5"/>
    <m/>
    <m/>
    <x v="0"/>
    <m/>
    <x v="0"/>
    <s v="E.ON Westfalen Weser Netz AG "/>
    <x v="0"/>
    <x v="0"/>
    <m/>
    <m/>
    <m/>
    <m/>
    <m/>
    <x v="0"/>
    <m/>
    <m/>
    <x v="0"/>
    <m/>
    <x v="0"/>
    <m/>
    <x v="0"/>
    <x v="0"/>
    <x v="0"/>
    <n v="0"/>
    <x v="0"/>
    <x v="0"/>
    <x v="0"/>
    <x v="0"/>
    <x v="0"/>
    <x v="0"/>
    <x v="0"/>
    <x v="0"/>
    <x v="0"/>
    <x v="0"/>
    <m/>
    <m/>
    <m/>
    <m/>
    <m/>
    <m/>
    <x v="0"/>
  </r>
  <r>
    <s v="BNA0048"/>
    <s v="InvestInvent 16. Windpark GmbH &amp; Co. KG"/>
    <m/>
    <n v="63628"/>
    <s v="Bad Soden-Salmünster"/>
    <m/>
    <x v="10"/>
    <m/>
    <n v="2009"/>
    <x v="0"/>
    <x v="0"/>
    <x v="0"/>
    <m/>
    <m/>
    <x v="0"/>
    <x v="0"/>
    <x v="0"/>
    <m/>
    <n v="18"/>
    <x v="0"/>
    <n v="18"/>
    <m/>
    <m/>
    <x v="0"/>
    <m/>
    <x v="1"/>
    <s v="ÜWAG Netz GmbH"/>
    <x v="0"/>
    <x v="0"/>
    <m/>
    <m/>
    <m/>
    <m/>
    <m/>
    <x v="0"/>
    <m/>
    <m/>
    <x v="0"/>
    <m/>
    <x v="0"/>
    <m/>
    <x v="0"/>
    <x v="0"/>
    <x v="0"/>
    <n v="0"/>
    <x v="0"/>
    <x v="0"/>
    <x v="0"/>
    <x v="0"/>
    <x v="0"/>
    <x v="0"/>
    <x v="0"/>
    <x v="0"/>
    <x v="0"/>
    <x v="0"/>
    <m/>
    <m/>
    <m/>
    <m/>
    <m/>
    <m/>
    <x v="0"/>
  </r>
  <r>
    <s v="BNA0049"/>
    <s v="Windpark Büren GmbH &amp; Co. KG"/>
    <m/>
    <n v="33181"/>
    <s v="Bad Wünnenberg"/>
    <m/>
    <x v="0"/>
    <m/>
    <n v="2009"/>
    <x v="0"/>
    <x v="0"/>
    <x v="0"/>
    <m/>
    <m/>
    <x v="0"/>
    <x v="0"/>
    <x v="0"/>
    <m/>
    <n v="10"/>
    <x v="0"/>
    <n v="10"/>
    <m/>
    <m/>
    <x v="0"/>
    <m/>
    <x v="5"/>
    <s v="Westfalen-Weser-Ems Verteilnetz GmbH"/>
    <x v="0"/>
    <x v="0"/>
    <m/>
    <m/>
    <m/>
    <m/>
    <m/>
    <x v="0"/>
    <m/>
    <m/>
    <x v="0"/>
    <m/>
    <x v="0"/>
    <m/>
    <x v="0"/>
    <x v="0"/>
    <x v="0"/>
    <n v="0"/>
    <x v="0"/>
    <x v="0"/>
    <x v="0"/>
    <x v="0"/>
    <x v="0"/>
    <x v="0"/>
    <x v="0"/>
    <x v="0"/>
    <x v="0"/>
    <x v="0"/>
    <m/>
    <m/>
    <m/>
    <m/>
    <m/>
    <m/>
    <x v="0"/>
  </r>
  <r>
    <s v="BNA0050"/>
    <m/>
    <m/>
    <n v="39624"/>
    <s v="Badel"/>
    <m/>
    <x v="5"/>
    <m/>
    <n v="2002"/>
    <x v="0"/>
    <x v="0"/>
    <x v="0"/>
    <m/>
    <m/>
    <x v="0"/>
    <x v="0"/>
    <x v="0"/>
    <m/>
    <n v="16.5"/>
    <x v="0"/>
    <n v="16.5"/>
    <m/>
    <m/>
    <x v="0"/>
    <m/>
    <x v="5"/>
    <s v="HSN Magdeburg GmbH"/>
    <x v="0"/>
    <x v="0"/>
    <m/>
    <m/>
    <m/>
    <m/>
    <m/>
    <x v="0"/>
    <m/>
    <m/>
    <x v="0"/>
    <m/>
    <x v="0"/>
    <m/>
    <x v="0"/>
    <x v="0"/>
    <x v="0"/>
    <n v="0"/>
    <x v="0"/>
    <x v="0"/>
    <x v="0"/>
    <x v="0"/>
    <x v="0"/>
    <x v="0"/>
    <x v="0"/>
    <x v="0"/>
    <x v="0"/>
    <x v="0"/>
    <m/>
    <m/>
    <m/>
    <m/>
    <m/>
    <m/>
    <x v="0"/>
  </r>
  <r>
    <s v="BNA0051"/>
    <s v="Cargill Deutschland GmbH"/>
    <s v="KWK-Anlage Barby"/>
    <n v="39249"/>
    <s v="Barby"/>
    <s v="Monplaisirstr. 22"/>
    <x v="5"/>
    <s v="-"/>
    <n v="1993"/>
    <x v="1"/>
    <x v="0"/>
    <x v="1"/>
    <m/>
    <m/>
    <x v="1"/>
    <x v="2"/>
    <x v="2"/>
    <n v="16"/>
    <n v="16"/>
    <x v="0"/>
    <n v="16"/>
    <n v="0"/>
    <n v="70"/>
    <x v="1"/>
    <s v="Übergabe Schaltanlage E.ON"/>
    <x v="6"/>
    <s v="E.ON Avacon AG"/>
    <x v="0"/>
    <x v="1"/>
    <n v="121000"/>
    <m/>
    <n v="90"/>
    <m/>
    <m/>
    <x v="0"/>
    <n v="90"/>
    <m/>
    <x v="0"/>
    <s v="Erdgas Mittelsachsen GmbH"/>
    <x v="0"/>
    <m/>
    <x v="0"/>
    <x v="0"/>
    <x v="0"/>
    <n v="7562.5"/>
    <x v="1"/>
    <x v="1"/>
    <x v="0"/>
    <x v="0"/>
    <x v="0"/>
    <x v="0"/>
    <x v="1"/>
    <x v="0"/>
    <x v="0"/>
    <x v="0"/>
    <m/>
    <m/>
    <m/>
    <m/>
    <m/>
    <m/>
    <x v="0"/>
  </r>
  <r>
    <s v="BNA0052"/>
    <m/>
    <m/>
    <n v="39179"/>
    <s v="Barleben"/>
    <m/>
    <x v="5"/>
    <m/>
    <n v="2001"/>
    <x v="0"/>
    <x v="0"/>
    <x v="0"/>
    <m/>
    <m/>
    <x v="0"/>
    <x v="0"/>
    <x v="0"/>
    <m/>
    <n v="10.8"/>
    <x v="0"/>
    <n v="10.8"/>
    <m/>
    <m/>
    <x v="0"/>
    <m/>
    <x v="0"/>
    <s v="E.ON Avacon AG"/>
    <x v="0"/>
    <x v="0"/>
    <m/>
    <m/>
    <m/>
    <m/>
    <m/>
    <x v="0"/>
    <m/>
    <m/>
    <x v="0"/>
    <m/>
    <x v="0"/>
    <m/>
    <x v="0"/>
    <x v="0"/>
    <x v="0"/>
    <n v="0"/>
    <x v="0"/>
    <x v="0"/>
    <x v="0"/>
    <x v="0"/>
    <x v="0"/>
    <x v="0"/>
    <x v="0"/>
    <x v="0"/>
    <x v="0"/>
    <x v="0"/>
    <m/>
    <m/>
    <m/>
    <m/>
    <m/>
    <m/>
    <x v="0"/>
  </r>
  <r>
    <s v="BNA0053"/>
    <m/>
    <m/>
    <n v="30890"/>
    <s v="Barsinghausen"/>
    <m/>
    <x v="1"/>
    <m/>
    <n v="2005"/>
    <x v="0"/>
    <x v="0"/>
    <x v="0"/>
    <m/>
    <m/>
    <x v="0"/>
    <x v="0"/>
    <x v="0"/>
    <m/>
    <n v="16.899999999999999"/>
    <x v="0"/>
    <n v="16.899999999999999"/>
    <m/>
    <m/>
    <x v="0"/>
    <m/>
    <x v="0"/>
    <s v="E.ON Avacon AG"/>
    <x v="0"/>
    <x v="0"/>
    <m/>
    <m/>
    <m/>
    <m/>
    <m/>
    <x v="0"/>
    <m/>
    <m/>
    <x v="0"/>
    <m/>
    <x v="0"/>
    <m/>
    <x v="0"/>
    <x v="0"/>
    <x v="0"/>
    <n v="0"/>
    <x v="0"/>
    <x v="0"/>
    <x v="0"/>
    <x v="0"/>
    <x v="0"/>
    <x v="0"/>
    <x v="0"/>
    <x v="0"/>
    <x v="0"/>
    <x v="0"/>
    <m/>
    <m/>
    <m/>
    <m/>
    <m/>
    <m/>
    <x v="0"/>
  </r>
  <r>
    <s v="BNA0054"/>
    <s v="RWE Innogy Windpower Hannover GmbH"/>
    <s v="RWE Innogy Brise Windparkbetriebsgesellschaft mbH"/>
    <n v="27383"/>
    <s v="Bartelsdorf"/>
    <m/>
    <x v="1"/>
    <s v="Bartelsdorf"/>
    <n v="2009"/>
    <x v="1"/>
    <x v="0"/>
    <x v="0"/>
    <m/>
    <m/>
    <x v="0"/>
    <x v="1"/>
    <x v="1"/>
    <n v="32"/>
    <n v="32"/>
    <x v="0"/>
    <n v="32"/>
    <m/>
    <m/>
    <x v="0"/>
    <s v="UW Rotenburg"/>
    <x v="6"/>
    <s v="EWE NETZ GmbH"/>
    <x v="0"/>
    <x v="1"/>
    <n v="71631.8"/>
    <m/>
    <m/>
    <m/>
    <m/>
    <x v="0"/>
    <m/>
    <m/>
    <x v="0"/>
    <m/>
    <x v="0"/>
    <m/>
    <x v="0"/>
    <x v="0"/>
    <x v="0"/>
    <n v="2238.4937500000001"/>
    <x v="0"/>
    <x v="0"/>
    <x v="0"/>
    <x v="0"/>
    <x v="0"/>
    <x v="0"/>
    <x v="0"/>
    <x v="0"/>
    <x v="0"/>
    <x v="0"/>
    <m/>
    <m/>
    <m/>
    <m/>
    <m/>
    <m/>
    <x v="0"/>
  </r>
  <r>
    <s v="BNA0055"/>
    <s v="Unitherm Baruth GmbH"/>
    <s v="UTB"/>
    <n v="15837"/>
    <s v="Baruth/Mark"/>
    <s v="An der Birkenpfuhlheide 3"/>
    <x v="2"/>
    <m/>
    <n v="2002"/>
    <x v="1"/>
    <x v="0"/>
    <x v="4"/>
    <s v="Holz"/>
    <s v="Holz;Gas"/>
    <x v="0"/>
    <x v="2"/>
    <x v="2"/>
    <n v="0"/>
    <n v="18.565000000000001"/>
    <x v="0"/>
    <n v="18.565000000000001"/>
    <n v="10.205"/>
    <m/>
    <x v="2"/>
    <s v="UTB/Eon-edis "/>
    <x v="6"/>
    <s v="E.ON edis AG"/>
    <x v="0"/>
    <x v="1"/>
    <n v="128086.8"/>
    <s v="25.6.2012-6.7.2012; 15.8.2012-1.9.2012"/>
    <n v="50"/>
    <n v="83"/>
    <n v="83"/>
    <x v="0"/>
    <n v="50"/>
    <n v="0"/>
    <x v="0"/>
    <s v="EWE NETZ GmbH "/>
    <x v="0"/>
    <m/>
    <x v="0"/>
    <x v="0"/>
    <x v="0"/>
    <n v="6899.3697818475621"/>
    <x v="4"/>
    <x v="0"/>
    <x v="0"/>
    <x v="0"/>
    <x v="0"/>
    <x v="0"/>
    <x v="1"/>
    <x v="0"/>
    <x v="0"/>
    <x v="0"/>
    <m/>
    <m/>
    <m/>
    <m/>
    <m/>
    <m/>
    <x v="0"/>
  </r>
  <r>
    <s v="BNA0057"/>
    <s v="ENERTRAG"/>
    <s v="UW Basedow"/>
    <n v="17291"/>
    <s v="Basedow"/>
    <s v="Gemarkung Klinkow, _x000d_Flur 1, Flurstück 109"/>
    <x v="2"/>
    <s v="UW Basedow"/>
    <n v="2009"/>
    <x v="2"/>
    <x v="0"/>
    <x v="0"/>
    <m/>
    <s v="Solar"/>
    <x v="0"/>
    <x v="0"/>
    <x v="1"/>
    <n v="21.9"/>
    <n v="21.9"/>
    <x v="0"/>
    <n v="21.9"/>
    <m/>
    <m/>
    <x v="0"/>
    <s v="UW Basedow"/>
    <x v="2"/>
    <s v="E.ON edis AG"/>
    <x v="0"/>
    <x v="1"/>
    <m/>
    <m/>
    <m/>
    <m/>
    <m/>
    <x v="0"/>
    <m/>
    <m/>
    <x v="0"/>
    <m/>
    <x v="0"/>
    <m/>
    <x v="0"/>
    <x v="0"/>
    <x v="0"/>
    <n v="0"/>
    <x v="0"/>
    <x v="0"/>
    <x v="0"/>
    <x v="0"/>
    <x v="0"/>
    <x v="0"/>
    <x v="0"/>
    <x v="0"/>
    <x v="0"/>
    <x v="0"/>
    <m/>
    <m/>
    <m/>
    <m/>
    <m/>
    <m/>
    <x v="0"/>
  </r>
  <r>
    <s v="BNA0058"/>
    <s v="BHT-Windpark GmbH &amp; Co. Hollwedel KG"/>
    <m/>
    <n v="27211"/>
    <s v="Bassum"/>
    <m/>
    <x v="1"/>
    <m/>
    <n v="2004"/>
    <x v="0"/>
    <x v="0"/>
    <x v="0"/>
    <m/>
    <m/>
    <x v="0"/>
    <x v="0"/>
    <x v="0"/>
    <m/>
    <n v="14"/>
    <x v="0"/>
    <n v="14"/>
    <m/>
    <m/>
    <x v="0"/>
    <m/>
    <x v="0"/>
    <s v="E.ON Avacon AG"/>
    <x v="0"/>
    <x v="0"/>
    <m/>
    <m/>
    <m/>
    <m/>
    <m/>
    <x v="0"/>
    <m/>
    <m/>
    <x v="0"/>
    <m/>
    <x v="0"/>
    <m/>
    <x v="0"/>
    <x v="0"/>
    <x v="0"/>
    <n v="0"/>
    <x v="0"/>
    <x v="0"/>
    <x v="0"/>
    <x v="0"/>
    <x v="0"/>
    <x v="0"/>
    <x v="0"/>
    <x v="0"/>
    <x v="0"/>
    <x v="0"/>
    <m/>
    <m/>
    <m/>
    <m/>
    <m/>
    <m/>
    <x v="0"/>
  </r>
  <r>
    <s v="BNA0059"/>
    <s v="Volkswagen AG"/>
    <s v="HKW Kassel"/>
    <n v="34225"/>
    <s v="Baunatal"/>
    <m/>
    <x v="10"/>
    <s v="Turbine 1"/>
    <n v="1961"/>
    <x v="1"/>
    <x v="3"/>
    <x v="1"/>
    <m/>
    <m/>
    <x v="1"/>
    <x v="2"/>
    <x v="2"/>
    <n v="13.2"/>
    <n v="12.2"/>
    <x v="0"/>
    <n v="12.2"/>
    <n v="12.2"/>
    <n v="48"/>
    <x v="4"/>
    <s v="Anlage A"/>
    <x v="6"/>
    <s v="VW Kraftwerk GmbH"/>
    <x v="0"/>
    <x v="1"/>
    <m/>
    <m/>
    <n v="54"/>
    <n v="250"/>
    <n v="250"/>
    <x v="0"/>
    <n v="250"/>
    <n v="20"/>
    <x v="0"/>
    <s v="GASCADE Gastransport GmbH "/>
    <x v="0"/>
    <m/>
    <x v="0"/>
    <x v="0"/>
    <x v="0"/>
    <n v="0"/>
    <x v="1"/>
    <x v="1"/>
    <x v="0"/>
    <x v="0"/>
    <x v="0"/>
    <x v="0"/>
    <x v="1"/>
    <x v="0"/>
    <x v="0"/>
    <x v="0"/>
    <m/>
    <m/>
    <m/>
    <m/>
    <m/>
    <m/>
    <x v="0"/>
  </r>
  <r>
    <s v="BNA0060"/>
    <s v="Breeze Two Energy GmbH &amp; Co. KG"/>
    <m/>
    <n v="50181"/>
    <s v="Bedburg "/>
    <m/>
    <x v="0"/>
    <m/>
    <n v="2006"/>
    <x v="0"/>
    <x v="0"/>
    <x v="0"/>
    <m/>
    <m/>
    <x v="0"/>
    <x v="0"/>
    <x v="0"/>
    <m/>
    <n v="24"/>
    <x v="0"/>
    <n v="24"/>
    <m/>
    <m/>
    <x v="0"/>
    <m/>
    <x v="1"/>
    <s v="Rhein-Ruhr Verteilnetz GmbH"/>
    <x v="0"/>
    <x v="0"/>
    <m/>
    <m/>
    <m/>
    <m/>
    <m/>
    <x v="0"/>
    <m/>
    <m/>
    <x v="0"/>
    <m/>
    <x v="0"/>
    <m/>
    <x v="0"/>
    <x v="0"/>
    <x v="0"/>
    <n v="0"/>
    <x v="0"/>
    <x v="0"/>
    <x v="0"/>
    <x v="0"/>
    <x v="0"/>
    <x v="0"/>
    <x v="0"/>
    <x v="0"/>
    <x v="0"/>
    <x v="0"/>
    <m/>
    <m/>
    <m/>
    <m/>
    <m/>
    <m/>
    <x v="0"/>
  </r>
  <r>
    <s v="BNA0061"/>
    <m/>
    <m/>
    <n v="15518"/>
    <s v="Beerfelde"/>
    <m/>
    <x v="2"/>
    <m/>
    <n v="2002"/>
    <x v="0"/>
    <x v="0"/>
    <x v="0"/>
    <m/>
    <m/>
    <x v="0"/>
    <x v="0"/>
    <x v="0"/>
    <m/>
    <n v="10.5"/>
    <x v="0"/>
    <n v="10.5"/>
    <m/>
    <m/>
    <x v="0"/>
    <m/>
    <x v="1"/>
    <s v="E.ON edis AG"/>
    <x v="0"/>
    <x v="0"/>
    <m/>
    <m/>
    <m/>
    <m/>
    <m/>
    <x v="0"/>
    <m/>
    <m/>
    <x v="0"/>
    <m/>
    <x v="0"/>
    <m/>
    <x v="0"/>
    <x v="0"/>
    <x v="0"/>
    <n v="0"/>
    <x v="0"/>
    <x v="0"/>
    <x v="0"/>
    <x v="0"/>
    <x v="0"/>
    <x v="0"/>
    <x v="0"/>
    <x v="0"/>
    <x v="0"/>
    <x v="0"/>
    <m/>
    <m/>
    <m/>
    <m/>
    <m/>
    <m/>
    <x v="0"/>
  </r>
  <r>
    <s v="BNA0062"/>
    <m/>
    <m/>
    <n v="15848"/>
    <s v="Beeskow"/>
    <m/>
    <x v="2"/>
    <m/>
    <n v="2001"/>
    <x v="0"/>
    <x v="0"/>
    <x v="4"/>
    <m/>
    <m/>
    <x v="0"/>
    <x v="0"/>
    <x v="0"/>
    <m/>
    <n v="18.32"/>
    <x v="0"/>
    <n v="18.32"/>
    <m/>
    <m/>
    <x v="0"/>
    <m/>
    <x v="1"/>
    <s v="E.ON edis AG"/>
    <x v="0"/>
    <x v="0"/>
    <m/>
    <m/>
    <m/>
    <m/>
    <m/>
    <x v="0"/>
    <m/>
    <m/>
    <x v="0"/>
    <m/>
    <x v="0"/>
    <m/>
    <x v="0"/>
    <x v="0"/>
    <x v="0"/>
    <n v="0"/>
    <x v="4"/>
    <x v="0"/>
    <x v="0"/>
    <x v="0"/>
    <x v="0"/>
    <x v="0"/>
    <x v="1"/>
    <x v="0"/>
    <x v="0"/>
    <x v="0"/>
    <m/>
    <m/>
    <m/>
    <m/>
    <m/>
    <m/>
    <x v="0"/>
  </r>
  <r>
    <s v="BNA0063"/>
    <s v="Itec International"/>
    <s v="Beeskow-Neuendorf"/>
    <n v="15848"/>
    <s v="Beeskow"/>
    <m/>
    <x v="2"/>
    <s v="Beeskow-Neuendorf"/>
    <n v="2002"/>
    <x v="1"/>
    <x v="0"/>
    <x v="0"/>
    <m/>
    <m/>
    <x v="0"/>
    <x v="1"/>
    <x v="1"/>
    <n v="30"/>
    <n v="30"/>
    <x v="0"/>
    <n v="30"/>
    <m/>
    <m/>
    <x v="0"/>
    <s v="UW Birkholz"/>
    <x v="2"/>
    <s v="E.ON edis AG"/>
    <x v="0"/>
    <x v="0"/>
    <m/>
    <m/>
    <m/>
    <m/>
    <m/>
    <x v="0"/>
    <m/>
    <m/>
    <x v="0"/>
    <m/>
    <x v="0"/>
    <m/>
    <x v="0"/>
    <x v="0"/>
    <x v="0"/>
    <n v="0"/>
    <x v="0"/>
    <x v="0"/>
    <x v="0"/>
    <x v="0"/>
    <x v="0"/>
    <x v="0"/>
    <x v="0"/>
    <x v="0"/>
    <x v="0"/>
    <x v="0"/>
    <m/>
    <m/>
    <m/>
    <m/>
    <m/>
    <m/>
    <x v="0"/>
  </r>
  <r>
    <s v="BNA0064"/>
    <s v="Sachsenfonds Windpark XIV GmbH &amp; Co. KG"/>
    <s v="Windpark Berge / Kleeste"/>
    <n v="19348"/>
    <s v="Berge"/>
    <m/>
    <x v="2"/>
    <m/>
    <n v="2003"/>
    <x v="0"/>
    <x v="0"/>
    <x v="0"/>
    <m/>
    <m/>
    <x v="0"/>
    <x v="0"/>
    <x v="0"/>
    <m/>
    <n v="12.9"/>
    <x v="0"/>
    <n v="12.9"/>
    <m/>
    <m/>
    <x v="0"/>
    <m/>
    <x v="9"/>
    <s v="50Hertz Transmission GmbH"/>
    <x v="1"/>
    <x v="0"/>
    <m/>
    <m/>
    <m/>
    <m/>
    <m/>
    <x v="0"/>
    <m/>
    <m/>
    <x v="0"/>
    <m/>
    <x v="0"/>
    <m/>
    <x v="0"/>
    <x v="0"/>
    <x v="0"/>
    <n v="0"/>
    <x v="0"/>
    <x v="0"/>
    <x v="0"/>
    <x v="0"/>
    <x v="0"/>
    <x v="0"/>
    <x v="0"/>
    <x v="1"/>
    <x v="0"/>
    <x v="0"/>
    <m/>
    <m/>
    <m/>
    <m/>
    <m/>
    <m/>
    <x v="0"/>
  </r>
  <r>
    <s v="BNA0065"/>
    <s v="Donau-Wasserkraft AG"/>
    <s v="Bergheim"/>
    <n v="86673"/>
    <s v="Bergheim"/>
    <m/>
    <x v="6"/>
    <s v="entfällt"/>
    <n v="1970"/>
    <x v="1"/>
    <x v="0"/>
    <x v="2"/>
    <m/>
    <m/>
    <x v="1"/>
    <x v="1"/>
    <x v="0"/>
    <m/>
    <n v="23.7"/>
    <x v="0"/>
    <n v="23.7"/>
    <m/>
    <m/>
    <x v="0"/>
    <s v="loco Kraftwerk"/>
    <x v="6"/>
    <s v="DB Energie GmbH"/>
    <x v="0"/>
    <x v="1"/>
    <n v="125778.5"/>
    <m/>
    <m/>
    <m/>
    <m/>
    <x v="0"/>
    <m/>
    <m/>
    <x v="0"/>
    <m/>
    <x v="0"/>
    <m/>
    <x v="0"/>
    <x v="0"/>
    <x v="0"/>
    <n v="5307.1097046413506"/>
    <x v="2"/>
    <x v="0"/>
    <x v="0"/>
    <x v="1"/>
    <x v="1"/>
    <x v="0"/>
    <x v="0"/>
    <x v="0"/>
    <x v="0"/>
    <x v="0"/>
    <m/>
    <m/>
    <m/>
    <m/>
    <m/>
    <m/>
    <x v="0"/>
  </r>
  <r>
    <s v="BNA0066"/>
    <s v="RWE Innogy GmbH"/>
    <s v="BMKW Bergkamen"/>
    <n v="59192"/>
    <s v="Bergkamen"/>
    <s v="Ernst-Schering-Straße 10"/>
    <x v="0"/>
    <m/>
    <n v="2005"/>
    <x v="1"/>
    <x v="0"/>
    <x v="4"/>
    <m/>
    <m/>
    <x v="0"/>
    <x v="1"/>
    <x v="1"/>
    <n v="20"/>
    <n v="17.7"/>
    <x v="0"/>
    <n v="17.7"/>
    <n v="12"/>
    <n v="0"/>
    <x v="0"/>
    <s v="DE000323591920000304434000000S003"/>
    <x v="7"/>
    <s v="GSW Gemeinschaftsstadtwerke GmbH Kamen-Bönen-Bergkamen"/>
    <x v="0"/>
    <x v="1"/>
    <n v="128027.38"/>
    <s v="01.04.2012 - 04.04.2012; 11.06.2012 - 15.06.2012"/>
    <m/>
    <m/>
    <m/>
    <x v="0"/>
    <m/>
    <m/>
    <x v="0"/>
    <m/>
    <x v="0"/>
    <m/>
    <x v="0"/>
    <x v="0"/>
    <x v="0"/>
    <n v="7233.1853107344641"/>
    <x v="4"/>
    <x v="0"/>
    <x v="0"/>
    <x v="0"/>
    <x v="0"/>
    <x v="0"/>
    <x v="1"/>
    <x v="0"/>
    <x v="0"/>
    <x v="0"/>
    <m/>
    <m/>
    <m/>
    <m/>
    <m/>
    <m/>
    <x v="0"/>
  </r>
  <r>
    <s v="BNA0067"/>
    <s v="RWE Power AG"/>
    <s v="Bergkamen"/>
    <n v="59192"/>
    <s v="Bergkamen"/>
    <m/>
    <x v="0"/>
    <s v="A"/>
    <n v="1981"/>
    <x v="2"/>
    <x v="0"/>
    <x v="5"/>
    <m/>
    <m/>
    <x v="1"/>
    <x v="2"/>
    <x v="1"/>
    <n v="780"/>
    <n v="717"/>
    <x v="1"/>
    <n v="717"/>
    <n v="280"/>
    <n v="10"/>
    <x v="2"/>
    <s v="Gersteinwerk"/>
    <x v="4"/>
    <s v="Amprion GmbH"/>
    <x v="2"/>
    <x v="0"/>
    <n v="3490208.0490000001"/>
    <s v="20.04.2012-23.04.2012; 24.08.2012-02.09.2012"/>
    <m/>
    <m/>
    <m/>
    <x v="0"/>
    <m/>
    <m/>
    <x v="0"/>
    <m/>
    <x v="0"/>
    <m/>
    <x v="0"/>
    <x v="0"/>
    <x v="0"/>
    <n v="4867.7936527196653"/>
    <x v="3"/>
    <x v="1"/>
    <x v="0"/>
    <x v="0"/>
    <x v="0"/>
    <x v="0"/>
    <x v="1"/>
    <x v="1"/>
    <x v="0"/>
    <x v="0"/>
    <m/>
    <m/>
    <m/>
    <m/>
    <m/>
    <m/>
    <x v="0"/>
  </r>
  <r>
    <s v="BNA0068"/>
    <s v="RWE Innogy GmbH"/>
    <s v="HHKW Berlin-Neukölln"/>
    <n v="12355"/>
    <s v="Berlin"/>
    <s v="Köpenicker Straße 32"/>
    <x v="11"/>
    <m/>
    <n v="2005"/>
    <x v="1"/>
    <x v="0"/>
    <x v="4"/>
    <m/>
    <m/>
    <x v="0"/>
    <x v="2"/>
    <x v="2"/>
    <n v="20"/>
    <n v="16.5"/>
    <x v="0"/>
    <n v="17.5"/>
    <n v="8"/>
    <n v="66"/>
    <x v="2"/>
    <s v="DE0000801235500000000000080116330"/>
    <x v="2"/>
    <s v="Vattenfall Europe Distribution Berlin GmbH"/>
    <x v="0"/>
    <x v="1"/>
    <n v="112824.685"/>
    <s v="04.06.2012 - 08.06.2012"/>
    <m/>
    <m/>
    <m/>
    <x v="0"/>
    <m/>
    <m/>
    <x v="0"/>
    <m/>
    <x v="0"/>
    <m/>
    <x v="0"/>
    <x v="0"/>
    <x v="0"/>
    <n v="6837.8596969696964"/>
    <x v="4"/>
    <x v="0"/>
    <x v="0"/>
    <x v="0"/>
    <x v="0"/>
    <x v="0"/>
    <x v="1"/>
    <x v="0"/>
    <x v="0"/>
    <x v="0"/>
    <m/>
    <m/>
    <m/>
    <m/>
    <m/>
    <m/>
    <x v="0"/>
  </r>
  <r>
    <s v="BNA0070"/>
    <s v="BTB Blockheizkraftwerks- Träger- und -Betreibergesellschaft mbH Berlin"/>
    <s v="HKW Adlershof"/>
    <n v="12489"/>
    <s v="Berlin"/>
    <m/>
    <x v="11"/>
    <s v="NEZ"/>
    <n v="2010"/>
    <x v="1"/>
    <x v="0"/>
    <x v="1"/>
    <m/>
    <m/>
    <x v="1"/>
    <x v="2"/>
    <x v="2"/>
    <n v="8"/>
    <n v="7.92"/>
    <x v="0"/>
    <n v="7.92"/>
    <n v="1"/>
    <n v="8.1999999999999993"/>
    <x v="5"/>
    <m/>
    <x v="7"/>
    <s v="BTB Netz GmbH Berlin "/>
    <x v="0"/>
    <x v="1"/>
    <n v="3901.0042499999909"/>
    <m/>
    <n v="18.882000000000001"/>
    <m/>
    <m/>
    <x v="0"/>
    <m/>
    <n v="0"/>
    <x v="0"/>
    <s v="NBB Netzgesellschaft Berlin-Brandenburg mbH &amp; Co. KG"/>
    <x v="0"/>
    <m/>
    <x v="0"/>
    <x v="0"/>
    <x v="0"/>
    <n v="492.55104166666553"/>
    <x v="1"/>
    <x v="1"/>
    <x v="0"/>
    <x v="0"/>
    <x v="0"/>
    <x v="0"/>
    <x v="1"/>
    <x v="0"/>
    <x v="0"/>
    <x v="0"/>
    <m/>
    <m/>
    <m/>
    <m/>
    <m/>
    <m/>
    <x v="0"/>
  </r>
  <r>
    <s v="BNA0071"/>
    <s v="BTB Blockheizkraftwerks- Träger- und -Betreibergesellschaft mbH Berlin"/>
    <s v="HKW Adlershof"/>
    <n v="12489"/>
    <s v="Berlin"/>
    <m/>
    <x v="11"/>
    <s v="GT"/>
    <n v="1996"/>
    <x v="1"/>
    <x v="0"/>
    <x v="1"/>
    <m/>
    <m/>
    <x v="1"/>
    <x v="2"/>
    <x v="2"/>
    <n v="5"/>
    <n v="4.9000000000000004"/>
    <x v="0"/>
    <n v="4.9000000000000004"/>
    <n v="2.5"/>
    <n v="9"/>
    <x v="1"/>
    <m/>
    <x v="7"/>
    <s v="BTB Netz GmbH Berlin "/>
    <x v="0"/>
    <x v="1"/>
    <n v="8239.1580000000085"/>
    <m/>
    <n v="16.117000000000001"/>
    <m/>
    <m/>
    <x v="0"/>
    <m/>
    <n v="0"/>
    <x v="0"/>
    <s v="NBB Netzgesellschaft Berlin-Brandenburg mbH &amp; Co. KG"/>
    <x v="0"/>
    <m/>
    <x v="0"/>
    <x v="0"/>
    <x v="0"/>
    <n v="1681.4608163265323"/>
    <x v="1"/>
    <x v="1"/>
    <x v="0"/>
    <x v="0"/>
    <x v="0"/>
    <x v="0"/>
    <x v="1"/>
    <x v="0"/>
    <x v="0"/>
    <x v="0"/>
    <m/>
    <m/>
    <m/>
    <m/>
    <m/>
    <m/>
    <x v="0"/>
  </r>
  <r>
    <s v="BNA0072"/>
    <s v="BTB Blockheizkraftwerks- Träger- und -Betreibergesellschaft mbH Berlin"/>
    <s v="HKW Adlershof"/>
    <n v="12489"/>
    <s v="Berlin"/>
    <m/>
    <x v="11"/>
    <s v="KWC"/>
    <n v="2002"/>
    <x v="1"/>
    <x v="0"/>
    <x v="1"/>
    <m/>
    <m/>
    <x v="1"/>
    <x v="2"/>
    <x v="2"/>
    <n v="6.8"/>
    <n v="6.6"/>
    <x v="0"/>
    <n v="6.6"/>
    <n v="1.2"/>
    <n v="8.4"/>
    <x v="5"/>
    <m/>
    <x v="7"/>
    <s v="BTB Netz GmbH Berlin "/>
    <x v="0"/>
    <x v="1"/>
    <n v="50155.956920000011"/>
    <m/>
    <n v="10.709"/>
    <m/>
    <m/>
    <x v="0"/>
    <m/>
    <n v="0"/>
    <x v="0"/>
    <s v="NBB Netzgesellschaft Berlin-Brandenburg mbH &amp; Co. KG"/>
    <x v="0"/>
    <m/>
    <x v="0"/>
    <x v="0"/>
    <x v="0"/>
    <n v="7599.3874121212139"/>
    <x v="1"/>
    <x v="1"/>
    <x v="0"/>
    <x v="0"/>
    <x v="0"/>
    <x v="0"/>
    <x v="1"/>
    <x v="0"/>
    <x v="0"/>
    <x v="0"/>
    <m/>
    <m/>
    <m/>
    <m/>
    <m/>
    <m/>
    <x v="0"/>
  </r>
  <r>
    <s v="BNA0073"/>
    <s v="Vattenfall Europe Wärme AG"/>
    <s v="Mitte"/>
    <n v="10179"/>
    <s v="Berlin"/>
    <s v="Köpenicker Straße 60"/>
    <x v="11"/>
    <s v="GuD Mitte"/>
    <n v="1996"/>
    <x v="1"/>
    <x v="0"/>
    <x v="1"/>
    <m/>
    <m/>
    <x v="1"/>
    <x v="2"/>
    <x v="2"/>
    <n v="460"/>
    <n v="444"/>
    <x v="0"/>
    <n v="444"/>
    <n v="444"/>
    <n v="430"/>
    <x v="3"/>
    <s v="Mitte"/>
    <x v="2"/>
    <s v="Vattenfall Europe Distribution Berlin GmbH"/>
    <x v="0"/>
    <x v="1"/>
    <n v="2241143.2000000002"/>
    <s v="25.05.12 - 03.08.12"/>
    <n v="992"/>
    <n v="1300"/>
    <m/>
    <x v="0"/>
    <m/>
    <m/>
    <x v="0"/>
    <s v="NBB Netzgesellschaft Berlin-Brandenburg mbH &amp; Co. KG"/>
    <x v="0"/>
    <m/>
    <x v="0"/>
    <x v="0"/>
    <x v="0"/>
    <n v="5047.6198198198199"/>
    <x v="1"/>
    <x v="1"/>
    <x v="0"/>
    <x v="0"/>
    <x v="0"/>
    <x v="0"/>
    <x v="1"/>
    <x v="0"/>
    <x v="0"/>
    <x v="0"/>
    <m/>
    <m/>
    <m/>
    <m/>
    <m/>
    <m/>
    <x v="0"/>
  </r>
  <r>
    <s v="BNA0074"/>
    <s v="Vattenfall Europe Wärme AG"/>
    <s v="Charlottenburg"/>
    <n v="10589"/>
    <s v="Berlin"/>
    <s v="Am Spreebord 5"/>
    <x v="11"/>
    <s v="Charlottenburg"/>
    <n v="1975"/>
    <x v="1"/>
    <x v="0"/>
    <x v="3"/>
    <s v="Erdgas"/>
    <s v="Mineralöl"/>
    <x v="1"/>
    <x v="2"/>
    <x v="1"/>
    <n v="214"/>
    <n v="211"/>
    <x v="0"/>
    <n v="145"/>
    <n v="145"/>
    <n v="300"/>
    <x v="1"/>
    <s v="Charlottenburg"/>
    <x v="2"/>
    <s v="Vattenfall Europe Distribution Berlin GmbH"/>
    <x v="0"/>
    <x v="1"/>
    <n v="119895.1"/>
    <s v="15.09. - 23.11.12_x000d_17.08. - 14.09.12_x000d_24.11. - 07.12.12"/>
    <n v="566"/>
    <n v="775"/>
    <m/>
    <x v="0"/>
    <m/>
    <m/>
    <x v="0"/>
    <s v="NBB Netzgesellschaft Berlin-Brandenburg mbH &amp; Co. KG"/>
    <x v="0"/>
    <m/>
    <x v="0"/>
    <x v="0"/>
    <x v="0"/>
    <n v="568.22322274881515"/>
    <x v="1"/>
    <x v="1"/>
    <x v="0"/>
    <x v="0"/>
    <x v="0"/>
    <x v="0"/>
    <x v="1"/>
    <x v="0"/>
    <x v="0"/>
    <x v="0"/>
    <m/>
    <m/>
    <m/>
    <m/>
    <m/>
    <m/>
    <x v="0"/>
  </r>
  <r>
    <s v="BNA0075"/>
    <s v="Vattenfall Europe Wärme AG"/>
    <s v="Lichterfelde"/>
    <n v="12207"/>
    <s v="Berlin"/>
    <s v="Ostpreußendamm 61"/>
    <x v="11"/>
    <s v="Lichterfelde 1"/>
    <n v="1972"/>
    <x v="1"/>
    <x v="0"/>
    <x v="1"/>
    <m/>
    <m/>
    <x v="1"/>
    <x v="2"/>
    <x v="1"/>
    <n v="150"/>
    <n v="144"/>
    <x v="0"/>
    <n v="115"/>
    <n v="115"/>
    <n v="234"/>
    <x v="2"/>
    <s v="Lichterfelde"/>
    <x v="2"/>
    <s v="Vattenfall Europe Distribution Berlin GmbH"/>
    <x v="0"/>
    <x v="1"/>
    <n v="309995.40000000002"/>
    <s v="31.05.12 - 24.07.12"/>
    <n v="404"/>
    <m/>
    <m/>
    <x v="0"/>
    <m/>
    <m/>
    <x v="0"/>
    <m/>
    <x v="0"/>
    <m/>
    <x v="0"/>
    <x v="0"/>
    <x v="0"/>
    <n v="2152.7458333333334"/>
    <x v="1"/>
    <x v="1"/>
    <x v="0"/>
    <x v="0"/>
    <x v="0"/>
    <x v="0"/>
    <x v="1"/>
    <x v="0"/>
    <x v="0"/>
    <x v="0"/>
    <m/>
    <m/>
    <m/>
    <m/>
    <m/>
    <m/>
    <x v="0"/>
  </r>
  <r>
    <s v="BNA0076"/>
    <s v="Vattenfall Europe Wärme AG"/>
    <s v="Lichterfelde"/>
    <n v="12207"/>
    <s v="Berlin"/>
    <s v="Ostpreußendamm 61"/>
    <x v="11"/>
    <s v="Lichterfelde 3"/>
    <n v="1974"/>
    <x v="1"/>
    <x v="0"/>
    <x v="1"/>
    <m/>
    <m/>
    <x v="1"/>
    <x v="2"/>
    <x v="1"/>
    <n v="150"/>
    <n v="144"/>
    <x v="0"/>
    <n v="115"/>
    <n v="115"/>
    <n v="234"/>
    <x v="2"/>
    <s v="Lichterfelde"/>
    <x v="2"/>
    <s v="Vattenfall Europe Distribution Berlin GmbH"/>
    <x v="0"/>
    <x v="1"/>
    <n v="331282"/>
    <s v="09.08.12 - 18.09.12"/>
    <n v="404"/>
    <m/>
    <m/>
    <x v="0"/>
    <m/>
    <m/>
    <x v="0"/>
    <m/>
    <x v="0"/>
    <m/>
    <x v="0"/>
    <x v="0"/>
    <x v="0"/>
    <n v="2300.5694444444443"/>
    <x v="1"/>
    <x v="1"/>
    <x v="0"/>
    <x v="0"/>
    <x v="0"/>
    <x v="0"/>
    <x v="1"/>
    <x v="0"/>
    <x v="0"/>
    <x v="0"/>
    <m/>
    <m/>
    <m/>
    <m/>
    <m/>
    <m/>
    <x v="0"/>
  </r>
  <r>
    <s v="BNA0080"/>
    <s v="Vattenfall Europe Wärme AG"/>
    <s v="Lichterfelde"/>
    <n v="12207"/>
    <s v="Berlin"/>
    <s v="Ostpreußendamm 61"/>
    <x v="11"/>
    <s v="Lichterfelde 2"/>
    <n v="1973"/>
    <x v="1"/>
    <x v="1"/>
    <x v="1"/>
    <m/>
    <m/>
    <x v="1"/>
    <x v="2"/>
    <x v="1"/>
    <n v="150"/>
    <n v="144"/>
    <x v="0"/>
    <n v="115"/>
    <n v="115"/>
    <n v="0"/>
    <x v="2"/>
    <s v="Lichterfelde"/>
    <x v="2"/>
    <s v="Vattenfall Europe Distribution Berlin GmbH"/>
    <x v="0"/>
    <x v="1"/>
    <n v="55181.9"/>
    <s v="12.04.12 - 22.05.12; Block ist bis zu seiner endgültigen Stilllegung nur noch wenige Stunden betreibbar"/>
    <n v="404"/>
    <n v="1350"/>
    <m/>
    <x v="0"/>
    <m/>
    <m/>
    <x v="0"/>
    <s v="NBB Netzgesellschaft Berlin-Brandenburg mbH &amp; Co. KG"/>
    <x v="0"/>
    <m/>
    <x v="0"/>
    <x v="0"/>
    <x v="0"/>
    <n v="383.20763888888888"/>
    <x v="1"/>
    <x v="1"/>
    <x v="0"/>
    <x v="0"/>
    <x v="0"/>
    <x v="0"/>
    <x v="1"/>
    <x v="0"/>
    <x v="0"/>
    <x v="0"/>
    <m/>
    <m/>
    <m/>
    <m/>
    <m/>
    <m/>
    <x v="0"/>
  </r>
  <r>
    <s v="BNA0081"/>
    <s v="Vattenfall Europe Wärme Aktiengesellschaft"/>
    <s v="Klingenberg"/>
    <n v="10317"/>
    <s v="Berlin"/>
    <s v="Köpenicker Chaussee 42 - 45 "/>
    <x v="11"/>
    <s v="Klingenberg"/>
    <n v="1981"/>
    <x v="1"/>
    <x v="0"/>
    <x v="3"/>
    <s v="Braunkohle"/>
    <s v="Erdgas, Mineralöl"/>
    <x v="1"/>
    <x v="2"/>
    <x v="2"/>
    <n v="188"/>
    <n v="164"/>
    <x v="0"/>
    <n v="164"/>
    <n v="164"/>
    <n v="590"/>
    <x v="3"/>
    <s v="Klingenberg"/>
    <x v="2"/>
    <s v="Vattenfall Europe Distribution Berlin GmbH"/>
    <x v="0"/>
    <x v="1"/>
    <n v="766156.1"/>
    <s v="20.07. - 17.08.12_x000d_11.05. - 17.08.12_x000d_24.08. - 21.09.12"/>
    <n v="892"/>
    <n v="1100"/>
    <m/>
    <x v="0"/>
    <m/>
    <m/>
    <x v="0"/>
    <s v="NBB Netzgesellschaft Berlin-Brandenburg mbH &amp; Co. KG"/>
    <x v="0"/>
    <m/>
    <x v="0"/>
    <x v="0"/>
    <x v="0"/>
    <n v="4671.6835365853658"/>
    <x v="10"/>
    <x v="1"/>
    <x v="0"/>
    <x v="0"/>
    <x v="0"/>
    <x v="0"/>
    <x v="1"/>
    <x v="0"/>
    <x v="0"/>
    <x v="0"/>
    <m/>
    <m/>
    <m/>
    <m/>
    <m/>
    <m/>
    <x v="0"/>
  </r>
  <r>
    <s v="BNA0082"/>
    <s v="Vattenfall Europe Wärme Aktiengesellschaft"/>
    <s v="Reuter"/>
    <n v="13599"/>
    <s v="Berlin"/>
    <s v="Otternbuchtstr. 11"/>
    <x v="11"/>
    <s v="Reuter C"/>
    <n v="1969"/>
    <x v="1"/>
    <x v="0"/>
    <x v="3"/>
    <s v="Steinkohle"/>
    <s v="Holz"/>
    <x v="1"/>
    <x v="2"/>
    <x v="1"/>
    <n v="132"/>
    <n v="124"/>
    <x v="0"/>
    <n v="91"/>
    <n v="91"/>
    <n v="140"/>
    <x v="2"/>
    <s v="Reuter"/>
    <x v="2"/>
    <s v="Vattenfall Europe Distribution Berlin GmbH"/>
    <x v="0"/>
    <x v="1"/>
    <n v="500850.6"/>
    <s v="21-9-12 - 25.10.12"/>
    <m/>
    <m/>
    <m/>
    <x v="0"/>
    <m/>
    <m/>
    <x v="0"/>
    <m/>
    <x v="0"/>
    <m/>
    <x v="0"/>
    <x v="0"/>
    <x v="0"/>
    <n v="4039.1177419354835"/>
    <x v="3"/>
    <x v="1"/>
    <x v="0"/>
    <x v="0"/>
    <x v="0"/>
    <x v="0"/>
    <x v="1"/>
    <x v="0"/>
    <x v="0"/>
    <x v="0"/>
    <m/>
    <m/>
    <m/>
    <m/>
    <m/>
    <m/>
    <x v="0"/>
  </r>
  <r>
    <s v="BNA0083"/>
    <s v="Vattenfall Europe Wärme AG"/>
    <s v="Wilmersdorf"/>
    <n v="14199"/>
    <s v="Berlin"/>
    <s v="Forckenbeckstr. 3 - 6"/>
    <x v="11"/>
    <s v="Wilmersdorf"/>
    <n v="1977"/>
    <x v="1"/>
    <x v="0"/>
    <x v="9"/>
    <m/>
    <m/>
    <x v="1"/>
    <x v="2"/>
    <x v="1"/>
    <n v="300"/>
    <n v="276"/>
    <x v="0"/>
    <n v="276"/>
    <n v="276"/>
    <n v="330"/>
    <x v="1"/>
    <s v="Wilmersdorf"/>
    <x v="2"/>
    <s v="Vattenfall Europe Distribution Berlin GmbH"/>
    <x v="0"/>
    <x v="1"/>
    <n v="3167.7"/>
    <s v="13.04. - 03.05.12_x000d_04.05. - 25.05.12"/>
    <m/>
    <m/>
    <m/>
    <x v="0"/>
    <m/>
    <m/>
    <x v="0"/>
    <m/>
    <x v="0"/>
    <m/>
    <x v="0"/>
    <x v="0"/>
    <x v="0"/>
    <n v="11.477173913043478"/>
    <x v="11"/>
    <x v="1"/>
    <x v="0"/>
    <x v="0"/>
    <x v="0"/>
    <x v="0"/>
    <x v="1"/>
    <x v="0"/>
    <x v="0"/>
    <x v="0"/>
    <m/>
    <m/>
    <m/>
    <m/>
    <m/>
    <m/>
    <x v="0"/>
  </r>
  <r>
    <s v="BNA0084"/>
    <s v="Vattenfall Europe Wärme Aktiengesellschaft"/>
    <s v="Reuter"/>
    <n v="13599"/>
    <s v="Berlin"/>
    <s v="Otternbuchtstr. 11"/>
    <x v="11"/>
    <s v="Reuter M"/>
    <n v="1998"/>
    <x v="1"/>
    <x v="0"/>
    <x v="10"/>
    <s v="Dampf aus Müllverbrennungsanlage"/>
    <m/>
    <x v="1"/>
    <x v="2"/>
    <x v="2"/>
    <n v="36"/>
    <n v="36"/>
    <x v="0"/>
    <n v="20"/>
    <n v="20"/>
    <n v="60"/>
    <x v="3"/>
    <s v="Reuter"/>
    <x v="2"/>
    <s v="Vattenfall Europe Distribution Berlin GmbH"/>
    <x v="0"/>
    <x v="1"/>
    <n v="141654.5"/>
    <m/>
    <m/>
    <m/>
    <m/>
    <x v="0"/>
    <m/>
    <m/>
    <x v="0"/>
    <m/>
    <x v="0"/>
    <m/>
    <x v="0"/>
    <x v="0"/>
    <x v="0"/>
    <n v="3934.8472222222222"/>
    <x v="6"/>
    <x v="1"/>
    <x v="0"/>
    <x v="0"/>
    <x v="0"/>
    <x v="0"/>
    <x v="1"/>
    <x v="0"/>
    <x v="0"/>
    <x v="0"/>
    <m/>
    <m/>
    <m/>
    <m/>
    <m/>
    <m/>
    <x v="0"/>
  </r>
  <r>
    <s v="BNA0085a"/>
    <s v="Vattenfall Europe Wärme Aktiengesellschaft"/>
    <s v="Moabit"/>
    <n v="13353"/>
    <s v="Berlin"/>
    <s v="Friedrich-Krause-Ufer 10- 15"/>
    <x v="11"/>
    <s v="Moabit A"/>
    <n v="1990"/>
    <x v="1"/>
    <x v="0"/>
    <x v="3"/>
    <s v="Steinkohle"/>
    <s v="Holz"/>
    <x v="1"/>
    <x v="2"/>
    <x v="1"/>
    <n v="100"/>
    <n v="89"/>
    <x v="0"/>
    <n v="68"/>
    <n v="68"/>
    <n v="136"/>
    <x v="2"/>
    <s v="Moabit"/>
    <x v="2"/>
    <s v="Vattenfall Europe Distribution Berlin GmbH"/>
    <x v="0"/>
    <x v="1"/>
    <n v="437500.5"/>
    <s v="30.06.12 - 23.09.12"/>
    <m/>
    <m/>
    <m/>
    <x v="0"/>
    <m/>
    <m/>
    <x v="0"/>
    <m/>
    <x v="0"/>
    <m/>
    <x v="0"/>
    <x v="0"/>
    <x v="0"/>
    <n v="4915.7359550561796"/>
    <x v="3"/>
    <x v="1"/>
    <x v="0"/>
    <x v="0"/>
    <x v="0"/>
    <x v="0"/>
    <x v="1"/>
    <x v="0"/>
    <x v="0"/>
    <x v="0"/>
    <m/>
    <m/>
    <m/>
    <m/>
    <m/>
    <m/>
    <x v="0"/>
  </r>
  <r>
    <s v="BNA0085b"/>
    <s v="Vattenfall Europe Wärme Aktiengesellschaft"/>
    <s v="Moabit"/>
    <n v="13353"/>
    <s v="Berlin"/>
    <s v="Friedrich-Krause-Ufer 10- 15"/>
    <x v="11"/>
    <s v="Moabit GT"/>
    <n v="1971"/>
    <x v="1"/>
    <x v="0"/>
    <x v="9"/>
    <m/>
    <m/>
    <x v="1"/>
    <x v="1"/>
    <x v="1"/>
    <n v="51"/>
    <n v="51"/>
    <x v="0"/>
    <n v="51"/>
    <n v="17"/>
    <n v="0"/>
    <x v="1"/>
    <s v="Moabit"/>
    <x v="2"/>
    <s v="Vattenfall Europe Distribution Berlin GmbH"/>
    <x v="0"/>
    <x v="1"/>
    <n v="4.4000000000000004"/>
    <m/>
    <m/>
    <m/>
    <m/>
    <x v="0"/>
    <m/>
    <m/>
    <x v="0"/>
    <m/>
    <x v="0"/>
    <m/>
    <x v="0"/>
    <x v="0"/>
    <x v="0"/>
    <n v="8.6274509803921581E-2"/>
    <x v="11"/>
    <x v="1"/>
    <x v="0"/>
    <x v="0"/>
    <x v="0"/>
    <x v="0"/>
    <x v="1"/>
    <x v="0"/>
    <x v="0"/>
    <x v="0"/>
    <m/>
    <m/>
    <m/>
    <m/>
    <m/>
    <m/>
    <x v="0"/>
  </r>
  <r>
    <s v="BNA0086"/>
    <s v="Vattenfall Europe Wärme AG"/>
    <s v="Reuter West"/>
    <n v="13599"/>
    <s v="Berlin"/>
    <s v="Großer Spreering 5"/>
    <x v="11"/>
    <s v="Reuter West D"/>
    <n v="1987"/>
    <x v="1"/>
    <x v="0"/>
    <x v="5"/>
    <m/>
    <m/>
    <x v="1"/>
    <x v="2"/>
    <x v="1"/>
    <n v="300"/>
    <n v="282"/>
    <x v="0"/>
    <n v="247.5"/>
    <n v="247.5"/>
    <n v="360"/>
    <x v="2"/>
    <s v="Reuter"/>
    <x v="4"/>
    <s v="50 Hertz Transmission GmbH"/>
    <x v="1"/>
    <x v="1"/>
    <n v="1100587.8999999999"/>
    <s v="10.08.12 - 19.09.12"/>
    <m/>
    <m/>
    <m/>
    <x v="0"/>
    <m/>
    <m/>
    <x v="0"/>
    <m/>
    <x v="0"/>
    <m/>
    <x v="0"/>
    <x v="0"/>
    <x v="0"/>
    <n v="3902.7939716312053"/>
    <x v="3"/>
    <x v="1"/>
    <x v="0"/>
    <x v="0"/>
    <x v="0"/>
    <x v="0"/>
    <x v="1"/>
    <x v="1"/>
    <x v="0"/>
    <x v="0"/>
    <m/>
    <m/>
    <m/>
    <m/>
    <m/>
    <m/>
    <x v="0"/>
  </r>
  <r>
    <s v="BNA0087"/>
    <s v="Vattenfall Europe Wärme AG"/>
    <s v="Reuter West"/>
    <n v="13599"/>
    <s v="Berlin"/>
    <s v="Großer Spreering 5"/>
    <x v="11"/>
    <s v="Reuter West E"/>
    <n v="1988"/>
    <x v="1"/>
    <x v="0"/>
    <x v="5"/>
    <m/>
    <m/>
    <x v="1"/>
    <x v="2"/>
    <x v="1"/>
    <n v="300"/>
    <n v="282"/>
    <x v="0"/>
    <n v="247.5"/>
    <n v="247.5"/>
    <n v="360"/>
    <x v="2"/>
    <s v="Reuter"/>
    <x v="4"/>
    <s v="50 Hertz Transmission GmbH"/>
    <x v="1"/>
    <x v="1"/>
    <n v="1307713.3999999999"/>
    <s v="27.04.12 - 27.07.12"/>
    <m/>
    <m/>
    <m/>
    <x v="0"/>
    <m/>
    <m/>
    <x v="0"/>
    <m/>
    <x v="0"/>
    <m/>
    <x v="0"/>
    <x v="0"/>
    <x v="0"/>
    <n v="4637.2815602836872"/>
    <x v="3"/>
    <x v="1"/>
    <x v="0"/>
    <x v="0"/>
    <x v="0"/>
    <x v="0"/>
    <x v="1"/>
    <x v="1"/>
    <x v="0"/>
    <x v="0"/>
    <m/>
    <m/>
    <m/>
    <m/>
    <m/>
    <m/>
    <x v="0"/>
  </r>
  <r>
    <s v="BNA0088a"/>
    <s v="Solvay Chemicals GmbH"/>
    <s v="Dampfturbinenanlage der EBS-Kessel"/>
    <n v="6406"/>
    <s v="Bernburg"/>
    <m/>
    <x v="5"/>
    <m/>
    <n v="2010"/>
    <x v="1"/>
    <x v="0"/>
    <x v="10"/>
    <m/>
    <m/>
    <x v="1"/>
    <x v="2"/>
    <x v="1"/>
    <n v="36"/>
    <n v="35"/>
    <x v="0"/>
    <n v="35"/>
    <n v="21"/>
    <m/>
    <x v="2"/>
    <s v="Umspannwerk Bernburg Nord"/>
    <x v="2"/>
    <s v="Mitteldeutsche Netzgesellschaft Strom mbH"/>
    <x v="0"/>
    <x v="1"/>
    <n v="245269"/>
    <m/>
    <m/>
    <m/>
    <m/>
    <x v="0"/>
    <m/>
    <m/>
    <x v="0"/>
    <m/>
    <x v="0"/>
    <m/>
    <x v="0"/>
    <x v="0"/>
    <x v="0"/>
    <n v="7007.6857142857143"/>
    <x v="1"/>
    <x v="1"/>
    <x v="0"/>
    <x v="0"/>
    <x v="0"/>
    <x v="0"/>
    <x v="1"/>
    <x v="0"/>
    <x v="0"/>
    <x v="0"/>
    <m/>
    <m/>
    <m/>
    <m/>
    <m/>
    <m/>
    <x v="0"/>
  </r>
  <r>
    <s v="BNA0088b"/>
    <s v="Solvay Chemicals GmbH"/>
    <s v="Industriekraftwerk Bernburg (IKB)"/>
    <n v="6406"/>
    <s v="Bernburg"/>
    <m/>
    <x v="5"/>
    <m/>
    <n v="1994"/>
    <x v="2"/>
    <x v="0"/>
    <x v="1"/>
    <m/>
    <m/>
    <x v="1"/>
    <x v="2"/>
    <x v="2"/>
    <n v="68"/>
    <n v="66"/>
    <x v="0"/>
    <n v="66"/>
    <n v="56"/>
    <m/>
    <x v="6"/>
    <s v="Umspannwerk Bernburg Nord"/>
    <x v="2"/>
    <s v="Mitteldeutsche Netzgesellschaft Strom mbH"/>
    <x v="0"/>
    <x v="1"/>
    <n v="636125"/>
    <m/>
    <n v="173"/>
    <n v="173"/>
    <m/>
    <x v="0"/>
    <m/>
    <m/>
    <x v="0"/>
    <s v="ONTRAS VNG - Gastransport GmbH "/>
    <x v="0"/>
    <m/>
    <x v="0"/>
    <x v="0"/>
    <x v="0"/>
    <n v="9638.257575757576"/>
    <x v="6"/>
    <x v="1"/>
    <x v="0"/>
    <x v="0"/>
    <x v="0"/>
    <x v="0"/>
    <x v="1"/>
    <x v="0"/>
    <x v="0"/>
    <x v="0"/>
    <m/>
    <m/>
    <m/>
    <m/>
    <m/>
    <m/>
    <x v="0"/>
  </r>
  <r>
    <s v="BNA0089"/>
    <s v="Erzeugergemeinschaft Dittersbach GbR"/>
    <m/>
    <n v="2748"/>
    <s v="Bernstadt a. d. Eigen"/>
    <m/>
    <x v="12"/>
    <m/>
    <n v="2003"/>
    <x v="0"/>
    <x v="0"/>
    <x v="0"/>
    <m/>
    <m/>
    <x v="0"/>
    <x v="0"/>
    <x v="0"/>
    <m/>
    <n v="20.8"/>
    <x v="0"/>
    <n v="20.8"/>
    <m/>
    <m/>
    <x v="0"/>
    <m/>
    <x v="5"/>
    <s v="ENSO Netz GmbH"/>
    <x v="0"/>
    <x v="0"/>
    <m/>
    <m/>
    <m/>
    <m/>
    <m/>
    <x v="0"/>
    <m/>
    <m/>
    <x v="0"/>
    <m/>
    <x v="0"/>
    <m/>
    <x v="0"/>
    <x v="0"/>
    <x v="0"/>
    <n v="0"/>
    <x v="0"/>
    <x v="0"/>
    <x v="0"/>
    <x v="0"/>
    <x v="0"/>
    <x v="0"/>
    <x v="0"/>
    <x v="0"/>
    <x v="0"/>
    <x v="0"/>
    <m/>
    <m/>
    <m/>
    <m/>
    <m/>
    <m/>
    <x v="0"/>
  </r>
  <r>
    <s v="BNA0090"/>
    <s v="ENERTRAG Netz GmbH"/>
    <s v="ENERTRAG Netz GmbH _x000d_(UW Bertikow)"/>
    <n v="17291"/>
    <s v="Bertikow"/>
    <m/>
    <x v="2"/>
    <m/>
    <m/>
    <x v="1"/>
    <x v="0"/>
    <x v="4"/>
    <m/>
    <m/>
    <x v="0"/>
    <x v="1"/>
    <x v="1"/>
    <m/>
    <n v="20"/>
    <x v="0"/>
    <n v="20"/>
    <m/>
    <m/>
    <x v="0"/>
    <s v="UW Bertikow"/>
    <x v="8"/>
    <s v="50Hertz Transmission GmbH"/>
    <x v="1"/>
    <x v="0"/>
    <m/>
    <m/>
    <m/>
    <m/>
    <m/>
    <x v="0"/>
    <m/>
    <m/>
    <x v="0"/>
    <m/>
    <x v="0"/>
    <m/>
    <x v="0"/>
    <x v="0"/>
    <x v="0"/>
    <n v="0"/>
    <x v="4"/>
    <x v="0"/>
    <x v="0"/>
    <x v="0"/>
    <x v="0"/>
    <x v="0"/>
    <x v="1"/>
    <x v="1"/>
    <x v="0"/>
    <x v="0"/>
    <m/>
    <m/>
    <m/>
    <m/>
    <m/>
    <m/>
    <x v="0"/>
  </r>
  <r>
    <s v="BNA0091a"/>
    <s v="ENERTRAG"/>
    <s v="UW Bertikow"/>
    <n v="17291"/>
    <s v="Weselitz"/>
    <s v="Flur 1, Flurst. 130/1"/>
    <x v="2"/>
    <s v="UW Bertikow"/>
    <n v="2003"/>
    <x v="2"/>
    <x v="0"/>
    <x v="0"/>
    <m/>
    <m/>
    <x v="0"/>
    <x v="0"/>
    <x v="1"/>
    <n v="328"/>
    <n v="328"/>
    <x v="0"/>
    <n v="328"/>
    <m/>
    <m/>
    <x v="0"/>
    <s v="UW Bertikow"/>
    <x v="8"/>
    <s v="50Hertz Transmission GmbH"/>
    <x v="1"/>
    <x v="1"/>
    <m/>
    <m/>
    <m/>
    <m/>
    <m/>
    <x v="0"/>
    <m/>
    <m/>
    <x v="0"/>
    <m/>
    <x v="0"/>
    <m/>
    <x v="0"/>
    <x v="0"/>
    <x v="0"/>
    <n v="0"/>
    <x v="0"/>
    <x v="0"/>
    <x v="0"/>
    <x v="0"/>
    <x v="0"/>
    <x v="0"/>
    <x v="0"/>
    <x v="1"/>
    <x v="0"/>
    <x v="0"/>
    <m/>
    <m/>
    <m/>
    <m/>
    <m/>
    <m/>
    <x v="0"/>
  </r>
  <r>
    <s v="BNA0091b"/>
    <s v="Windpark Falkenwalde GmbH &amp; Co. KG"/>
    <s v="Windpark Falkenwalde"/>
    <n v="17291"/>
    <s v="Uckerfelde-Kleinow"/>
    <m/>
    <x v="2"/>
    <m/>
    <n v="2004"/>
    <x v="2"/>
    <x v="0"/>
    <x v="0"/>
    <m/>
    <m/>
    <x v="0"/>
    <x v="1"/>
    <x v="1"/>
    <n v="12"/>
    <n v="12"/>
    <x v="0"/>
    <n v="12"/>
    <m/>
    <m/>
    <x v="0"/>
    <s v="UW Bertikow"/>
    <x v="8"/>
    <s v="50Hertz Transmission GmbH"/>
    <x v="1"/>
    <x v="1"/>
    <n v="29672.400000000001"/>
    <m/>
    <m/>
    <m/>
    <m/>
    <x v="0"/>
    <m/>
    <m/>
    <x v="0"/>
    <m/>
    <x v="0"/>
    <m/>
    <x v="0"/>
    <x v="0"/>
    <x v="0"/>
    <n v="2472.6999999999998"/>
    <x v="5"/>
    <x v="0"/>
    <x v="0"/>
    <x v="0"/>
    <x v="0"/>
    <x v="0"/>
    <x v="0"/>
    <x v="1"/>
    <x v="0"/>
    <x v="0"/>
    <m/>
    <m/>
    <m/>
    <m/>
    <m/>
    <m/>
    <x v="0"/>
  </r>
  <r>
    <s v="BNA0092"/>
    <s v="SWS Süd-West-Strom GmbH &amp; Co. KG"/>
    <m/>
    <n v="27616"/>
    <s v="Beverstedt"/>
    <m/>
    <x v="1"/>
    <m/>
    <n v="2006"/>
    <x v="0"/>
    <x v="0"/>
    <x v="0"/>
    <m/>
    <m/>
    <x v="0"/>
    <x v="0"/>
    <x v="0"/>
    <m/>
    <n v="25.2"/>
    <x v="0"/>
    <n v="25.2"/>
    <m/>
    <m/>
    <x v="0"/>
    <m/>
    <x v="1"/>
    <s v="EWE NETZ GmbH"/>
    <x v="0"/>
    <x v="0"/>
    <m/>
    <m/>
    <m/>
    <m/>
    <m/>
    <x v="0"/>
    <m/>
    <m/>
    <x v="0"/>
    <m/>
    <x v="0"/>
    <m/>
    <x v="0"/>
    <x v="0"/>
    <x v="0"/>
    <n v="0"/>
    <x v="0"/>
    <x v="0"/>
    <x v="0"/>
    <x v="0"/>
    <x v="0"/>
    <x v="0"/>
    <x v="0"/>
    <x v="0"/>
    <x v="0"/>
    <x v="0"/>
    <m/>
    <m/>
    <m/>
    <m/>
    <m/>
    <m/>
    <x v="0"/>
  </r>
  <r>
    <s v="BNA0093"/>
    <s v="EnBW Kraftwerke AG"/>
    <s v="Kraftwerk Bexbach"/>
    <n v="66450"/>
    <s v="Bexbach"/>
    <s v="Grubenstraße"/>
    <x v="13"/>
    <s v="BEX"/>
    <n v="1983"/>
    <x v="2"/>
    <x v="0"/>
    <x v="5"/>
    <m/>
    <m/>
    <x v="1"/>
    <x v="1"/>
    <x v="1"/>
    <n v="750"/>
    <n v="721"/>
    <x v="0"/>
    <n v="721"/>
    <n v="250"/>
    <m/>
    <x v="0"/>
    <s v="Mittelbexbach"/>
    <x v="4"/>
    <s v="Amprion GmbH"/>
    <x v="2"/>
    <x v="1"/>
    <n v="1787487"/>
    <s v="11.08.2012 - 02.09.2012"/>
    <m/>
    <m/>
    <m/>
    <x v="0"/>
    <m/>
    <m/>
    <x v="0"/>
    <m/>
    <x v="0"/>
    <m/>
    <x v="0"/>
    <x v="0"/>
    <x v="0"/>
    <n v="2479.1775312066575"/>
    <x v="3"/>
    <x v="1"/>
    <x v="0"/>
    <x v="0"/>
    <x v="0"/>
    <x v="0"/>
    <x v="1"/>
    <x v="1"/>
    <x v="0"/>
    <x v="0"/>
    <m/>
    <m/>
    <m/>
    <m/>
    <m/>
    <m/>
    <x v="0"/>
  </r>
  <r>
    <s v="BNA0097"/>
    <s v="MVA Bielefeld-Herford GmbH"/>
    <s v="MVA Bielefeld"/>
    <n v="33609"/>
    <s v="Bielefeld"/>
    <s v="Schelpmilser Weg 30"/>
    <x v="0"/>
    <s v="Linien 1 - 3"/>
    <n v="1981"/>
    <x v="1"/>
    <x v="0"/>
    <x v="10"/>
    <s v="Abfall, _x000d_biol. abbaubarer Anteil von Abfällen aus Haushalten und Industrie"/>
    <m/>
    <x v="1"/>
    <x v="2"/>
    <x v="1"/>
    <n v="40"/>
    <n v="34"/>
    <x v="3"/>
    <n v="31"/>
    <n v="22"/>
    <n v="70"/>
    <x v="2"/>
    <s v="UW Milse"/>
    <x v="2"/>
    <s v="Stadtwerke Bielefeld Netz GmbH"/>
    <x v="0"/>
    <x v="1"/>
    <n v="163000"/>
    <m/>
    <m/>
    <m/>
    <m/>
    <x v="0"/>
    <m/>
    <m/>
    <x v="0"/>
    <m/>
    <x v="0"/>
    <m/>
    <x v="0"/>
    <x v="0"/>
    <x v="0"/>
    <n v="4794.1176470588234"/>
    <x v="6"/>
    <x v="1"/>
    <x v="0"/>
    <x v="0"/>
    <x v="0"/>
    <x v="0"/>
    <x v="1"/>
    <x v="0"/>
    <x v="0"/>
    <x v="0"/>
    <m/>
    <m/>
    <m/>
    <m/>
    <m/>
    <m/>
    <x v="0"/>
  </r>
  <r>
    <s v="BNA0098"/>
    <s v="Stadtwerke Bielefeld GmbH"/>
    <s v="HKW Schildescher Straße"/>
    <n v="33611"/>
    <s v="Bielefeld"/>
    <m/>
    <x v="0"/>
    <s v="Erdgas"/>
    <n v="1955"/>
    <x v="1"/>
    <x v="0"/>
    <x v="3"/>
    <s v="Erdgas"/>
    <s v="Erdgas /Heizöl L"/>
    <x v="1"/>
    <x v="2"/>
    <x v="2"/>
    <n v="25"/>
    <n v="23.5"/>
    <x v="0"/>
    <n v="23.5"/>
    <m/>
    <n v="34"/>
    <x v="1"/>
    <m/>
    <x v="2"/>
    <s v="Stadtwerke Bielefeld Netz GmbH"/>
    <x v="0"/>
    <x v="1"/>
    <n v="629.41700000000003"/>
    <m/>
    <n v="100"/>
    <m/>
    <m/>
    <x v="0"/>
    <m/>
    <m/>
    <x v="0"/>
    <s v="Stadtwerke Bielefeld Netz GmbH"/>
    <x v="0"/>
    <m/>
    <x v="0"/>
    <x v="0"/>
    <x v="0"/>
    <n v="26.783702127659577"/>
    <x v="1"/>
    <x v="1"/>
    <x v="0"/>
    <x v="0"/>
    <x v="0"/>
    <x v="0"/>
    <x v="1"/>
    <x v="0"/>
    <x v="0"/>
    <x v="0"/>
    <m/>
    <m/>
    <m/>
    <m/>
    <m/>
    <m/>
    <x v="0"/>
  </r>
  <r>
    <s v="BNA0099"/>
    <s v="Gemeinschaftskraftwerk Veltheim GmbH"/>
    <s v="Gasturbinenkraftwerk Bielefeld Ummeln"/>
    <n v="33649"/>
    <s v="Bielefeld"/>
    <m/>
    <x v="0"/>
    <s v="GT Ummeln"/>
    <n v="1975"/>
    <x v="2"/>
    <x v="0"/>
    <x v="1"/>
    <m/>
    <m/>
    <x v="1"/>
    <x v="1"/>
    <x v="1"/>
    <n v="55"/>
    <n v="55"/>
    <x v="0"/>
    <n v="55"/>
    <n v="35"/>
    <m/>
    <x v="0"/>
    <s v="UW - Bielefeld West"/>
    <x v="2"/>
    <s v="Stadtwerke Bielefeld Netz GmbH"/>
    <x v="0"/>
    <x v="1"/>
    <n v="873"/>
    <m/>
    <n v="300"/>
    <n v="300"/>
    <m/>
    <x v="0"/>
    <m/>
    <n v="300"/>
    <x v="0"/>
    <m/>
    <x v="0"/>
    <m/>
    <x v="0"/>
    <x v="0"/>
    <x v="0"/>
    <n v="15.872727272727273"/>
    <x v="1"/>
    <x v="1"/>
    <x v="0"/>
    <x v="0"/>
    <x v="0"/>
    <x v="0"/>
    <x v="1"/>
    <x v="0"/>
    <x v="0"/>
    <x v="0"/>
    <m/>
    <m/>
    <m/>
    <m/>
    <m/>
    <m/>
    <x v="0"/>
  </r>
  <r>
    <s v="BNA0100"/>
    <s v="Stadtwerke Bielefeld GmbH"/>
    <s v="GuD Kraftwerk Hillegossen"/>
    <n v="33697"/>
    <s v="Bielefeld"/>
    <m/>
    <x v="0"/>
    <s v="GuD"/>
    <n v="2005"/>
    <x v="1"/>
    <x v="0"/>
    <x v="1"/>
    <m/>
    <m/>
    <x v="1"/>
    <x v="2"/>
    <x v="2"/>
    <n v="37.950000000000003"/>
    <n v="37.450000000000003"/>
    <x v="0"/>
    <n v="37.450000000000003"/>
    <m/>
    <n v="61.68"/>
    <x v="1"/>
    <m/>
    <x v="2"/>
    <s v="Stadtwerke Bielefeld Netz GmbH"/>
    <x v="0"/>
    <x v="1"/>
    <n v="257864.33900000001"/>
    <m/>
    <n v="122"/>
    <n v="137"/>
    <m/>
    <x v="0"/>
    <n v="122"/>
    <m/>
    <x v="0"/>
    <s v="GASCADE Gastransport GmbH "/>
    <x v="0"/>
    <m/>
    <x v="0"/>
    <x v="0"/>
    <x v="0"/>
    <n v="6885.5631241655537"/>
    <x v="1"/>
    <x v="1"/>
    <x v="0"/>
    <x v="0"/>
    <x v="0"/>
    <x v="0"/>
    <x v="1"/>
    <x v="0"/>
    <x v="0"/>
    <x v="0"/>
    <m/>
    <m/>
    <m/>
    <m/>
    <m/>
    <m/>
    <x v="0"/>
  </r>
  <r>
    <s v="BNA0101"/>
    <s v="Stadtwerke Bielefeld GmbH"/>
    <s v="HKW Schildescher Straße"/>
    <n v="33611"/>
    <s v="Bielefeld"/>
    <m/>
    <x v="0"/>
    <s v="Kohle"/>
    <n v="1955"/>
    <x v="1"/>
    <x v="0"/>
    <x v="3"/>
    <s v="Kohle"/>
    <s v="Erdgas /Heizöl L"/>
    <x v="1"/>
    <x v="2"/>
    <x v="2"/>
    <n v="55"/>
    <n v="53"/>
    <x v="0"/>
    <n v="53"/>
    <m/>
    <n v="168"/>
    <x v="3"/>
    <m/>
    <x v="2"/>
    <s v="Stadtwerke Bielefeld Netz GmbH"/>
    <x v="0"/>
    <x v="1"/>
    <n v="41304.587"/>
    <m/>
    <m/>
    <m/>
    <m/>
    <x v="0"/>
    <m/>
    <m/>
    <x v="0"/>
    <m/>
    <x v="0"/>
    <m/>
    <x v="0"/>
    <x v="0"/>
    <x v="0"/>
    <n v="779.33183018867919"/>
    <x v="3"/>
    <x v="1"/>
    <x v="0"/>
    <x v="0"/>
    <x v="0"/>
    <x v="0"/>
    <x v="1"/>
    <x v="0"/>
    <x v="0"/>
    <x v="0"/>
    <m/>
    <m/>
    <m/>
    <m/>
    <m/>
    <m/>
    <x v="0"/>
  </r>
  <r>
    <s v="BNA0102"/>
    <m/>
    <m/>
    <n v="39221"/>
    <s v="Biere"/>
    <m/>
    <x v="5"/>
    <m/>
    <n v="1999"/>
    <x v="0"/>
    <x v="0"/>
    <x v="0"/>
    <m/>
    <m/>
    <x v="0"/>
    <x v="0"/>
    <x v="0"/>
    <m/>
    <n v="83.45"/>
    <x v="0"/>
    <n v="83.45"/>
    <m/>
    <m/>
    <x v="0"/>
    <m/>
    <x v="5"/>
    <s v="HSN Magdeburg GmbH"/>
    <x v="0"/>
    <x v="0"/>
    <m/>
    <m/>
    <m/>
    <m/>
    <m/>
    <x v="0"/>
    <m/>
    <m/>
    <x v="0"/>
    <m/>
    <x v="0"/>
    <m/>
    <x v="0"/>
    <x v="0"/>
    <x v="0"/>
    <n v="0"/>
    <x v="0"/>
    <x v="0"/>
    <x v="0"/>
    <x v="0"/>
    <x v="0"/>
    <x v="0"/>
    <x v="0"/>
    <x v="0"/>
    <x v="0"/>
    <x v="0"/>
    <m/>
    <m/>
    <m/>
    <m/>
    <m/>
    <m/>
    <x v="0"/>
  </r>
  <r>
    <s v="BNA0103"/>
    <s v="Stadtwerke Leipzig GmbH"/>
    <s v="Biomassekraftwerk Bischofferode"/>
    <n v="37345"/>
    <s v="Bischofferode"/>
    <m/>
    <x v="9"/>
    <m/>
    <n v="2006"/>
    <x v="1"/>
    <x v="0"/>
    <x v="4"/>
    <s v="Waldrestholz"/>
    <m/>
    <x v="0"/>
    <x v="1"/>
    <x v="1"/>
    <n v="20"/>
    <n v="18.100000000000001"/>
    <x v="0"/>
    <n v="18.100000000000001"/>
    <n v="12.5"/>
    <n v="0"/>
    <x v="7"/>
    <s v="Umspannwerk Bischofferode"/>
    <x v="6"/>
    <s v="TEN Thüringer Energienetze GmbH"/>
    <x v="0"/>
    <x v="2"/>
    <n v="125254.36360000001"/>
    <s v="01.04.2012-18.04.2012"/>
    <m/>
    <m/>
    <m/>
    <x v="0"/>
    <m/>
    <m/>
    <x v="0"/>
    <m/>
    <x v="0"/>
    <m/>
    <x v="0"/>
    <x v="0"/>
    <x v="0"/>
    <n v="6920.1305856353592"/>
    <x v="4"/>
    <x v="0"/>
    <x v="0"/>
    <x v="0"/>
    <x v="0"/>
    <x v="0"/>
    <x v="1"/>
    <x v="0"/>
    <x v="0"/>
    <x v="0"/>
    <m/>
    <m/>
    <m/>
    <m/>
    <m/>
    <m/>
    <x v="0"/>
  </r>
  <r>
    <s v="BNA0104"/>
    <s v="Bau- und Umwelttechnik Gesellschaft für ökologisches Investment mbH &amp; Co.Windwelt KG"/>
    <m/>
    <n v="1877"/>
    <s v="Bischofswerda"/>
    <m/>
    <x v="12"/>
    <m/>
    <n v="2003"/>
    <x v="0"/>
    <x v="0"/>
    <x v="0"/>
    <m/>
    <m/>
    <x v="0"/>
    <x v="0"/>
    <x v="0"/>
    <m/>
    <n v="20"/>
    <x v="0"/>
    <n v="20"/>
    <m/>
    <m/>
    <x v="0"/>
    <m/>
    <x v="5"/>
    <s v="ENSO Netz GmbH"/>
    <x v="0"/>
    <x v="0"/>
    <m/>
    <m/>
    <m/>
    <m/>
    <m/>
    <x v="0"/>
    <m/>
    <m/>
    <x v="0"/>
    <m/>
    <x v="0"/>
    <m/>
    <x v="0"/>
    <x v="0"/>
    <x v="0"/>
    <n v="0"/>
    <x v="0"/>
    <x v="0"/>
    <x v="0"/>
    <x v="0"/>
    <x v="0"/>
    <x v="0"/>
    <x v="0"/>
    <x v="0"/>
    <x v="0"/>
    <x v="0"/>
    <m/>
    <m/>
    <m/>
    <m/>
    <m/>
    <m/>
    <x v="0"/>
  </r>
  <r>
    <s v="BNA0105"/>
    <s v="envia THERM GmbH"/>
    <s v="GuD Bitterfeld"/>
    <n v="6749"/>
    <s v="Bitterfeld"/>
    <m/>
    <x v="5"/>
    <m/>
    <n v="2000"/>
    <x v="1"/>
    <x v="0"/>
    <x v="1"/>
    <m/>
    <m/>
    <x v="1"/>
    <x v="2"/>
    <x v="2"/>
    <n v="108"/>
    <n v="106"/>
    <x v="1"/>
    <n v="93.53"/>
    <n v="60.03"/>
    <n v="72.540000000000006"/>
    <x v="2"/>
    <s v="UW Bitterfeld Mitte"/>
    <x v="2"/>
    <s v="Mitteldeutsche Netzgesellschaft Strom mbH"/>
    <x v="0"/>
    <x v="1"/>
    <n v="702058.49300000002"/>
    <s v="28.04.-08.06"/>
    <n v="226"/>
    <n v="290"/>
    <n v="0"/>
    <x v="0"/>
    <n v="0"/>
    <n v="0"/>
    <x v="0"/>
    <s v="ONTRAS VNG - Gastransport GmbH "/>
    <x v="0"/>
    <m/>
    <x v="0"/>
    <x v="0"/>
    <x v="0"/>
    <n v="6623.1933301886793"/>
    <x v="1"/>
    <x v="1"/>
    <x v="0"/>
    <x v="0"/>
    <x v="0"/>
    <x v="0"/>
    <x v="1"/>
    <x v="0"/>
    <x v="0"/>
    <x v="0"/>
    <m/>
    <m/>
    <m/>
    <m/>
    <m/>
    <m/>
    <x v="0"/>
  </r>
  <r>
    <s v="BNA0106"/>
    <s v="Zellstoff- und Papierfabrik Rosenthal GmbH"/>
    <m/>
    <n v="7366"/>
    <s v="Blankenstein"/>
    <s v="Hauptstraße 16"/>
    <x v="9"/>
    <m/>
    <n v="1999"/>
    <x v="1"/>
    <x v="0"/>
    <x v="4"/>
    <m/>
    <m/>
    <x v="0"/>
    <x v="2"/>
    <x v="2"/>
    <n v="57.234999999999999"/>
    <n v="53.5"/>
    <x v="0"/>
    <n v="53.5"/>
    <n v="25"/>
    <n v="308"/>
    <x v="2"/>
    <s v="Umspannwerk"/>
    <x v="6"/>
    <s v="TEN Thüringer Energienetze GmbH"/>
    <x v="0"/>
    <x v="1"/>
    <n v="401307"/>
    <s v="01.06.2012-22.06.2012"/>
    <m/>
    <m/>
    <m/>
    <x v="0"/>
    <m/>
    <m/>
    <x v="0"/>
    <m/>
    <x v="0"/>
    <m/>
    <x v="0"/>
    <x v="0"/>
    <x v="0"/>
    <n v="7501.065420560748"/>
    <x v="4"/>
    <x v="0"/>
    <x v="0"/>
    <x v="0"/>
    <x v="0"/>
    <x v="0"/>
    <x v="1"/>
    <x v="0"/>
    <x v="0"/>
    <x v="0"/>
    <m/>
    <m/>
    <m/>
    <m/>
    <m/>
    <m/>
    <x v="0"/>
  </r>
  <r>
    <s v="BNA0107"/>
    <s v="Itec International"/>
    <s v="Bliesdorf"/>
    <n v="16269"/>
    <s v="Bliesdorf"/>
    <m/>
    <x v="2"/>
    <s v="Bliesdorf"/>
    <n v="2001"/>
    <x v="1"/>
    <x v="0"/>
    <x v="0"/>
    <m/>
    <m/>
    <x v="0"/>
    <x v="1"/>
    <x v="1"/>
    <n v="32.5"/>
    <n v="32.5"/>
    <x v="0"/>
    <n v="32.5"/>
    <m/>
    <m/>
    <x v="0"/>
    <s v="UW Bliesdorf "/>
    <x v="2"/>
    <s v="E.ON edis AG"/>
    <x v="0"/>
    <x v="0"/>
    <m/>
    <m/>
    <m/>
    <m/>
    <m/>
    <x v="0"/>
    <m/>
    <m/>
    <x v="0"/>
    <m/>
    <x v="0"/>
    <m/>
    <x v="0"/>
    <x v="0"/>
    <x v="0"/>
    <n v="0"/>
    <x v="0"/>
    <x v="0"/>
    <x v="0"/>
    <x v="0"/>
    <x v="0"/>
    <x v="0"/>
    <x v="0"/>
    <x v="0"/>
    <x v="0"/>
    <x v="0"/>
    <m/>
    <m/>
    <m/>
    <m/>
    <m/>
    <m/>
    <x v="0"/>
  </r>
  <r>
    <s v="BNA0109"/>
    <s v="CaSa Energy GmbH"/>
    <m/>
    <n v="46395"/>
    <s v="Bocholt"/>
    <m/>
    <x v="0"/>
    <m/>
    <n v="2007"/>
    <x v="0"/>
    <x v="0"/>
    <x v="0"/>
    <m/>
    <m/>
    <x v="0"/>
    <x v="0"/>
    <x v="0"/>
    <m/>
    <n v="10"/>
    <x v="0"/>
    <n v="10"/>
    <m/>
    <m/>
    <x v="0"/>
    <m/>
    <x v="0"/>
    <s v="Bocholter Energie und Wasserversorgung GmbH"/>
    <x v="0"/>
    <x v="0"/>
    <m/>
    <m/>
    <m/>
    <m/>
    <m/>
    <x v="0"/>
    <m/>
    <m/>
    <x v="0"/>
    <m/>
    <x v="0"/>
    <m/>
    <x v="0"/>
    <x v="0"/>
    <x v="0"/>
    <n v="0"/>
    <x v="0"/>
    <x v="0"/>
    <x v="0"/>
    <x v="0"/>
    <x v="0"/>
    <x v="0"/>
    <x v="0"/>
    <x v="0"/>
    <x v="0"/>
    <x v="0"/>
    <m/>
    <m/>
    <m/>
    <m/>
    <m/>
    <m/>
    <x v="0"/>
  </r>
  <r>
    <s v="BNA0110"/>
    <s v="RWE Power AG"/>
    <s v="Bochum"/>
    <n v="44799"/>
    <s v="Bochum"/>
    <m/>
    <x v="0"/>
    <s v="KBO"/>
    <n v="2004"/>
    <x v="1"/>
    <x v="0"/>
    <x v="1"/>
    <m/>
    <m/>
    <x v="1"/>
    <x v="2"/>
    <x v="2"/>
    <n v="21"/>
    <n v="20.7"/>
    <x v="1"/>
    <n v="20.7"/>
    <n v="20.7"/>
    <n v="90"/>
    <x v="4"/>
    <s v="Weitmar"/>
    <x v="2"/>
    <s v="Westfalen-Weser-Ems Verteilnetz GmbH"/>
    <x v="0"/>
    <x v="0"/>
    <n v="52989.03"/>
    <m/>
    <n v="230"/>
    <n v="160"/>
    <n v="160"/>
    <x v="0"/>
    <n v="0"/>
    <n v="70"/>
    <x v="0"/>
    <s v="Open Grid Europe GmbH "/>
    <x v="0"/>
    <m/>
    <x v="0"/>
    <x v="0"/>
    <x v="0"/>
    <n v="2559.8565217391306"/>
    <x v="1"/>
    <x v="1"/>
    <x v="0"/>
    <x v="0"/>
    <x v="0"/>
    <x v="0"/>
    <x v="1"/>
    <x v="0"/>
    <x v="0"/>
    <x v="0"/>
    <m/>
    <m/>
    <m/>
    <m/>
    <m/>
    <m/>
    <x v="0"/>
  </r>
  <r>
    <s v="BNA0111"/>
    <s v="Stadtwerke Bochum Holding GmbH"/>
    <s v="HKW Hiltrop"/>
    <n v="44805"/>
    <s v="Bochum"/>
    <m/>
    <x v="0"/>
    <m/>
    <n v="1975"/>
    <x v="1"/>
    <x v="0"/>
    <x v="1"/>
    <m/>
    <m/>
    <x v="1"/>
    <x v="2"/>
    <x v="2"/>
    <n v="30.8"/>
    <n v="30.3"/>
    <x v="0"/>
    <n v="30.3"/>
    <n v="15"/>
    <n v="188"/>
    <x v="1"/>
    <m/>
    <x v="10"/>
    <s v="Stadtwerke Bochum Netz GmbH"/>
    <x v="0"/>
    <x v="1"/>
    <n v="31258"/>
    <s v="23.04.-27.04.2012"/>
    <n v="110"/>
    <n v="200"/>
    <m/>
    <x v="0"/>
    <m/>
    <n v="0"/>
    <x v="0"/>
    <s v="Stadtwerke Bochum Netz GmbH"/>
    <x v="0"/>
    <m/>
    <x v="0"/>
    <x v="0"/>
    <x v="0"/>
    <n v="1031.6171617161715"/>
    <x v="1"/>
    <x v="1"/>
    <x v="0"/>
    <x v="0"/>
    <x v="0"/>
    <x v="0"/>
    <x v="1"/>
    <x v="0"/>
    <x v="0"/>
    <x v="0"/>
    <m/>
    <m/>
    <m/>
    <m/>
    <m/>
    <m/>
    <x v="0"/>
  </r>
  <r>
    <s v="BNA0112"/>
    <s v="BKW FMB Energie AG"/>
    <s v="Windpark Bockelwitz"/>
    <n v="4703"/>
    <s v="Bockelwitz"/>
    <m/>
    <x v="12"/>
    <m/>
    <n v="1999"/>
    <x v="1"/>
    <x v="0"/>
    <x v="0"/>
    <m/>
    <m/>
    <x v="0"/>
    <x v="1"/>
    <x v="1"/>
    <n v="15"/>
    <n v="15"/>
    <x v="0"/>
    <n v="15"/>
    <m/>
    <m/>
    <x v="0"/>
    <s v="DE0009990470300000E10000601000001"/>
    <x v="11"/>
    <s v="Mitteldeutsche Netzgesellschaft Strom mbH"/>
    <x v="0"/>
    <x v="1"/>
    <n v="20869"/>
    <m/>
    <m/>
    <m/>
    <m/>
    <x v="0"/>
    <m/>
    <m/>
    <x v="0"/>
    <m/>
    <x v="0"/>
    <m/>
    <x v="0"/>
    <x v="0"/>
    <x v="0"/>
    <n v="1391.2666666666667"/>
    <x v="0"/>
    <x v="0"/>
    <x v="0"/>
    <x v="0"/>
    <x v="0"/>
    <x v="0"/>
    <x v="0"/>
    <x v="0"/>
    <x v="0"/>
    <x v="0"/>
    <m/>
    <m/>
    <m/>
    <m/>
    <m/>
    <m/>
    <x v="0"/>
  </r>
  <r>
    <s v="BNA0113"/>
    <m/>
    <m/>
    <n v="31167"/>
    <s v="Bockenem"/>
    <m/>
    <x v="1"/>
    <m/>
    <n v="2003"/>
    <x v="0"/>
    <x v="0"/>
    <x v="0"/>
    <m/>
    <m/>
    <x v="0"/>
    <x v="0"/>
    <x v="0"/>
    <m/>
    <n v="12"/>
    <x v="0"/>
    <n v="12"/>
    <m/>
    <m/>
    <x v="0"/>
    <m/>
    <x v="0"/>
    <s v="E.ON Avacon AG"/>
    <x v="0"/>
    <x v="0"/>
    <m/>
    <m/>
    <m/>
    <m/>
    <m/>
    <x v="0"/>
    <m/>
    <m/>
    <x v="0"/>
    <m/>
    <x v="0"/>
    <m/>
    <x v="0"/>
    <x v="0"/>
    <x v="0"/>
    <n v="0"/>
    <x v="0"/>
    <x v="0"/>
    <x v="0"/>
    <x v="0"/>
    <x v="0"/>
    <x v="0"/>
    <x v="0"/>
    <x v="0"/>
    <x v="0"/>
    <x v="0"/>
    <m/>
    <m/>
    <m/>
    <m/>
    <m/>
    <m/>
    <x v="0"/>
  </r>
  <r>
    <s v="BNA0114"/>
    <s v="Windpark Hiddels GmbH &amp; Co. Betriebs KG"/>
    <m/>
    <n v="26345"/>
    <s v="Bockhorn"/>
    <m/>
    <x v="1"/>
    <m/>
    <n v="2000"/>
    <x v="0"/>
    <x v="0"/>
    <x v="0"/>
    <m/>
    <m/>
    <x v="0"/>
    <x v="0"/>
    <x v="0"/>
    <m/>
    <n v="18.3"/>
    <x v="0"/>
    <n v="18.3"/>
    <m/>
    <m/>
    <x v="0"/>
    <m/>
    <x v="0"/>
    <s v="EWE NETZ GmbH"/>
    <x v="0"/>
    <x v="0"/>
    <m/>
    <m/>
    <m/>
    <m/>
    <m/>
    <x v="0"/>
    <m/>
    <m/>
    <x v="0"/>
    <m/>
    <x v="0"/>
    <m/>
    <x v="0"/>
    <x v="0"/>
    <x v="0"/>
    <n v="0"/>
    <x v="0"/>
    <x v="0"/>
    <x v="0"/>
    <x v="0"/>
    <x v="0"/>
    <x v="0"/>
    <x v="0"/>
    <x v="0"/>
    <x v="0"/>
    <x v="0"/>
    <m/>
    <m/>
    <m/>
    <m/>
    <m/>
    <m/>
    <x v="0"/>
  </r>
  <r>
    <s v="BNA0115"/>
    <s v="Vattenfall Europe Generation AG"/>
    <s v="Lippendorf"/>
    <n v="4007"/>
    <s v="Böhlen"/>
    <s v="Werkstraße"/>
    <x v="12"/>
    <s v="R"/>
    <n v="2000"/>
    <x v="1"/>
    <x v="0"/>
    <x v="11"/>
    <m/>
    <m/>
    <x v="1"/>
    <x v="2"/>
    <x v="1"/>
    <n v="920"/>
    <n v="875"/>
    <x v="1"/>
    <n v="890"/>
    <n v="380"/>
    <n v="230"/>
    <x v="2"/>
    <s v="Pulgar"/>
    <x v="4"/>
    <s v="50 Hertz Transmission GmbH"/>
    <x v="1"/>
    <x v="1"/>
    <n v="5550985.5"/>
    <m/>
    <m/>
    <m/>
    <m/>
    <x v="0"/>
    <m/>
    <m/>
    <x v="0"/>
    <m/>
    <x v="0"/>
    <m/>
    <x v="0"/>
    <x v="0"/>
    <x v="0"/>
    <n v="6343.9834285714287"/>
    <x v="10"/>
    <x v="1"/>
    <x v="0"/>
    <x v="0"/>
    <x v="0"/>
    <x v="0"/>
    <x v="1"/>
    <x v="1"/>
    <x v="0"/>
    <x v="0"/>
    <m/>
    <m/>
    <m/>
    <m/>
    <m/>
    <m/>
    <x v="0"/>
  </r>
  <r>
    <s v="BNA0116"/>
    <s v="EnBW Kraftwerke AG"/>
    <s v="Braunkohlekraftwerk Lippendorf"/>
    <n v="4564"/>
    <s v="Böhlen"/>
    <s v="Werkstraße"/>
    <x v="12"/>
    <s v="LIP S"/>
    <n v="1999"/>
    <x v="2"/>
    <x v="0"/>
    <x v="11"/>
    <m/>
    <m/>
    <x v="1"/>
    <x v="2"/>
    <x v="1"/>
    <n v="920"/>
    <n v="875"/>
    <x v="0"/>
    <n v="875"/>
    <n v="370"/>
    <m/>
    <x v="0"/>
    <s v="Pulgar"/>
    <x v="4"/>
    <s v="50 Hertz Transmission GmbH"/>
    <x v="1"/>
    <x v="1"/>
    <n v="5798400"/>
    <s v="30.03.2012 - 03.07.2012"/>
    <m/>
    <m/>
    <m/>
    <x v="0"/>
    <m/>
    <m/>
    <x v="0"/>
    <m/>
    <x v="0"/>
    <m/>
    <x v="0"/>
    <x v="0"/>
    <x v="0"/>
    <n v="6626.7428571428572"/>
    <x v="10"/>
    <x v="1"/>
    <x v="0"/>
    <x v="0"/>
    <x v="0"/>
    <x v="0"/>
    <x v="1"/>
    <x v="1"/>
    <x v="0"/>
    <x v="0"/>
    <m/>
    <m/>
    <m/>
    <m/>
    <m/>
    <m/>
    <x v="0"/>
  </r>
  <r>
    <s v="BNA0117"/>
    <s v="Energie- und Wasserversorgung Bonn/Rhein-Sieg GmbH"/>
    <s v="Heizkraftwerk Karlstraße"/>
    <n v="53115"/>
    <s v="Bonn"/>
    <m/>
    <x v="0"/>
    <s v="Heizkraftwerk Karlstraße"/>
    <n v="1991"/>
    <x v="1"/>
    <x v="0"/>
    <x v="3"/>
    <s v="Erdgas, Dampf aus Müllverbrennungsanlage"/>
    <m/>
    <x v="1"/>
    <x v="2"/>
    <x v="1"/>
    <n v="13.3"/>
    <n v="12"/>
    <x v="0"/>
    <n v="6"/>
    <n v="6"/>
    <n v="30"/>
    <x v="2"/>
    <s v="Umspannanlage Endenich"/>
    <x v="10"/>
    <s v="SWB EnergieNetze GmbH "/>
    <x v="0"/>
    <x v="1"/>
    <n v="70500"/>
    <s v="derzeit unbekannt"/>
    <n v="80"/>
    <m/>
    <m/>
    <x v="0"/>
    <n v="0"/>
    <n v="0"/>
    <x v="0"/>
    <s v="SWB EnergieNetze GmbH "/>
    <x v="0"/>
    <m/>
    <x v="0"/>
    <x v="0"/>
    <x v="0"/>
    <n v="5875"/>
    <x v="6"/>
    <x v="1"/>
    <x v="0"/>
    <x v="0"/>
    <x v="0"/>
    <x v="0"/>
    <x v="1"/>
    <x v="0"/>
    <x v="0"/>
    <x v="0"/>
    <m/>
    <m/>
    <m/>
    <m/>
    <m/>
    <m/>
    <x v="0"/>
  </r>
  <r>
    <s v="BNA0118"/>
    <s v="Energie- und Wasserversorgung Bonn/Rhein-Sieg GmbH"/>
    <s v="Heizkraftwerk Süd"/>
    <n v="53121"/>
    <s v="Bonn"/>
    <m/>
    <x v="0"/>
    <s v="Heizkraftwerk Süd"/>
    <n v="1969"/>
    <x v="1"/>
    <x v="0"/>
    <x v="1"/>
    <m/>
    <m/>
    <x v="1"/>
    <x v="2"/>
    <x v="2"/>
    <n v="15.7"/>
    <n v="14.4"/>
    <x v="0"/>
    <n v="14.4"/>
    <n v="14.4"/>
    <n v="46"/>
    <x v="4"/>
    <s v="Umspannanlage Kessenich"/>
    <x v="10"/>
    <s v="SWB EnergieNetze GmbH "/>
    <x v="0"/>
    <x v="1"/>
    <n v="51267"/>
    <s v="derzeit unbekannt"/>
    <n v="75"/>
    <m/>
    <m/>
    <x v="0"/>
    <m/>
    <m/>
    <x v="0"/>
    <s v="SWB EnergieNetze GmbH "/>
    <x v="0"/>
    <m/>
    <x v="0"/>
    <x v="0"/>
    <x v="0"/>
    <n v="3560.208333333333"/>
    <x v="1"/>
    <x v="1"/>
    <x v="0"/>
    <x v="0"/>
    <x v="0"/>
    <x v="0"/>
    <x v="1"/>
    <x v="0"/>
    <x v="0"/>
    <x v="0"/>
    <m/>
    <m/>
    <m/>
    <m/>
    <m/>
    <m/>
    <x v="0"/>
  </r>
  <r>
    <s v="BNA0119"/>
    <s v="Mönikes Energie GmbH &amp; Co. KG"/>
    <m/>
    <n v="33178"/>
    <s v="Borchen"/>
    <m/>
    <x v="0"/>
    <m/>
    <n v="2002"/>
    <x v="0"/>
    <x v="0"/>
    <x v="0"/>
    <m/>
    <m/>
    <x v="0"/>
    <x v="0"/>
    <x v="0"/>
    <m/>
    <n v="16.8"/>
    <x v="0"/>
    <n v="16.8"/>
    <m/>
    <m/>
    <x v="0"/>
    <m/>
    <x v="1"/>
    <s v="E.ON Westfalen Weser Netz AG "/>
    <x v="0"/>
    <x v="0"/>
    <m/>
    <m/>
    <m/>
    <m/>
    <m/>
    <x v="0"/>
    <m/>
    <m/>
    <x v="0"/>
    <m/>
    <x v="0"/>
    <m/>
    <x v="0"/>
    <x v="0"/>
    <x v="0"/>
    <n v="0"/>
    <x v="0"/>
    <x v="0"/>
    <x v="0"/>
    <x v="0"/>
    <x v="0"/>
    <x v="0"/>
    <x v="0"/>
    <x v="0"/>
    <x v="0"/>
    <x v="0"/>
    <m/>
    <m/>
    <m/>
    <m/>
    <m/>
    <m/>
    <x v="0"/>
  </r>
  <r>
    <s v="BNA0120"/>
    <s v="H &amp; P Windkraft GmbH &amp; Co. KG"/>
    <m/>
    <n v="33178"/>
    <s v="Borchen"/>
    <m/>
    <x v="0"/>
    <m/>
    <n v="2001"/>
    <x v="0"/>
    <x v="0"/>
    <x v="0"/>
    <m/>
    <m/>
    <x v="0"/>
    <x v="0"/>
    <x v="0"/>
    <m/>
    <n v="11.8"/>
    <x v="0"/>
    <n v="11.8"/>
    <m/>
    <m/>
    <x v="0"/>
    <m/>
    <x v="1"/>
    <s v="E.ON Westfalen Weser Netz AG "/>
    <x v="0"/>
    <x v="0"/>
    <m/>
    <m/>
    <m/>
    <m/>
    <m/>
    <x v="0"/>
    <m/>
    <m/>
    <x v="0"/>
    <m/>
    <x v="0"/>
    <m/>
    <x v="0"/>
    <x v="0"/>
    <x v="0"/>
    <n v="0"/>
    <x v="0"/>
    <x v="0"/>
    <x v="0"/>
    <x v="0"/>
    <x v="0"/>
    <x v="0"/>
    <x v="0"/>
    <x v="0"/>
    <x v="0"/>
    <x v="0"/>
    <m/>
    <m/>
    <m/>
    <m/>
    <m/>
    <m/>
    <x v="0"/>
  </r>
  <r>
    <s v="BNA0121"/>
    <s v="Borchers Biomassekraftwerk GmbH"/>
    <m/>
    <n v="46325"/>
    <s v="Borken"/>
    <m/>
    <x v="0"/>
    <m/>
    <n v="2006"/>
    <x v="0"/>
    <x v="0"/>
    <x v="4"/>
    <m/>
    <m/>
    <x v="0"/>
    <x v="0"/>
    <x v="0"/>
    <m/>
    <n v="11.425000000000001"/>
    <x v="0"/>
    <n v="11.425000000000001"/>
    <m/>
    <m/>
    <x v="0"/>
    <m/>
    <x v="0"/>
    <s v="Westfalen-Weser-Ems Verteilnetz GmbH"/>
    <x v="0"/>
    <x v="0"/>
    <m/>
    <m/>
    <m/>
    <m/>
    <m/>
    <x v="0"/>
    <m/>
    <m/>
    <x v="0"/>
    <m/>
    <x v="0"/>
    <m/>
    <x v="0"/>
    <x v="0"/>
    <x v="0"/>
    <n v="0"/>
    <x v="4"/>
    <x v="0"/>
    <x v="0"/>
    <x v="0"/>
    <x v="0"/>
    <x v="0"/>
    <x v="1"/>
    <x v="0"/>
    <x v="0"/>
    <x v="0"/>
    <m/>
    <m/>
    <m/>
    <m/>
    <m/>
    <m/>
    <x v="0"/>
  </r>
  <r>
    <s v="BNA0122"/>
    <s v="Vattenfall Europe Generation AG"/>
    <s v="Boxberg"/>
    <n v="2943"/>
    <s v="Boxberg"/>
    <s v="Kraftwerksstraße"/>
    <x v="12"/>
    <s v="N"/>
    <n v="1979"/>
    <x v="1"/>
    <x v="0"/>
    <x v="11"/>
    <m/>
    <m/>
    <x v="1"/>
    <x v="2"/>
    <x v="1"/>
    <n v="500"/>
    <n v="465"/>
    <x v="1"/>
    <n v="489"/>
    <n v="365"/>
    <n v="62.5"/>
    <x v="2"/>
    <s v="Bärwalde"/>
    <x v="4"/>
    <s v="50 Hertz Transmission GmbH"/>
    <x v="1"/>
    <x v="1"/>
    <n v="3651378.8"/>
    <m/>
    <m/>
    <m/>
    <m/>
    <x v="0"/>
    <m/>
    <m/>
    <x v="0"/>
    <m/>
    <x v="0"/>
    <m/>
    <x v="0"/>
    <x v="0"/>
    <x v="0"/>
    <n v="7852.42752688172"/>
    <x v="10"/>
    <x v="1"/>
    <x v="0"/>
    <x v="0"/>
    <x v="0"/>
    <x v="0"/>
    <x v="1"/>
    <x v="1"/>
    <x v="0"/>
    <x v="0"/>
    <m/>
    <m/>
    <m/>
    <m/>
    <m/>
    <m/>
    <x v="0"/>
  </r>
  <r>
    <s v="BNA0123"/>
    <s v="Vattenfall Europe Generation AG"/>
    <s v="Boxberg"/>
    <n v="2944"/>
    <s v="Boxberg"/>
    <s v="Kraftwerksstraße"/>
    <x v="12"/>
    <s v="P"/>
    <n v="1980"/>
    <x v="1"/>
    <x v="0"/>
    <x v="11"/>
    <m/>
    <m/>
    <x v="1"/>
    <x v="2"/>
    <x v="1"/>
    <n v="500"/>
    <n v="465"/>
    <x v="1"/>
    <n v="489"/>
    <n v="420"/>
    <n v="62.5"/>
    <x v="2"/>
    <s v="Bärwalde"/>
    <x v="4"/>
    <s v="50 Hertz Transmission GmbH"/>
    <x v="1"/>
    <x v="1"/>
    <n v="4012185.4"/>
    <s v="13.05.2012-28.05.2012"/>
    <m/>
    <m/>
    <m/>
    <x v="0"/>
    <m/>
    <m/>
    <x v="0"/>
    <m/>
    <x v="0"/>
    <m/>
    <x v="0"/>
    <x v="0"/>
    <x v="0"/>
    <n v="8628.3556989247318"/>
    <x v="10"/>
    <x v="1"/>
    <x v="0"/>
    <x v="0"/>
    <x v="0"/>
    <x v="0"/>
    <x v="1"/>
    <x v="1"/>
    <x v="0"/>
    <x v="0"/>
    <m/>
    <m/>
    <m/>
    <m/>
    <m/>
    <m/>
    <x v="0"/>
  </r>
  <r>
    <s v="BNA0124"/>
    <s v="Vattenfall Europe Generation AG"/>
    <s v="Boxberg"/>
    <n v="2945"/>
    <s v="Boxberg"/>
    <s v="Kraftwerksstraße"/>
    <x v="12"/>
    <s v="Q"/>
    <n v="2000"/>
    <x v="1"/>
    <x v="0"/>
    <x v="11"/>
    <m/>
    <m/>
    <x v="1"/>
    <x v="2"/>
    <x v="1"/>
    <n v="900"/>
    <n v="857"/>
    <x v="1"/>
    <n v="858"/>
    <n v="605"/>
    <n v="150"/>
    <x v="2"/>
    <s v="Bärwalde"/>
    <x v="4"/>
    <s v="50 Hertz Transmission GmbH"/>
    <x v="1"/>
    <x v="1"/>
    <n v="7056511.4000000004"/>
    <s v="14.07.2012-16.09.2012"/>
    <m/>
    <m/>
    <m/>
    <x v="0"/>
    <m/>
    <m/>
    <x v="0"/>
    <m/>
    <x v="0"/>
    <m/>
    <x v="0"/>
    <x v="0"/>
    <x v="0"/>
    <n v="8233.9689614935833"/>
    <x v="10"/>
    <x v="1"/>
    <x v="0"/>
    <x v="0"/>
    <x v="0"/>
    <x v="0"/>
    <x v="1"/>
    <x v="1"/>
    <x v="0"/>
    <x v="0"/>
    <m/>
    <m/>
    <m/>
    <m/>
    <m/>
    <m/>
    <x v="0"/>
  </r>
  <r>
    <s v="BNA0125"/>
    <s v="Wind 100 GmbH &amp; Co.KG"/>
    <m/>
    <n v="97944"/>
    <s v="Boxberg"/>
    <m/>
    <x v="4"/>
    <m/>
    <n v="2004"/>
    <x v="0"/>
    <x v="0"/>
    <x v="0"/>
    <m/>
    <m/>
    <x v="0"/>
    <x v="0"/>
    <x v="0"/>
    <m/>
    <n v="10"/>
    <x v="0"/>
    <n v="10"/>
    <m/>
    <m/>
    <x v="0"/>
    <m/>
    <x v="0"/>
    <s v="EnBW Regional AG"/>
    <x v="0"/>
    <x v="0"/>
    <m/>
    <m/>
    <m/>
    <m/>
    <m/>
    <x v="0"/>
    <m/>
    <m/>
    <x v="0"/>
    <m/>
    <x v="0"/>
    <m/>
    <x v="0"/>
    <x v="0"/>
    <x v="0"/>
    <n v="0"/>
    <x v="0"/>
    <x v="0"/>
    <x v="0"/>
    <x v="0"/>
    <x v="0"/>
    <x v="0"/>
    <x v="0"/>
    <x v="0"/>
    <x v="0"/>
    <x v="0"/>
    <m/>
    <m/>
    <m/>
    <m/>
    <m/>
    <m/>
    <x v="0"/>
  </r>
  <r>
    <s v="BNA0126"/>
    <s v="Windpark Braderup GmbH &amp; Co.KG "/>
    <m/>
    <n v="25923"/>
    <s v="Braderup"/>
    <m/>
    <x v="3"/>
    <m/>
    <n v="2005"/>
    <x v="0"/>
    <x v="0"/>
    <x v="0"/>
    <m/>
    <m/>
    <x v="0"/>
    <x v="0"/>
    <x v="0"/>
    <m/>
    <n v="11.8"/>
    <x v="0"/>
    <n v="11.8"/>
    <m/>
    <m/>
    <x v="0"/>
    <m/>
    <x v="0"/>
    <s v="Schleswig-Holstein Netz AG "/>
    <x v="0"/>
    <x v="0"/>
    <m/>
    <m/>
    <m/>
    <m/>
    <m/>
    <x v="0"/>
    <m/>
    <m/>
    <x v="0"/>
    <m/>
    <x v="0"/>
    <m/>
    <x v="0"/>
    <x v="0"/>
    <x v="0"/>
    <n v="0"/>
    <x v="0"/>
    <x v="0"/>
    <x v="0"/>
    <x v="0"/>
    <x v="0"/>
    <x v="0"/>
    <x v="0"/>
    <x v="0"/>
    <x v="0"/>
    <x v="0"/>
    <m/>
    <m/>
    <m/>
    <m/>
    <m/>
    <m/>
    <x v="0"/>
  </r>
  <r>
    <s v="BNA0127"/>
    <s v="Windpark Brake GmbH &amp; Co KG Renditefonds"/>
    <m/>
    <n v="26919"/>
    <s v="Brake"/>
    <m/>
    <x v="1"/>
    <m/>
    <n v="2002"/>
    <x v="0"/>
    <x v="0"/>
    <x v="0"/>
    <m/>
    <m/>
    <x v="0"/>
    <x v="0"/>
    <x v="0"/>
    <m/>
    <n v="10"/>
    <x v="0"/>
    <n v="10"/>
    <m/>
    <m/>
    <x v="0"/>
    <m/>
    <x v="1"/>
    <s v="EWE NETZ GmbH"/>
    <x v="0"/>
    <x v="0"/>
    <m/>
    <m/>
    <m/>
    <m/>
    <m/>
    <x v="0"/>
    <m/>
    <m/>
    <x v="0"/>
    <m/>
    <x v="0"/>
    <m/>
    <x v="0"/>
    <x v="0"/>
    <x v="0"/>
    <n v="0"/>
    <x v="0"/>
    <x v="0"/>
    <x v="0"/>
    <x v="0"/>
    <x v="0"/>
    <x v="0"/>
    <x v="0"/>
    <x v="0"/>
    <x v="0"/>
    <x v="0"/>
    <m/>
    <m/>
    <m/>
    <m/>
    <m/>
    <m/>
    <x v="0"/>
  </r>
  <r>
    <s v="BNA0128"/>
    <s v="FWE Windpark Wittstedt K/S _x000d_c/o ESSEX INVEST A/S"/>
    <m/>
    <n v="27628"/>
    <s v="Bramstedt"/>
    <m/>
    <x v="1"/>
    <m/>
    <n v="2001"/>
    <x v="0"/>
    <x v="0"/>
    <x v="0"/>
    <m/>
    <m/>
    <x v="0"/>
    <x v="0"/>
    <x v="0"/>
    <m/>
    <n v="19.5"/>
    <x v="0"/>
    <n v="19.5"/>
    <m/>
    <m/>
    <x v="0"/>
    <m/>
    <x v="1"/>
    <s v="EWE NETZ GmbH"/>
    <x v="0"/>
    <x v="0"/>
    <m/>
    <m/>
    <m/>
    <m/>
    <m/>
    <x v="0"/>
    <m/>
    <m/>
    <x v="0"/>
    <m/>
    <x v="0"/>
    <m/>
    <x v="0"/>
    <x v="0"/>
    <x v="0"/>
    <n v="0"/>
    <x v="0"/>
    <x v="0"/>
    <x v="0"/>
    <x v="0"/>
    <x v="0"/>
    <x v="0"/>
    <x v="0"/>
    <x v="0"/>
    <x v="0"/>
    <x v="0"/>
    <m/>
    <m/>
    <m/>
    <m/>
    <m/>
    <m/>
    <x v="0"/>
  </r>
  <r>
    <s v="BNA0129"/>
    <s v="Stadtwerke Brandenburg an der Havel GmbH"/>
    <s v="HKW"/>
    <n v="14772"/>
    <s v="Brandenburg"/>
    <m/>
    <x v="2"/>
    <m/>
    <n v="1997"/>
    <x v="1"/>
    <x v="0"/>
    <x v="1"/>
    <m/>
    <m/>
    <x v="1"/>
    <x v="2"/>
    <x v="2"/>
    <n v="37"/>
    <n v="36"/>
    <x v="0"/>
    <n v="36"/>
    <n v="3"/>
    <n v="36"/>
    <x v="1"/>
    <s v="UW Hohenstücken"/>
    <x v="2"/>
    <s v="E.ON edis AG"/>
    <x v="0"/>
    <x v="1"/>
    <n v="56459.729000000007"/>
    <s v="01.05. bis 01.08.2012"/>
    <m/>
    <m/>
    <m/>
    <x v="0"/>
    <m/>
    <m/>
    <x v="0"/>
    <m/>
    <x v="0"/>
    <m/>
    <x v="0"/>
    <x v="0"/>
    <x v="0"/>
    <n v="1568.3258055555557"/>
    <x v="1"/>
    <x v="1"/>
    <x v="0"/>
    <x v="0"/>
    <x v="0"/>
    <x v="0"/>
    <x v="1"/>
    <x v="0"/>
    <x v="0"/>
    <x v="0"/>
    <m/>
    <m/>
    <m/>
    <m/>
    <m/>
    <m/>
    <x v="0"/>
  </r>
  <r>
    <s v="BNA0130"/>
    <s v="E.ON Kraftwerke GmbH"/>
    <s v="Kirchmöser"/>
    <n v="14774"/>
    <s v="Brandenburg"/>
    <m/>
    <x v="2"/>
    <m/>
    <n v="1994"/>
    <x v="1"/>
    <x v="0"/>
    <x v="1"/>
    <m/>
    <m/>
    <x v="1"/>
    <x v="1"/>
    <x v="1"/>
    <n v="184"/>
    <n v="160"/>
    <x v="0"/>
    <n v="160"/>
    <n v="55"/>
    <m/>
    <x v="2"/>
    <s v="Unterwerk Kirchmöser"/>
    <x v="2"/>
    <s v="Amprion GmbH / DB Energie GmbH"/>
    <x v="2"/>
    <x v="1"/>
    <n v="541293.18999999994"/>
    <m/>
    <n v="410"/>
    <m/>
    <m/>
    <x v="0"/>
    <n v="410"/>
    <m/>
    <x v="0"/>
    <s v="ONTRAS VNG - Gastransport GmbH "/>
    <x v="0"/>
    <m/>
    <x v="0"/>
    <x v="0"/>
    <x v="0"/>
    <n v="3383.0824374999997"/>
    <x v="1"/>
    <x v="1"/>
    <x v="0"/>
    <x v="2"/>
    <x v="2"/>
    <x v="0"/>
    <x v="1"/>
    <x v="1"/>
    <x v="0"/>
    <x v="0"/>
    <m/>
    <m/>
    <m/>
    <m/>
    <m/>
    <m/>
    <x v="0"/>
  </r>
  <r>
    <s v="BNA0131"/>
    <m/>
    <m/>
    <n v="14770"/>
    <s v="Brandenburg"/>
    <m/>
    <x v="2"/>
    <m/>
    <n v="2010"/>
    <x v="0"/>
    <x v="0"/>
    <x v="6"/>
    <m/>
    <m/>
    <x v="0"/>
    <x v="0"/>
    <x v="0"/>
    <m/>
    <n v="18.646999999999998"/>
    <x v="0"/>
    <n v="18.646999999999998"/>
    <m/>
    <m/>
    <x v="0"/>
    <m/>
    <x v="0"/>
    <s v="Stadtwerke Brandenburg an der Havel GmbH"/>
    <x v="0"/>
    <x v="0"/>
    <m/>
    <m/>
    <m/>
    <m/>
    <m/>
    <x v="0"/>
    <m/>
    <m/>
    <x v="0"/>
    <m/>
    <x v="0"/>
    <m/>
    <x v="0"/>
    <x v="0"/>
    <x v="0"/>
    <n v="0"/>
    <x v="7"/>
    <x v="0"/>
    <x v="0"/>
    <x v="0"/>
    <x v="0"/>
    <x v="0"/>
    <x v="0"/>
    <x v="0"/>
    <x v="0"/>
    <x v="0"/>
    <m/>
    <m/>
    <m/>
    <m/>
    <m/>
    <m/>
    <x v="0"/>
  </r>
  <r>
    <s v="BNA0132"/>
    <s v="Sachsenfond"/>
    <s v="Waldpolenz Energiepark FF 2"/>
    <n v="4821"/>
    <s v="Brandis"/>
    <m/>
    <x v="12"/>
    <m/>
    <n v="2008"/>
    <x v="0"/>
    <x v="0"/>
    <x v="6"/>
    <m/>
    <m/>
    <x v="0"/>
    <x v="0"/>
    <x v="0"/>
    <m/>
    <n v="7.98"/>
    <x v="0"/>
    <n v="7.98"/>
    <m/>
    <m/>
    <x v="0"/>
    <m/>
    <x v="6"/>
    <s v="Mitteldeutsche Netzgesellschaft Strom mbH"/>
    <x v="0"/>
    <x v="1"/>
    <m/>
    <m/>
    <m/>
    <m/>
    <m/>
    <x v="0"/>
    <m/>
    <m/>
    <x v="0"/>
    <m/>
    <x v="0"/>
    <m/>
    <x v="0"/>
    <x v="0"/>
    <x v="0"/>
    <n v="0"/>
    <x v="7"/>
    <x v="0"/>
    <x v="0"/>
    <x v="0"/>
    <x v="0"/>
    <x v="0"/>
    <x v="0"/>
    <x v="0"/>
    <x v="0"/>
    <x v="0"/>
    <m/>
    <m/>
    <m/>
    <m/>
    <m/>
    <m/>
    <x v="0"/>
  </r>
  <r>
    <s v="BNA0133"/>
    <s v="Sachsenfond"/>
    <s v="Waldpolenz Energiepark FF 3"/>
    <n v="4821"/>
    <s v="Brandis"/>
    <m/>
    <x v="12"/>
    <m/>
    <n v="2008"/>
    <x v="0"/>
    <x v="0"/>
    <x v="6"/>
    <m/>
    <m/>
    <x v="0"/>
    <x v="0"/>
    <x v="0"/>
    <m/>
    <n v="8.032"/>
    <x v="0"/>
    <n v="8.032"/>
    <m/>
    <m/>
    <x v="0"/>
    <m/>
    <x v="6"/>
    <s v="Mitteldeutsche Netzgesellschaft Strom mbH"/>
    <x v="0"/>
    <x v="1"/>
    <m/>
    <m/>
    <m/>
    <m/>
    <m/>
    <x v="0"/>
    <m/>
    <m/>
    <x v="0"/>
    <m/>
    <x v="0"/>
    <m/>
    <x v="0"/>
    <x v="0"/>
    <x v="0"/>
    <n v="0"/>
    <x v="7"/>
    <x v="0"/>
    <x v="0"/>
    <x v="0"/>
    <x v="0"/>
    <x v="0"/>
    <x v="0"/>
    <x v="0"/>
    <x v="0"/>
    <x v="0"/>
    <m/>
    <m/>
    <m/>
    <m/>
    <m/>
    <m/>
    <x v="0"/>
  </r>
  <r>
    <s v="BNA0134"/>
    <s v="Sachsenfond"/>
    <s v="Waldpolenz Energiepark FF 1"/>
    <n v="4821"/>
    <s v="Brandis"/>
    <m/>
    <x v="12"/>
    <m/>
    <n v="2007"/>
    <x v="0"/>
    <x v="0"/>
    <x v="6"/>
    <m/>
    <m/>
    <x v="0"/>
    <x v="0"/>
    <x v="0"/>
    <m/>
    <n v="24.137"/>
    <x v="0"/>
    <n v="24.137"/>
    <m/>
    <m/>
    <x v="0"/>
    <m/>
    <x v="6"/>
    <s v="Mitteldeutsche Netzgesellschaft Strom mbH"/>
    <x v="0"/>
    <x v="1"/>
    <m/>
    <m/>
    <m/>
    <m/>
    <m/>
    <x v="0"/>
    <m/>
    <m/>
    <x v="0"/>
    <m/>
    <x v="0"/>
    <m/>
    <x v="0"/>
    <x v="0"/>
    <x v="0"/>
    <n v="0"/>
    <x v="7"/>
    <x v="0"/>
    <x v="0"/>
    <x v="0"/>
    <x v="0"/>
    <x v="0"/>
    <x v="0"/>
    <x v="0"/>
    <x v="0"/>
    <x v="0"/>
    <m/>
    <m/>
    <m/>
    <m/>
    <m/>
    <m/>
    <x v="0"/>
  </r>
  <r>
    <s v="BNA0135"/>
    <s v="Braunschweiger Versorgungs-AG &amp; Co. KG"/>
    <s v="HKW-Mitte"/>
    <n v="38106"/>
    <s v="Braunschweig"/>
    <m/>
    <x v="1"/>
    <s v="Block 12"/>
    <n v="1971"/>
    <x v="1"/>
    <x v="0"/>
    <x v="3"/>
    <s v="Erdgas"/>
    <s v="Heizöl S"/>
    <x v="1"/>
    <x v="2"/>
    <x v="2"/>
    <n v="21.6"/>
    <n v="20"/>
    <x v="0"/>
    <n v="20"/>
    <n v="8"/>
    <n v="58.2"/>
    <x v="3"/>
    <s v="UW Hasenwinkel 5/8"/>
    <x v="2"/>
    <s v="Braunschweiger Netz GmbH"/>
    <x v="0"/>
    <x v="2"/>
    <n v="29571.380420227528"/>
    <s v="08.09.12 - 14.09.12"/>
    <n v="90.2"/>
    <n v="90.2"/>
    <m/>
    <x v="0"/>
    <m/>
    <m/>
    <x v="0"/>
    <s v="Braunschweiger Netz GmbH"/>
    <x v="0"/>
    <m/>
    <x v="0"/>
    <x v="0"/>
    <x v="0"/>
    <n v="1478.5690210113764"/>
    <x v="1"/>
    <x v="1"/>
    <x v="0"/>
    <x v="0"/>
    <x v="0"/>
    <x v="0"/>
    <x v="1"/>
    <x v="0"/>
    <x v="0"/>
    <x v="0"/>
    <m/>
    <m/>
    <m/>
    <m/>
    <m/>
    <m/>
    <x v="0"/>
  </r>
  <r>
    <s v="BNA0136"/>
    <s v="Braunschweiger Versorgungs-AG &amp; Co. KG"/>
    <s v="HKW-Mitte"/>
    <n v="38106"/>
    <s v="Braunschweig"/>
    <m/>
    <x v="1"/>
    <s v="GuD"/>
    <n v="2010"/>
    <x v="1"/>
    <x v="0"/>
    <x v="3"/>
    <s v="Erdgas"/>
    <s v="Heizöl L"/>
    <x v="1"/>
    <x v="2"/>
    <x v="1"/>
    <n v="75"/>
    <n v="74"/>
    <x v="0"/>
    <n v="68"/>
    <n v="27.6"/>
    <n v="62"/>
    <x v="1"/>
    <s v="UW Hasenwinkel 3/7"/>
    <x v="2"/>
    <s v="Braunschweiger Netz GmbH"/>
    <x v="0"/>
    <x v="2"/>
    <n v="431185.92236000003"/>
    <s v="29.09. - 07.10.2012"/>
    <n v="148"/>
    <n v="148"/>
    <m/>
    <x v="0"/>
    <m/>
    <m/>
    <x v="0"/>
    <s v="Braunschweiger Netz GmbH"/>
    <x v="0"/>
    <m/>
    <x v="0"/>
    <x v="0"/>
    <x v="0"/>
    <n v="5826.8367886486494"/>
    <x v="1"/>
    <x v="1"/>
    <x v="0"/>
    <x v="0"/>
    <x v="0"/>
    <x v="0"/>
    <x v="1"/>
    <x v="0"/>
    <x v="0"/>
    <x v="0"/>
    <m/>
    <m/>
    <m/>
    <m/>
    <m/>
    <m/>
    <x v="0"/>
  </r>
  <r>
    <s v="BNA0137"/>
    <s v="Braunschweiger Versorgungs-AG &amp; Co. KG"/>
    <s v="HKW-Nord"/>
    <n v="38112"/>
    <s v="Braunschweig"/>
    <m/>
    <x v="1"/>
    <s v="GT"/>
    <n v="1965"/>
    <x v="1"/>
    <x v="0"/>
    <x v="3"/>
    <s v="Erdgas"/>
    <s v="Heizöl L "/>
    <x v="1"/>
    <x v="2"/>
    <x v="1"/>
    <n v="29"/>
    <n v="25"/>
    <x v="0"/>
    <n v="25"/>
    <n v="12"/>
    <n v="80"/>
    <x v="1"/>
    <s v="UW Nord Zelle 21 "/>
    <x v="2"/>
    <s v="Braunschweiger Netz GmbH"/>
    <x v="0"/>
    <x v="2"/>
    <n v="22007.24"/>
    <m/>
    <n v="99.8"/>
    <n v="99.8"/>
    <m/>
    <x v="0"/>
    <m/>
    <m/>
    <x v="0"/>
    <s v="Braunschweiger Netz GmbH"/>
    <x v="0"/>
    <m/>
    <x v="0"/>
    <x v="0"/>
    <x v="0"/>
    <n v="880.28960000000006"/>
    <x v="1"/>
    <x v="1"/>
    <x v="0"/>
    <x v="0"/>
    <x v="0"/>
    <x v="0"/>
    <x v="1"/>
    <x v="0"/>
    <x v="0"/>
    <x v="0"/>
    <m/>
    <m/>
    <m/>
    <m/>
    <m/>
    <m/>
    <x v="0"/>
  </r>
  <r>
    <s v="BNA0138"/>
    <s v="Braunschweiger Versorgungs-AG &amp; Co. KG"/>
    <s v="HKW-Mitte"/>
    <n v="38106"/>
    <s v="Braunschweig"/>
    <m/>
    <x v="1"/>
    <s v="Block 1 "/>
    <n v="1984"/>
    <x v="1"/>
    <x v="0"/>
    <x v="3"/>
    <s v="Steinkohle"/>
    <s v="Heizöl S"/>
    <x v="1"/>
    <x v="2"/>
    <x v="2"/>
    <n v="49.4"/>
    <n v="43.3"/>
    <x v="0"/>
    <n v="40"/>
    <n v="12"/>
    <n v="110"/>
    <x v="3"/>
    <s v="UW Hasenwinkel"/>
    <x v="2"/>
    <s v="Braunschweiger Netz GmbH"/>
    <x v="0"/>
    <x v="2"/>
    <n v="127691.01957977239"/>
    <s v="04.05.12 - 03.09.12"/>
    <m/>
    <m/>
    <m/>
    <x v="0"/>
    <m/>
    <m/>
    <x v="0"/>
    <m/>
    <x v="0"/>
    <m/>
    <x v="0"/>
    <x v="0"/>
    <x v="0"/>
    <n v="2948.9842859069836"/>
    <x v="3"/>
    <x v="1"/>
    <x v="0"/>
    <x v="0"/>
    <x v="0"/>
    <x v="0"/>
    <x v="1"/>
    <x v="0"/>
    <x v="0"/>
    <x v="0"/>
    <m/>
    <m/>
    <m/>
    <m/>
    <m/>
    <m/>
    <x v="0"/>
  </r>
  <r>
    <s v="BNA0139"/>
    <s v="swb Entsorgung GmbH &amp; Co. KG"/>
    <s v="KW Hafen"/>
    <n v="28237"/>
    <s v="Bremen"/>
    <s v="Otavistr. 7-9"/>
    <x v="14"/>
    <s v="MKK"/>
    <n v="2009"/>
    <x v="1"/>
    <x v="0"/>
    <x v="10"/>
    <m/>
    <m/>
    <x v="1"/>
    <x v="1"/>
    <x v="1"/>
    <n v="33"/>
    <n v="29.3"/>
    <x v="0"/>
    <n v="29.3"/>
    <m/>
    <n v="0"/>
    <x v="0"/>
    <s v="über Block 5 und 6 (KW Hafen; swb Erzeugung)"/>
    <x v="2"/>
    <s v="swb Netze GmbH &amp; Co. KG "/>
    <x v="0"/>
    <x v="2"/>
    <n v="209611.19443749997"/>
    <s v="01.09.2012 - 07.09.2012"/>
    <m/>
    <m/>
    <m/>
    <x v="0"/>
    <m/>
    <m/>
    <x v="0"/>
    <m/>
    <x v="0"/>
    <m/>
    <x v="0"/>
    <x v="0"/>
    <x v="0"/>
    <n v="7153.9656804607494"/>
    <x v="6"/>
    <x v="1"/>
    <x v="0"/>
    <x v="0"/>
    <x v="0"/>
    <x v="0"/>
    <x v="1"/>
    <x v="0"/>
    <x v="0"/>
    <x v="0"/>
    <m/>
    <m/>
    <m/>
    <m/>
    <m/>
    <m/>
    <x v="0"/>
  </r>
  <r>
    <s v="BNA0140"/>
    <s v="swb Erzeugung GmbH &amp; Co. KG"/>
    <s v="KW Hastedt"/>
    <n v="28207"/>
    <s v="Bremen"/>
    <s v="Hastedter Osterdeich 255"/>
    <x v="14"/>
    <s v="Block 14"/>
    <n v="1972"/>
    <x v="1"/>
    <x v="0"/>
    <x v="1"/>
    <m/>
    <m/>
    <x v="1"/>
    <x v="2"/>
    <x v="1"/>
    <n v="163"/>
    <n v="155"/>
    <x v="0"/>
    <n v="162"/>
    <n v="50"/>
    <n v="120"/>
    <x v="2"/>
    <s v="DE0072032820700000000000000232556"/>
    <x v="2"/>
    <s v="swb Netze GmbH &amp; Co. KG "/>
    <x v="0"/>
    <x v="1"/>
    <n v="72234.9378"/>
    <m/>
    <n v="477"/>
    <n v="477"/>
    <n v="477"/>
    <x v="0"/>
    <n v="0"/>
    <n v="0"/>
    <x v="0"/>
    <s v="swb Netze GmbH &amp; Co. KG"/>
    <x v="0"/>
    <m/>
    <x v="0"/>
    <x v="0"/>
    <x v="0"/>
    <n v="466.03185677419356"/>
    <x v="1"/>
    <x v="1"/>
    <x v="0"/>
    <x v="0"/>
    <x v="0"/>
    <x v="0"/>
    <x v="1"/>
    <x v="0"/>
    <x v="0"/>
    <x v="0"/>
    <m/>
    <m/>
    <m/>
    <m/>
    <m/>
    <m/>
    <x v="0"/>
  </r>
  <r>
    <s v="BNA0141"/>
    <s v="swb Erzeugung GmbH &amp; Co. KG"/>
    <s v="KW Mittelsbüren"/>
    <n v="28237"/>
    <s v="Bremen"/>
    <s v="Auf den Delben 35"/>
    <x v="14"/>
    <s v="GT 3"/>
    <n v="1974"/>
    <x v="1"/>
    <x v="0"/>
    <x v="9"/>
    <s v="Öl"/>
    <m/>
    <x v="1"/>
    <x v="1"/>
    <x v="1"/>
    <n v="88"/>
    <n v="88"/>
    <x v="0"/>
    <n v="80"/>
    <m/>
    <m/>
    <x v="0"/>
    <s v="DE0072032823700000000000000731877"/>
    <x v="2"/>
    <s v="swb Netze GmbH &amp; Co. KG "/>
    <x v="0"/>
    <x v="2"/>
    <n v="755.94097499999498"/>
    <m/>
    <m/>
    <m/>
    <m/>
    <x v="0"/>
    <m/>
    <m/>
    <x v="0"/>
    <m/>
    <x v="0"/>
    <m/>
    <x v="0"/>
    <x v="0"/>
    <x v="0"/>
    <n v="8.5902383522726709"/>
    <x v="11"/>
    <x v="1"/>
    <x v="0"/>
    <x v="0"/>
    <x v="0"/>
    <x v="0"/>
    <x v="1"/>
    <x v="0"/>
    <x v="0"/>
    <x v="0"/>
    <m/>
    <m/>
    <m/>
    <m/>
    <m/>
    <m/>
    <x v="0"/>
  </r>
  <r>
    <s v="BNA0142"/>
    <s v="swb Erzeugung GmbH &amp; Co. KG"/>
    <s v="KW Mittelsbüren"/>
    <n v="28237"/>
    <s v="Bremen"/>
    <s v="Auf den Delben 35"/>
    <x v="14"/>
    <s v="Block 4"/>
    <n v="1975"/>
    <x v="1"/>
    <x v="0"/>
    <x v="3"/>
    <s v="Gichtgas"/>
    <s v="Erdgas"/>
    <x v="1"/>
    <x v="1"/>
    <x v="1"/>
    <n v="160"/>
    <n v="150"/>
    <x v="0"/>
    <n v="150"/>
    <n v="56"/>
    <m/>
    <x v="0"/>
    <s v="DE0072032823700000000000000731878"/>
    <x v="2"/>
    <s v="swb Netze GmbH &amp; Co. KG "/>
    <x v="0"/>
    <x v="1"/>
    <n v="351906.17626775167"/>
    <s v="26.10.2012 - 09.12.2012"/>
    <m/>
    <m/>
    <m/>
    <x v="0"/>
    <m/>
    <m/>
    <x v="0"/>
    <m/>
    <x v="0"/>
    <m/>
    <x v="0"/>
    <x v="0"/>
    <x v="0"/>
    <n v="2346.0411751183447"/>
    <x v="6"/>
    <x v="1"/>
    <x v="0"/>
    <x v="0"/>
    <x v="0"/>
    <x v="0"/>
    <x v="1"/>
    <x v="0"/>
    <x v="0"/>
    <x v="0"/>
    <m/>
    <m/>
    <m/>
    <m/>
    <m/>
    <m/>
    <x v="0"/>
  </r>
  <r>
    <s v="BNA0143"/>
    <s v="swb Erzeugung GmbH &amp; Co. KG"/>
    <s v="KW Mittelsbüren"/>
    <n v="28237"/>
    <s v="Bremen"/>
    <s v="Auf den Delben 35"/>
    <x v="14"/>
    <s v="Block 3"/>
    <n v="1974"/>
    <x v="1"/>
    <x v="0"/>
    <x v="3"/>
    <s v="Gichtgas"/>
    <s v="Erdgas"/>
    <x v="1"/>
    <x v="1"/>
    <x v="1"/>
    <n v="110"/>
    <n v="110"/>
    <x v="0"/>
    <n v="110"/>
    <n v="50"/>
    <m/>
    <x v="0"/>
    <s v="Bahnstromanschluß"/>
    <x v="2"/>
    <s v="DB Energie GmbH"/>
    <x v="0"/>
    <x v="1"/>
    <n v="618246.88719999988"/>
    <m/>
    <m/>
    <m/>
    <m/>
    <x v="0"/>
    <m/>
    <m/>
    <x v="0"/>
    <m/>
    <x v="0"/>
    <m/>
    <x v="0"/>
    <x v="0"/>
    <x v="0"/>
    <n v="5620.426247272726"/>
    <x v="6"/>
    <x v="1"/>
    <x v="0"/>
    <x v="3"/>
    <x v="3"/>
    <x v="0"/>
    <x v="1"/>
    <x v="0"/>
    <x v="0"/>
    <x v="0"/>
    <m/>
    <m/>
    <m/>
    <m/>
    <m/>
    <m/>
    <x v="0"/>
  </r>
  <r>
    <s v="BNA0144"/>
    <s v="swb Erzeugung GmbH &amp; Co. KG"/>
    <s v="KW Hastedt"/>
    <n v="28207"/>
    <s v="Bremen"/>
    <s v="Hastedter Osterdeich 255"/>
    <x v="14"/>
    <s v="Block 15"/>
    <n v="1989"/>
    <x v="1"/>
    <x v="0"/>
    <x v="5"/>
    <m/>
    <m/>
    <x v="1"/>
    <x v="2"/>
    <x v="1"/>
    <n v="130"/>
    <n v="119"/>
    <x v="0"/>
    <n v="119"/>
    <n v="60"/>
    <n v="150"/>
    <x v="2"/>
    <s v="DE0072032820700000000000000232557"/>
    <x v="2"/>
    <s v="swb Netze GmbH &amp; Co. KG "/>
    <x v="0"/>
    <x v="1"/>
    <n v="767766.83537500002"/>
    <s v="26.10.2012 - 09.12.2012"/>
    <m/>
    <m/>
    <m/>
    <x v="0"/>
    <m/>
    <m/>
    <x v="0"/>
    <m/>
    <x v="0"/>
    <m/>
    <x v="0"/>
    <x v="0"/>
    <x v="0"/>
    <n v="6451.8221460084033"/>
    <x v="3"/>
    <x v="1"/>
    <x v="0"/>
    <x v="0"/>
    <x v="0"/>
    <x v="0"/>
    <x v="1"/>
    <x v="0"/>
    <x v="0"/>
    <x v="0"/>
    <m/>
    <m/>
    <m/>
    <m/>
    <m/>
    <m/>
    <x v="0"/>
  </r>
  <r>
    <s v="BNA0145"/>
    <s v="swb Erzeugung GmbH &amp; Co. KG"/>
    <s v="KW Hafen"/>
    <n v="28237"/>
    <s v="Bremen"/>
    <s v="Otavistr. 7-9"/>
    <x v="14"/>
    <s v="Block 5"/>
    <n v="1968"/>
    <x v="1"/>
    <x v="0"/>
    <x v="5"/>
    <m/>
    <m/>
    <x v="1"/>
    <x v="2"/>
    <x v="1"/>
    <n v="145"/>
    <n v="127"/>
    <x v="0"/>
    <n v="127"/>
    <n v="80"/>
    <n v="28"/>
    <x v="2"/>
    <s v="DE0072032823700000000000000731877"/>
    <x v="2"/>
    <s v="swb Netze GmbH &amp; Co. KG "/>
    <x v="0"/>
    <x v="1"/>
    <n v="643382.894325"/>
    <s v="31.08.2012 - 12.09.2012"/>
    <m/>
    <m/>
    <m/>
    <x v="0"/>
    <m/>
    <m/>
    <x v="0"/>
    <m/>
    <x v="0"/>
    <m/>
    <x v="0"/>
    <x v="0"/>
    <x v="0"/>
    <n v="5066.0070419291342"/>
    <x v="3"/>
    <x v="1"/>
    <x v="0"/>
    <x v="0"/>
    <x v="0"/>
    <x v="0"/>
    <x v="1"/>
    <x v="0"/>
    <x v="0"/>
    <x v="0"/>
    <m/>
    <m/>
    <m/>
    <m/>
    <m/>
    <m/>
    <x v="0"/>
  </r>
  <r>
    <s v="BNA0146"/>
    <s v="swb Erzeugung GmbH &amp; Co. KG"/>
    <s v="KW Hafen"/>
    <n v="28237"/>
    <s v="Bremen"/>
    <s v="Otavistr. 7-9"/>
    <x v="14"/>
    <s v="Block 6"/>
    <n v="1979"/>
    <x v="1"/>
    <x v="0"/>
    <x v="5"/>
    <m/>
    <m/>
    <x v="1"/>
    <x v="2"/>
    <x v="1"/>
    <n v="308"/>
    <n v="278"/>
    <x v="0"/>
    <n v="278"/>
    <n v="108"/>
    <n v="28"/>
    <x v="2"/>
    <s v="DE0072032823700000000000000232558"/>
    <x v="2"/>
    <s v="swb Netze GmbH &amp; Co. KG "/>
    <x v="0"/>
    <x v="1"/>
    <n v="1836374.6814999997"/>
    <s v="06.07.2012 - 17.07.2012"/>
    <m/>
    <m/>
    <m/>
    <x v="0"/>
    <m/>
    <m/>
    <x v="0"/>
    <m/>
    <x v="0"/>
    <m/>
    <x v="0"/>
    <x v="0"/>
    <x v="0"/>
    <n v="6605.664321942445"/>
    <x v="3"/>
    <x v="1"/>
    <x v="0"/>
    <x v="0"/>
    <x v="0"/>
    <x v="0"/>
    <x v="1"/>
    <x v="0"/>
    <x v="0"/>
    <x v="0"/>
    <m/>
    <m/>
    <m/>
    <m/>
    <m/>
    <m/>
    <x v="0"/>
  </r>
  <r>
    <s v="BNA0147"/>
    <s v="GDF SUEZ Energie Deutschland AG"/>
    <s v="Farge"/>
    <n v="28777"/>
    <s v="Bremen"/>
    <m/>
    <x v="14"/>
    <s v="Farge"/>
    <n v="1969"/>
    <x v="1"/>
    <x v="0"/>
    <x v="3"/>
    <s v="Steinkohle"/>
    <s v="Klärschlamm, HSL, HEL"/>
    <x v="1"/>
    <x v="1"/>
    <x v="1"/>
    <n v="380"/>
    <n v="350"/>
    <x v="1"/>
    <n v="350"/>
    <n v="150"/>
    <m/>
    <x v="0"/>
    <s v="Farge - FA1"/>
    <x v="8"/>
    <s v="TenneT TSO GmbH "/>
    <x v="5"/>
    <x v="1"/>
    <n v="1380982"/>
    <s v="-"/>
    <m/>
    <m/>
    <m/>
    <x v="0"/>
    <m/>
    <m/>
    <x v="0"/>
    <m/>
    <x v="0"/>
    <m/>
    <x v="0"/>
    <x v="0"/>
    <x v="0"/>
    <n v="3945.6628571428573"/>
    <x v="3"/>
    <x v="1"/>
    <x v="0"/>
    <x v="0"/>
    <x v="0"/>
    <x v="0"/>
    <x v="1"/>
    <x v="1"/>
    <x v="0"/>
    <x v="0"/>
    <m/>
    <m/>
    <m/>
    <m/>
    <m/>
    <m/>
    <x v="0"/>
  </r>
  <r>
    <s v="BNA0148"/>
    <s v="WindRAT Bremen GmbH &amp; Co.KG"/>
    <m/>
    <n v="28237"/>
    <s v="Bremen"/>
    <m/>
    <x v="14"/>
    <m/>
    <n v="2004"/>
    <x v="0"/>
    <x v="0"/>
    <x v="0"/>
    <m/>
    <m/>
    <x v="0"/>
    <x v="0"/>
    <x v="0"/>
    <m/>
    <n v="13.2"/>
    <x v="0"/>
    <n v="13.2"/>
    <m/>
    <m/>
    <x v="0"/>
    <m/>
    <x v="5"/>
    <s v="swb Netze GmbH &amp; Co. KG"/>
    <x v="0"/>
    <x v="0"/>
    <m/>
    <m/>
    <m/>
    <m/>
    <m/>
    <x v="0"/>
    <m/>
    <m/>
    <x v="0"/>
    <m/>
    <x v="0"/>
    <m/>
    <x v="0"/>
    <x v="0"/>
    <x v="0"/>
    <n v="0"/>
    <x v="0"/>
    <x v="0"/>
    <x v="0"/>
    <x v="0"/>
    <x v="0"/>
    <x v="0"/>
    <x v="0"/>
    <x v="0"/>
    <x v="0"/>
    <x v="0"/>
    <m/>
    <m/>
    <m/>
    <m/>
    <m/>
    <m/>
    <x v="0"/>
  </r>
  <r>
    <s v="BNA0149"/>
    <s v="swb Weserwind GmbH &amp; Co. KG"/>
    <m/>
    <n v="28237"/>
    <s v="Bremen"/>
    <m/>
    <x v="14"/>
    <m/>
    <n v="2002"/>
    <x v="0"/>
    <x v="0"/>
    <x v="0"/>
    <m/>
    <m/>
    <x v="0"/>
    <x v="0"/>
    <x v="0"/>
    <m/>
    <n v="12"/>
    <x v="0"/>
    <n v="12"/>
    <m/>
    <m/>
    <x v="0"/>
    <m/>
    <x v="1"/>
    <s v="swb Netze GmbH &amp; Co. KG"/>
    <x v="0"/>
    <x v="0"/>
    <m/>
    <m/>
    <m/>
    <m/>
    <m/>
    <x v="0"/>
    <m/>
    <m/>
    <x v="0"/>
    <m/>
    <x v="0"/>
    <m/>
    <x v="0"/>
    <x v="0"/>
    <x v="0"/>
    <n v="0"/>
    <x v="0"/>
    <x v="0"/>
    <x v="0"/>
    <x v="0"/>
    <x v="0"/>
    <x v="0"/>
    <x v="0"/>
    <x v="0"/>
    <x v="0"/>
    <x v="0"/>
    <m/>
    <m/>
    <m/>
    <m/>
    <m/>
    <m/>
    <x v="0"/>
  </r>
  <r>
    <s v="BNA0150"/>
    <m/>
    <m/>
    <n v="28307"/>
    <s v="Bremen"/>
    <m/>
    <x v="14"/>
    <m/>
    <n v="2002"/>
    <x v="0"/>
    <x v="0"/>
    <x v="0"/>
    <m/>
    <m/>
    <x v="0"/>
    <x v="0"/>
    <x v="0"/>
    <m/>
    <n v="10"/>
    <x v="0"/>
    <n v="10"/>
    <m/>
    <m/>
    <x v="0"/>
    <m/>
    <x v="1"/>
    <s v="swb Netze GmbH &amp; Co. KG"/>
    <x v="0"/>
    <x v="0"/>
    <m/>
    <m/>
    <m/>
    <m/>
    <m/>
    <x v="0"/>
    <m/>
    <m/>
    <x v="0"/>
    <m/>
    <x v="0"/>
    <m/>
    <x v="0"/>
    <x v="0"/>
    <x v="0"/>
    <n v="0"/>
    <x v="0"/>
    <x v="0"/>
    <x v="0"/>
    <x v="0"/>
    <x v="0"/>
    <x v="0"/>
    <x v="0"/>
    <x v="0"/>
    <x v="0"/>
    <x v="0"/>
    <m/>
    <m/>
    <m/>
    <m/>
    <m/>
    <m/>
    <x v="0"/>
  </r>
  <r>
    <s v="BNA0151"/>
    <s v="MULTIBRID WEA III GmbH &amp; Co. KG"/>
    <s v="Windpark Lehe"/>
    <n v="27576"/>
    <s v="Bremerhaven"/>
    <m/>
    <x v="14"/>
    <m/>
    <n v="2008"/>
    <x v="1"/>
    <x v="0"/>
    <x v="0"/>
    <m/>
    <m/>
    <x v="0"/>
    <x v="1"/>
    <x v="1"/>
    <n v="10"/>
    <n v="10"/>
    <x v="0"/>
    <n v="0"/>
    <n v="0"/>
    <n v="0"/>
    <x v="0"/>
    <s v="DE0001072757600000000000000735747"/>
    <x v="12"/>
    <s v="swb Netze Bremerhaven GmbH &amp; Co. KG"/>
    <x v="0"/>
    <x v="1"/>
    <n v="23416.344000000001"/>
    <m/>
    <m/>
    <m/>
    <m/>
    <x v="0"/>
    <m/>
    <m/>
    <x v="0"/>
    <m/>
    <x v="0"/>
    <m/>
    <x v="0"/>
    <x v="0"/>
    <x v="0"/>
    <n v="2341.6343999999999"/>
    <x v="0"/>
    <x v="0"/>
    <x v="0"/>
    <x v="0"/>
    <x v="0"/>
    <x v="0"/>
    <x v="0"/>
    <x v="0"/>
    <x v="0"/>
    <x v="0"/>
    <m/>
    <m/>
    <m/>
    <m/>
    <m/>
    <m/>
    <x v="0"/>
  </r>
  <r>
    <s v="BNA0152a"/>
    <s v="MULTIBRID WEA II GmbH &amp; Co. KG"/>
    <s v="Windpark Speckenbüttel"/>
    <n v="27580"/>
    <s v="Bremerhaven"/>
    <m/>
    <x v="14"/>
    <s v="WEA 2"/>
    <n v="2006"/>
    <x v="1"/>
    <x v="0"/>
    <x v="0"/>
    <m/>
    <m/>
    <x v="0"/>
    <x v="1"/>
    <x v="1"/>
    <n v="5"/>
    <n v="5"/>
    <x v="0"/>
    <n v="0"/>
    <n v="0"/>
    <n v="0"/>
    <x v="0"/>
    <s v="DE00753827568WEAMULTIBRIDGRAUWVA2"/>
    <x v="13"/>
    <s v="EUROGATE Technical Services GmbH"/>
    <x v="0"/>
    <x v="1"/>
    <n v="7674.5673796167057"/>
    <m/>
    <m/>
    <m/>
    <m/>
    <x v="0"/>
    <m/>
    <m/>
    <x v="0"/>
    <m/>
    <x v="0"/>
    <m/>
    <x v="0"/>
    <x v="0"/>
    <x v="0"/>
    <n v="1534.9134759233411"/>
    <x v="0"/>
    <x v="0"/>
    <x v="0"/>
    <x v="0"/>
    <x v="0"/>
    <x v="0"/>
    <x v="0"/>
    <x v="0"/>
    <x v="0"/>
    <x v="0"/>
    <m/>
    <m/>
    <m/>
    <m/>
    <m/>
    <m/>
    <x v="0"/>
  </r>
  <r>
    <s v="BNA0152b"/>
    <s v="MULTIBRID WEA I GmbH &amp; Co. KG"/>
    <s v="Windpark Speckenbüttel"/>
    <n v="27580"/>
    <s v="Bremerhaven"/>
    <m/>
    <x v="14"/>
    <s v="WEA 1"/>
    <n v="2004"/>
    <x v="1"/>
    <x v="0"/>
    <x v="0"/>
    <m/>
    <m/>
    <x v="0"/>
    <x v="1"/>
    <x v="1"/>
    <n v="5"/>
    <n v="5"/>
    <x v="0"/>
    <n v="0"/>
    <n v="0"/>
    <n v="0"/>
    <x v="0"/>
    <s v="DE00753827568WEAMULTIBRIDGRAUWVA1"/>
    <x v="13"/>
    <s v="EUROGATE Technical Services GmbH"/>
    <x v="0"/>
    <x v="1"/>
    <n v="8308.1966203832926"/>
    <m/>
    <m/>
    <m/>
    <m/>
    <x v="0"/>
    <m/>
    <m/>
    <x v="0"/>
    <m/>
    <x v="0"/>
    <m/>
    <x v="0"/>
    <x v="0"/>
    <x v="0"/>
    <n v="1661.6393240766586"/>
    <x v="0"/>
    <x v="0"/>
    <x v="0"/>
    <x v="0"/>
    <x v="0"/>
    <x v="0"/>
    <x v="0"/>
    <x v="0"/>
    <x v="0"/>
    <x v="0"/>
    <m/>
    <m/>
    <m/>
    <m/>
    <m/>
    <m/>
    <x v="0"/>
  </r>
  <r>
    <s v="BNA0153"/>
    <s v="Windpark Altenbruch GmbH &amp; Co. Betriebs-KG"/>
    <m/>
    <n v="21698"/>
    <s v="Brest"/>
    <m/>
    <x v="1"/>
    <m/>
    <n v="1999"/>
    <x v="0"/>
    <x v="0"/>
    <x v="0"/>
    <m/>
    <m/>
    <x v="0"/>
    <x v="0"/>
    <x v="0"/>
    <m/>
    <n v="14.3"/>
    <x v="0"/>
    <n v="14.3"/>
    <m/>
    <m/>
    <x v="0"/>
    <m/>
    <x v="1"/>
    <s v="EWE NETZ GmbH"/>
    <x v="0"/>
    <x v="0"/>
    <m/>
    <m/>
    <m/>
    <m/>
    <m/>
    <x v="0"/>
    <m/>
    <m/>
    <x v="0"/>
    <m/>
    <x v="0"/>
    <m/>
    <x v="0"/>
    <x v="0"/>
    <x v="0"/>
    <n v="0"/>
    <x v="0"/>
    <x v="0"/>
    <x v="0"/>
    <x v="0"/>
    <x v="0"/>
    <x v="0"/>
    <x v="0"/>
    <x v="0"/>
    <x v="0"/>
    <x v="0"/>
    <m/>
    <m/>
    <m/>
    <m/>
    <m/>
    <m/>
    <x v="0"/>
  </r>
  <r>
    <s v="BNA0154"/>
    <m/>
    <m/>
    <n v="15518"/>
    <s v="Briesen OT Biegen"/>
    <m/>
    <x v="2"/>
    <m/>
    <n v="2006"/>
    <x v="0"/>
    <x v="0"/>
    <x v="0"/>
    <m/>
    <m/>
    <x v="0"/>
    <x v="0"/>
    <x v="0"/>
    <m/>
    <n v="10"/>
    <x v="0"/>
    <n v="10"/>
    <m/>
    <m/>
    <x v="0"/>
    <m/>
    <x v="5"/>
    <s v="E.ON edis AG"/>
    <x v="0"/>
    <x v="0"/>
    <m/>
    <m/>
    <m/>
    <m/>
    <m/>
    <x v="0"/>
    <m/>
    <m/>
    <x v="0"/>
    <m/>
    <x v="0"/>
    <m/>
    <x v="0"/>
    <x v="0"/>
    <x v="0"/>
    <n v="0"/>
    <x v="0"/>
    <x v="0"/>
    <x v="0"/>
    <x v="0"/>
    <x v="0"/>
    <x v="0"/>
    <x v="0"/>
    <x v="0"/>
    <x v="0"/>
    <x v="0"/>
    <m/>
    <m/>
    <m/>
    <m/>
    <m/>
    <m/>
    <x v="0"/>
  </r>
  <r>
    <s v="BNA0155"/>
    <m/>
    <m/>
    <n v="16306"/>
    <s v="Briest"/>
    <m/>
    <x v="2"/>
    <m/>
    <n v="2002"/>
    <x v="0"/>
    <x v="0"/>
    <x v="0"/>
    <m/>
    <m/>
    <x v="0"/>
    <x v="0"/>
    <x v="0"/>
    <m/>
    <n v="17.899999999999999"/>
    <x v="0"/>
    <n v="17.899999999999999"/>
    <m/>
    <m/>
    <x v="0"/>
    <m/>
    <x v="5"/>
    <s v="E.ON edis AG"/>
    <x v="0"/>
    <x v="0"/>
    <m/>
    <m/>
    <m/>
    <m/>
    <m/>
    <x v="0"/>
    <m/>
    <m/>
    <x v="0"/>
    <m/>
    <x v="0"/>
    <m/>
    <x v="0"/>
    <x v="0"/>
    <x v="0"/>
    <n v="0"/>
    <x v="0"/>
    <x v="0"/>
    <x v="0"/>
    <x v="0"/>
    <x v="0"/>
    <x v="0"/>
    <x v="0"/>
    <x v="0"/>
    <x v="0"/>
    <x v="0"/>
    <m/>
    <m/>
    <m/>
    <m/>
    <m/>
    <m/>
    <x v="0"/>
  </r>
  <r>
    <s v="BNA0156a"/>
    <s v="Egger Kraftwerk Brilon GmbH"/>
    <s v="Egger Kraftwerk Briilon"/>
    <n v="59929"/>
    <s v="Brilon "/>
    <s v="Im Kissen 19"/>
    <x v="0"/>
    <s v="Biomasse - KWK - Anlage"/>
    <n v="1990"/>
    <x v="1"/>
    <x v="0"/>
    <x v="4"/>
    <m/>
    <m/>
    <x v="0"/>
    <x v="2"/>
    <x v="2"/>
    <n v="19.8"/>
    <n v="18"/>
    <x v="0"/>
    <n v="18"/>
    <m/>
    <n v="100"/>
    <x v="4"/>
    <m/>
    <x v="10"/>
    <s v="Westfalen-Weser-Ems Verteilnetz GmbH"/>
    <x v="0"/>
    <x v="1"/>
    <n v="119811.227"/>
    <s v="01.06.2012-30.06.2012"/>
    <m/>
    <m/>
    <m/>
    <x v="0"/>
    <m/>
    <m/>
    <x v="0"/>
    <m/>
    <x v="0"/>
    <m/>
    <x v="0"/>
    <x v="0"/>
    <x v="0"/>
    <n v="6656.1792777777773"/>
    <x v="4"/>
    <x v="0"/>
    <x v="0"/>
    <x v="0"/>
    <x v="0"/>
    <x v="0"/>
    <x v="1"/>
    <x v="0"/>
    <x v="0"/>
    <x v="0"/>
    <m/>
    <m/>
    <m/>
    <m/>
    <m/>
    <m/>
    <x v="0"/>
  </r>
  <r>
    <s v="BNA0156b"/>
    <s v="Egger Kraftwerk Brilon GmbH"/>
    <s v="Egger Kraftwerk Briilon"/>
    <n v="59929"/>
    <s v="Brilon "/>
    <s v="Im Kissen 19"/>
    <x v="0"/>
    <s v="Gasturbinen - KWK - Anlage"/>
    <n v="1996"/>
    <x v="1"/>
    <x v="0"/>
    <x v="1"/>
    <m/>
    <m/>
    <x v="1"/>
    <x v="2"/>
    <x v="2"/>
    <n v="15.6"/>
    <n v="13.5"/>
    <x v="0"/>
    <n v="13.5"/>
    <m/>
    <n v="22.5"/>
    <x v="1"/>
    <m/>
    <x v="10"/>
    <s v="Westfalen-Weser-Ems Verteilnetz GmbH"/>
    <x v="0"/>
    <x v="1"/>
    <n v="37146.15"/>
    <s v="keine Revision geplant"/>
    <n v="90"/>
    <n v="90"/>
    <m/>
    <x v="0"/>
    <m/>
    <m/>
    <x v="0"/>
    <s v="Westfalen-Weser-Ems Verteilnetz GmbH"/>
    <x v="0"/>
    <m/>
    <x v="0"/>
    <x v="0"/>
    <x v="0"/>
    <n v="2751.5666666666666"/>
    <x v="1"/>
    <x v="1"/>
    <x v="0"/>
    <x v="0"/>
    <x v="0"/>
    <x v="0"/>
    <x v="1"/>
    <x v="0"/>
    <x v="0"/>
    <x v="0"/>
    <m/>
    <m/>
    <m/>
    <m/>
    <m/>
    <m/>
    <x v="0"/>
  </r>
  <r>
    <s v="BNA0157"/>
    <s v="E.ON Kernkraft GmbH"/>
    <s v="Brokdorf"/>
    <n v="25576"/>
    <s v="Brokdorf"/>
    <m/>
    <x v="3"/>
    <s v="KBR"/>
    <n v="1986"/>
    <x v="2"/>
    <x v="0"/>
    <x v="12"/>
    <m/>
    <m/>
    <x v="1"/>
    <x v="1"/>
    <x v="1"/>
    <n v="1480"/>
    <n v="1410"/>
    <x v="0"/>
    <n v="1410"/>
    <n v="350"/>
    <m/>
    <x v="0"/>
    <s v="Brokdorf"/>
    <x v="4"/>
    <s v="TenneT TSO GmbH "/>
    <x v="5"/>
    <x v="1"/>
    <n v="9701262"/>
    <s v="11.04.-25.05.2012"/>
    <m/>
    <m/>
    <m/>
    <x v="0"/>
    <m/>
    <m/>
    <x v="0"/>
    <m/>
    <x v="0"/>
    <m/>
    <x v="0"/>
    <x v="0"/>
    <x v="0"/>
    <n v="6880.3276595744683"/>
    <x v="12"/>
    <x v="1"/>
    <x v="0"/>
    <x v="0"/>
    <x v="0"/>
    <x v="0"/>
    <x v="1"/>
    <x v="1"/>
    <x v="0"/>
    <x v="0"/>
    <m/>
    <m/>
    <m/>
    <m/>
    <m/>
    <m/>
    <x v="0"/>
  </r>
  <r>
    <s v="BNA0158"/>
    <m/>
    <m/>
    <n v="27305"/>
    <s v="Bruchhausen-Vilsen"/>
    <m/>
    <x v="1"/>
    <m/>
    <n v="2005"/>
    <x v="0"/>
    <x v="0"/>
    <x v="0"/>
    <m/>
    <m/>
    <x v="0"/>
    <x v="0"/>
    <x v="0"/>
    <m/>
    <n v="14"/>
    <x v="0"/>
    <n v="14"/>
    <m/>
    <m/>
    <x v="0"/>
    <m/>
    <x v="0"/>
    <s v="E.ON Avacon AG"/>
    <x v="0"/>
    <x v="0"/>
    <m/>
    <m/>
    <m/>
    <m/>
    <m/>
    <x v="0"/>
    <m/>
    <m/>
    <x v="0"/>
    <m/>
    <x v="0"/>
    <m/>
    <x v="0"/>
    <x v="0"/>
    <x v="0"/>
    <n v="0"/>
    <x v="0"/>
    <x v="0"/>
    <x v="0"/>
    <x v="0"/>
    <x v="0"/>
    <x v="0"/>
    <x v="0"/>
    <x v="0"/>
    <x v="0"/>
    <x v="0"/>
    <m/>
    <m/>
    <m/>
    <m/>
    <m/>
    <m/>
    <x v="0"/>
  </r>
  <r>
    <s v="BNA0159"/>
    <m/>
    <m/>
    <n v="27305"/>
    <s v="Bruchhausen-Vilsen"/>
    <m/>
    <x v="1"/>
    <m/>
    <n v="2010"/>
    <x v="0"/>
    <x v="0"/>
    <x v="0"/>
    <m/>
    <m/>
    <x v="0"/>
    <x v="0"/>
    <x v="0"/>
    <m/>
    <n v="10"/>
    <x v="0"/>
    <n v="10"/>
    <m/>
    <m/>
    <x v="0"/>
    <m/>
    <x v="0"/>
    <s v="E.ON Avacon AG"/>
    <x v="0"/>
    <x v="0"/>
    <m/>
    <m/>
    <m/>
    <m/>
    <m/>
    <x v="0"/>
    <m/>
    <m/>
    <x v="0"/>
    <m/>
    <x v="0"/>
    <m/>
    <x v="0"/>
    <x v="0"/>
    <x v="0"/>
    <n v="0"/>
    <x v="0"/>
    <x v="0"/>
    <x v="0"/>
    <x v="0"/>
    <x v="0"/>
    <x v="0"/>
    <x v="0"/>
    <x v="0"/>
    <x v="0"/>
    <x v="0"/>
    <m/>
    <m/>
    <m/>
    <m/>
    <m/>
    <m/>
    <x v="0"/>
  </r>
  <r>
    <s v="BNA0161"/>
    <s v="Vattenfall Europe Generation AG"/>
    <s v="Brunsbüttel"/>
    <n v="25541"/>
    <s v="Brunsbüttel"/>
    <s v="Otto Hahn Str. 76"/>
    <x v="3"/>
    <s v="GT A"/>
    <n v="1973"/>
    <x v="1"/>
    <x v="0"/>
    <x v="9"/>
    <m/>
    <m/>
    <x v="1"/>
    <x v="1"/>
    <x v="1"/>
    <n v="64"/>
    <n v="63.5"/>
    <x v="1"/>
    <n v="63.5"/>
    <n v="0"/>
    <m/>
    <x v="0"/>
    <s v="Brunsbüttel"/>
    <x v="4"/>
    <s v="50 Hertz Transmission GmbH"/>
    <x v="1"/>
    <x v="1"/>
    <m/>
    <m/>
    <m/>
    <m/>
    <m/>
    <x v="0"/>
    <m/>
    <m/>
    <x v="0"/>
    <m/>
    <x v="0"/>
    <m/>
    <x v="0"/>
    <x v="0"/>
    <x v="0"/>
    <n v="0"/>
    <x v="11"/>
    <x v="1"/>
    <x v="0"/>
    <x v="0"/>
    <x v="0"/>
    <x v="0"/>
    <x v="1"/>
    <x v="1"/>
    <x v="0"/>
    <x v="0"/>
    <m/>
    <m/>
    <m/>
    <m/>
    <m/>
    <m/>
    <x v="0"/>
  </r>
  <r>
    <s v="BNA0162"/>
    <s v="Vattenfall Europe Generation AG"/>
    <s v="Brunsbüttel"/>
    <n v="25541"/>
    <s v="Brunsbüttel"/>
    <s v="Otto Hahn Str. 76"/>
    <x v="3"/>
    <s v="GT B"/>
    <n v="1973"/>
    <x v="1"/>
    <x v="0"/>
    <x v="9"/>
    <m/>
    <m/>
    <x v="1"/>
    <x v="1"/>
    <x v="1"/>
    <n v="64"/>
    <n v="63.5"/>
    <x v="1"/>
    <n v="63.5"/>
    <n v="0"/>
    <m/>
    <x v="0"/>
    <s v="Brunsbüttel"/>
    <x v="4"/>
    <s v="50 Hertz Transmission GmbH"/>
    <x v="1"/>
    <x v="1"/>
    <m/>
    <m/>
    <m/>
    <m/>
    <m/>
    <x v="0"/>
    <m/>
    <m/>
    <x v="0"/>
    <m/>
    <x v="0"/>
    <m/>
    <x v="0"/>
    <x v="0"/>
    <x v="0"/>
    <n v="0"/>
    <x v="11"/>
    <x v="1"/>
    <x v="0"/>
    <x v="0"/>
    <x v="0"/>
    <x v="0"/>
    <x v="1"/>
    <x v="1"/>
    <x v="0"/>
    <x v="0"/>
    <m/>
    <m/>
    <m/>
    <m/>
    <m/>
    <m/>
    <x v="0"/>
  </r>
  <r>
    <s v="BNA0163"/>
    <s v="Vattenfall Europe Generation AG"/>
    <s v="Brunsbüttel"/>
    <n v="25541"/>
    <s v="Brunsbüttel"/>
    <s v="Otto Hahn Str. 76"/>
    <x v="3"/>
    <s v="GT C"/>
    <n v="1973"/>
    <x v="1"/>
    <x v="0"/>
    <x v="9"/>
    <m/>
    <m/>
    <x v="1"/>
    <x v="1"/>
    <x v="1"/>
    <n v="64"/>
    <n v="63.5"/>
    <x v="1"/>
    <n v="63.5"/>
    <n v="0"/>
    <m/>
    <x v="0"/>
    <s v="Brunsbüttel"/>
    <x v="4"/>
    <s v="50 Hertz Transmission GmbH"/>
    <x v="1"/>
    <x v="1"/>
    <m/>
    <m/>
    <m/>
    <m/>
    <m/>
    <x v="0"/>
    <m/>
    <m/>
    <x v="0"/>
    <m/>
    <x v="0"/>
    <m/>
    <x v="0"/>
    <x v="0"/>
    <x v="0"/>
    <n v="0"/>
    <x v="11"/>
    <x v="1"/>
    <x v="0"/>
    <x v="0"/>
    <x v="0"/>
    <x v="0"/>
    <x v="1"/>
    <x v="1"/>
    <x v="0"/>
    <x v="0"/>
    <m/>
    <m/>
    <m/>
    <m/>
    <m/>
    <m/>
    <x v="0"/>
  </r>
  <r>
    <s v="BNA0164"/>
    <s v="Vattenfall Europe Generation AG"/>
    <s v="Brunsbüttel"/>
    <n v="25541"/>
    <s v="Brunsbüttel"/>
    <s v="Otto Hahn Str. 76"/>
    <x v="3"/>
    <s v="GT D"/>
    <n v="1973"/>
    <x v="1"/>
    <x v="0"/>
    <x v="9"/>
    <m/>
    <m/>
    <x v="1"/>
    <x v="1"/>
    <x v="1"/>
    <n v="64"/>
    <n v="63.5"/>
    <x v="1"/>
    <n v="63.5"/>
    <n v="0"/>
    <m/>
    <x v="0"/>
    <s v="Brunsbüttel"/>
    <x v="4"/>
    <s v="50 Hertz Transmission GmbH"/>
    <x v="1"/>
    <x v="1"/>
    <n v="614.1"/>
    <m/>
    <m/>
    <m/>
    <m/>
    <x v="0"/>
    <m/>
    <m/>
    <x v="0"/>
    <m/>
    <x v="0"/>
    <m/>
    <x v="0"/>
    <x v="0"/>
    <x v="0"/>
    <n v="9.670866141732283"/>
    <x v="11"/>
    <x v="1"/>
    <x v="0"/>
    <x v="0"/>
    <x v="0"/>
    <x v="0"/>
    <x v="1"/>
    <x v="1"/>
    <x v="0"/>
    <x v="0"/>
    <m/>
    <m/>
    <m/>
    <m/>
    <m/>
    <m/>
    <x v="0"/>
  </r>
  <r>
    <s v="BNA0165"/>
    <s v="Itec International"/>
    <s v="Brunsbüttel"/>
    <n v="25541"/>
    <s v="Brunsbüttel"/>
    <m/>
    <x v="3"/>
    <s v="Brunsbüttel"/>
    <n v="2004"/>
    <x v="1"/>
    <x v="0"/>
    <x v="0"/>
    <m/>
    <m/>
    <x v="0"/>
    <x v="1"/>
    <x v="1"/>
    <n v="11"/>
    <n v="11"/>
    <x v="0"/>
    <n v="11"/>
    <m/>
    <m/>
    <x v="0"/>
    <s v="UW Ostermoor West"/>
    <x v="7"/>
    <s v="Schleswig-Holstein Netz AG "/>
    <x v="0"/>
    <x v="0"/>
    <m/>
    <m/>
    <m/>
    <m/>
    <m/>
    <x v="0"/>
    <m/>
    <m/>
    <x v="0"/>
    <m/>
    <x v="0"/>
    <m/>
    <x v="0"/>
    <x v="0"/>
    <x v="0"/>
    <n v="0"/>
    <x v="0"/>
    <x v="0"/>
    <x v="0"/>
    <x v="0"/>
    <x v="0"/>
    <x v="0"/>
    <x v="0"/>
    <x v="0"/>
    <x v="0"/>
    <x v="0"/>
    <m/>
    <m/>
    <m/>
    <m/>
    <m/>
    <m/>
    <x v="0"/>
  </r>
  <r>
    <s v="BNA0166"/>
    <s v="Windpark Brunsbüttel GmbH "/>
    <m/>
    <n v="25542"/>
    <s v="Brunsbüttel"/>
    <m/>
    <x v="3"/>
    <m/>
    <n v="2010"/>
    <x v="0"/>
    <x v="0"/>
    <x v="0"/>
    <m/>
    <m/>
    <x v="0"/>
    <x v="0"/>
    <x v="0"/>
    <m/>
    <n v="20"/>
    <x v="0"/>
    <n v="20"/>
    <m/>
    <m/>
    <x v="0"/>
    <m/>
    <x v="0"/>
    <s v="Schleswig-Holstein Netz AG "/>
    <x v="0"/>
    <x v="0"/>
    <m/>
    <m/>
    <m/>
    <m/>
    <m/>
    <x v="0"/>
    <m/>
    <m/>
    <x v="0"/>
    <m/>
    <x v="0"/>
    <m/>
    <x v="0"/>
    <x v="0"/>
    <x v="0"/>
    <n v="0"/>
    <x v="0"/>
    <x v="0"/>
    <x v="0"/>
    <x v="0"/>
    <x v="0"/>
    <x v="0"/>
    <x v="0"/>
    <x v="0"/>
    <x v="0"/>
    <x v="0"/>
    <m/>
    <m/>
    <m/>
    <m/>
    <m/>
    <m/>
    <x v="0"/>
  </r>
  <r>
    <s v="BNA0167"/>
    <s v="Windpark Brunsbüttel GmbH "/>
    <m/>
    <n v="25541"/>
    <s v="Brunsbüttel"/>
    <m/>
    <x v="3"/>
    <m/>
    <n v="2010"/>
    <x v="0"/>
    <x v="0"/>
    <x v="0"/>
    <m/>
    <m/>
    <x v="0"/>
    <x v="0"/>
    <x v="0"/>
    <m/>
    <n v="10"/>
    <x v="0"/>
    <n v="10"/>
    <m/>
    <m/>
    <x v="0"/>
    <m/>
    <x v="0"/>
    <s v="Schleswig-Holstein Netz AG "/>
    <x v="0"/>
    <x v="0"/>
    <m/>
    <m/>
    <m/>
    <m/>
    <m/>
    <x v="0"/>
    <m/>
    <m/>
    <x v="0"/>
    <m/>
    <x v="0"/>
    <m/>
    <x v="0"/>
    <x v="0"/>
    <x v="0"/>
    <n v="0"/>
    <x v="0"/>
    <x v="0"/>
    <x v="0"/>
    <x v="0"/>
    <x v="0"/>
    <x v="0"/>
    <x v="0"/>
    <x v="0"/>
    <x v="0"/>
    <x v="0"/>
    <m/>
    <m/>
    <m/>
    <m/>
    <m/>
    <m/>
    <x v="0"/>
  </r>
  <r>
    <s v="BNA0168"/>
    <s v="Windfarm Weimar GmbH &amp; Co.KG, _x000d_RheinEnergieAG"/>
    <s v="Windpark Weimar"/>
    <n v="7751"/>
    <s v="Bucha"/>
    <m/>
    <x v="9"/>
    <m/>
    <n v="2002"/>
    <x v="0"/>
    <x v="0"/>
    <x v="0"/>
    <m/>
    <m/>
    <x v="0"/>
    <x v="1"/>
    <x v="1"/>
    <n v="12"/>
    <n v="12"/>
    <x v="0"/>
    <n v="12"/>
    <m/>
    <m/>
    <x v="0"/>
    <s v="UW Coppanz"/>
    <x v="2"/>
    <s v="TEN Thüringer Energienetze GmbH"/>
    <x v="0"/>
    <x v="1"/>
    <n v="17846.400000000001"/>
    <m/>
    <m/>
    <m/>
    <m/>
    <x v="0"/>
    <m/>
    <m/>
    <x v="0"/>
    <m/>
    <x v="0"/>
    <m/>
    <x v="0"/>
    <x v="0"/>
    <x v="0"/>
    <n v="1487.2"/>
    <x v="0"/>
    <x v="0"/>
    <x v="0"/>
    <x v="0"/>
    <x v="0"/>
    <x v="0"/>
    <x v="0"/>
    <x v="0"/>
    <x v="0"/>
    <x v="0"/>
    <m/>
    <m/>
    <m/>
    <m/>
    <m/>
    <m/>
    <x v="0"/>
  </r>
  <r>
    <s v="BNA0169"/>
    <s v="Biomasseheizkraftwerk Odenwald GmbH"/>
    <m/>
    <n v="74722"/>
    <s v="Buchen"/>
    <m/>
    <x v="4"/>
    <m/>
    <n v="2003"/>
    <x v="0"/>
    <x v="0"/>
    <x v="4"/>
    <m/>
    <m/>
    <x v="0"/>
    <x v="0"/>
    <x v="0"/>
    <m/>
    <n v="28.4"/>
    <x v="0"/>
    <n v="28.4"/>
    <m/>
    <m/>
    <x v="0"/>
    <m/>
    <x v="0"/>
    <s v="EnBW Regional AG"/>
    <x v="0"/>
    <x v="0"/>
    <m/>
    <m/>
    <m/>
    <m/>
    <m/>
    <x v="0"/>
    <m/>
    <m/>
    <x v="0"/>
    <m/>
    <x v="0"/>
    <m/>
    <x v="0"/>
    <x v="0"/>
    <x v="0"/>
    <n v="0"/>
    <x v="4"/>
    <x v="0"/>
    <x v="0"/>
    <x v="0"/>
    <x v="0"/>
    <x v="0"/>
    <x v="1"/>
    <x v="0"/>
    <x v="0"/>
    <x v="0"/>
    <m/>
    <m/>
    <m/>
    <m/>
    <m/>
    <m/>
    <x v="0"/>
  </r>
  <r>
    <s v="BNA0170"/>
    <s v="EnBW Windpark Buchholz GmbH"/>
    <s v="Windpark Buchholz"/>
    <n v="29690"/>
    <s v="Buchholz (Aller)"/>
    <m/>
    <x v="1"/>
    <s v="Buchholz"/>
    <n v="2009"/>
    <x v="1"/>
    <x v="0"/>
    <x v="0"/>
    <m/>
    <m/>
    <x v="0"/>
    <x v="1"/>
    <x v="1"/>
    <n v="36"/>
    <n v="36"/>
    <x v="2"/>
    <n v="36"/>
    <n v="0"/>
    <m/>
    <x v="0"/>
    <s v="UW Marklendorf"/>
    <x v="2"/>
    <s v="E.ON Netz GmbH"/>
    <x v="0"/>
    <x v="1"/>
    <n v="74958.7"/>
    <m/>
    <m/>
    <m/>
    <m/>
    <x v="0"/>
    <m/>
    <m/>
    <x v="0"/>
    <m/>
    <x v="0"/>
    <m/>
    <x v="0"/>
    <x v="0"/>
    <x v="0"/>
    <n v="2082.1861111111111"/>
    <x v="0"/>
    <x v="0"/>
    <x v="0"/>
    <x v="0"/>
    <x v="0"/>
    <x v="0"/>
    <x v="0"/>
    <x v="0"/>
    <x v="0"/>
    <x v="0"/>
    <m/>
    <m/>
    <m/>
    <m/>
    <m/>
    <m/>
    <x v="0"/>
  </r>
  <r>
    <s v="BNA0171"/>
    <m/>
    <m/>
    <n v="39288"/>
    <s v="Burg"/>
    <m/>
    <x v="5"/>
    <m/>
    <n v="2007"/>
    <x v="0"/>
    <x v="0"/>
    <x v="0"/>
    <m/>
    <m/>
    <x v="0"/>
    <x v="0"/>
    <x v="0"/>
    <m/>
    <n v="16"/>
    <x v="0"/>
    <n v="16"/>
    <m/>
    <m/>
    <x v="0"/>
    <m/>
    <x v="0"/>
    <s v="E.ON Avacon AG"/>
    <x v="0"/>
    <x v="0"/>
    <m/>
    <m/>
    <m/>
    <m/>
    <m/>
    <x v="0"/>
    <m/>
    <m/>
    <x v="0"/>
    <m/>
    <x v="0"/>
    <m/>
    <x v="0"/>
    <x v="0"/>
    <x v="0"/>
    <n v="0"/>
    <x v="0"/>
    <x v="0"/>
    <x v="0"/>
    <x v="0"/>
    <x v="0"/>
    <x v="0"/>
    <x v="0"/>
    <x v="0"/>
    <x v="0"/>
    <x v="0"/>
    <m/>
    <m/>
    <m/>
    <m/>
    <m/>
    <m/>
    <x v="0"/>
  </r>
  <r>
    <s v="BNA0172"/>
    <s v="Wacker Chemie AG"/>
    <s v="Dampfkraftwerk BGH - O1"/>
    <n v="84489"/>
    <s v="Burghausen"/>
    <s v="Johannes-Hess Straße 24"/>
    <x v="6"/>
    <m/>
    <n v="2001"/>
    <x v="2"/>
    <x v="2"/>
    <x v="1"/>
    <s v="Hauptbrennstoff Erdgas"/>
    <s v="Redundanzbrennstoff HEL"/>
    <x v="1"/>
    <x v="2"/>
    <x v="2"/>
    <n v="175"/>
    <n v="175"/>
    <x v="0"/>
    <n v="175"/>
    <n v="175"/>
    <n v="410"/>
    <x v="1"/>
    <s v="UW Holzfeld "/>
    <x v="2"/>
    <s v="E.ON Netz GmbH"/>
    <x v="0"/>
    <x v="1"/>
    <n v="1323720"/>
    <s v="Okt. 2012 1 Woche"/>
    <n v="643.79999999999995"/>
    <n v="906.75"/>
    <n v="906.75"/>
    <x v="0"/>
    <n v="749.5"/>
    <n v="0"/>
    <x v="3"/>
    <s v="Gascade Gastransport GmbH / bayernets (Anschluss einer Übernahmestation an zwei Einspeisungen)_x000d_Vorgelagerter FNB: bayernets_x000d_Gascade: Netzpunktscharfe Daten (hinter Anschlusspunkten sind große Industrieparks)_x000d_ZBLZ Burghausen, Ausspeisung: _x000d_technische Kapaz"/>
    <x v="2"/>
    <n v="175"/>
    <x v="1"/>
    <x v="1"/>
    <x v="1"/>
    <n v="7564.1142857142859"/>
    <x v="1"/>
    <x v="1"/>
    <x v="2"/>
    <x v="0"/>
    <x v="0"/>
    <x v="0"/>
    <x v="1"/>
    <x v="0"/>
    <x v="0"/>
    <x v="0"/>
    <m/>
    <m/>
    <m/>
    <m/>
    <m/>
    <m/>
    <x v="0"/>
  </r>
  <r>
    <s v="BNA0173"/>
    <s v="Wacker Chemie AG"/>
    <s v="Alzwerke GmbH"/>
    <n v="84489"/>
    <s v="Burghausen"/>
    <s v="Johannes-Hess Straße 24"/>
    <x v="6"/>
    <s v="Alzwerk"/>
    <n v="1922"/>
    <x v="1"/>
    <x v="0"/>
    <x v="2"/>
    <m/>
    <m/>
    <x v="1"/>
    <x v="1"/>
    <x v="1"/>
    <n v="50"/>
    <n v="45"/>
    <x v="0"/>
    <n v="45"/>
    <n v="20"/>
    <n v="0"/>
    <x v="0"/>
    <m/>
    <x v="10"/>
    <s v="Wacker Chemie AG"/>
    <x v="0"/>
    <x v="1"/>
    <n v="233442.49"/>
    <m/>
    <m/>
    <m/>
    <m/>
    <x v="0"/>
    <m/>
    <m/>
    <x v="0"/>
    <m/>
    <x v="0"/>
    <m/>
    <x v="0"/>
    <x v="0"/>
    <x v="0"/>
    <n v="5187.6108888888884"/>
    <x v="2"/>
    <x v="0"/>
    <x v="0"/>
    <x v="0"/>
    <x v="0"/>
    <x v="0"/>
    <x v="0"/>
    <x v="0"/>
    <x v="0"/>
    <x v="0"/>
    <m/>
    <m/>
    <m/>
    <m/>
    <m/>
    <m/>
    <x v="0"/>
  </r>
  <r>
    <s v="BNA0174"/>
    <s v="InfraServ GmbH &amp; Co. Gendorf KG"/>
    <s v="Industriepark Werk Gendorf"/>
    <n v="84508"/>
    <s v="Burgkirchen"/>
    <m/>
    <x v="6"/>
    <m/>
    <n v="2002"/>
    <x v="0"/>
    <x v="0"/>
    <x v="1"/>
    <m/>
    <m/>
    <x v="1"/>
    <x v="0"/>
    <x v="0"/>
    <m/>
    <n v="38"/>
    <x v="0"/>
    <n v="38"/>
    <n v="15"/>
    <m/>
    <x v="0"/>
    <s v="UW Gendorf"/>
    <x v="6"/>
    <s v="InfraServ GmbH &amp; Co. Gendorf KG"/>
    <x v="0"/>
    <x v="0"/>
    <m/>
    <m/>
    <m/>
    <m/>
    <m/>
    <x v="0"/>
    <m/>
    <m/>
    <x v="0"/>
    <m/>
    <x v="0"/>
    <m/>
    <x v="0"/>
    <x v="0"/>
    <x v="0"/>
    <n v="0"/>
    <x v="1"/>
    <x v="1"/>
    <x v="0"/>
    <x v="0"/>
    <x v="0"/>
    <x v="0"/>
    <x v="1"/>
    <x v="0"/>
    <x v="0"/>
    <x v="0"/>
    <m/>
    <m/>
    <m/>
    <m/>
    <m/>
    <m/>
    <x v="0"/>
  </r>
  <r>
    <s v="BNA0175"/>
    <s v="Edrifta GmbH &amp; Co. KG"/>
    <m/>
    <n v="25719"/>
    <s v="Busenwurth"/>
    <m/>
    <x v="3"/>
    <m/>
    <n v="2010"/>
    <x v="0"/>
    <x v="0"/>
    <x v="6"/>
    <m/>
    <m/>
    <x v="0"/>
    <x v="0"/>
    <x v="0"/>
    <m/>
    <n v="14.504"/>
    <x v="0"/>
    <n v="14.504"/>
    <m/>
    <m/>
    <x v="0"/>
    <m/>
    <x v="0"/>
    <s v="Schleswig-Holstein Netz AG "/>
    <x v="0"/>
    <x v="0"/>
    <m/>
    <m/>
    <m/>
    <m/>
    <m/>
    <x v="0"/>
    <m/>
    <m/>
    <x v="0"/>
    <m/>
    <x v="0"/>
    <m/>
    <x v="0"/>
    <x v="0"/>
    <x v="0"/>
    <n v="0"/>
    <x v="7"/>
    <x v="0"/>
    <x v="0"/>
    <x v="0"/>
    <x v="0"/>
    <x v="0"/>
    <x v="0"/>
    <x v="0"/>
    <x v="0"/>
    <x v="0"/>
    <m/>
    <m/>
    <m/>
    <m/>
    <m/>
    <m/>
    <x v="0"/>
  </r>
  <r>
    <s v="BNA0176"/>
    <s v="ACR Biokraftwerk Calbe Invest GmbH &amp; Co. KG"/>
    <m/>
    <n v="39240"/>
    <s v="Calbe"/>
    <m/>
    <x v="5"/>
    <m/>
    <n v="1996"/>
    <x v="0"/>
    <x v="0"/>
    <x v="4"/>
    <m/>
    <m/>
    <x v="0"/>
    <x v="0"/>
    <x v="0"/>
    <m/>
    <n v="10.24"/>
    <x v="0"/>
    <n v="10.24"/>
    <m/>
    <m/>
    <x v="0"/>
    <m/>
    <x v="0"/>
    <s v="E.ON Avacon AG"/>
    <x v="0"/>
    <x v="0"/>
    <m/>
    <m/>
    <m/>
    <m/>
    <m/>
    <x v="0"/>
    <m/>
    <m/>
    <x v="0"/>
    <m/>
    <x v="0"/>
    <m/>
    <x v="0"/>
    <x v="0"/>
    <x v="0"/>
    <n v="0"/>
    <x v="4"/>
    <x v="0"/>
    <x v="0"/>
    <x v="0"/>
    <x v="0"/>
    <x v="0"/>
    <x v="1"/>
    <x v="0"/>
    <x v="0"/>
    <x v="0"/>
    <m/>
    <m/>
    <m/>
    <m/>
    <m/>
    <m/>
    <x v="0"/>
  </r>
  <r>
    <s v="BNA0177"/>
    <s v="eins energie in sachsen GmbH &amp; Co. KG"/>
    <s v="HKW Chemnitz  Nord II"/>
    <n v="9115"/>
    <s v="Chemnitz"/>
    <m/>
    <x v="12"/>
    <s v="Block B"/>
    <n v="1988"/>
    <x v="1"/>
    <x v="0"/>
    <x v="3"/>
    <s v="Rohbraunkohle"/>
    <s v="Ersatzbrennstoff, Erdgas (Zünd- und Stützgas)"/>
    <x v="1"/>
    <x v="2"/>
    <x v="2"/>
    <n v="67"/>
    <n v="56.8"/>
    <x v="0"/>
    <n v="50"/>
    <n v="50"/>
    <m/>
    <x v="3"/>
    <s v="UW Chemnitz Glösa"/>
    <x v="2"/>
    <s v="Netzgesellschaft mbH Chemnitz "/>
    <x v="0"/>
    <x v="1"/>
    <n v="243207.23699999999"/>
    <s v="30.5.2012-6.7.2012"/>
    <m/>
    <m/>
    <m/>
    <x v="0"/>
    <m/>
    <m/>
    <x v="0"/>
    <m/>
    <x v="0"/>
    <m/>
    <x v="0"/>
    <x v="0"/>
    <x v="0"/>
    <n v="4281.8175528169013"/>
    <x v="10"/>
    <x v="1"/>
    <x v="0"/>
    <x v="0"/>
    <x v="0"/>
    <x v="0"/>
    <x v="1"/>
    <x v="0"/>
    <x v="0"/>
    <x v="0"/>
    <m/>
    <m/>
    <m/>
    <m/>
    <m/>
    <m/>
    <x v="0"/>
  </r>
  <r>
    <s v="BNA0178"/>
    <s v="eins energie in sachsen GmbH &amp; Co. KG"/>
    <s v="HKW Chemnitz  Nord II"/>
    <n v="9114"/>
    <s v="Chemnitz"/>
    <m/>
    <x v="12"/>
    <s v="Block A"/>
    <n v="1986"/>
    <x v="1"/>
    <x v="0"/>
    <x v="3"/>
    <s v="Erdgas, Heizöl EL"/>
    <s v="Heizöl EL"/>
    <x v="1"/>
    <x v="2"/>
    <x v="2"/>
    <n v="65"/>
    <n v="57.2"/>
    <x v="0"/>
    <n v="55.5"/>
    <n v="55.5"/>
    <m/>
    <x v="3"/>
    <s v="UW Chemnitz Mitte"/>
    <x v="2"/>
    <s v="Netzgesellschaft mbH Chemnitz "/>
    <x v="0"/>
    <x v="1"/>
    <n v="9218.4860000000008"/>
    <s v="7.7.2012-4.8.2012"/>
    <n v="252.8"/>
    <n v="357"/>
    <n v="120"/>
    <x v="0"/>
    <m/>
    <m/>
    <x v="0"/>
    <s v="Netzgesellschaft mbH Chemnitz "/>
    <x v="0"/>
    <m/>
    <x v="0"/>
    <x v="0"/>
    <x v="0"/>
    <n v="161.16234265734266"/>
    <x v="1"/>
    <x v="1"/>
    <x v="0"/>
    <x v="0"/>
    <x v="0"/>
    <x v="0"/>
    <x v="1"/>
    <x v="0"/>
    <x v="0"/>
    <x v="0"/>
    <m/>
    <m/>
    <m/>
    <m/>
    <m/>
    <m/>
    <x v="0"/>
  </r>
  <r>
    <s v="BNA0179"/>
    <s v="eins energie in sachsen GmbH &amp; Co. KG"/>
    <s v="HKW Chemnitz  Nord II"/>
    <n v="9116"/>
    <s v="Chemnitz"/>
    <m/>
    <x v="12"/>
    <s v="Block C"/>
    <n v="1990"/>
    <x v="1"/>
    <x v="0"/>
    <x v="3"/>
    <s v="Rohbraunkohle"/>
    <s v="Ersatzbrennstoff, Erdgas (beide Stütz-/Zusatzenergieträger)"/>
    <x v="1"/>
    <x v="2"/>
    <x v="1"/>
    <n v="100"/>
    <n v="90.8"/>
    <x v="0"/>
    <n v="64"/>
    <n v="63"/>
    <m/>
    <x v="2"/>
    <s v="UW Chemnitz Mitte"/>
    <x v="2"/>
    <s v="Netzgesellschaft mbH Chemnitz "/>
    <x v="0"/>
    <x v="1"/>
    <n v="548768.03599999996"/>
    <s v="11.5.2012-10.6.2012"/>
    <m/>
    <m/>
    <m/>
    <x v="0"/>
    <m/>
    <m/>
    <x v="0"/>
    <m/>
    <x v="0"/>
    <m/>
    <x v="0"/>
    <x v="0"/>
    <x v="0"/>
    <n v="6043.700837004405"/>
    <x v="10"/>
    <x v="1"/>
    <x v="0"/>
    <x v="0"/>
    <x v="0"/>
    <x v="0"/>
    <x v="1"/>
    <x v="0"/>
    <x v="0"/>
    <x v="0"/>
    <m/>
    <m/>
    <m/>
    <m/>
    <m/>
    <m/>
    <x v="0"/>
  </r>
  <r>
    <s v="BNA0180"/>
    <s v="Denker &amp; Wulf AG "/>
    <m/>
    <n v="23743"/>
    <s v="Cismar"/>
    <m/>
    <x v="3"/>
    <m/>
    <n v="2000"/>
    <x v="0"/>
    <x v="0"/>
    <x v="0"/>
    <m/>
    <m/>
    <x v="0"/>
    <x v="0"/>
    <x v="0"/>
    <m/>
    <n v="10.5"/>
    <x v="0"/>
    <n v="10.5"/>
    <m/>
    <m/>
    <x v="0"/>
    <m/>
    <x v="0"/>
    <s v="Schleswig-Holstein Netz AG "/>
    <x v="0"/>
    <x v="0"/>
    <m/>
    <m/>
    <m/>
    <m/>
    <m/>
    <x v="0"/>
    <m/>
    <m/>
    <x v="0"/>
    <m/>
    <x v="0"/>
    <m/>
    <x v="0"/>
    <x v="0"/>
    <x v="0"/>
    <n v="0"/>
    <x v="0"/>
    <x v="0"/>
    <x v="0"/>
    <x v="0"/>
    <x v="0"/>
    <x v="0"/>
    <x v="0"/>
    <x v="0"/>
    <x v="0"/>
    <x v="0"/>
    <m/>
    <m/>
    <m/>
    <m/>
    <m/>
    <m/>
    <x v="0"/>
  </r>
  <r>
    <s v="BNA0181"/>
    <m/>
    <m/>
    <n v="29459"/>
    <s v="Clenze"/>
    <m/>
    <x v="1"/>
    <m/>
    <n v="2010"/>
    <x v="0"/>
    <x v="0"/>
    <x v="0"/>
    <m/>
    <m/>
    <x v="0"/>
    <x v="0"/>
    <x v="0"/>
    <m/>
    <n v="12"/>
    <x v="0"/>
    <n v="12"/>
    <m/>
    <m/>
    <x v="0"/>
    <m/>
    <x v="0"/>
    <s v="E.ON Avacon AG"/>
    <x v="0"/>
    <x v="0"/>
    <m/>
    <m/>
    <m/>
    <m/>
    <m/>
    <x v="0"/>
    <m/>
    <m/>
    <x v="0"/>
    <m/>
    <x v="0"/>
    <m/>
    <x v="0"/>
    <x v="0"/>
    <x v="0"/>
    <n v="0"/>
    <x v="0"/>
    <x v="0"/>
    <x v="0"/>
    <x v="0"/>
    <x v="0"/>
    <x v="0"/>
    <x v="0"/>
    <x v="0"/>
    <x v="0"/>
    <x v="0"/>
    <m/>
    <m/>
    <m/>
    <m/>
    <m/>
    <m/>
    <x v="0"/>
  </r>
  <r>
    <s v="BNA0182"/>
    <m/>
    <m/>
    <n v="48653"/>
    <s v="Coesfeld"/>
    <m/>
    <x v="0"/>
    <m/>
    <n v="2002"/>
    <x v="0"/>
    <x v="0"/>
    <x v="0"/>
    <m/>
    <m/>
    <x v="0"/>
    <x v="0"/>
    <x v="0"/>
    <m/>
    <n v="12.4"/>
    <x v="0"/>
    <n v="12.4"/>
    <m/>
    <m/>
    <x v="0"/>
    <m/>
    <x v="0"/>
    <s v="Stadtwerke Coesfeld GmbH"/>
    <x v="0"/>
    <x v="0"/>
    <m/>
    <m/>
    <m/>
    <m/>
    <m/>
    <x v="0"/>
    <m/>
    <m/>
    <x v="0"/>
    <m/>
    <x v="0"/>
    <m/>
    <x v="0"/>
    <x v="0"/>
    <x v="0"/>
    <n v="0"/>
    <x v="0"/>
    <x v="0"/>
    <x v="0"/>
    <x v="0"/>
    <x v="0"/>
    <x v="0"/>
    <x v="0"/>
    <x v="0"/>
    <x v="0"/>
    <x v="0"/>
    <m/>
    <m/>
    <m/>
    <m/>
    <m/>
    <m/>
    <x v="0"/>
  </r>
  <r>
    <s v="BNA0183"/>
    <s v="HKW Heizkraftwerksgesellschaft Cottbus mbH"/>
    <s v="HKW Cottbus"/>
    <n v="3052"/>
    <s v="Cottbus"/>
    <m/>
    <x v="2"/>
    <n v="1"/>
    <n v="1999"/>
    <x v="1"/>
    <x v="0"/>
    <x v="3"/>
    <s v="Wirbelschichtbraunkohle"/>
    <s v="Erdgas, Heizöl"/>
    <x v="1"/>
    <x v="2"/>
    <x v="2"/>
    <n v="80"/>
    <n v="74"/>
    <x v="0"/>
    <n v="20"/>
    <n v="20"/>
    <n v="123"/>
    <x v="2"/>
    <s v="SWC / NA 1 und NA 2"/>
    <x v="2"/>
    <s v="Mitteldeutsche Netzgesellschaft Strom mbH"/>
    <x v="0"/>
    <x v="2"/>
    <n v="243862.69"/>
    <s v="07.05.2012 bis 15.06.2012"/>
    <n v="253"/>
    <n v="260"/>
    <n v="260"/>
    <x v="0"/>
    <n v="80"/>
    <n v="80"/>
    <x v="0"/>
    <s v="SpreeGas Gesellschaft für Gasversorg. und Energiedienstleist. mbH"/>
    <x v="0"/>
    <m/>
    <x v="0"/>
    <x v="0"/>
    <x v="0"/>
    <n v="3295.4417567567566"/>
    <x v="10"/>
    <x v="1"/>
    <x v="0"/>
    <x v="0"/>
    <x v="0"/>
    <x v="0"/>
    <x v="1"/>
    <x v="0"/>
    <x v="0"/>
    <x v="0"/>
    <m/>
    <m/>
    <m/>
    <m/>
    <m/>
    <m/>
    <x v="0"/>
  </r>
  <r>
    <s v="BNA0184"/>
    <s v="PNE WIND AG"/>
    <s v="Windpark Altenbruch II"/>
    <n v="27478"/>
    <s v="Cuxhaven-Altenbruch"/>
    <m/>
    <x v="1"/>
    <m/>
    <n v="2009"/>
    <x v="1"/>
    <x v="0"/>
    <x v="0"/>
    <m/>
    <m/>
    <x v="0"/>
    <x v="1"/>
    <x v="1"/>
    <n v="25.8"/>
    <n v="25.8"/>
    <x v="0"/>
    <n v="25.8"/>
    <m/>
    <m/>
    <x v="0"/>
    <s v="UW Altenbruch"/>
    <x v="2"/>
    <s v="E.ON Netz GmbH"/>
    <x v="0"/>
    <x v="0"/>
    <n v="63799.6"/>
    <m/>
    <m/>
    <m/>
    <m/>
    <x v="0"/>
    <m/>
    <m/>
    <x v="0"/>
    <m/>
    <x v="0"/>
    <m/>
    <x v="0"/>
    <x v="0"/>
    <x v="0"/>
    <n v="2472.8527131782944"/>
    <x v="0"/>
    <x v="0"/>
    <x v="0"/>
    <x v="0"/>
    <x v="0"/>
    <x v="0"/>
    <x v="0"/>
    <x v="0"/>
    <x v="0"/>
    <x v="0"/>
    <m/>
    <m/>
    <m/>
    <m/>
    <m/>
    <m/>
    <x v="0"/>
  </r>
  <r>
    <s v="BNA0185"/>
    <s v="Windpark Dahlenburg GmbH &amp; Co. KG"/>
    <m/>
    <n v="21368"/>
    <s v="Dahlenburg"/>
    <m/>
    <x v="1"/>
    <m/>
    <n v="2002"/>
    <x v="0"/>
    <x v="0"/>
    <x v="0"/>
    <m/>
    <m/>
    <x v="0"/>
    <x v="0"/>
    <x v="0"/>
    <m/>
    <n v="36"/>
    <x v="0"/>
    <n v="36"/>
    <m/>
    <m/>
    <x v="0"/>
    <m/>
    <x v="0"/>
    <s v="E.ON Avacon AG"/>
    <x v="0"/>
    <x v="0"/>
    <m/>
    <m/>
    <m/>
    <m/>
    <m/>
    <x v="0"/>
    <m/>
    <m/>
    <x v="0"/>
    <m/>
    <x v="0"/>
    <m/>
    <x v="0"/>
    <x v="0"/>
    <x v="0"/>
    <n v="0"/>
    <x v="0"/>
    <x v="0"/>
    <x v="0"/>
    <x v="0"/>
    <x v="0"/>
    <x v="0"/>
    <x v="0"/>
    <x v="0"/>
    <x v="0"/>
    <x v="0"/>
    <m/>
    <m/>
    <m/>
    <m/>
    <m/>
    <m/>
    <x v="0"/>
  </r>
  <r>
    <s v="BNA0186"/>
    <s v="E.ON Climate &amp; Renewables Central Europe GmbH"/>
    <s v="WP Dargelütz"/>
    <n v="19374"/>
    <s v="Parchim"/>
    <s v="Parchimer Strasse"/>
    <x v="8"/>
    <m/>
    <n v="2006"/>
    <x v="1"/>
    <x v="0"/>
    <x v="0"/>
    <m/>
    <m/>
    <x v="0"/>
    <x v="1"/>
    <x v="0"/>
    <n v="22"/>
    <n v="21.6"/>
    <x v="0"/>
    <n v="21.6"/>
    <m/>
    <m/>
    <x v="0"/>
    <s v="DE00729719089VEH0WE00132369065176"/>
    <x v="2"/>
    <s v="50 Hertz Transmission GmbH"/>
    <x v="1"/>
    <x v="1"/>
    <n v="38612"/>
    <m/>
    <m/>
    <m/>
    <m/>
    <x v="0"/>
    <m/>
    <m/>
    <x v="0"/>
    <m/>
    <x v="0"/>
    <m/>
    <x v="0"/>
    <x v="0"/>
    <x v="0"/>
    <n v="1787.5925925925924"/>
    <x v="0"/>
    <x v="0"/>
    <x v="0"/>
    <x v="0"/>
    <x v="0"/>
    <x v="0"/>
    <x v="0"/>
    <x v="1"/>
    <x v="0"/>
    <x v="0"/>
    <m/>
    <m/>
    <m/>
    <m/>
    <m/>
    <m/>
    <x v="0"/>
  </r>
  <r>
    <s v="BNA0187"/>
    <s v="E.ON Kraftwerke GmbH"/>
    <s v="Datteln"/>
    <n v="45711"/>
    <s v="Datteln"/>
    <m/>
    <x v="0"/>
    <n v="1"/>
    <n v="1964"/>
    <x v="1"/>
    <x v="0"/>
    <x v="5"/>
    <m/>
    <m/>
    <x v="1"/>
    <x v="2"/>
    <x v="1"/>
    <n v="95"/>
    <n v="95"/>
    <x v="0"/>
    <n v="95"/>
    <n v="40"/>
    <m/>
    <x v="2"/>
    <s v="Datteln"/>
    <x v="2"/>
    <s v="DB Energie GmbH"/>
    <x v="0"/>
    <x v="1"/>
    <n v="492333.5"/>
    <m/>
    <m/>
    <m/>
    <m/>
    <x v="0"/>
    <m/>
    <m/>
    <x v="0"/>
    <m/>
    <x v="0"/>
    <m/>
    <x v="0"/>
    <x v="0"/>
    <x v="0"/>
    <n v="5182.4578947368418"/>
    <x v="3"/>
    <x v="1"/>
    <x v="0"/>
    <x v="4"/>
    <x v="4"/>
    <x v="0"/>
    <x v="1"/>
    <x v="0"/>
    <x v="0"/>
    <x v="0"/>
    <m/>
    <m/>
    <m/>
    <m/>
    <m/>
    <m/>
    <x v="0"/>
  </r>
  <r>
    <s v="BNA0188"/>
    <s v="E.ON Kraftwerke GmbH"/>
    <s v="Datteln"/>
    <n v="45711"/>
    <s v="Datteln"/>
    <m/>
    <x v="0"/>
    <n v="2"/>
    <n v="1964"/>
    <x v="1"/>
    <x v="0"/>
    <x v="5"/>
    <m/>
    <m/>
    <x v="1"/>
    <x v="2"/>
    <x v="1"/>
    <n v="95"/>
    <n v="95"/>
    <x v="0"/>
    <n v="95"/>
    <n v="40"/>
    <m/>
    <x v="2"/>
    <s v="Datteln"/>
    <x v="2"/>
    <s v="DB Energie GmbH"/>
    <x v="0"/>
    <x v="1"/>
    <n v="508188"/>
    <m/>
    <m/>
    <m/>
    <m/>
    <x v="0"/>
    <m/>
    <m/>
    <x v="0"/>
    <m/>
    <x v="0"/>
    <m/>
    <x v="0"/>
    <x v="0"/>
    <x v="0"/>
    <n v="5349.347368421053"/>
    <x v="3"/>
    <x v="1"/>
    <x v="0"/>
    <x v="4"/>
    <x v="0"/>
    <x v="0"/>
    <x v="1"/>
    <x v="0"/>
    <x v="0"/>
    <x v="0"/>
    <m/>
    <m/>
    <m/>
    <m/>
    <m/>
    <m/>
    <x v="0"/>
  </r>
  <r>
    <s v="BNA0189"/>
    <s v="E.ON Kraftwerke GmbH"/>
    <s v="Datteln"/>
    <n v="45711"/>
    <s v="Datteln"/>
    <m/>
    <x v="0"/>
    <n v="3"/>
    <n v="1969"/>
    <x v="1"/>
    <x v="0"/>
    <x v="5"/>
    <m/>
    <m/>
    <x v="1"/>
    <x v="1"/>
    <x v="1"/>
    <n v="95"/>
    <n v="113"/>
    <x v="0"/>
    <n v="113"/>
    <n v="45"/>
    <m/>
    <x v="0"/>
    <s v="Datteln"/>
    <x v="2"/>
    <s v="DB Energie GmbH"/>
    <x v="0"/>
    <x v="1"/>
    <n v="723408"/>
    <m/>
    <m/>
    <m/>
    <m/>
    <x v="0"/>
    <m/>
    <m/>
    <x v="0"/>
    <m/>
    <x v="0"/>
    <m/>
    <x v="0"/>
    <x v="0"/>
    <x v="0"/>
    <n v="6401.8407079646022"/>
    <x v="3"/>
    <x v="1"/>
    <x v="0"/>
    <x v="5"/>
    <x v="0"/>
    <x v="0"/>
    <x v="1"/>
    <x v="0"/>
    <x v="0"/>
    <x v="0"/>
    <m/>
    <m/>
    <m/>
    <m/>
    <m/>
    <m/>
    <x v="0"/>
  </r>
  <r>
    <s v="BNA0190"/>
    <s v="ENERTRAG Netz GmbH"/>
    <s v="Boreas Energie GmbH (UW Dauer)"/>
    <n v="17292"/>
    <s v="Dauer"/>
    <m/>
    <x v="2"/>
    <m/>
    <m/>
    <x v="1"/>
    <x v="0"/>
    <x v="0"/>
    <m/>
    <m/>
    <x v="0"/>
    <x v="1"/>
    <x v="1"/>
    <n v="48"/>
    <n v="48"/>
    <x v="0"/>
    <n v="48"/>
    <m/>
    <m/>
    <x v="0"/>
    <s v="UW Dauer"/>
    <x v="2"/>
    <s v="E.ON edis AG"/>
    <x v="0"/>
    <x v="0"/>
    <m/>
    <m/>
    <m/>
    <m/>
    <m/>
    <x v="0"/>
    <m/>
    <m/>
    <x v="0"/>
    <m/>
    <x v="0"/>
    <m/>
    <x v="0"/>
    <x v="0"/>
    <x v="0"/>
    <n v="0"/>
    <x v="0"/>
    <x v="0"/>
    <x v="0"/>
    <x v="0"/>
    <x v="0"/>
    <x v="0"/>
    <x v="0"/>
    <x v="0"/>
    <x v="0"/>
    <x v="0"/>
    <m/>
    <m/>
    <m/>
    <m/>
    <m/>
    <m/>
    <x v="0"/>
  </r>
  <r>
    <s v="BNA0191"/>
    <s v="Danpower Energie Service GmbH"/>
    <m/>
    <n v="4509"/>
    <s v="Delitzsch"/>
    <m/>
    <x v="12"/>
    <m/>
    <n v="2004"/>
    <x v="0"/>
    <x v="0"/>
    <x v="4"/>
    <m/>
    <m/>
    <x v="0"/>
    <x v="0"/>
    <x v="0"/>
    <m/>
    <n v="20"/>
    <x v="0"/>
    <n v="20"/>
    <m/>
    <m/>
    <x v="0"/>
    <m/>
    <x v="0"/>
    <s v="TWD Netz GmbH"/>
    <x v="0"/>
    <x v="0"/>
    <m/>
    <m/>
    <m/>
    <m/>
    <m/>
    <x v="0"/>
    <m/>
    <m/>
    <x v="0"/>
    <m/>
    <x v="0"/>
    <m/>
    <x v="0"/>
    <x v="0"/>
    <x v="0"/>
    <n v="0"/>
    <x v="4"/>
    <x v="0"/>
    <x v="0"/>
    <x v="0"/>
    <x v="0"/>
    <x v="0"/>
    <x v="1"/>
    <x v="0"/>
    <x v="0"/>
    <x v="0"/>
    <m/>
    <m/>
    <m/>
    <m/>
    <m/>
    <m/>
    <x v="0"/>
  </r>
  <r>
    <s v="BNA0192"/>
    <s v="BKD Biokraftwerk Delitzsch GmbH"/>
    <m/>
    <n v="4509"/>
    <s v="Delitzsch"/>
    <m/>
    <x v="12"/>
    <m/>
    <n v="2003"/>
    <x v="0"/>
    <x v="0"/>
    <x v="4"/>
    <m/>
    <m/>
    <x v="0"/>
    <x v="0"/>
    <x v="0"/>
    <m/>
    <n v="20"/>
    <x v="0"/>
    <n v="20"/>
    <m/>
    <m/>
    <x v="0"/>
    <m/>
    <x v="5"/>
    <s v="Mitteldeutsche Netzgesellschaft Strom mbH"/>
    <x v="0"/>
    <x v="0"/>
    <m/>
    <m/>
    <m/>
    <m/>
    <m/>
    <x v="0"/>
    <m/>
    <m/>
    <x v="0"/>
    <m/>
    <x v="0"/>
    <m/>
    <x v="0"/>
    <x v="0"/>
    <x v="0"/>
    <n v="0"/>
    <x v="4"/>
    <x v="0"/>
    <x v="0"/>
    <x v="0"/>
    <x v="0"/>
    <x v="0"/>
    <x v="1"/>
    <x v="0"/>
    <x v="0"/>
    <x v="0"/>
    <m/>
    <m/>
    <m/>
    <m/>
    <m/>
    <m/>
    <x v="0"/>
  </r>
  <r>
    <s v="BNA0193"/>
    <s v="Zweite Volkswind GmbH &amp; Co KG"/>
    <m/>
    <n v="27755"/>
    <s v="Delmenhorst"/>
    <m/>
    <x v="1"/>
    <m/>
    <n v="2004"/>
    <x v="0"/>
    <x v="0"/>
    <x v="0"/>
    <m/>
    <m/>
    <x v="0"/>
    <x v="0"/>
    <x v="0"/>
    <m/>
    <n v="10"/>
    <x v="0"/>
    <n v="10"/>
    <m/>
    <m/>
    <x v="0"/>
    <m/>
    <x v="1"/>
    <s v="EWE NETZ GmbH"/>
    <x v="0"/>
    <x v="0"/>
    <m/>
    <m/>
    <m/>
    <m/>
    <m/>
    <x v="0"/>
    <m/>
    <m/>
    <x v="0"/>
    <m/>
    <x v="0"/>
    <m/>
    <x v="0"/>
    <x v="0"/>
    <x v="0"/>
    <n v="0"/>
    <x v="0"/>
    <x v="0"/>
    <x v="0"/>
    <x v="0"/>
    <x v="0"/>
    <x v="0"/>
    <x v="0"/>
    <x v="0"/>
    <x v="0"/>
    <x v="0"/>
    <m/>
    <m/>
    <m/>
    <m/>
    <m/>
    <m/>
    <x v="0"/>
  </r>
  <r>
    <s v="BNA0194"/>
    <s v="Kraftwerk Dessau GmbH"/>
    <s v="Kraftwerk Dessau"/>
    <n v="6842"/>
    <s v="Dessau-Roßlau"/>
    <m/>
    <x v="5"/>
    <m/>
    <n v="1996"/>
    <x v="1"/>
    <x v="0"/>
    <x v="3"/>
    <s v="Braunkohle,Erdgas, HEL"/>
    <s v="Erdgas, BK, HEL"/>
    <x v="1"/>
    <x v="2"/>
    <x v="2"/>
    <n v="54"/>
    <n v="51"/>
    <x v="0"/>
    <n v="51"/>
    <n v="17"/>
    <n v="110"/>
    <x v="1"/>
    <s v="Kraftwerk Dessau"/>
    <x v="6"/>
    <s v="Dessauer Stromversorgung GmbH"/>
    <x v="0"/>
    <x v="1"/>
    <n v="208510"/>
    <s v="28.04. - 23.05.12_x000d_18.06. - 30.06.12"/>
    <n v="136"/>
    <n v="136"/>
    <n v="0"/>
    <x v="0"/>
    <n v="0"/>
    <n v="50"/>
    <x v="0"/>
    <s v="Gasversorgung Dessau GmbH "/>
    <x v="0"/>
    <m/>
    <x v="0"/>
    <x v="0"/>
    <x v="0"/>
    <n v="4088.4313725490197"/>
    <x v="10"/>
    <x v="1"/>
    <x v="0"/>
    <x v="0"/>
    <x v="0"/>
    <x v="0"/>
    <x v="1"/>
    <x v="0"/>
    <x v="0"/>
    <x v="0"/>
    <m/>
    <m/>
    <m/>
    <m/>
    <m/>
    <m/>
    <x v="0"/>
  </r>
  <r>
    <s v="BNA0195"/>
    <s v="Windpark Nienhagen GmbH &amp; Co. KG"/>
    <m/>
    <n v="32758"/>
    <s v="Detmold"/>
    <m/>
    <x v="0"/>
    <m/>
    <n v="2008"/>
    <x v="0"/>
    <x v="0"/>
    <x v="0"/>
    <m/>
    <m/>
    <x v="0"/>
    <x v="0"/>
    <x v="0"/>
    <m/>
    <n v="10"/>
    <x v="0"/>
    <n v="10"/>
    <m/>
    <m/>
    <x v="0"/>
    <m/>
    <x v="0"/>
    <s v="Stadtwerke Detmold GmbH"/>
    <x v="0"/>
    <x v="0"/>
    <m/>
    <m/>
    <m/>
    <m/>
    <m/>
    <x v="0"/>
    <m/>
    <m/>
    <x v="0"/>
    <m/>
    <x v="0"/>
    <m/>
    <x v="0"/>
    <x v="0"/>
    <x v="0"/>
    <n v="0"/>
    <x v="0"/>
    <x v="0"/>
    <x v="0"/>
    <x v="0"/>
    <x v="0"/>
    <x v="0"/>
    <x v="0"/>
    <x v="0"/>
    <x v="0"/>
    <x v="0"/>
    <m/>
    <m/>
    <m/>
    <m/>
    <m/>
    <m/>
    <x v="0"/>
  </r>
  <r>
    <s v="BNA0196"/>
    <s v="Mitteldeutsche Braunkohlengesellschaft mbH"/>
    <s v="Deuben"/>
    <n v="6682"/>
    <s v="Teuchern"/>
    <m/>
    <x v="5"/>
    <m/>
    <n v="1936"/>
    <x v="1"/>
    <x v="0"/>
    <x v="11"/>
    <m/>
    <m/>
    <x v="1"/>
    <x v="2"/>
    <x v="2"/>
    <n v="78"/>
    <n v="67"/>
    <x v="0"/>
    <n v="67"/>
    <n v="46"/>
    <n v="100"/>
    <x v="2"/>
    <s v="Schaltanlage Zwenkau"/>
    <x v="2"/>
    <s v="Mitteldeutsche Netzgesellschaft Strom mbH"/>
    <x v="0"/>
    <x v="1"/>
    <n v="390433.71899999998"/>
    <s v="17.04.2012 - 25.04.2012"/>
    <m/>
    <m/>
    <m/>
    <x v="0"/>
    <m/>
    <m/>
    <x v="0"/>
    <m/>
    <x v="0"/>
    <m/>
    <x v="0"/>
    <x v="0"/>
    <x v="0"/>
    <n v="5827.3689402985074"/>
    <x v="10"/>
    <x v="1"/>
    <x v="0"/>
    <x v="0"/>
    <x v="0"/>
    <x v="0"/>
    <x v="1"/>
    <x v="0"/>
    <x v="0"/>
    <x v="0"/>
    <m/>
    <m/>
    <m/>
    <m/>
    <m/>
    <m/>
    <x v="0"/>
  </r>
  <r>
    <s v="BNA0197"/>
    <s v="WP Höne Planungs- u. Betriebs GmbH &amp; Co.KG"/>
    <m/>
    <n v="49413"/>
    <s v="Dinklage"/>
    <m/>
    <x v="1"/>
    <m/>
    <n v="2003"/>
    <x v="0"/>
    <x v="0"/>
    <x v="0"/>
    <m/>
    <m/>
    <x v="0"/>
    <x v="0"/>
    <x v="0"/>
    <m/>
    <n v="16.2"/>
    <x v="0"/>
    <n v="16.2"/>
    <m/>
    <m/>
    <x v="0"/>
    <m/>
    <x v="1"/>
    <s v="EWE NETZ GmbH"/>
    <x v="0"/>
    <x v="0"/>
    <m/>
    <m/>
    <m/>
    <m/>
    <m/>
    <x v="0"/>
    <m/>
    <m/>
    <x v="0"/>
    <m/>
    <x v="0"/>
    <m/>
    <x v="0"/>
    <x v="0"/>
    <x v="0"/>
    <n v="0"/>
    <x v="0"/>
    <x v="0"/>
    <x v="0"/>
    <x v="0"/>
    <x v="0"/>
    <x v="0"/>
    <x v="0"/>
    <x v="0"/>
    <x v="0"/>
    <x v="0"/>
    <m/>
    <m/>
    <m/>
    <m/>
    <m/>
    <m/>
    <x v="0"/>
  </r>
  <r>
    <s v="BNA0198"/>
    <s v="Windpark Littdorf GmbH &amp; Co. KG"/>
    <m/>
    <n v="4720"/>
    <s v="Döbeln"/>
    <m/>
    <x v="12"/>
    <m/>
    <n v="1999"/>
    <x v="0"/>
    <x v="0"/>
    <x v="0"/>
    <m/>
    <m/>
    <x v="0"/>
    <x v="0"/>
    <x v="0"/>
    <m/>
    <n v="10.5"/>
    <x v="0"/>
    <n v="10.5"/>
    <m/>
    <m/>
    <x v="0"/>
    <m/>
    <x v="0"/>
    <s v="Mitteldeutsche Netzgesellschaft Strom mbH"/>
    <x v="0"/>
    <x v="0"/>
    <m/>
    <m/>
    <m/>
    <m/>
    <m/>
    <x v="0"/>
    <m/>
    <m/>
    <x v="0"/>
    <m/>
    <x v="0"/>
    <m/>
    <x v="0"/>
    <x v="0"/>
    <x v="0"/>
    <n v="0"/>
    <x v="0"/>
    <x v="0"/>
    <x v="0"/>
    <x v="0"/>
    <x v="0"/>
    <x v="0"/>
    <x v="0"/>
    <x v="0"/>
    <x v="0"/>
    <x v="0"/>
    <m/>
    <m/>
    <m/>
    <m/>
    <m/>
    <m/>
    <x v="0"/>
  </r>
  <r>
    <s v="BNA0199"/>
    <s v="RWE Power AG"/>
    <s v="Dormagen"/>
    <n v="41539"/>
    <s v="Dormagen"/>
    <m/>
    <x v="0"/>
    <s v="GuD"/>
    <n v="2000"/>
    <x v="1"/>
    <x v="0"/>
    <x v="3"/>
    <s v="Erdgas"/>
    <s v="Öl"/>
    <x v="1"/>
    <x v="2"/>
    <x v="2"/>
    <n v="597.1"/>
    <n v="585.5"/>
    <x v="1"/>
    <n v="585.5"/>
    <n v="344"/>
    <n v="335"/>
    <x v="2"/>
    <s v="Bayerwerk / Dormagen"/>
    <x v="2"/>
    <s v="Rhein-Ruhr Verteilnetz GmbH"/>
    <x v="0"/>
    <x v="0"/>
    <n v="3016597.92"/>
    <s v="27.04.2012-02.05.2012;27.07.2012-10.09.2012;14.09.2012-29.10.2012;20.09.2012-27.09.2012"/>
    <n v="638"/>
    <n v="638"/>
    <n v="638"/>
    <x v="0"/>
    <n v="0"/>
    <n v="0"/>
    <x v="0"/>
    <s v="GASCADE Gastransport GmbH "/>
    <x v="0"/>
    <m/>
    <x v="0"/>
    <x v="0"/>
    <x v="0"/>
    <n v="5152.1740734415025"/>
    <x v="1"/>
    <x v="1"/>
    <x v="0"/>
    <x v="0"/>
    <x v="0"/>
    <x v="0"/>
    <x v="1"/>
    <x v="0"/>
    <x v="0"/>
    <x v="0"/>
    <m/>
    <m/>
    <m/>
    <m/>
    <m/>
    <m/>
    <x v="0"/>
  </r>
  <r>
    <s v="BNA0200"/>
    <s v="DIF Windpark Heede GmbH &amp; Co.KG"/>
    <m/>
    <n v="26892"/>
    <s v="Dörpen"/>
    <m/>
    <x v="1"/>
    <m/>
    <n v="2000"/>
    <x v="0"/>
    <x v="0"/>
    <x v="0"/>
    <m/>
    <m/>
    <x v="0"/>
    <x v="0"/>
    <x v="0"/>
    <m/>
    <n v="16.5"/>
    <x v="0"/>
    <n v="16.5"/>
    <m/>
    <m/>
    <x v="0"/>
    <m/>
    <x v="1"/>
    <s v="EWE NETZ GmbH"/>
    <x v="0"/>
    <x v="0"/>
    <m/>
    <m/>
    <m/>
    <m/>
    <m/>
    <x v="0"/>
    <m/>
    <m/>
    <x v="0"/>
    <m/>
    <x v="0"/>
    <m/>
    <x v="0"/>
    <x v="0"/>
    <x v="0"/>
    <n v="0"/>
    <x v="0"/>
    <x v="0"/>
    <x v="0"/>
    <x v="0"/>
    <x v="0"/>
    <x v="0"/>
    <x v="0"/>
    <x v="0"/>
    <x v="0"/>
    <x v="0"/>
    <m/>
    <m/>
    <m/>
    <m/>
    <m/>
    <m/>
    <x v="0"/>
  </r>
  <r>
    <s v="BNA0201"/>
    <s v="UW Dörpum Reußenköge GmbH"/>
    <s v="WP Dörpum"/>
    <n v="25821"/>
    <s v="Dörpum"/>
    <m/>
    <x v="3"/>
    <m/>
    <n v="2001"/>
    <x v="0"/>
    <x v="0"/>
    <x v="0"/>
    <m/>
    <m/>
    <x v="0"/>
    <x v="0"/>
    <x v="0"/>
    <m/>
    <n v="102"/>
    <x v="0"/>
    <n v="102"/>
    <m/>
    <m/>
    <x v="0"/>
    <s v="UW Dörpum"/>
    <x v="2"/>
    <s v="E.ON Netz GmbH"/>
    <x v="0"/>
    <x v="0"/>
    <m/>
    <m/>
    <m/>
    <m/>
    <m/>
    <x v="0"/>
    <m/>
    <m/>
    <x v="0"/>
    <m/>
    <x v="0"/>
    <m/>
    <x v="0"/>
    <x v="0"/>
    <x v="0"/>
    <n v="0"/>
    <x v="0"/>
    <x v="0"/>
    <x v="0"/>
    <x v="0"/>
    <x v="0"/>
    <x v="0"/>
    <x v="0"/>
    <x v="0"/>
    <x v="0"/>
    <x v="0"/>
    <m/>
    <m/>
    <m/>
    <m/>
    <m/>
    <m/>
    <x v="0"/>
  </r>
  <r>
    <s v="BNA0202"/>
    <s v="RWE Power AG"/>
    <s v="Dortmund"/>
    <n v="44143"/>
    <s v="Dortmund"/>
    <m/>
    <x v="0"/>
    <s v="KDO"/>
    <n v="2004"/>
    <x v="1"/>
    <x v="0"/>
    <x v="1"/>
    <m/>
    <m/>
    <x v="1"/>
    <x v="2"/>
    <x v="2"/>
    <n v="12.3"/>
    <n v="12"/>
    <x v="1"/>
    <n v="12"/>
    <n v="12"/>
    <n v="65"/>
    <x v="4"/>
    <s v="Dortmund"/>
    <x v="2"/>
    <s v="Westfalen-Weser-Ems Verteilnetz GmbH"/>
    <x v="0"/>
    <x v="0"/>
    <n v="30013.594000000001"/>
    <m/>
    <n v="180"/>
    <n v="120"/>
    <n v="120"/>
    <x v="0"/>
    <n v="0"/>
    <n v="60"/>
    <x v="0"/>
    <s v="Open Grid Europe GmbH "/>
    <x v="0"/>
    <m/>
    <x v="0"/>
    <x v="0"/>
    <x v="0"/>
    <n v="2501.1328333333336"/>
    <x v="1"/>
    <x v="1"/>
    <x v="0"/>
    <x v="0"/>
    <x v="0"/>
    <x v="0"/>
    <x v="1"/>
    <x v="0"/>
    <x v="0"/>
    <x v="0"/>
    <m/>
    <m/>
    <m/>
    <m/>
    <m/>
    <m/>
    <x v="0"/>
  </r>
  <r>
    <s v="BNA0203"/>
    <s v="E.ON Kraftwerke GmbH"/>
    <s v="Knepper"/>
    <n v="44357"/>
    <s v="Dortmund"/>
    <m/>
    <x v="0"/>
    <s v="C"/>
    <n v="1971"/>
    <x v="1"/>
    <x v="0"/>
    <x v="5"/>
    <m/>
    <m/>
    <x v="1"/>
    <x v="2"/>
    <x v="1"/>
    <n v="370"/>
    <n v="345"/>
    <x v="0"/>
    <n v="345"/>
    <n v="150"/>
    <m/>
    <x v="2"/>
    <s v="Pöppinghausen"/>
    <x v="4"/>
    <s v="Amprion GmbH"/>
    <x v="2"/>
    <x v="1"/>
    <n v="1161359.49"/>
    <s v="10.06.2012-14.06.2012,30.09.2012-04.10.2012,10.02.2013-13.02.2013"/>
    <m/>
    <m/>
    <m/>
    <x v="0"/>
    <m/>
    <m/>
    <x v="0"/>
    <m/>
    <x v="0"/>
    <m/>
    <x v="0"/>
    <x v="0"/>
    <x v="0"/>
    <n v="3366.2593913043479"/>
    <x v="3"/>
    <x v="1"/>
    <x v="0"/>
    <x v="0"/>
    <x v="0"/>
    <x v="0"/>
    <x v="1"/>
    <x v="1"/>
    <x v="0"/>
    <x v="0"/>
    <m/>
    <m/>
    <m/>
    <m/>
    <m/>
    <m/>
    <x v="0"/>
  </r>
  <r>
    <s v="BNA0204"/>
    <s v="Windkraft Iserloy GmbH &amp; Co KG"/>
    <m/>
    <n v="27801"/>
    <s v="Dötlingen"/>
    <m/>
    <x v="1"/>
    <m/>
    <n v="2001"/>
    <x v="0"/>
    <x v="0"/>
    <x v="0"/>
    <m/>
    <m/>
    <x v="0"/>
    <x v="0"/>
    <x v="0"/>
    <m/>
    <n v="12"/>
    <x v="0"/>
    <n v="12"/>
    <m/>
    <m/>
    <x v="0"/>
    <m/>
    <x v="1"/>
    <s v="EWE NETZ GmbH"/>
    <x v="0"/>
    <x v="0"/>
    <m/>
    <m/>
    <m/>
    <m/>
    <m/>
    <x v="0"/>
    <m/>
    <m/>
    <x v="0"/>
    <m/>
    <x v="0"/>
    <m/>
    <x v="0"/>
    <x v="0"/>
    <x v="0"/>
    <n v="0"/>
    <x v="0"/>
    <x v="0"/>
    <x v="0"/>
    <x v="0"/>
    <x v="0"/>
    <x v="0"/>
    <x v="0"/>
    <x v="0"/>
    <x v="0"/>
    <x v="0"/>
    <m/>
    <m/>
    <m/>
    <m/>
    <m/>
    <m/>
    <x v="0"/>
  </r>
  <r>
    <s v="BNA0205"/>
    <s v="Windpark Greifenhain GmbH &amp; Co. KG"/>
    <m/>
    <n v="3116"/>
    <s v="Drebkau, OT Casel"/>
    <m/>
    <x v="2"/>
    <m/>
    <n v="2009"/>
    <x v="0"/>
    <x v="0"/>
    <x v="0"/>
    <m/>
    <m/>
    <x v="0"/>
    <x v="0"/>
    <x v="0"/>
    <m/>
    <n v="10.005000000000001"/>
    <x v="0"/>
    <n v="10.005000000000001"/>
    <m/>
    <m/>
    <x v="0"/>
    <m/>
    <x v="5"/>
    <s v="Mitteldeutsche Netzgesellschaft Strom mbH"/>
    <x v="0"/>
    <x v="0"/>
    <m/>
    <m/>
    <m/>
    <m/>
    <m/>
    <x v="0"/>
    <m/>
    <m/>
    <x v="0"/>
    <m/>
    <x v="0"/>
    <m/>
    <x v="0"/>
    <x v="0"/>
    <x v="0"/>
    <n v="0"/>
    <x v="0"/>
    <x v="0"/>
    <x v="0"/>
    <x v="0"/>
    <x v="0"/>
    <x v="0"/>
    <x v="0"/>
    <x v="0"/>
    <x v="0"/>
    <x v="0"/>
    <m/>
    <m/>
    <m/>
    <m/>
    <m/>
    <m/>
    <x v="0"/>
  </r>
  <r>
    <s v="BNA0207"/>
    <s v="DREWAG Stadtwerke Dresden GmbH"/>
    <s v="HKW Dresden-Nossener Brücke"/>
    <n v="1169"/>
    <s v="Dresden "/>
    <s v="Oederaner Str. 21 - 25"/>
    <x v="12"/>
    <s v="HKW Dresden-Nossener Brücke _x000d_(3 GT + 1 DT, Sammelschiene)"/>
    <n v="1995"/>
    <x v="1"/>
    <x v="0"/>
    <x v="3"/>
    <s v="Erdgas"/>
    <s v="HEL"/>
    <x v="1"/>
    <x v="2"/>
    <x v="2"/>
    <n v="270"/>
    <n v="250"/>
    <x v="0"/>
    <n v="250"/>
    <n v="250"/>
    <n v="455"/>
    <x v="4"/>
    <s v="110 kV Trafo 111 - 114"/>
    <x v="2"/>
    <s v="DREWAG NETZ GmbH "/>
    <x v="0"/>
    <x v="1"/>
    <n v="1424862.0390000001"/>
    <s v="27.04. - 28.09.2012, 17.10. - 21.10.2012, 24.10. - 28.10.2012 (jeweils eine GT)"/>
    <n v="900"/>
    <n v="900"/>
    <n v="870"/>
    <x v="0"/>
    <m/>
    <m/>
    <x v="0"/>
    <s v="ONTRAS VNG - Gastransport GmbH "/>
    <x v="0"/>
    <m/>
    <x v="0"/>
    <x v="0"/>
    <x v="0"/>
    <n v="5699.4481560000004"/>
    <x v="1"/>
    <x v="1"/>
    <x v="0"/>
    <x v="0"/>
    <x v="0"/>
    <x v="0"/>
    <x v="1"/>
    <x v="0"/>
    <x v="0"/>
    <x v="0"/>
    <m/>
    <m/>
    <m/>
    <m/>
    <m/>
    <m/>
    <x v="0"/>
  </r>
  <r>
    <s v="BNA0208"/>
    <s v="Windfeld Drochtersen Netz- und Abrechnungs GbR"/>
    <m/>
    <n v="21706"/>
    <s v="Drochtersen"/>
    <m/>
    <x v="1"/>
    <m/>
    <n v="2003"/>
    <x v="0"/>
    <x v="0"/>
    <x v="0"/>
    <m/>
    <m/>
    <x v="0"/>
    <x v="0"/>
    <x v="0"/>
    <m/>
    <n v="11"/>
    <x v="0"/>
    <n v="11"/>
    <m/>
    <m/>
    <x v="0"/>
    <m/>
    <x v="1"/>
    <s v="EWE NETZ GmbH"/>
    <x v="0"/>
    <x v="0"/>
    <m/>
    <m/>
    <m/>
    <m/>
    <m/>
    <x v="0"/>
    <m/>
    <m/>
    <x v="0"/>
    <m/>
    <x v="0"/>
    <m/>
    <x v="0"/>
    <x v="0"/>
    <x v="0"/>
    <n v="0"/>
    <x v="0"/>
    <x v="0"/>
    <x v="0"/>
    <x v="0"/>
    <x v="0"/>
    <x v="0"/>
    <x v="0"/>
    <x v="0"/>
    <x v="0"/>
    <x v="0"/>
    <m/>
    <m/>
    <m/>
    <m/>
    <m/>
    <m/>
    <x v="0"/>
  </r>
  <r>
    <s v="BNA0209"/>
    <m/>
    <m/>
    <n v="39365"/>
    <s v="Druxberge"/>
    <m/>
    <x v="5"/>
    <m/>
    <n v="2003"/>
    <x v="0"/>
    <x v="0"/>
    <x v="0"/>
    <m/>
    <m/>
    <x v="0"/>
    <x v="0"/>
    <x v="0"/>
    <m/>
    <n v="114.4"/>
    <x v="0"/>
    <n v="114.4"/>
    <m/>
    <m/>
    <x v="0"/>
    <m/>
    <x v="5"/>
    <s v="HSN Magdeburg GmbH"/>
    <x v="0"/>
    <x v="0"/>
    <m/>
    <m/>
    <m/>
    <m/>
    <m/>
    <x v="0"/>
    <m/>
    <m/>
    <x v="0"/>
    <m/>
    <x v="0"/>
    <m/>
    <x v="0"/>
    <x v="0"/>
    <x v="0"/>
    <n v="0"/>
    <x v="0"/>
    <x v="0"/>
    <x v="0"/>
    <x v="0"/>
    <x v="0"/>
    <x v="0"/>
    <x v="0"/>
    <x v="0"/>
    <x v="0"/>
    <x v="0"/>
    <m/>
    <m/>
    <m/>
    <m/>
    <m/>
    <m/>
    <x v="0"/>
  </r>
  <r>
    <s v="BNA0210"/>
    <s v="BKW FMB Energie AG"/>
    <s v="Windpark Dubener Platte"/>
    <n v="15926"/>
    <s v="Luckau"/>
    <m/>
    <x v="2"/>
    <m/>
    <n v="2011"/>
    <x v="1"/>
    <x v="0"/>
    <x v="0"/>
    <m/>
    <m/>
    <x v="0"/>
    <x v="1"/>
    <x v="1"/>
    <n v="40"/>
    <n v="40"/>
    <x v="0"/>
    <n v="40"/>
    <m/>
    <m/>
    <x v="0"/>
    <s v="DE001811592600000000000000127121"/>
    <x v="11"/>
    <s v="Mitteldeutsche Netzgesellschaft Strom mbH"/>
    <x v="0"/>
    <x v="1"/>
    <n v="72770"/>
    <m/>
    <m/>
    <m/>
    <m/>
    <x v="0"/>
    <m/>
    <m/>
    <x v="0"/>
    <m/>
    <x v="0"/>
    <m/>
    <x v="0"/>
    <x v="0"/>
    <x v="0"/>
    <n v="1819.25"/>
    <x v="0"/>
    <x v="0"/>
    <x v="0"/>
    <x v="0"/>
    <x v="0"/>
    <x v="0"/>
    <x v="0"/>
    <x v="0"/>
    <x v="0"/>
    <x v="0"/>
    <m/>
    <m/>
    <m/>
    <m/>
    <m/>
    <m/>
    <x v="0"/>
  </r>
  <r>
    <s v="BNA0211"/>
    <s v="Stadtwerke Duisburg AG"/>
    <s v="HKW I"/>
    <n v="47053"/>
    <s v="Duisburg"/>
    <s v="Zirkelstraße"/>
    <x v="0"/>
    <s v="ZAWSF"/>
    <n v="1985"/>
    <x v="1"/>
    <x v="0"/>
    <x v="3"/>
    <s v="Steinkohle"/>
    <s v="Heizöl, Biomasse"/>
    <x v="1"/>
    <x v="2"/>
    <x v="1"/>
    <n v="105"/>
    <n v="95"/>
    <x v="1"/>
    <n v="64"/>
    <n v="59"/>
    <n v="115"/>
    <x v="2"/>
    <s v="UW HKW I"/>
    <x v="2"/>
    <s v="Stadtwerke Duisburg Netzgesellschaft mbH"/>
    <x v="0"/>
    <x v="1"/>
    <n v="468613"/>
    <s v="01.05.2012-01.07.2012"/>
    <m/>
    <m/>
    <m/>
    <x v="0"/>
    <m/>
    <m/>
    <x v="0"/>
    <m/>
    <x v="0"/>
    <m/>
    <x v="0"/>
    <x v="0"/>
    <x v="0"/>
    <n v="4932.7684210526313"/>
    <x v="3"/>
    <x v="1"/>
    <x v="0"/>
    <x v="0"/>
    <x v="0"/>
    <x v="0"/>
    <x v="1"/>
    <x v="0"/>
    <x v="0"/>
    <x v="0"/>
    <m/>
    <m/>
    <m/>
    <m/>
    <m/>
    <m/>
    <x v="0"/>
  </r>
  <r>
    <s v="BNA0212"/>
    <s v="Stadtwerke Duisburg AG"/>
    <s v="HKW II/B"/>
    <n v="47053"/>
    <s v="Duisburg"/>
    <s v="Zirkelstraße"/>
    <x v="0"/>
    <s v="HKW II/B"/>
    <n v="1965"/>
    <x v="1"/>
    <x v="3"/>
    <x v="3"/>
    <s v="Steinkohle"/>
    <s v="Heizöl"/>
    <x v="1"/>
    <x v="2"/>
    <x v="1"/>
    <n v="144"/>
    <n v="133"/>
    <x v="1"/>
    <n v="95"/>
    <n v="90"/>
    <n v="111"/>
    <x v="2"/>
    <s v="UW HKW II"/>
    <x v="2"/>
    <s v="Stadtwerke Duisburg Netzgesellschaft mbH"/>
    <x v="0"/>
    <x v="1"/>
    <n v="473648"/>
    <m/>
    <m/>
    <m/>
    <m/>
    <x v="0"/>
    <m/>
    <m/>
    <x v="0"/>
    <m/>
    <x v="0"/>
    <m/>
    <x v="0"/>
    <x v="0"/>
    <x v="0"/>
    <n v="3561.2631578947367"/>
    <x v="3"/>
    <x v="1"/>
    <x v="0"/>
    <x v="0"/>
    <x v="0"/>
    <x v="0"/>
    <x v="1"/>
    <x v="0"/>
    <x v="0"/>
    <x v="0"/>
    <m/>
    <m/>
    <m/>
    <m/>
    <m/>
    <m/>
    <x v="0"/>
  </r>
  <r>
    <s v="BNA0213"/>
    <s v="Stadtwerke Duisburg AG"/>
    <s v="HKW III/A"/>
    <n v="47249"/>
    <s v="Duisburg"/>
    <s v="Wanheimer Straße 439-454"/>
    <x v="0"/>
    <s v="HKW III/A"/>
    <n v="2002"/>
    <x v="1"/>
    <x v="0"/>
    <x v="3"/>
    <s v="Erdgas"/>
    <s v="Heizöl"/>
    <x v="1"/>
    <x v="2"/>
    <x v="1"/>
    <n v="41"/>
    <n v="40"/>
    <x v="1"/>
    <n v="40"/>
    <n v="40"/>
    <n v="47"/>
    <x v="1"/>
    <s v="UW HKW III"/>
    <x v="2"/>
    <s v="Stadtwerke Duisburg Netzgesellschaft mbH"/>
    <x v="0"/>
    <x v="1"/>
    <n v="697"/>
    <m/>
    <n v="139"/>
    <m/>
    <m/>
    <x v="0"/>
    <m/>
    <m/>
    <x v="0"/>
    <m/>
    <x v="0"/>
    <m/>
    <x v="0"/>
    <x v="0"/>
    <x v="0"/>
    <n v="17.425000000000001"/>
    <x v="1"/>
    <x v="1"/>
    <x v="0"/>
    <x v="0"/>
    <x v="0"/>
    <x v="0"/>
    <x v="1"/>
    <x v="0"/>
    <x v="0"/>
    <x v="0"/>
    <m/>
    <m/>
    <m/>
    <m/>
    <m/>
    <m/>
    <x v="0"/>
  </r>
  <r>
    <s v="BNA0214"/>
    <s v="Stadtwerke Duisburg AG"/>
    <s v="HKW III/B"/>
    <n v="47249"/>
    <s v="Duisburg"/>
    <s v="Wanheimer Straße 439-454"/>
    <x v="0"/>
    <s v="HKW III/B"/>
    <n v="2005"/>
    <x v="1"/>
    <x v="0"/>
    <x v="3"/>
    <s v="Erdgas"/>
    <s v="Heizöl"/>
    <x v="1"/>
    <x v="2"/>
    <x v="1"/>
    <n v="239"/>
    <n v="234"/>
    <x v="1"/>
    <n v="197"/>
    <n v="192"/>
    <n v="159"/>
    <x v="2"/>
    <s v="UW HKW III"/>
    <x v="2"/>
    <s v="Stadtwerke Duisburg Netzgesellschaft mbH"/>
    <x v="0"/>
    <x v="1"/>
    <n v="1013162"/>
    <m/>
    <n v="440"/>
    <n v="660"/>
    <n v="660"/>
    <x v="0"/>
    <n v="660"/>
    <n v="660"/>
    <x v="0"/>
    <s v="Open Grid Europe GmbH "/>
    <x v="0"/>
    <m/>
    <x v="0"/>
    <x v="0"/>
    <x v="0"/>
    <n v="4329.7521367521367"/>
    <x v="1"/>
    <x v="1"/>
    <x v="0"/>
    <x v="0"/>
    <x v="0"/>
    <x v="0"/>
    <x v="1"/>
    <x v="0"/>
    <x v="0"/>
    <x v="0"/>
    <m/>
    <m/>
    <m/>
    <m/>
    <m/>
    <m/>
    <x v="0"/>
  </r>
  <r>
    <s v="BNA0215"/>
    <s v="STEAG GMBH"/>
    <s v="KW Walsum"/>
    <n v="47179"/>
    <s v="Duisburg"/>
    <s v="Dr. Wilhelm-Roelen-Str.129"/>
    <x v="0"/>
    <s v="Walsum 7"/>
    <n v="1959"/>
    <x v="1"/>
    <x v="3"/>
    <x v="5"/>
    <m/>
    <m/>
    <x v="1"/>
    <x v="1"/>
    <x v="1"/>
    <n v="150"/>
    <n v="129"/>
    <x v="1"/>
    <n v="129"/>
    <n v="70"/>
    <m/>
    <x v="0"/>
    <s v="220 kV Schaltanlage Walsum"/>
    <x v="8"/>
    <s v="Amprion GmbH"/>
    <x v="2"/>
    <x v="1"/>
    <n v="76922.3"/>
    <m/>
    <m/>
    <m/>
    <m/>
    <x v="0"/>
    <m/>
    <m/>
    <x v="0"/>
    <m/>
    <x v="0"/>
    <m/>
    <x v="0"/>
    <x v="0"/>
    <x v="0"/>
    <n v="596.29689922480622"/>
    <x v="3"/>
    <x v="1"/>
    <x v="0"/>
    <x v="0"/>
    <x v="0"/>
    <x v="0"/>
    <x v="1"/>
    <x v="1"/>
    <x v="0"/>
    <x v="0"/>
    <m/>
    <m/>
    <m/>
    <m/>
    <m/>
    <m/>
    <x v="0"/>
  </r>
  <r>
    <s v="BNA0216"/>
    <s v="STEAG GMBH"/>
    <s v="KW Walsum"/>
    <n v="47180"/>
    <s v="Duisburg"/>
    <s v="Dr. Wilhelm-Roelen-Str.129"/>
    <x v="0"/>
    <s v="Walsum 9"/>
    <n v="1988"/>
    <x v="1"/>
    <x v="0"/>
    <x v="5"/>
    <m/>
    <m/>
    <x v="1"/>
    <x v="2"/>
    <x v="1"/>
    <n v="410"/>
    <n v="370"/>
    <x v="1"/>
    <n v="370"/>
    <n v="150"/>
    <n v="295"/>
    <x v="2"/>
    <s v="220 kV Schaltanlage Walsum"/>
    <x v="8"/>
    <s v="Amprion GmbH"/>
    <x v="2"/>
    <x v="1"/>
    <n v="1203153.1000000001"/>
    <m/>
    <m/>
    <m/>
    <m/>
    <x v="0"/>
    <m/>
    <m/>
    <x v="0"/>
    <m/>
    <x v="0"/>
    <m/>
    <x v="0"/>
    <x v="0"/>
    <x v="0"/>
    <n v="3251.7651351351346"/>
    <x v="3"/>
    <x v="1"/>
    <x v="0"/>
    <x v="0"/>
    <x v="0"/>
    <x v="0"/>
    <x v="1"/>
    <x v="1"/>
    <x v="0"/>
    <x v="0"/>
    <m/>
    <m/>
    <m/>
    <m/>
    <m/>
    <m/>
    <x v="0"/>
  </r>
  <r>
    <s v="BNA0217"/>
    <s v="ThyssenKrupp Steel Europe AG"/>
    <s v="Duisburg Ruhrort 2"/>
    <n v="47166"/>
    <s v="Duisburg - Ruhrort"/>
    <m/>
    <x v="0"/>
    <s v="Block 2"/>
    <n v="1955"/>
    <x v="1"/>
    <x v="0"/>
    <x v="13"/>
    <s v="Kuppelprodukte der Stahl- und Kokserzeugung"/>
    <m/>
    <x v="1"/>
    <x v="2"/>
    <x v="1"/>
    <n v="64"/>
    <n v="60"/>
    <x v="0"/>
    <n v="60"/>
    <n v="40"/>
    <m/>
    <x v="2"/>
    <s v="Anschluss im Werksnetz"/>
    <x v="2"/>
    <s v="ThyssenKrupp Steel Europe AG"/>
    <x v="0"/>
    <x v="1"/>
    <n v="71981"/>
    <s v="02.11.2012-03.12.2012"/>
    <m/>
    <m/>
    <m/>
    <x v="0"/>
    <m/>
    <m/>
    <x v="0"/>
    <m/>
    <x v="0"/>
    <m/>
    <x v="0"/>
    <x v="0"/>
    <x v="0"/>
    <n v="1199.6833333333334"/>
    <x v="6"/>
    <x v="1"/>
    <x v="0"/>
    <x v="0"/>
    <x v="0"/>
    <x v="0"/>
    <x v="1"/>
    <x v="0"/>
    <x v="0"/>
    <x v="0"/>
    <m/>
    <m/>
    <m/>
    <m/>
    <m/>
    <m/>
    <x v="0"/>
  </r>
  <r>
    <s v="BNA0218"/>
    <s v="ThyssenKrupp Steel Europe AG"/>
    <s v="Duisburg Ruhrort 3"/>
    <n v="47166"/>
    <s v="Duisburg - Ruhrort"/>
    <m/>
    <x v="0"/>
    <s v="Block 3"/>
    <n v="1963"/>
    <x v="1"/>
    <x v="0"/>
    <x v="13"/>
    <s v="Kuppelprodukte der Stahl- und Kokserzeugung"/>
    <m/>
    <x v="1"/>
    <x v="2"/>
    <x v="1"/>
    <n v="100"/>
    <n v="90"/>
    <x v="0"/>
    <n v="90"/>
    <n v="60"/>
    <m/>
    <x v="2"/>
    <s v="Anschluss im Werksnetz"/>
    <x v="2"/>
    <s v="ThyssenKrupp Steel Europe AG"/>
    <x v="0"/>
    <x v="1"/>
    <n v="206177"/>
    <m/>
    <m/>
    <m/>
    <m/>
    <x v="0"/>
    <m/>
    <m/>
    <x v="0"/>
    <m/>
    <x v="0"/>
    <m/>
    <x v="0"/>
    <x v="0"/>
    <x v="0"/>
    <n v="2290.8555555555554"/>
    <x v="6"/>
    <x v="1"/>
    <x v="0"/>
    <x v="0"/>
    <x v="0"/>
    <x v="0"/>
    <x v="1"/>
    <x v="0"/>
    <x v="0"/>
    <x v="0"/>
    <m/>
    <m/>
    <m/>
    <m/>
    <m/>
    <m/>
    <x v="0"/>
  </r>
  <r>
    <s v="BNA0219"/>
    <s v="ThyssenKrupp Steel Europe AG"/>
    <s v="Duisburg Ruhrort 4"/>
    <n v="47166"/>
    <s v="Duisburg - Ruhrort"/>
    <m/>
    <x v="0"/>
    <s v="Block 4"/>
    <n v="1968"/>
    <x v="1"/>
    <x v="0"/>
    <x v="13"/>
    <s v="Kuppelprodukte der Stahl- und Kokserzeugung"/>
    <m/>
    <x v="1"/>
    <x v="2"/>
    <x v="1"/>
    <n v="180"/>
    <n v="165"/>
    <x v="0"/>
    <n v="165"/>
    <n v="90"/>
    <m/>
    <x v="2"/>
    <s v="Anschluss im Werksnetz"/>
    <x v="2"/>
    <s v="ThyssenKrupp Steel Europe AG"/>
    <x v="0"/>
    <x v="1"/>
    <n v="1064086"/>
    <m/>
    <m/>
    <m/>
    <m/>
    <x v="0"/>
    <m/>
    <m/>
    <x v="0"/>
    <m/>
    <x v="0"/>
    <m/>
    <x v="0"/>
    <x v="0"/>
    <x v="0"/>
    <n v="6449.0060606060606"/>
    <x v="6"/>
    <x v="1"/>
    <x v="0"/>
    <x v="0"/>
    <x v="0"/>
    <x v="0"/>
    <x v="1"/>
    <x v="0"/>
    <x v="0"/>
    <x v="0"/>
    <m/>
    <m/>
    <m/>
    <m/>
    <m/>
    <m/>
    <x v="0"/>
  </r>
  <r>
    <s v="BNA0220"/>
    <s v="Stadtwerke Düsseldorf AG"/>
    <s v="GuD"/>
    <n v="40221"/>
    <s v="Düsseldorf"/>
    <s v="Auf der Lausward 75"/>
    <x v="0"/>
    <s v="AGuD"/>
    <n v="2000"/>
    <x v="1"/>
    <x v="0"/>
    <x v="1"/>
    <m/>
    <m/>
    <x v="1"/>
    <x v="2"/>
    <x v="1"/>
    <n v="102"/>
    <n v="100"/>
    <x v="0"/>
    <n v="90.4"/>
    <n v="83"/>
    <n v="77"/>
    <x v="2"/>
    <s v="U71"/>
    <x v="2"/>
    <s v="Stadtwerke Düsseldorf Netz GmbH"/>
    <x v="0"/>
    <x v="1"/>
    <n v="596556.13652600802"/>
    <m/>
    <n v="194.4"/>
    <m/>
    <m/>
    <x v="0"/>
    <m/>
    <m/>
    <x v="0"/>
    <s v="OGE und Thyssengas GmbH"/>
    <x v="0"/>
    <m/>
    <x v="0"/>
    <x v="0"/>
    <x v="0"/>
    <n v="5965.5613652600805"/>
    <x v="1"/>
    <x v="1"/>
    <x v="0"/>
    <x v="0"/>
    <x v="0"/>
    <x v="0"/>
    <x v="1"/>
    <x v="0"/>
    <x v="0"/>
    <x v="0"/>
    <m/>
    <m/>
    <m/>
    <m/>
    <m/>
    <m/>
    <x v="0"/>
  </r>
  <r>
    <s v="BNA0221a"/>
    <s v="Stadtwerke Düsseldorf AG"/>
    <s v="GT"/>
    <n v="40221"/>
    <s v="Düsseldorf"/>
    <s v="Auf der Lausward 75"/>
    <x v="0"/>
    <s v="Block E GTE2"/>
    <n v="1974"/>
    <x v="1"/>
    <x v="0"/>
    <x v="1"/>
    <m/>
    <m/>
    <x v="1"/>
    <x v="1"/>
    <x v="1"/>
    <n v="65.5"/>
    <n v="64.7"/>
    <x v="0"/>
    <n v="64.7"/>
    <n v="64.7"/>
    <n v="0"/>
    <x v="1"/>
    <s v="U71"/>
    <x v="2"/>
    <s v="Stadtwerke Düsseldorf Netz GmbH "/>
    <x v="0"/>
    <x v="1"/>
    <n v="105125.58325411299"/>
    <s v="30.07.2012-14.09.2012"/>
    <n v="236.5"/>
    <m/>
    <m/>
    <x v="0"/>
    <m/>
    <m/>
    <x v="0"/>
    <s v="Stadtwerke Düsseldorf Netz GmbH"/>
    <x v="0"/>
    <m/>
    <x v="0"/>
    <x v="0"/>
    <x v="0"/>
    <n v="1624.8158153649613"/>
    <x v="1"/>
    <x v="1"/>
    <x v="0"/>
    <x v="0"/>
    <x v="0"/>
    <x v="0"/>
    <x v="1"/>
    <x v="0"/>
    <x v="0"/>
    <x v="0"/>
    <m/>
    <m/>
    <m/>
    <m/>
    <m/>
    <m/>
    <x v="0"/>
  </r>
  <r>
    <s v="BNA0221b"/>
    <s v="Stadtwerke Düsseldorf AG"/>
    <s v="GT"/>
    <n v="40221"/>
    <s v="Düsseldorf"/>
    <s v="Auf der Lausward 75"/>
    <x v="0"/>
    <s v="Block E GTE1"/>
    <n v="1974"/>
    <x v="1"/>
    <x v="0"/>
    <x v="1"/>
    <m/>
    <m/>
    <x v="1"/>
    <x v="1"/>
    <x v="1"/>
    <n v="67.5"/>
    <n v="66.7"/>
    <x v="0"/>
    <n v="66.7"/>
    <n v="66.7"/>
    <n v="0"/>
    <x v="1"/>
    <s v="U71"/>
    <x v="2"/>
    <s v="Stadtwerke Düsseldorf Netz GmbH "/>
    <x v="0"/>
    <x v="1"/>
    <n v="115642.15585579626"/>
    <m/>
    <n v="249.1"/>
    <m/>
    <m/>
    <x v="0"/>
    <m/>
    <m/>
    <x v="0"/>
    <s v="Stadtwerke Düsseldorf Netz GmbH"/>
    <x v="0"/>
    <m/>
    <x v="0"/>
    <x v="0"/>
    <x v="0"/>
    <n v="1733.765455109389"/>
    <x v="1"/>
    <x v="1"/>
    <x v="0"/>
    <x v="0"/>
    <x v="0"/>
    <x v="0"/>
    <x v="1"/>
    <x v="0"/>
    <x v="0"/>
    <x v="0"/>
    <m/>
    <m/>
    <m/>
    <m/>
    <m/>
    <m/>
    <x v="0"/>
  </r>
  <r>
    <s v="BNA0221c"/>
    <s v="Stadtwerke Düsseldorf AG"/>
    <s v="Gasblock"/>
    <n v="40221"/>
    <s v="Düsseldorf"/>
    <s v="Auf der Lausward 75"/>
    <x v="0"/>
    <s v="Block E"/>
    <n v="1976"/>
    <x v="1"/>
    <x v="0"/>
    <x v="1"/>
    <m/>
    <m/>
    <x v="1"/>
    <x v="2"/>
    <x v="1"/>
    <n v="300"/>
    <n v="293"/>
    <x v="0"/>
    <n v="280"/>
    <n v="120"/>
    <n v="135"/>
    <x v="2"/>
    <s v="U71"/>
    <x v="2"/>
    <s v="Stadtwerke Düsseldorf Netz GmbH "/>
    <x v="0"/>
    <x v="1"/>
    <n v="677243.77393801371"/>
    <m/>
    <n v="620"/>
    <m/>
    <m/>
    <x v="0"/>
    <m/>
    <m/>
    <x v="0"/>
    <s v="Stadtwerke Düsseldorf Netz GmbH"/>
    <x v="0"/>
    <m/>
    <x v="0"/>
    <x v="0"/>
    <x v="0"/>
    <n v="2311.4121977406612"/>
    <x v="1"/>
    <x v="1"/>
    <x v="0"/>
    <x v="0"/>
    <x v="0"/>
    <x v="0"/>
    <x v="1"/>
    <x v="0"/>
    <x v="0"/>
    <x v="0"/>
    <m/>
    <m/>
    <m/>
    <m/>
    <m/>
    <m/>
    <x v="0"/>
  </r>
  <r>
    <s v="BNA0222"/>
    <s v="Stadtwerke Düsseldorf AG"/>
    <s v="GT"/>
    <n v="40233"/>
    <s v="Düsseldorf"/>
    <s v="Behrenstraße 85"/>
    <x v="0"/>
    <s v="GTKW"/>
    <n v="1977"/>
    <x v="1"/>
    <x v="0"/>
    <x v="9"/>
    <m/>
    <m/>
    <x v="1"/>
    <x v="1"/>
    <x v="1"/>
    <n v="87.6"/>
    <n v="86.2"/>
    <x v="0"/>
    <n v="75"/>
    <n v="15"/>
    <n v="0"/>
    <x v="1"/>
    <s v="U50"/>
    <x v="2"/>
    <s v="Stadtwerke Düsseldorf Netz GmbH "/>
    <x v="0"/>
    <x v="2"/>
    <n v="300.55754274283925"/>
    <m/>
    <m/>
    <m/>
    <m/>
    <x v="0"/>
    <m/>
    <m/>
    <x v="0"/>
    <m/>
    <x v="0"/>
    <m/>
    <x v="0"/>
    <x v="0"/>
    <x v="0"/>
    <n v="3.4867464355317779"/>
    <x v="11"/>
    <x v="1"/>
    <x v="0"/>
    <x v="0"/>
    <x v="0"/>
    <x v="0"/>
    <x v="1"/>
    <x v="0"/>
    <x v="0"/>
    <x v="0"/>
    <m/>
    <m/>
    <m/>
    <m/>
    <m/>
    <m/>
    <x v="0"/>
  </r>
  <r>
    <s v="BNA0223a"/>
    <s v="Stadtwerke Düsseldorf AG"/>
    <s v="DT"/>
    <n v="40233"/>
    <s v="Düsseldorf"/>
    <s v="Behrenstraße 85"/>
    <x v="0"/>
    <s v="Flingern T4"/>
    <n v="1955"/>
    <x v="1"/>
    <x v="3"/>
    <x v="10"/>
    <m/>
    <m/>
    <x v="1"/>
    <x v="1"/>
    <x v="1"/>
    <n v="50"/>
    <n v="48.9"/>
    <x v="0"/>
    <n v="15"/>
    <n v="15"/>
    <n v="0"/>
    <x v="7"/>
    <s v="U50"/>
    <x v="14"/>
    <s v="Stadtwerke Düsseldorf Netz GmbH "/>
    <x v="0"/>
    <x v="1"/>
    <n v="51700"/>
    <m/>
    <m/>
    <m/>
    <m/>
    <x v="0"/>
    <m/>
    <m/>
    <x v="0"/>
    <m/>
    <x v="0"/>
    <m/>
    <x v="0"/>
    <x v="0"/>
    <x v="0"/>
    <n v="1057.2597137014316"/>
    <x v="6"/>
    <x v="1"/>
    <x v="0"/>
    <x v="0"/>
    <x v="0"/>
    <x v="0"/>
    <x v="1"/>
    <x v="0"/>
    <x v="0"/>
    <x v="0"/>
    <m/>
    <m/>
    <m/>
    <m/>
    <m/>
    <m/>
    <x v="0"/>
  </r>
  <r>
    <s v="BNA0223b"/>
    <s v="Stadtwerke Düsseldorf AG"/>
    <s v="DT"/>
    <n v="40233"/>
    <s v="Düsseldorf"/>
    <s v="Behrenstraße 85"/>
    <x v="0"/>
    <s v="Flingern T1"/>
    <n v="2000"/>
    <x v="1"/>
    <x v="0"/>
    <x v="10"/>
    <m/>
    <m/>
    <x v="1"/>
    <x v="2"/>
    <x v="1"/>
    <n v="55"/>
    <n v="53.7"/>
    <x v="0"/>
    <n v="25"/>
    <n v="35"/>
    <n v="102"/>
    <x v="2"/>
    <s v="U50"/>
    <x v="14"/>
    <s v="Stadtwerke Düsseldorf Netz GmbH "/>
    <x v="0"/>
    <x v="1"/>
    <n v="134522"/>
    <m/>
    <m/>
    <m/>
    <m/>
    <x v="0"/>
    <m/>
    <m/>
    <x v="0"/>
    <m/>
    <x v="0"/>
    <m/>
    <x v="0"/>
    <x v="0"/>
    <x v="0"/>
    <n v="2505.0651769087522"/>
    <x v="6"/>
    <x v="1"/>
    <x v="0"/>
    <x v="0"/>
    <x v="0"/>
    <x v="0"/>
    <x v="1"/>
    <x v="0"/>
    <x v="0"/>
    <x v="0"/>
    <m/>
    <m/>
    <m/>
    <m/>
    <m/>
    <m/>
    <x v="0"/>
  </r>
  <r>
    <s v="BNA0224"/>
    <m/>
    <m/>
    <n v="16225"/>
    <s v="Eberswalde"/>
    <m/>
    <x v="2"/>
    <m/>
    <n v="2006"/>
    <x v="0"/>
    <x v="0"/>
    <x v="4"/>
    <m/>
    <m/>
    <x v="0"/>
    <x v="0"/>
    <x v="0"/>
    <m/>
    <n v="20"/>
    <x v="0"/>
    <n v="20"/>
    <m/>
    <m/>
    <x v="0"/>
    <m/>
    <x v="5"/>
    <s v="E.ON edis AG"/>
    <x v="0"/>
    <x v="0"/>
    <m/>
    <m/>
    <m/>
    <m/>
    <m/>
    <x v="0"/>
    <m/>
    <m/>
    <x v="0"/>
    <m/>
    <x v="0"/>
    <m/>
    <x v="0"/>
    <x v="0"/>
    <x v="0"/>
    <n v="0"/>
    <x v="4"/>
    <x v="0"/>
    <x v="0"/>
    <x v="0"/>
    <x v="0"/>
    <x v="0"/>
    <x v="1"/>
    <x v="0"/>
    <x v="0"/>
    <x v="0"/>
    <m/>
    <m/>
    <m/>
    <m/>
    <m/>
    <m/>
    <x v="0"/>
  </r>
  <r>
    <s v="BNA0225"/>
    <m/>
    <m/>
    <s v="16227"/>
    <s v="Eberswalde"/>
    <m/>
    <x v="2"/>
    <m/>
    <n v="2010"/>
    <x v="0"/>
    <x v="0"/>
    <x v="6"/>
    <m/>
    <m/>
    <x v="0"/>
    <x v="0"/>
    <x v="0"/>
    <m/>
    <n v="24.241"/>
    <x v="0"/>
    <n v="24.241"/>
    <m/>
    <m/>
    <x v="0"/>
    <m/>
    <x v="5"/>
    <s v="E.ON edis AG"/>
    <x v="0"/>
    <x v="0"/>
    <m/>
    <m/>
    <m/>
    <m/>
    <m/>
    <x v="0"/>
    <m/>
    <m/>
    <x v="0"/>
    <m/>
    <x v="0"/>
    <m/>
    <x v="0"/>
    <x v="0"/>
    <x v="0"/>
    <n v="0"/>
    <x v="7"/>
    <x v="0"/>
    <x v="0"/>
    <x v="0"/>
    <x v="0"/>
    <x v="0"/>
    <x v="0"/>
    <x v="0"/>
    <x v="0"/>
    <x v="0"/>
    <m/>
    <m/>
    <m/>
    <m/>
    <m/>
    <m/>
    <x v="0"/>
  </r>
  <r>
    <s v="BNA0226"/>
    <m/>
    <m/>
    <n v="99510"/>
    <s v="Eckolstädt"/>
    <m/>
    <x v="9"/>
    <m/>
    <n v="1999"/>
    <x v="0"/>
    <x v="0"/>
    <x v="0"/>
    <m/>
    <m/>
    <x v="0"/>
    <x v="0"/>
    <x v="0"/>
    <m/>
    <n v="15.6"/>
    <x v="0"/>
    <n v="15.6"/>
    <m/>
    <m/>
    <x v="0"/>
    <m/>
    <x v="0"/>
    <s v="TEN Thüringer Energienetze GmbH"/>
    <x v="0"/>
    <x v="0"/>
    <m/>
    <m/>
    <m/>
    <m/>
    <m/>
    <x v="0"/>
    <m/>
    <m/>
    <x v="0"/>
    <m/>
    <x v="0"/>
    <m/>
    <x v="0"/>
    <x v="0"/>
    <x v="0"/>
    <n v="0"/>
    <x v="0"/>
    <x v="0"/>
    <x v="0"/>
    <x v="0"/>
    <x v="0"/>
    <x v="0"/>
    <x v="0"/>
    <x v="0"/>
    <x v="0"/>
    <x v="0"/>
    <m/>
    <m/>
    <m/>
    <m/>
    <m/>
    <m/>
    <x v="0"/>
  </r>
  <r>
    <s v="BNA0227"/>
    <s v="Windpark Oelerse I-III GmbH &amp; Co. Infrastruktur KG"/>
    <m/>
    <n v="31234"/>
    <s v="Edemissen"/>
    <m/>
    <x v="1"/>
    <m/>
    <n v="1999"/>
    <x v="0"/>
    <x v="0"/>
    <x v="0"/>
    <m/>
    <m/>
    <x v="0"/>
    <x v="0"/>
    <x v="0"/>
    <m/>
    <n v="15.6"/>
    <x v="0"/>
    <n v="15.6"/>
    <m/>
    <m/>
    <x v="0"/>
    <m/>
    <x v="0"/>
    <s v="E.ON Avacon AG"/>
    <x v="0"/>
    <x v="0"/>
    <m/>
    <m/>
    <m/>
    <m/>
    <m/>
    <x v="0"/>
    <m/>
    <m/>
    <x v="0"/>
    <m/>
    <x v="0"/>
    <m/>
    <x v="0"/>
    <x v="0"/>
    <x v="0"/>
    <n v="0"/>
    <x v="0"/>
    <x v="0"/>
    <x v="0"/>
    <x v="0"/>
    <x v="0"/>
    <x v="0"/>
    <x v="0"/>
    <x v="0"/>
    <x v="0"/>
    <x v="0"/>
    <m/>
    <m/>
    <m/>
    <m/>
    <m/>
    <m/>
    <x v="0"/>
  </r>
  <r>
    <s v="BNA0228"/>
    <s v="E.ON Wasserkraft GmbH"/>
    <s v="Waldeck1/Bringhausen"/>
    <n v="34549"/>
    <s v="Edertal Hemfurth-Edersee"/>
    <s v="Kraftwerkstraße 10"/>
    <x v="10"/>
    <s v="Waldeck1/Bringhausen"/>
    <n v="1931"/>
    <x v="1"/>
    <x v="0"/>
    <x v="8"/>
    <m/>
    <m/>
    <x v="1"/>
    <x v="1"/>
    <x v="1"/>
    <n v="143"/>
    <n v="143"/>
    <x v="2"/>
    <n v="143"/>
    <n v="20"/>
    <m/>
    <x v="0"/>
    <s v="Schaltanlage vor Ort"/>
    <x v="2"/>
    <s v="E.ON Netz GmbH"/>
    <x v="0"/>
    <x v="1"/>
    <n v="110481.79559999998"/>
    <m/>
    <m/>
    <m/>
    <m/>
    <x v="0"/>
    <m/>
    <m/>
    <x v="0"/>
    <m/>
    <x v="0"/>
    <m/>
    <x v="0"/>
    <x v="0"/>
    <x v="0"/>
    <n v="772.59996923076915"/>
    <x v="9"/>
    <x v="1"/>
    <x v="0"/>
    <x v="0"/>
    <x v="0"/>
    <x v="0"/>
    <x v="1"/>
    <x v="0"/>
    <x v="2"/>
    <x v="2"/>
    <s v="28,4/14,5 "/>
    <n v="143"/>
    <n v="150040.25080000001"/>
    <s v="28,4/14,5 "/>
    <n v="143"/>
    <n v="110481.7956"/>
    <x v="1"/>
  </r>
  <r>
    <s v="BNA0229"/>
    <s v="E.ON Wasserkraft GmbH"/>
    <s v="Waldeck 2"/>
    <n v="34549"/>
    <s v="Edertal Hemfurth-Edersee"/>
    <s v="Kraftwerkstraße 10"/>
    <x v="10"/>
    <s v="Waldeck 2"/>
    <n v="1974"/>
    <x v="1"/>
    <x v="0"/>
    <x v="8"/>
    <m/>
    <m/>
    <x v="1"/>
    <x v="1"/>
    <x v="1"/>
    <n v="480"/>
    <n v="480"/>
    <x v="0"/>
    <n v="480"/>
    <n v="56"/>
    <m/>
    <x v="0"/>
    <s v="Schaltanlage vor Ort"/>
    <x v="4"/>
    <s v="TenneT TSO GmbH "/>
    <x v="5"/>
    <x v="1"/>
    <n v="696151.71200000006"/>
    <m/>
    <m/>
    <m/>
    <m/>
    <x v="0"/>
    <m/>
    <m/>
    <x v="0"/>
    <m/>
    <x v="0"/>
    <m/>
    <x v="0"/>
    <x v="0"/>
    <x v="0"/>
    <n v="1450.3160666666668"/>
    <x v="9"/>
    <x v="1"/>
    <x v="0"/>
    <x v="0"/>
    <x v="0"/>
    <x v="0"/>
    <x v="1"/>
    <x v="1"/>
    <x v="2"/>
    <x v="3"/>
    <n v="83"/>
    <n v="500"/>
    <n v="875704.92799999996"/>
    <n v="83"/>
    <n v="480"/>
    <n v="696151.71200000006"/>
    <x v="2"/>
  </r>
  <r>
    <s v="BNA0230"/>
    <s v="E.ON Wasserkraft GmbH"/>
    <s v="Hemfurth"/>
    <n v="34549"/>
    <s v="Edertal Hemfurth-Edersee"/>
    <s v="Ederstraße"/>
    <x v="10"/>
    <s v="Hemfurth"/>
    <n v="1915"/>
    <x v="1"/>
    <x v="0"/>
    <x v="14"/>
    <m/>
    <m/>
    <x v="1"/>
    <x v="1"/>
    <x v="1"/>
    <n v="20"/>
    <n v="20"/>
    <x v="2"/>
    <n v="20"/>
    <m/>
    <m/>
    <x v="0"/>
    <s v="Schaltanlage vor Ort"/>
    <x v="2"/>
    <s v="E.ON Netz GmbH"/>
    <x v="0"/>
    <x v="1"/>
    <n v="33450.388399999996"/>
    <m/>
    <m/>
    <m/>
    <m/>
    <x v="0"/>
    <m/>
    <m/>
    <x v="0"/>
    <m/>
    <x v="0"/>
    <m/>
    <x v="0"/>
    <x v="0"/>
    <x v="0"/>
    <n v="1672.5194199999999"/>
    <x v="13"/>
    <x v="0"/>
    <x v="0"/>
    <x v="0"/>
    <x v="0"/>
    <x v="0"/>
    <x v="0"/>
    <x v="0"/>
    <x v="0"/>
    <x v="0"/>
    <m/>
    <m/>
    <m/>
    <m/>
    <m/>
    <m/>
    <x v="0"/>
  </r>
  <r>
    <s v="BNA0232"/>
    <s v="Sappi Ehingen GmbH"/>
    <m/>
    <n v="89584"/>
    <s v="Ehingen"/>
    <m/>
    <x v="4"/>
    <m/>
    <n v="2000"/>
    <x v="0"/>
    <x v="0"/>
    <x v="4"/>
    <m/>
    <m/>
    <x v="0"/>
    <x v="0"/>
    <x v="0"/>
    <m/>
    <n v="13.212"/>
    <x v="0"/>
    <n v="13.212"/>
    <m/>
    <m/>
    <x v="0"/>
    <m/>
    <x v="0"/>
    <s v="EnBW Regional AG"/>
    <x v="0"/>
    <x v="0"/>
    <m/>
    <m/>
    <m/>
    <m/>
    <m/>
    <x v="0"/>
    <m/>
    <m/>
    <x v="0"/>
    <m/>
    <x v="0"/>
    <m/>
    <x v="0"/>
    <x v="0"/>
    <x v="0"/>
    <n v="0"/>
    <x v="4"/>
    <x v="0"/>
    <x v="0"/>
    <x v="0"/>
    <x v="0"/>
    <x v="0"/>
    <x v="1"/>
    <x v="0"/>
    <x v="0"/>
    <x v="0"/>
    <m/>
    <m/>
    <m/>
    <m/>
    <m/>
    <m/>
    <x v="0"/>
  </r>
  <r>
    <s v="BNA0233"/>
    <s v="Stora Enso Sachsen GmbH"/>
    <s v="Kombikraftwerk"/>
    <n v="4838"/>
    <s v="Eilenburg"/>
    <s v="Am Schanzberg 1"/>
    <x v="12"/>
    <m/>
    <n v="1993"/>
    <x v="1"/>
    <x v="0"/>
    <x v="3"/>
    <s v="Erdgas"/>
    <s v="Papierschlämme, EBS"/>
    <x v="1"/>
    <x v="2"/>
    <x v="2"/>
    <n v="47.735999999999997"/>
    <n v="47.247999999999998"/>
    <x v="0"/>
    <n v="47.247999999999998"/>
    <m/>
    <n v="41.215000000000003"/>
    <x v="4"/>
    <s v="UW Kospa"/>
    <x v="2"/>
    <s v="Mitteldeutsche Netzgesellschaft Strom mbH"/>
    <x v="0"/>
    <x v="1"/>
    <n v="279660"/>
    <s v="03.05.2012 - 13.05.2012 5.11.2012-12.11.2012"/>
    <n v="165"/>
    <n v="165"/>
    <m/>
    <x v="0"/>
    <m/>
    <m/>
    <x v="0"/>
    <s v="Mitteldeutsche Netzgesellschaft Gas mbH"/>
    <x v="0"/>
    <m/>
    <x v="0"/>
    <x v="0"/>
    <x v="0"/>
    <n v="5918.9806975956653"/>
    <x v="1"/>
    <x v="1"/>
    <x v="0"/>
    <x v="0"/>
    <x v="0"/>
    <x v="0"/>
    <x v="1"/>
    <x v="0"/>
    <x v="0"/>
    <x v="0"/>
    <m/>
    <m/>
    <m/>
    <m/>
    <m/>
    <m/>
    <x v="0"/>
  </r>
  <r>
    <s v="BNA0235"/>
    <m/>
    <m/>
    <n v="99817"/>
    <s v="Eisenach"/>
    <m/>
    <x v="9"/>
    <m/>
    <n v="1998"/>
    <x v="0"/>
    <x v="0"/>
    <x v="0"/>
    <m/>
    <m/>
    <x v="0"/>
    <x v="0"/>
    <x v="0"/>
    <m/>
    <n v="17.600000000000001"/>
    <x v="0"/>
    <n v="17.600000000000001"/>
    <m/>
    <m/>
    <x v="0"/>
    <m/>
    <x v="0"/>
    <s v="TEN Thüringer Energienetze GmbH"/>
    <x v="0"/>
    <x v="0"/>
    <m/>
    <m/>
    <m/>
    <m/>
    <m/>
    <x v="0"/>
    <m/>
    <m/>
    <x v="0"/>
    <m/>
    <x v="0"/>
    <m/>
    <x v="0"/>
    <x v="0"/>
    <x v="0"/>
    <n v="0"/>
    <x v="0"/>
    <x v="0"/>
    <x v="0"/>
    <x v="0"/>
    <x v="0"/>
    <x v="0"/>
    <x v="0"/>
    <x v="0"/>
    <x v="0"/>
    <x v="0"/>
    <m/>
    <m/>
    <m/>
    <m/>
    <m/>
    <m/>
    <x v="0"/>
  </r>
  <r>
    <s v="BNA0236"/>
    <s v="Green Energy GmbH"/>
    <m/>
    <n v="99819"/>
    <s v="Eisenach"/>
    <m/>
    <x v="9"/>
    <m/>
    <n v="2004"/>
    <x v="0"/>
    <x v="0"/>
    <x v="0"/>
    <m/>
    <m/>
    <x v="0"/>
    <x v="0"/>
    <x v="0"/>
    <m/>
    <n v="14.4"/>
    <x v="0"/>
    <n v="14.4"/>
    <m/>
    <m/>
    <x v="0"/>
    <m/>
    <x v="0"/>
    <s v="TEN Thüringer Energienetze GmbH"/>
    <x v="0"/>
    <x v="0"/>
    <m/>
    <m/>
    <m/>
    <m/>
    <m/>
    <x v="0"/>
    <m/>
    <m/>
    <x v="0"/>
    <m/>
    <x v="0"/>
    <m/>
    <x v="0"/>
    <x v="0"/>
    <x v="0"/>
    <n v="0"/>
    <x v="0"/>
    <x v="0"/>
    <x v="0"/>
    <x v="0"/>
    <x v="0"/>
    <x v="0"/>
    <x v="0"/>
    <x v="0"/>
    <x v="0"/>
    <x v="0"/>
    <m/>
    <m/>
    <m/>
    <m/>
    <m/>
    <m/>
    <x v="0"/>
  </r>
  <r>
    <s v="BNA0237"/>
    <s v="EnBW Propower GmbH"/>
    <s v="EBS-Heizkraftwerk"/>
    <n v="15890"/>
    <s v="Eisenhüttenstadt"/>
    <m/>
    <x v="2"/>
    <m/>
    <n v="2011"/>
    <x v="1"/>
    <x v="0"/>
    <x v="3"/>
    <s v="EBS / Abfall"/>
    <m/>
    <x v="1"/>
    <x v="2"/>
    <x v="1"/>
    <n v="31.5"/>
    <n v="23.5"/>
    <x v="0"/>
    <n v="22.016999999999999"/>
    <n v="9"/>
    <n v="111"/>
    <x v="2"/>
    <s v="Umspannwerk Eisenhüttenstadt Politz"/>
    <x v="2"/>
    <s v="E.ON edis AG"/>
    <x v="0"/>
    <x v="1"/>
    <n v="141563.24"/>
    <s v="01.09.2012 - 21.09.2012"/>
    <m/>
    <m/>
    <m/>
    <x v="0"/>
    <m/>
    <m/>
    <x v="0"/>
    <m/>
    <x v="0"/>
    <m/>
    <x v="0"/>
    <x v="0"/>
    <x v="0"/>
    <n v="6023.9676595744677"/>
    <x v="6"/>
    <x v="1"/>
    <x v="0"/>
    <x v="0"/>
    <x v="0"/>
    <x v="0"/>
    <x v="1"/>
    <x v="0"/>
    <x v="0"/>
    <x v="0"/>
    <m/>
    <m/>
    <m/>
    <m/>
    <m/>
    <m/>
    <x v="0"/>
  </r>
  <r>
    <s v="BNA0238"/>
    <s v="Vulkan Energiewirtschaft Oderbrücke GmbH"/>
    <s v="IKW VEO"/>
    <n v="15890"/>
    <s v="Eisenhüttenstadt"/>
    <s v="Werkstraße 1"/>
    <x v="2"/>
    <m/>
    <n v="1953"/>
    <x v="1"/>
    <x v="0"/>
    <x v="3"/>
    <s v="Gichtgas, Konvertergas"/>
    <s v="Erdgas (falls nicht genügend Gicht- bzw. Konvertergas zur Verfügung steht)"/>
    <x v="1"/>
    <x v="2"/>
    <x v="2"/>
    <m/>
    <n v="95"/>
    <x v="0"/>
    <n v="95"/>
    <n v="70"/>
    <m/>
    <x v="0"/>
    <s v="UW Eisenhüttenstadt Pohlitz"/>
    <x v="2"/>
    <s v="E.ON edis AG"/>
    <x v="0"/>
    <x v="0"/>
    <n v="725360.75"/>
    <m/>
    <m/>
    <m/>
    <m/>
    <x v="0"/>
    <m/>
    <m/>
    <x v="0"/>
    <m/>
    <x v="0"/>
    <m/>
    <x v="0"/>
    <x v="0"/>
    <x v="0"/>
    <n v="7635.3763157894737"/>
    <x v="6"/>
    <x v="1"/>
    <x v="0"/>
    <x v="0"/>
    <x v="0"/>
    <x v="0"/>
    <x v="1"/>
    <x v="0"/>
    <x v="0"/>
    <x v="0"/>
    <m/>
    <m/>
    <m/>
    <m/>
    <m/>
    <m/>
    <x v="0"/>
  </r>
  <r>
    <s v="BNA0239"/>
    <s v="E.ON Kraftwerke GmbH"/>
    <s v="Huntorf"/>
    <n v="26931"/>
    <s v="Elsfleth"/>
    <m/>
    <x v="1"/>
    <m/>
    <n v="1978"/>
    <x v="1"/>
    <x v="2"/>
    <x v="1"/>
    <s v="Druckluftspeicher"/>
    <m/>
    <x v="1"/>
    <x v="1"/>
    <x v="1"/>
    <n v="323"/>
    <n v="321"/>
    <x v="0"/>
    <n v="321"/>
    <n v="100"/>
    <m/>
    <x v="0"/>
    <s v="Huntorf"/>
    <x v="8"/>
    <s v="TenneT TSO GmbH "/>
    <x v="5"/>
    <x v="1"/>
    <n v="13088.207"/>
    <s v="18.06.2012-25.06.2012"/>
    <n v="550"/>
    <m/>
    <m/>
    <x v="0"/>
    <m/>
    <m/>
    <x v="2"/>
    <s v="GTG Nord_x000d_Kraftwerk ist an L-Gas Erdgasspeicher von EWE GASSPEICHER GmbH angeschlossen (Kaverne NK 3). Kaverne NK 3 ist wiederum an das L-Gas Fernleitungsnetz der Gastransport Nord GmbH angeschlossen."/>
    <x v="1"/>
    <n v="321"/>
    <x v="1"/>
    <x v="2"/>
    <x v="2"/>
    <n v="40.773230529595018"/>
    <x v="1"/>
    <x v="1"/>
    <x v="0"/>
    <x v="0"/>
    <x v="0"/>
    <x v="0"/>
    <x v="1"/>
    <x v="1"/>
    <x v="0"/>
    <x v="0"/>
    <m/>
    <m/>
    <m/>
    <m/>
    <m/>
    <m/>
    <x v="0"/>
  </r>
  <r>
    <s v="BNA0240"/>
    <s v="Wehrder Bürgerwp.u. Wehrderwp. 1.Betr. _x000d_u. Wp Wehrder Bautr. GmbH"/>
    <m/>
    <n v="26931"/>
    <s v="Elsfleth"/>
    <m/>
    <x v="1"/>
    <m/>
    <n v="2000"/>
    <x v="0"/>
    <x v="0"/>
    <x v="0"/>
    <m/>
    <m/>
    <x v="0"/>
    <x v="0"/>
    <x v="0"/>
    <m/>
    <n v="23.4"/>
    <x v="0"/>
    <n v="23.4"/>
    <m/>
    <m/>
    <x v="0"/>
    <m/>
    <x v="0"/>
    <s v="EWE NETZ GmbH"/>
    <x v="0"/>
    <x v="0"/>
    <m/>
    <m/>
    <m/>
    <m/>
    <m/>
    <x v="0"/>
    <m/>
    <m/>
    <x v="0"/>
    <m/>
    <x v="0"/>
    <m/>
    <x v="0"/>
    <x v="0"/>
    <x v="0"/>
    <n v="0"/>
    <x v="0"/>
    <x v="0"/>
    <x v="0"/>
    <x v="0"/>
    <x v="0"/>
    <x v="0"/>
    <x v="0"/>
    <x v="0"/>
    <x v="0"/>
    <x v="0"/>
    <m/>
    <m/>
    <m/>
    <m/>
    <m/>
    <m/>
    <x v="0"/>
  </r>
  <r>
    <s v="BNA0241"/>
    <s v="Huntorfer Windpark GmbH &amp; Co. KG _x000d_und Bürgerwp. Huntorf GmbH"/>
    <m/>
    <n v="26931"/>
    <s v="Elsfleth"/>
    <m/>
    <x v="1"/>
    <m/>
    <n v="2006"/>
    <x v="0"/>
    <x v="0"/>
    <x v="0"/>
    <m/>
    <m/>
    <x v="0"/>
    <x v="0"/>
    <x v="0"/>
    <m/>
    <n v="11.5"/>
    <x v="0"/>
    <n v="11.5"/>
    <m/>
    <m/>
    <x v="0"/>
    <m/>
    <x v="0"/>
    <s v="EWE NETZ GmbH"/>
    <x v="0"/>
    <x v="0"/>
    <m/>
    <m/>
    <m/>
    <m/>
    <m/>
    <x v="0"/>
    <m/>
    <m/>
    <x v="0"/>
    <m/>
    <x v="0"/>
    <m/>
    <x v="0"/>
    <x v="0"/>
    <x v="0"/>
    <n v="0"/>
    <x v="0"/>
    <x v="0"/>
    <x v="0"/>
    <x v="0"/>
    <x v="0"/>
    <x v="0"/>
    <x v="0"/>
    <x v="0"/>
    <x v="0"/>
    <x v="0"/>
    <m/>
    <m/>
    <m/>
    <m/>
    <m/>
    <m/>
    <x v="0"/>
  </r>
  <r>
    <s v="BNA0242"/>
    <s v="Danpower GmbH"/>
    <m/>
    <n v="4910"/>
    <s v="Elsterwerda"/>
    <m/>
    <x v="2"/>
    <m/>
    <n v="2004"/>
    <x v="0"/>
    <x v="0"/>
    <x v="4"/>
    <m/>
    <m/>
    <x v="0"/>
    <x v="0"/>
    <x v="0"/>
    <m/>
    <n v="12.6"/>
    <x v="0"/>
    <n v="12.6"/>
    <m/>
    <m/>
    <x v="0"/>
    <m/>
    <x v="5"/>
    <s v="Mitteldeutsche Netzgesellschaft Strom mbH"/>
    <x v="0"/>
    <x v="0"/>
    <m/>
    <m/>
    <m/>
    <m/>
    <m/>
    <x v="0"/>
    <m/>
    <m/>
    <x v="0"/>
    <m/>
    <x v="0"/>
    <m/>
    <x v="0"/>
    <x v="0"/>
    <x v="0"/>
    <n v="0"/>
    <x v="4"/>
    <x v="0"/>
    <x v="0"/>
    <x v="0"/>
    <x v="0"/>
    <x v="0"/>
    <x v="1"/>
    <x v="0"/>
    <x v="0"/>
    <x v="0"/>
    <m/>
    <m/>
    <m/>
    <m/>
    <m/>
    <m/>
    <x v="0"/>
  </r>
  <r>
    <s v="BNA0243"/>
    <s v="Palm Power GmbH &amp; Co. KG"/>
    <s v="HKW Eltmann"/>
    <n v="97483"/>
    <s v="Eltmann"/>
    <s v="Industriestraße 23"/>
    <x v="6"/>
    <m/>
    <n v="2008"/>
    <x v="0"/>
    <x v="2"/>
    <x v="1"/>
    <m/>
    <m/>
    <x v="1"/>
    <x v="2"/>
    <x v="2"/>
    <n v="59"/>
    <n v="54"/>
    <x v="1"/>
    <n v="0"/>
    <n v="56"/>
    <n v="70"/>
    <x v="4"/>
    <s v="Palm Eltmann"/>
    <x v="2"/>
    <s v="E.ON Netz GmbH"/>
    <x v="0"/>
    <x v="1"/>
    <n v="472365"/>
    <s v="09.10.2012 - 27.10.2012"/>
    <n v="154"/>
    <n v="156"/>
    <s v="kein Entry-Exit-System"/>
    <x v="0"/>
    <s v="kein Entry-Exit-System"/>
    <n v="0"/>
    <x v="1"/>
    <s v="Energienetze Bayern GmbH (gasuf)_x000d_Vorgelagerter FNB: Open Grid Europe GmbH"/>
    <x v="3"/>
    <n v="54"/>
    <x v="1"/>
    <x v="1"/>
    <x v="1"/>
    <n v="8747.5"/>
    <x v="1"/>
    <x v="1"/>
    <x v="0"/>
    <x v="0"/>
    <x v="0"/>
    <x v="0"/>
    <x v="1"/>
    <x v="0"/>
    <x v="0"/>
    <x v="0"/>
    <m/>
    <m/>
    <m/>
    <m/>
    <m/>
    <m/>
    <x v="0"/>
  </r>
  <r>
    <s v="BNA0244"/>
    <s v="Statkraft Markets GmbH"/>
    <s v="Emden Biomasse"/>
    <n v="26725"/>
    <s v="Emden"/>
    <m/>
    <x v="1"/>
    <m/>
    <n v="2005"/>
    <x v="2"/>
    <x v="0"/>
    <x v="4"/>
    <m/>
    <m/>
    <x v="0"/>
    <x v="2"/>
    <x v="2"/>
    <n v="20"/>
    <n v="20"/>
    <x v="0"/>
    <n v="20"/>
    <m/>
    <m/>
    <x v="0"/>
    <m/>
    <x v="2"/>
    <s v="TenneT TSO GmbH "/>
    <x v="5"/>
    <x v="0"/>
    <n v="130486.60900000131"/>
    <s v="01.03.12 - 07.03.12"/>
    <m/>
    <m/>
    <m/>
    <x v="0"/>
    <m/>
    <m/>
    <x v="0"/>
    <m/>
    <x v="0"/>
    <m/>
    <x v="0"/>
    <x v="0"/>
    <x v="0"/>
    <n v="6524.330450000065"/>
    <x v="4"/>
    <x v="0"/>
    <x v="0"/>
    <x v="0"/>
    <x v="0"/>
    <x v="0"/>
    <x v="1"/>
    <x v="1"/>
    <x v="0"/>
    <x v="0"/>
    <m/>
    <m/>
    <m/>
    <m/>
    <m/>
    <m/>
    <x v="0"/>
  </r>
  <r>
    <s v="BNA0245a"/>
    <s v="Statkraft Markets GmbH"/>
    <s v="Emden Gas"/>
    <n v="26725"/>
    <s v="Emden"/>
    <s v="Gasturbine"/>
    <x v="1"/>
    <m/>
    <n v="1973"/>
    <x v="1"/>
    <x v="0"/>
    <x v="1"/>
    <m/>
    <m/>
    <x v="1"/>
    <x v="1"/>
    <x v="1"/>
    <m/>
    <n v="50"/>
    <x v="0"/>
    <n v="50"/>
    <m/>
    <m/>
    <x v="0"/>
    <m/>
    <x v="15"/>
    <s v="TenneT TSO GmbH "/>
    <x v="5"/>
    <x v="0"/>
    <n v="35859.1"/>
    <m/>
    <n v="1150"/>
    <n v="1500"/>
    <n v="0"/>
    <x v="0"/>
    <n v="0"/>
    <n v="1500"/>
    <x v="0"/>
    <s v="Gasunie Deutschland Transport Services GmbH"/>
    <x v="0"/>
    <m/>
    <x v="0"/>
    <x v="0"/>
    <x v="0"/>
    <n v="717.18200000000002"/>
    <x v="1"/>
    <x v="1"/>
    <x v="0"/>
    <x v="0"/>
    <x v="0"/>
    <x v="0"/>
    <x v="1"/>
    <x v="1"/>
    <x v="0"/>
    <x v="0"/>
    <m/>
    <m/>
    <m/>
    <m/>
    <m/>
    <m/>
    <x v="0"/>
  </r>
  <r>
    <s v="BNA0245b"/>
    <s v="Statkraft Markets GmbH"/>
    <s v="Emden Gas"/>
    <n v="26725"/>
    <s v="Emden"/>
    <s v="Dampfturbine"/>
    <x v="1"/>
    <m/>
    <n v="1973"/>
    <x v="1"/>
    <x v="3"/>
    <x v="1"/>
    <m/>
    <m/>
    <x v="1"/>
    <x v="1"/>
    <x v="1"/>
    <m/>
    <n v="380"/>
    <x v="0"/>
    <n v="380"/>
    <m/>
    <m/>
    <x v="0"/>
    <m/>
    <x v="15"/>
    <s v="TenneT TSO GmbH "/>
    <x v="5"/>
    <x v="0"/>
    <m/>
    <m/>
    <m/>
    <m/>
    <m/>
    <x v="0"/>
    <m/>
    <m/>
    <x v="0"/>
    <m/>
    <x v="0"/>
    <m/>
    <x v="0"/>
    <x v="0"/>
    <x v="0"/>
    <m/>
    <x v="5"/>
    <x v="1"/>
    <x v="0"/>
    <x v="0"/>
    <x v="0"/>
    <x v="0"/>
    <x v="1"/>
    <x v="1"/>
    <x v="0"/>
    <x v="0"/>
    <m/>
    <m/>
    <m/>
    <m/>
    <m/>
    <m/>
    <x v="0"/>
  </r>
  <r>
    <s v="BNA0246"/>
    <s v="EWE ENERGIE AG"/>
    <s v="WEP Wybelsumer Polder (EWE)"/>
    <s v="_x000d_26723 "/>
    <s v="Emden"/>
    <s v="Am Neuen Seedeich / _x000d_Wolfsburger Straße"/>
    <x v="1"/>
    <m/>
    <m/>
    <x v="2"/>
    <x v="0"/>
    <x v="0"/>
    <m/>
    <m/>
    <x v="0"/>
    <x v="1"/>
    <x v="0"/>
    <m/>
    <n v="26.8"/>
    <x v="0"/>
    <n v="26.8"/>
    <m/>
    <m/>
    <x v="0"/>
    <m/>
    <x v="11"/>
    <m/>
    <x v="0"/>
    <x v="0"/>
    <m/>
    <m/>
    <m/>
    <m/>
    <m/>
    <x v="0"/>
    <m/>
    <m/>
    <x v="0"/>
    <m/>
    <x v="0"/>
    <m/>
    <x v="0"/>
    <x v="0"/>
    <x v="0"/>
    <n v="0"/>
    <x v="0"/>
    <x v="0"/>
    <x v="0"/>
    <x v="0"/>
    <x v="0"/>
    <x v="0"/>
    <x v="0"/>
    <x v="0"/>
    <x v="0"/>
    <x v="0"/>
    <m/>
    <m/>
    <m/>
    <m/>
    <m/>
    <m/>
    <x v="0"/>
  </r>
  <r>
    <s v="BNA0247"/>
    <s v="Stadtwerke Emden GmbH"/>
    <s v="Windpark SWE"/>
    <n v="26723"/>
    <s v="Emden"/>
    <m/>
    <x v="1"/>
    <m/>
    <n v="1994"/>
    <x v="1"/>
    <x v="0"/>
    <x v="0"/>
    <m/>
    <m/>
    <x v="0"/>
    <x v="1"/>
    <x v="0"/>
    <m/>
    <n v="29.6"/>
    <x v="0"/>
    <n v="29.6"/>
    <n v="0"/>
    <m/>
    <x v="0"/>
    <s v="Schalthaus Emden"/>
    <x v="6"/>
    <s v="Stadtwerke Emden GmbH"/>
    <x v="0"/>
    <x v="0"/>
    <m/>
    <m/>
    <m/>
    <m/>
    <m/>
    <x v="0"/>
    <m/>
    <m/>
    <x v="0"/>
    <m/>
    <x v="0"/>
    <m/>
    <x v="0"/>
    <x v="0"/>
    <x v="0"/>
    <n v="0"/>
    <x v="0"/>
    <x v="0"/>
    <x v="0"/>
    <x v="0"/>
    <x v="0"/>
    <x v="0"/>
    <x v="0"/>
    <x v="0"/>
    <x v="0"/>
    <x v="0"/>
    <m/>
    <m/>
    <m/>
    <m/>
    <m/>
    <m/>
    <x v="0"/>
  </r>
  <r>
    <s v="BNA0248"/>
    <m/>
    <m/>
    <n v="26725"/>
    <s v="Emden"/>
    <m/>
    <x v="1"/>
    <m/>
    <n v="2005"/>
    <x v="0"/>
    <x v="0"/>
    <x v="0"/>
    <m/>
    <m/>
    <x v="0"/>
    <x v="0"/>
    <x v="0"/>
    <m/>
    <n v="12"/>
    <x v="0"/>
    <n v="12"/>
    <m/>
    <m/>
    <x v="0"/>
    <m/>
    <x v="1"/>
    <s v="EWE NETZ GmbH"/>
    <x v="0"/>
    <x v="0"/>
    <m/>
    <m/>
    <m/>
    <m/>
    <m/>
    <x v="0"/>
    <m/>
    <m/>
    <x v="0"/>
    <m/>
    <x v="0"/>
    <m/>
    <x v="0"/>
    <x v="0"/>
    <x v="0"/>
    <n v="0"/>
    <x v="0"/>
    <x v="0"/>
    <x v="0"/>
    <x v="0"/>
    <x v="0"/>
    <x v="0"/>
    <x v="0"/>
    <x v="0"/>
    <x v="0"/>
    <x v="0"/>
    <m/>
    <m/>
    <m/>
    <m/>
    <m/>
    <m/>
    <x v="0"/>
  </r>
  <r>
    <s v="BNA0249"/>
    <s v="EWE Energie AG"/>
    <m/>
    <n v="26723"/>
    <s v="Emden, Rysumer Nacken"/>
    <m/>
    <x v="1"/>
    <m/>
    <n v="2007"/>
    <x v="0"/>
    <x v="0"/>
    <x v="0"/>
    <m/>
    <m/>
    <x v="0"/>
    <x v="0"/>
    <x v="0"/>
    <m/>
    <n v="16"/>
    <x v="0"/>
    <n v="16"/>
    <m/>
    <m/>
    <x v="0"/>
    <m/>
    <x v="5"/>
    <s v="E.ON Netz GmbH"/>
    <x v="0"/>
    <x v="0"/>
    <m/>
    <m/>
    <m/>
    <m/>
    <m/>
    <x v="0"/>
    <m/>
    <m/>
    <x v="0"/>
    <m/>
    <x v="0"/>
    <m/>
    <x v="0"/>
    <x v="0"/>
    <x v="0"/>
    <n v="0"/>
    <x v="0"/>
    <x v="0"/>
    <x v="0"/>
    <x v="0"/>
    <x v="0"/>
    <x v="0"/>
    <x v="0"/>
    <x v="0"/>
    <x v="0"/>
    <x v="0"/>
    <m/>
    <m/>
    <m/>
    <m/>
    <m/>
    <m/>
    <x v="0"/>
  </r>
  <r>
    <s v="BNA0250"/>
    <s v="PN Biomasseheizkraftwerk Emlichheim GmbH &amp; Co. KG"/>
    <s v="Biomasse-HKW"/>
    <n v="49824"/>
    <s v="Emlichheim"/>
    <s v="Neuerostraße 8"/>
    <x v="1"/>
    <m/>
    <n v="2006"/>
    <x v="0"/>
    <x v="0"/>
    <x v="4"/>
    <m/>
    <m/>
    <x v="0"/>
    <x v="2"/>
    <x v="0"/>
    <m/>
    <n v="20"/>
    <x v="0"/>
    <n v="20"/>
    <m/>
    <m/>
    <x v="0"/>
    <m/>
    <x v="0"/>
    <s v="Westfalen-Weser-Ems Verteilnetz GmbH"/>
    <x v="0"/>
    <x v="0"/>
    <n v="113034.677"/>
    <m/>
    <m/>
    <m/>
    <m/>
    <x v="0"/>
    <m/>
    <m/>
    <x v="0"/>
    <m/>
    <x v="0"/>
    <m/>
    <x v="0"/>
    <x v="0"/>
    <x v="0"/>
    <n v="5651.7338499999996"/>
    <x v="4"/>
    <x v="0"/>
    <x v="0"/>
    <x v="0"/>
    <x v="0"/>
    <x v="0"/>
    <x v="1"/>
    <x v="0"/>
    <x v="0"/>
    <x v="0"/>
    <m/>
    <m/>
    <m/>
    <m/>
    <m/>
    <m/>
    <x v="0"/>
  </r>
  <r>
    <s v="BNA0251"/>
    <s v="E.ON Kernkraft GmbH"/>
    <s v="Grohnde"/>
    <n v="31857"/>
    <s v="Emmerthal"/>
    <m/>
    <x v="1"/>
    <s v="KWG"/>
    <n v="1985"/>
    <x v="2"/>
    <x v="0"/>
    <x v="12"/>
    <m/>
    <m/>
    <x v="1"/>
    <x v="1"/>
    <x v="1"/>
    <n v="1430"/>
    <n v="1360"/>
    <x v="0"/>
    <n v="1360"/>
    <n v="350"/>
    <m/>
    <x v="0"/>
    <s v="Grohnde"/>
    <x v="4"/>
    <s v="TenneT TSO GmbH "/>
    <x v="5"/>
    <x v="1"/>
    <n v="9603193"/>
    <s v="05.04.-22.04.2012"/>
    <m/>
    <m/>
    <m/>
    <x v="0"/>
    <m/>
    <m/>
    <x v="0"/>
    <m/>
    <x v="0"/>
    <m/>
    <x v="0"/>
    <x v="0"/>
    <x v="0"/>
    <n v="7061.1713235294119"/>
    <x v="12"/>
    <x v="1"/>
    <x v="0"/>
    <x v="0"/>
    <x v="0"/>
    <x v="0"/>
    <x v="1"/>
    <x v="1"/>
    <x v="0"/>
    <x v="0"/>
    <m/>
    <m/>
    <m/>
    <m/>
    <m/>
    <m/>
    <x v="0"/>
  </r>
  <r>
    <s v="BNA0252"/>
    <s v="Saarstahl AG"/>
    <s v="Kraftwerk Ensdorf"/>
    <n v="66806"/>
    <s v="Ensdorf"/>
    <s v="Kurt Kessler Str. 1"/>
    <x v="13"/>
    <s v="Block 3"/>
    <n v="1971"/>
    <x v="2"/>
    <x v="0"/>
    <x v="3"/>
    <s v="Steinkohle"/>
    <s v="Klärschlamm"/>
    <x v="1"/>
    <x v="1"/>
    <x v="1"/>
    <n v="310"/>
    <n v="283"/>
    <x v="1"/>
    <n v="283"/>
    <n v="50"/>
    <m/>
    <x v="0"/>
    <s v="Schaltanlage Ensdorf"/>
    <x v="2"/>
    <s v="VSE Verteilnetz GmbH"/>
    <x v="0"/>
    <x v="1"/>
    <n v="346466"/>
    <m/>
    <m/>
    <m/>
    <m/>
    <x v="0"/>
    <m/>
    <m/>
    <x v="0"/>
    <m/>
    <x v="0"/>
    <m/>
    <x v="0"/>
    <x v="0"/>
    <x v="0"/>
    <n v="1224.2614840989399"/>
    <x v="3"/>
    <x v="1"/>
    <x v="0"/>
    <x v="0"/>
    <x v="0"/>
    <x v="0"/>
    <x v="1"/>
    <x v="0"/>
    <x v="0"/>
    <x v="0"/>
    <m/>
    <m/>
    <m/>
    <m/>
    <m/>
    <m/>
    <x v="0"/>
  </r>
  <r>
    <s v="BNA0253"/>
    <s v="VSE AG, Kraftwerk Ensdorf"/>
    <s v="Kraftwerk Ensdorf"/>
    <n v="66806"/>
    <s v="Ensdorf"/>
    <s v="Kurt-Kessler-Str."/>
    <x v="13"/>
    <s v="Block 1"/>
    <n v="1963"/>
    <x v="1"/>
    <x v="0"/>
    <x v="3"/>
    <s v="Steinkohle"/>
    <s v="Klärschlamm, Papierschlamm, Tiermehl"/>
    <x v="1"/>
    <x v="2"/>
    <x v="1"/>
    <n v="120"/>
    <n v="106"/>
    <x v="1"/>
    <n v="106"/>
    <n v="30"/>
    <n v="60"/>
    <x v="8"/>
    <s v="Schaltanlage Ensdorf (UA-Ensdorf); DE 0001816680600000000000000580138"/>
    <x v="8"/>
    <s v="Amprion GmbH"/>
    <x v="2"/>
    <x v="1"/>
    <n v="423045"/>
    <s v="keine"/>
    <m/>
    <m/>
    <m/>
    <x v="0"/>
    <m/>
    <m/>
    <x v="0"/>
    <m/>
    <x v="0"/>
    <m/>
    <x v="0"/>
    <x v="0"/>
    <x v="0"/>
    <n v="3990.9905660377358"/>
    <x v="3"/>
    <x v="1"/>
    <x v="0"/>
    <x v="0"/>
    <x v="0"/>
    <x v="0"/>
    <x v="1"/>
    <x v="1"/>
    <x v="0"/>
    <x v="0"/>
    <m/>
    <m/>
    <m/>
    <m/>
    <m/>
    <m/>
    <x v="0"/>
  </r>
  <r>
    <s v="BNA0254"/>
    <s v="Enercon Windpark GmbH &amp; Co. Erfstadt KG"/>
    <s v="Windpark Erfstadt"/>
    <n v="50374"/>
    <s v="Erfstadt"/>
    <m/>
    <x v="0"/>
    <m/>
    <n v="2005"/>
    <x v="1"/>
    <x v="0"/>
    <x v="0"/>
    <m/>
    <m/>
    <x v="0"/>
    <x v="1"/>
    <x v="1"/>
    <m/>
    <n v="12"/>
    <x v="0"/>
    <n v="12"/>
    <m/>
    <m/>
    <x v="0"/>
    <m/>
    <x v="16"/>
    <s v="Rhein-Ruhr Verteilnetz GmbH "/>
    <x v="0"/>
    <x v="1"/>
    <n v="14391.6"/>
    <m/>
    <m/>
    <m/>
    <m/>
    <x v="0"/>
    <m/>
    <m/>
    <x v="0"/>
    <m/>
    <x v="0"/>
    <m/>
    <x v="0"/>
    <x v="0"/>
    <x v="0"/>
    <n v="1199.3"/>
    <x v="0"/>
    <x v="0"/>
    <x v="0"/>
    <x v="0"/>
    <x v="0"/>
    <x v="0"/>
    <x v="0"/>
    <x v="0"/>
    <x v="0"/>
    <x v="0"/>
    <m/>
    <m/>
    <m/>
    <m/>
    <m/>
    <m/>
    <x v="0"/>
  </r>
  <r>
    <s v="BNA0255"/>
    <s v="SWE Energie GmbH"/>
    <s v="HKW Iderhoffstraße"/>
    <n v="99085"/>
    <s v="Erfurt"/>
    <m/>
    <x v="9"/>
    <m/>
    <n v="1996"/>
    <x v="1"/>
    <x v="0"/>
    <x v="1"/>
    <m/>
    <m/>
    <x v="1"/>
    <x v="2"/>
    <x v="2"/>
    <n v="12"/>
    <n v="11"/>
    <x v="0"/>
    <n v="11"/>
    <n v="3"/>
    <n v="52"/>
    <x v="3"/>
    <s v="UW Iderhoffstraße"/>
    <x v="10"/>
    <s v="SWE Netz GmbH"/>
    <x v="0"/>
    <x v="1"/>
    <n v="11072.3"/>
    <s v="17.09. - 30.09.2012"/>
    <n v="95"/>
    <m/>
    <n v="95"/>
    <x v="0"/>
    <m/>
    <m/>
    <x v="0"/>
    <s v="SWE Netz GmbH"/>
    <x v="0"/>
    <m/>
    <x v="0"/>
    <x v="0"/>
    <x v="0"/>
    <n v="1006.5727272727272"/>
    <x v="1"/>
    <x v="1"/>
    <x v="0"/>
    <x v="0"/>
    <x v="0"/>
    <x v="0"/>
    <x v="1"/>
    <x v="0"/>
    <x v="0"/>
    <x v="0"/>
    <m/>
    <m/>
    <m/>
    <m/>
    <m/>
    <m/>
    <x v="0"/>
  </r>
  <r>
    <s v="BNA0256"/>
    <s v="SWE Energie GmbH"/>
    <s v="HKW Erfurt-Ost"/>
    <n v="99087"/>
    <s v="Erfurt"/>
    <m/>
    <x v="9"/>
    <m/>
    <n v="2000"/>
    <x v="1"/>
    <x v="0"/>
    <x v="3"/>
    <s v="Erdgas"/>
    <s v="Öl"/>
    <x v="1"/>
    <x v="2"/>
    <x v="2"/>
    <n v="80"/>
    <n v="78.5"/>
    <x v="0"/>
    <n v="78.5"/>
    <n v="25"/>
    <n v="100"/>
    <x v="3"/>
    <s v="UW Erfurt-Ost"/>
    <x v="2"/>
    <s v="SWE Netz GmbH"/>
    <x v="0"/>
    <x v="1"/>
    <n v="441128.125"/>
    <s v="14.05./15.05.2012_x000d_08.06. - 13.07.2012_x000d_1 Tag im Nov. 2012"/>
    <n v="230"/>
    <m/>
    <n v="230"/>
    <x v="0"/>
    <m/>
    <m/>
    <x v="0"/>
    <s v="SWE Netz GmbH"/>
    <x v="0"/>
    <m/>
    <x v="0"/>
    <x v="0"/>
    <x v="0"/>
    <n v="5619.4665605095543"/>
    <x v="1"/>
    <x v="1"/>
    <x v="0"/>
    <x v="0"/>
    <x v="0"/>
    <x v="0"/>
    <x v="1"/>
    <x v="0"/>
    <x v="0"/>
    <x v="0"/>
    <m/>
    <m/>
    <m/>
    <m/>
    <m/>
    <m/>
    <x v="0"/>
  </r>
  <r>
    <s v="BNA0257"/>
    <s v="Ventimotor GmbH &amp; Co.UHW KG"/>
    <m/>
    <n v="99094"/>
    <s v="Erfurt"/>
    <m/>
    <x v="9"/>
    <m/>
    <n v="2005"/>
    <x v="0"/>
    <x v="0"/>
    <x v="0"/>
    <m/>
    <m/>
    <x v="0"/>
    <x v="0"/>
    <x v="0"/>
    <m/>
    <n v="22"/>
    <x v="0"/>
    <n v="22"/>
    <m/>
    <m/>
    <x v="0"/>
    <m/>
    <x v="0"/>
    <s v="TEN Thüringer Energienetze GmbH"/>
    <x v="0"/>
    <x v="0"/>
    <m/>
    <m/>
    <m/>
    <m/>
    <m/>
    <x v="0"/>
    <m/>
    <m/>
    <x v="0"/>
    <m/>
    <x v="0"/>
    <m/>
    <x v="0"/>
    <x v="0"/>
    <x v="0"/>
    <n v="0"/>
    <x v="0"/>
    <x v="0"/>
    <x v="0"/>
    <x v="0"/>
    <x v="0"/>
    <x v="0"/>
    <x v="0"/>
    <x v="0"/>
    <x v="0"/>
    <x v="0"/>
    <m/>
    <m/>
    <m/>
    <m/>
    <m/>
    <m/>
    <x v="0"/>
  </r>
  <r>
    <s v="BNA0258"/>
    <s v="Windpark Katzenberg GmbH &amp; Co. KG"/>
    <m/>
    <n v="99198"/>
    <s v="Erfurt-Kerspleben"/>
    <m/>
    <x v="9"/>
    <m/>
    <n v="2004"/>
    <x v="0"/>
    <x v="0"/>
    <x v="0"/>
    <m/>
    <m/>
    <x v="0"/>
    <x v="0"/>
    <x v="0"/>
    <m/>
    <n v="11.9"/>
    <x v="0"/>
    <n v="11.9"/>
    <m/>
    <m/>
    <x v="0"/>
    <m/>
    <x v="1"/>
    <s v="SWE Netz GmbH"/>
    <x v="0"/>
    <x v="0"/>
    <m/>
    <m/>
    <m/>
    <m/>
    <m/>
    <x v="0"/>
    <m/>
    <m/>
    <x v="0"/>
    <m/>
    <x v="0"/>
    <m/>
    <x v="0"/>
    <x v="0"/>
    <x v="0"/>
    <n v="0"/>
    <x v="0"/>
    <x v="0"/>
    <x v="0"/>
    <x v="0"/>
    <x v="0"/>
    <x v="0"/>
    <x v="0"/>
    <x v="0"/>
    <x v="0"/>
    <x v="0"/>
    <m/>
    <m/>
    <m/>
    <m/>
    <m/>
    <m/>
    <x v="0"/>
  </r>
  <r>
    <s v="BNA0259"/>
    <s v="E.ON Wasserkraft GmbH"/>
    <s v="Ering"/>
    <n v="94140"/>
    <s v="Ering"/>
    <s v="Innwerkstraße 38"/>
    <x v="6"/>
    <s v="Ering"/>
    <n v="1942"/>
    <x v="2"/>
    <x v="0"/>
    <x v="2"/>
    <m/>
    <m/>
    <x v="1"/>
    <x v="1"/>
    <x v="1"/>
    <n v="36.450000000000003"/>
    <n v="36.450000000000003"/>
    <x v="2"/>
    <n v="36.450000000000003"/>
    <m/>
    <m/>
    <x v="0"/>
    <s v="Schaltanlage vor Ort"/>
    <x v="2"/>
    <s v="E.ON Netz GmbH"/>
    <x v="0"/>
    <x v="1"/>
    <n v="193117.85"/>
    <m/>
    <m/>
    <m/>
    <m/>
    <x v="0"/>
    <m/>
    <m/>
    <x v="0"/>
    <m/>
    <x v="0"/>
    <m/>
    <x v="0"/>
    <x v="0"/>
    <x v="0"/>
    <n v="5298.1577503429353"/>
    <x v="2"/>
    <x v="0"/>
    <x v="0"/>
    <x v="0"/>
    <x v="0"/>
    <x v="0"/>
    <x v="0"/>
    <x v="0"/>
    <x v="0"/>
    <x v="0"/>
    <m/>
    <m/>
    <m/>
    <m/>
    <m/>
    <m/>
    <x v="0"/>
  </r>
  <r>
    <s v="BNA0260"/>
    <s v="Windpark Erkelenz Nr. 14"/>
    <m/>
    <n v="41812"/>
    <s v="Erkelenz"/>
    <m/>
    <x v="0"/>
    <m/>
    <n v="2000"/>
    <x v="0"/>
    <x v="0"/>
    <x v="0"/>
    <m/>
    <m/>
    <x v="0"/>
    <x v="0"/>
    <x v="0"/>
    <m/>
    <n v="20.7"/>
    <x v="0"/>
    <n v="20.7"/>
    <m/>
    <m/>
    <x v="0"/>
    <m/>
    <x v="1"/>
    <s v="NEW Netz GmbH"/>
    <x v="0"/>
    <x v="0"/>
    <m/>
    <m/>
    <m/>
    <m/>
    <m/>
    <x v="0"/>
    <m/>
    <m/>
    <x v="0"/>
    <m/>
    <x v="0"/>
    <m/>
    <x v="0"/>
    <x v="0"/>
    <x v="0"/>
    <n v="0"/>
    <x v="0"/>
    <x v="0"/>
    <x v="0"/>
    <x v="0"/>
    <x v="0"/>
    <x v="0"/>
    <x v="0"/>
    <x v="0"/>
    <x v="0"/>
    <x v="0"/>
    <m/>
    <m/>
    <m/>
    <m/>
    <m/>
    <m/>
    <x v="0"/>
  </r>
  <r>
    <s v="BNA0261a"/>
    <s v="Erlanger Stadtwerke AG"/>
    <s v="HKW Erlangen"/>
    <n v="91052"/>
    <s v="Erlangen"/>
    <m/>
    <x v="6"/>
    <s v="GuD I"/>
    <n v="2005"/>
    <x v="1"/>
    <x v="0"/>
    <x v="1"/>
    <m/>
    <m/>
    <x v="1"/>
    <x v="2"/>
    <x v="1"/>
    <n v="22.4"/>
    <n v="21.6"/>
    <x v="0"/>
    <n v="19"/>
    <n v="0.7"/>
    <n v="30.1"/>
    <x v="1"/>
    <s v="UW Mitte"/>
    <x v="6"/>
    <s v="Erlanger Stadtwerke AG"/>
    <x v="0"/>
    <x v="0"/>
    <n v="92297"/>
    <m/>
    <n v="45.5"/>
    <n v="45.5"/>
    <n v="45.5"/>
    <x v="0"/>
    <m/>
    <m/>
    <x v="0"/>
    <m/>
    <x v="0"/>
    <m/>
    <x v="0"/>
    <x v="0"/>
    <x v="0"/>
    <n v="4273.0092592592591"/>
    <x v="1"/>
    <x v="1"/>
    <x v="0"/>
    <x v="0"/>
    <x v="0"/>
    <x v="0"/>
    <x v="1"/>
    <x v="0"/>
    <x v="0"/>
    <x v="0"/>
    <m/>
    <m/>
    <m/>
    <m/>
    <m/>
    <m/>
    <x v="0"/>
  </r>
  <r>
    <s v="BNA0261b"/>
    <s v="Erlanger Stadtwerke AG"/>
    <s v="HKW Erlangen"/>
    <n v="91052"/>
    <s v="Erlangen"/>
    <m/>
    <x v="6"/>
    <s v="K6 DT2"/>
    <n v="1980"/>
    <x v="1"/>
    <x v="0"/>
    <x v="3"/>
    <s v="Steinkohle, Heizöl"/>
    <m/>
    <x v="1"/>
    <x v="2"/>
    <x v="2"/>
    <n v="19.399999999999999"/>
    <n v="17.399999999999999"/>
    <x v="0"/>
    <n v="16.8"/>
    <n v="0.3"/>
    <n v="95.1"/>
    <x v="3"/>
    <s v="UW Mitte"/>
    <x v="6"/>
    <s v="Erlanger Stadtwerke AG"/>
    <x v="0"/>
    <x v="0"/>
    <n v="44268"/>
    <s v="29.04.2012-24.10.2012"/>
    <m/>
    <m/>
    <m/>
    <x v="0"/>
    <m/>
    <m/>
    <x v="0"/>
    <s v="Erlanger Stadtwerke AG"/>
    <x v="0"/>
    <m/>
    <x v="0"/>
    <x v="0"/>
    <x v="0"/>
    <n v="2544.1379310344828"/>
    <x v="3"/>
    <x v="1"/>
    <x v="0"/>
    <x v="0"/>
    <x v="0"/>
    <x v="0"/>
    <x v="1"/>
    <x v="0"/>
    <x v="0"/>
    <x v="0"/>
    <m/>
    <m/>
    <m/>
    <m/>
    <m/>
    <m/>
    <x v="0"/>
  </r>
  <r>
    <s v="BNA0262"/>
    <s v="WEO GmbH &amp; Co. KG"/>
    <s v="WP Esperstedt-Obhausen"/>
    <n v="6279"/>
    <s v="Esperstedt"/>
    <s v="Außenbereich"/>
    <x v="5"/>
    <s v="-"/>
    <n v="2009"/>
    <x v="2"/>
    <x v="0"/>
    <x v="0"/>
    <m/>
    <m/>
    <x v="0"/>
    <x v="1"/>
    <x v="1"/>
    <n v="40"/>
    <n v="40"/>
    <x v="0"/>
    <n v="40"/>
    <n v="0"/>
    <m/>
    <x v="0"/>
    <s v="UW Querfurter Platte"/>
    <x v="2"/>
    <s v="Mitteldeutsche Netzgesellschaft Strom mbH"/>
    <x v="0"/>
    <x v="1"/>
    <n v="83432"/>
    <s v="-"/>
    <m/>
    <m/>
    <m/>
    <x v="0"/>
    <m/>
    <m/>
    <x v="0"/>
    <m/>
    <x v="0"/>
    <m/>
    <x v="0"/>
    <x v="0"/>
    <x v="0"/>
    <n v="2085.8000000000002"/>
    <x v="0"/>
    <x v="0"/>
    <x v="0"/>
    <x v="0"/>
    <x v="0"/>
    <x v="0"/>
    <x v="0"/>
    <x v="0"/>
    <x v="0"/>
    <x v="0"/>
    <m/>
    <m/>
    <m/>
    <m/>
    <m/>
    <m/>
    <x v="0"/>
  </r>
  <r>
    <s v="BNA0263"/>
    <s v="E.ON Kernkraft GmbH"/>
    <s v="Isar 2"/>
    <n v="84051"/>
    <s v="Essenbach"/>
    <m/>
    <x v="6"/>
    <s v="KKI 2"/>
    <n v="1988"/>
    <x v="2"/>
    <x v="0"/>
    <x v="12"/>
    <m/>
    <m/>
    <x v="1"/>
    <x v="1"/>
    <x v="1"/>
    <n v="1485"/>
    <n v="1410"/>
    <x v="0"/>
    <n v="1410"/>
    <n v="350"/>
    <m/>
    <x v="0"/>
    <s v="Isar"/>
    <x v="4"/>
    <s v="TenneT TSO GmbH "/>
    <x v="5"/>
    <x v="1"/>
    <n v="11655838"/>
    <s v="07.07.-24.07.2012"/>
    <m/>
    <m/>
    <m/>
    <x v="0"/>
    <m/>
    <m/>
    <x v="0"/>
    <m/>
    <x v="0"/>
    <m/>
    <x v="0"/>
    <x v="0"/>
    <x v="0"/>
    <n v="8266.5517730496449"/>
    <x v="12"/>
    <x v="1"/>
    <x v="0"/>
    <x v="0"/>
    <x v="0"/>
    <x v="0"/>
    <x v="1"/>
    <x v="1"/>
    <x v="0"/>
    <x v="0"/>
    <m/>
    <m/>
    <m/>
    <m/>
    <m/>
    <m/>
    <x v="0"/>
  </r>
  <r>
    <s v="BNA0265"/>
    <s v="Windpark Kesfeld-Heckhuscheid GmbH &amp; Co. KG"/>
    <m/>
    <n v="54597"/>
    <s v="Euscheid"/>
    <m/>
    <x v="15"/>
    <m/>
    <n v="2005"/>
    <x v="0"/>
    <x v="0"/>
    <x v="0"/>
    <m/>
    <m/>
    <x v="0"/>
    <x v="0"/>
    <x v="0"/>
    <m/>
    <n v="32.5"/>
    <x v="0"/>
    <n v="32.5"/>
    <m/>
    <m/>
    <x v="0"/>
    <m/>
    <x v="5"/>
    <s v="Rhein-Ruhr Verteilnetz GmbH"/>
    <x v="0"/>
    <x v="0"/>
    <m/>
    <m/>
    <m/>
    <m/>
    <m/>
    <x v="0"/>
    <m/>
    <m/>
    <x v="0"/>
    <m/>
    <x v="0"/>
    <m/>
    <x v="0"/>
    <x v="0"/>
    <x v="0"/>
    <n v="0"/>
    <x v="0"/>
    <x v="0"/>
    <x v="0"/>
    <x v="0"/>
    <x v="0"/>
    <x v="0"/>
    <x v="0"/>
    <x v="0"/>
    <x v="0"/>
    <x v="0"/>
    <m/>
    <m/>
    <m/>
    <m/>
    <m/>
    <m/>
    <x v="0"/>
  </r>
  <r>
    <s v="BNA0266"/>
    <s v="WP Fehmarn Netz GmbH &amp; Co. OHG"/>
    <s v="WP Fehmarn"/>
    <n v="23769"/>
    <s v="Fehmarn"/>
    <m/>
    <x v="3"/>
    <m/>
    <n v="2006"/>
    <x v="0"/>
    <x v="0"/>
    <x v="0"/>
    <m/>
    <m/>
    <x v="0"/>
    <x v="0"/>
    <x v="0"/>
    <m/>
    <n v="120"/>
    <x v="0"/>
    <n v="120"/>
    <m/>
    <m/>
    <x v="0"/>
    <s v="UW Göhl"/>
    <x v="2"/>
    <s v="E.ON Netz GmbH"/>
    <x v="0"/>
    <x v="0"/>
    <m/>
    <m/>
    <m/>
    <m/>
    <m/>
    <x v="0"/>
    <m/>
    <m/>
    <x v="0"/>
    <m/>
    <x v="0"/>
    <m/>
    <x v="0"/>
    <x v="0"/>
    <x v="0"/>
    <n v="0"/>
    <x v="0"/>
    <x v="0"/>
    <x v="0"/>
    <x v="0"/>
    <x v="0"/>
    <x v="0"/>
    <x v="0"/>
    <x v="0"/>
    <x v="0"/>
    <x v="0"/>
    <m/>
    <m/>
    <m/>
    <m/>
    <m/>
    <m/>
    <x v="0"/>
  </r>
  <r>
    <s v="BNA0267a"/>
    <s v="Energiequelle GmbH &amp; Co. Windpark Feldheim KG"/>
    <s v="Windpark Feldheim VI"/>
    <n v="14929"/>
    <s v="Feldheim"/>
    <m/>
    <x v="2"/>
    <m/>
    <n v="2005"/>
    <x v="1"/>
    <x v="0"/>
    <x v="0"/>
    <m/>
    <m/>
    <x v="0"/>
    <x v="1"/>
    <x v="0"/>
    <n v="12"/>
    <n v="12"/>
    <x v="0"/>
    <n v="12"/>
    <m/>
    <m/>
    <x v="0"/>
    <s v="DE00729704916REC0SW00335210597514"/>
    <x v="6"/>
    <s v="E.ON edis AG"/>
    <x v="0"/>
    <x v="1"/>
    <n v="20172.900000000001"/>
    <m/>
    <m/>
    <m/>
    <m/>
    <x v="0"/>
    <m/>
    <m/>
    <x v="0"/>
    <m/>
    <x v="0"/>
    <m/>
    <x v="0"/>
    <x v="0"/>
    <x v="0"/>
    <n v="1681.075"/>
    <x v="0"/>
    <x v="0"/>
    <x v="0"/>
    <x v="0"/>
    <x v="0"/>
    <x v="0"/>
    <x v="0"/>
    <x v="0"/>
    <x v="0"/>
    <x v="0"/>
    <m/>
    <m/>
    <m/>
    <m/>
    <m/>
    <m/>
    <x v="0"/>
  </r>
  <r>
    <s v="BNA0267b"/>
    <s v="Windpark GmbH &amp; Co. Feldheim KG"/>
    <s v="WP Feldheim"/>
    <n v="14913"/>
    <s v="Feldheim"/>
    <m/>
    <x v="2"/>
    <m/>
    <n v="2006"/>
    <x v="1"/>
    <x v="0"/>
    <x v="0"/>
    <m/>
    <m/>
    <x v="0"/>
    <x v="1"/>
    <x v="1"/>
    <m/>
    <n v="20"/>
    <x v="0"/>
    <n v="20"/>
    <m/>
    <m/>
    <x v="0"/>
    <m/>
    <x v="4"/>
    <s v="50Hertz Transmission GmbH"/>
    <x v="1"/>
    <x v="1"/>
    <n v="26479"/>
    <m/>
    <m/>
    <m/>
    <m/>
    <x v="0"/>
    <m/>
    <m/>
    <x v="0"/>
    <m/>
    <x v="0"/>
    <m/>
    <x v="0"/>
    <x v="0"/>
    <x v="0"/>
    <m/>
    <x v="5"/>
    <x v="0"/>
    <x v="0"/>
    <x v="0"/>
    <x v="0"/>
    <x v="0"/>
    <x v="0"/>
    <x v="1"/>
    <x v="0"/>
    <x v="0"/>
    <m/>
    <m/>
    <m/>
    <m/>
    <m/>
    <m/>
    <x v="0"/>
  </r>
  <r>
    <s v="BNA0268"/>
    <s v="Mark-E AG"/>
    <s v="Pumpspeicherwerk Rönkhausen"/>
    <n v="57413"/>
    <s v="Finnentrop"/>
    <m/>
    <x v="0"/>
    <s v="PSW"/>
    <n v="1969"/>
    <x v="0"/>
    <x v="0"/>
    <x v="8"/>
    <m/>
    <m/>
    <x v="1"/>
    <x v="0"/>
    <x v="1"/>
    <n v="140"/>
    <n v="140"/>
    <x v="0"/>
    <n v="140"/>
    <n v="40"/>
    <m/>
    <x v="0"/>
    <s v="U 101 und U 102"/>
    <x v="2"/>
    <s v="Enervie AssetNetWork GmbH "/>
    <x v="0"/>
    <x v="1"/>
    <n v="125850.6"/>
    <s v="03.09.2012-09.09.2012_x000d_24.09.2012-30.09.2012"/>
    <m/>
    <m/>
    <m/>
    <x v="0"/>
    <m/>
    <m/>
    <x v="0"/>
    <m/>
    <x v="0"/>
    <m/>
    <x v="0"/>
    <x v="0"/>
    <x v="0"/>
    <n v="898.93285714285719"/>
    <x v="9"/>
    <x v="1"/>
    <x v="0"/>
    <x v="0"/>
    <x v="0"/>
    <x v="0"/>
    <x v="1"/>
    <x v="0"/>
    <x v="2"/>
    <x v="4"/>
    <n v="44"/>
    <n v="135"/>
    <n v="166275"/>
    <n v="67"/>
    <n v="138"/>
    <n v="125851"/>
    <x v="0"/>
  </r>
  <r>
    <s v="BNA0269"/>
    <s v="Stadtwerke Flensburg GmbH"/>
    <s v="HKW Flensburg"/>
    <n v="24939"/>
    <s v="Flensburg"/>
    <m/>
    <x v="3"/>
    <s v="Block 5"/>
    <n v="1974"/>
    <x v="1"/>
    <x v="0"/>
    <x v="9"/>
    <m/>
    <m/>
    <x v="1"/>
    <x v="2"/>
    <x v="1"/>
    <m/>
    <n v="30"/>
    <x v="0"/>
    <m/>
    <m/>
    <m/>
    <x v="0"/>
    <s v="Stadtwerke Flensburg GmbH"/>
    <x v="17"/>
    <s v="Stadtwerke Flensburg GmbH"/>
    <x v="0"/>
    <x v="0"/>
    <m/>
    <m/>
    <m/>
    <m/>
    <m/>
    <x v="0"/>
    <m/>
    <m/>
    <x v="0"/>
    <m/>
    <x v="0"/>
    <m/>
    <x v="0"/>
    <x v="0"/>
    <x v="0"/>
    <m/>
    <x v="5"/>
    <x v="1"/>
    <x v="0"/>
    <x v="0"/>
    <x v="0"/>
    <x v="0"/>
    <x v="1"/>
    <x v="0"/>
    <x v="0"/>
    <x v="0"/>
    <m/>
    <m/>
    <m/>
    <m/>
    <m/>
    <m/>
    <x v="0"/>
  </r>
  <r>
    <s v="BNA0270"/>
    <s v="Stadtwerke Flensburg GmbH"/>
    <s v="Heizkraftwerk FL"/>
    <n v="24939"/>
    <s v="Flensburg"/>
    <m/>
    <x v="3"/>
    <s v="Block 11"/>
    <n v="1992"/>
    <x v="1"/>
    <x v="0"/>
    <x v="3"/>
    <s v="Steinkohle"/>
    <s v="EBS / Biomasse"/>
    <x v="1"/>
    <x v="2"/>
    <x v="2"/>
    <n v="30"/>
    <n v="27"/>
    <x v="0"/>
    <n v="30"/>
    <n v="14"/>
    <n v="70"/>
    <x v="4"/>
    <s v="SW Flensburg GmbH"/>
    <x v="17"/>
    <s v="Stadtwerke Flensburg GmbH "/>
    <x v="0"/>
    <x v="2"/>
    <n v="103270.26300000001"/>
    <s v="30.03-29.06.12"/>
    <m/>
    <m/>
    <m/>
    <x v="0"/>
    <m/>
    <m/>
    <x v="0"/>
    <m/>
    <x v="0"/>
    <m/>
    <x v="0"/>
    <x v="0"/>
    <x v="0"/>
    <n v="3824.8245555555559"/>
    <x v="3"/>
    <x v="1"/>
    <x v="0"/>
    <x v="0"/>
    <x v="0"/>
    <x v="0"/>
    <x v="1"/>
    <x v="0"/>
    <x v="0"/>
    <x v="0"/>
    <m/>
    <m/>
    <m/>
    <m/>
    <m/>
    <m/>
    <x v="0"/>
  </r>
  <r>
    <s v="BNA0271"/>
    <s v="Stadtwerke Flensburg GmbH"/>
    <s v="Heizkraftwerk FL"/>
    <n v="24939"/>
    <s v="Flensburg"/>
    <m/>
    <x v="3"/>
    <s v="Block 10"/>
    <n v="1988"/>
    <x v="1"/>
    <x v="0"/>
    <x v="3"/>
    <s v="Steinkohle"/>
    <s v="EBS / Biomasse"/>
    <x v="1"/>
    <x v="2"/>
    <x v="2"/>
    <n v="32"/>
    <n v="29"/>
    <x v="0"/>
    <n v="32"/>
    <n v="14"/>
    <n v="73"/>
    <x v="4"/>
    <s v="SW Flensburg GmbH"/>
    <x v="17"/>
    <s v="Stadtwerke Flensburg GmbH "/>
    <x v="0"/>
    <x v="2"/>
    <n v="120082.658"/>
    <s v="06.08.-03.10.12"/>
    <m/>
    <m/>
    <m/>
    <x v="0"/>
    <m/>
    <m/>
    <x v="0"/>
    <m/>
    <x v="0"/>
    <m/>
    <x v="0"/>
    <x v="0"/>
    <x v="0"/>
    <n v="4140.781310344827"/>
    <x v="3"/>
    <x v="1"/>
    <x v="0"/>
    <x v="0"/>
    <x v="0"/>
    <x v="0"/>
    <x v="1"/>
    <x v="0"/>
    <x v="0"/>
    <x v="0"/>
    <m/>
    <m/>
    <m/>
    <m/>
    <m/>
    <m/>
    <x v="0"/>
  </r>
  <r>
    <s v="BNA0272"/>
    <s v="Stadtwerke Flensburg GmbH"/>
    <s v="Heizkraftwerk FL"/>
    <n v="24939"/>
    <s v="Flensburg"/>
    <m/>
    <x v="3"/>
    <s v="Block 9"/>
    <n v="1985"/>
    <x v="1"/>
    <x v="0"/>
    <x v="3"/>
    <s v="Steinkohle"/>
    <s v="EBS / Biomasse"/>
    <x v="1"/>
    <x v="2"/>
    <x v="2"/>
    <n v="36"/>
    <n v="33"/>
    <x v="0"/>
    <n v="36"/>
    <n v="14"/>
    <n v="72"/>
    <x v="4"/>
    <s v="SW Flensburg GmbH"/>
    <x v="17"/>
    <s v="Stadtwerke Flensburg GmbH "/>
    <x v="0"/>
    <x v="2"/>
    <n v="134121.24"/>
    <s v="02.07.-03.08.12"/>
    <m/>
    <m/>
    <m/>
    <x v="0"/>
    <m/>
    <m/>
    <x v="0"/>
    <m/>
    <x v="0"/>
    <m/>
    <x v="0"/>
    <x v="0"/>
    <x v="0"/>
    <n v="4064.28"/>
    <x v="3"/>
    <x v="1"/>
    <x v="0"/>
    <x v="0"/>
    <x v="0"/>
    <x v="0"/>
    <x v="1"/>
    <x v="0"/>
    <x v="0"/>
    <x v="0"/>
    <m/>
    <m/>
    <m/>
    <m/>
    <m/>
    <m/>
    <x v="0"/>
  </r>
  <r>
    <s v="BNA0273"/>
    <s v="Stadtwerke Flensburg GmbH"/>
    <s v="Heizkraftwerk FL"/>
    <n v="24939"/>
    <s v="Flensburg"/>
    <m/>
    <x v="3"/>
    <s v="Block 8"/>
    <n v="1982"/>
    <x v="1"/>
    <x v="0"/>
    <x v="5"/>
    <m/>
    <m/>
    <x v="1"/>
    <x v="2"/>
    <x v="1"/>
    <n v="38"/>
    <n v="35"/>
    <x v="0"/>
    <n v="23"/>
    <n v="12"/>
    <n v="64"/>
    <x v="2"/>
    <s v="SW Flensburg GmbH"/>
    <x v="17"/>
    <s v="Stadtwerke Flensburg GmbH "/>
    <x v="0"/>
    <x v="2"/>
    <n v="2578.9299999999998"/>
    <s v="02.07.-10.08.12"/>
    <m/>
    <m/>
    <m/>
    <x v="0"/>
    <m/>
    <m/>
    <x v="0"/>
    <m/>
    <x v="0"/>
    <m/>
    <x v="0"/>
    <x v="0"/>
    <x v="0"/>
    <n v="73.683714285714288"/>
    <x v="3"/>
    <x v="1"/>
    <x v="0"/>
    <x v="0"/>
    <x v="0"/>
    <x v="0"/>
    <x v="1"/>
    <x v="0"/>
    <x v="0"/>
    <x v="0"/>
    <m/>
    <m/>
    <m/>
    <m/>
    <m/>
    <m/>
    <x v="0"/>
  </r>
  <r>
    <s v="BNA0274"/>
    <s v="Stadtwerke Flensburg GmbH"/>
    <s v="Heizkraftwerk FL"/>
    <n v="24939"/>
    <s v="Flensburg"/>
    <m/>
    <x v="3"/>
    <s v="Block 7"/>
    <n v="1978"/>
    <x v="1"/>
    <x v="0"/>
    <x v="5"/>
    <m/>
    <m/>
    <x v="1"/>
    <x v="2"/>
    <x v="2"/>
    <n v="26"/>
    <n v="23"/>
    <x v="0"/>
    <n v="26"/>
    <n v="12"/>
    <n v="69"/>
    <x v="4"/>
    <s v="SW Flensburg GmbH"/>
    <x v="17"/>
    <s v="Stadtwerke Flensburg GmbH "/>
    <x v="0"/>
    <x v="2"/>
    <n v="40847.184999999998"/>
    <s v="13.08.-28.09.12"/>
    <m/>
    <m/>
    <m/>
    <x v="0"/>
    <m/>
    <m/>
    <x v="0"/>
    <m/>
    <x v="0"/>
    <m/>
    <x v="0"/>
    <x v="0"/>
    <x v="0"/>
    <n v="1775.9645652173913"/>
    <x v="3"/>
    <x v="1"/>
    <x v="0"/>
    <x v="0"/>
    <x v="0"/>
    <x v="0"/>
    <x v="1"/>
    <x v="0"/>
    <x v="0"/>
    <x v="0"/>
    <m/>
    <m/>
    <m/>
    <m/>
    <m/>
    <m/>
    <x v="0"/>
  </r>
  <r>
    <s v="BNA0275"/>
    <s v="ENERTRAG Netz GmbH"/>
    <s v="ENERTRAG Netz GmbH "/>
    <n v="24983"/>
    <s v="Flensburg Handewitt"/>
    <m/>
    <x v="3"/>
    <m/>
    <m/>
    <x v="1"/>
    <x v="0"/>
    <x v="0"/>
    <m/>
    <m/>
    <x v="0"/>
    <x v="1"/>
    <x v="1"/>
    <m/>
    <n v="26.1"/>
    <x v="0"/>
    <n v="26.1"/>
    <m/>
    <m/>
    <x v="0"/>
    <s v="UW Flensburg"/>
    <x v="2"/>
    <s v="E.ON Netz GmbH"/>
    <x v="0"/>
    <x v="0"/>
    <m/>
    <m/>
    <m/>
    <m/>
    <m/>
    <x v="0"/>
    <m/>
    <m/>
    <x v="0"/>
    <m/>
    <x v="0"/>
    <m/>
    <x v="0"/>
    <x v="0"/>
    <x v="0"/>
    <n v="0"/>
    <x v="0"/>
    <x v="0"/>
    <x v="0"/>
    <x v="0"/>
    <x v="0"/>
    <x v="0"/>
    <x v="0"/>
    <x v="0"/>
    <x v="0"/>
    <x v="0"/>
    <m/>
    <m/>
    <m/>
    <m/>
    <m/>
    <m/>
    <x v="0"/>
  </r>
  <r>
    <s v="BNA0276"/>
    <s v="Windpark Flomborn / Stetten GmbH &amp; Co. KG"/>
    <s v="Windpark Flomborn"/>
    <n v="55234"/>
    <s v="Flomborn"/>
    <m/>
    <x v="15"/>
    <m/>
    <n v="1999"/>
    <x v="0"/>
    <x v="0"/>
    <x v="0"/>
    <m/>
    <m/>
    <x v="0"/>
    <x v="0"/>
    <x v="0"/>
    <m/>
    <n v="12"/>
    <x v="0"/>
    <n v="12"/>
    <m/>
    <m/>
    <x v="0"/>
    <m/>
    <x v="6"/>
    <s v="EWR Netz GmbH"/>
    <x v="0"/>
    <x v="0"/>
    <m/>
    <m/>
    <m/>
    <m/>
    <m/>
    <x v="0"/>
    <m/>
    <m/>
    <x v="0"/>
    <m/>
    <x v="0"/>
    <m/>
    <x v="0"/>
    <x v="0"/>
    <x v="0"/>
    <n v="0"/>
    <x v="0"/>
    <x v="0"/>
    <x v="0"/>
    <x v="0"/>
    <x v="0"/>
    <x v="0"/>
    <x v="0"/>
    <x v="0"/>
    <x v="0"/>
    <x v="0"/>
    <m/>
    <m/>
    <m/>
    <m/>
    <m/>
    <m/>
    <x v="0"/>
  </r>
  <r>
    <s v="BNA0277"/>
    <s v="MVV Energie AG"/>
    <s v="BMKW Flörsheim Wicker"/>
    <n v="65439"/>
    <s v="Flörsheim Wicker"/>
    <s v="Am Steinmühlenweg 5"/>
    <x v="10"/>
    <m/>
    <n v="2003"/>
    <x v="2"/>
    <x v="0"/>
    <x v="4"/>
    <m/>
    <m/>
    <x v="0"/>
    <x v="1"/>
    <x v="1"/>
    <n v="14.01"/>
    <n v="12.61"/>
    <x v="0"/>
    <n v="12.6"/>
    <m/>
    <m/>
    <x v="7"/>
    <m/>
    <x v="6"/>
    <s v="Syna GmbH "/>
    <x v="0"/>
    <x v="1"/>
    <n v="95827"/>
    <s v="21.10.12-01.11.12"/>
    <m/>
    <m/>
    <m/>
    <x v="0"/>
    <m/>
    <m/>
    <x v="0"/>
    <m/>
    <x v="0"/>
    <m/>
    <x v="0"/>
    <x v="0"/>
    <x v="0"/>
    <n v="7599.2862807295796"/>
    <x v="4"/>
    <x v="0"/>
    <x v="0"/>
    <x v="0"/>
    <x v="0"/>
    <x v="0"/>
    <x v="1"/>
    <x v="0"/>
    <x v="0"/>
    <x v="0"/>
    <m/>
    <m/>
    <m/>
    <m/>
    <m/>
    <m/>
    <x v="0"/>
  </r>
  <r>
    <s v="BNA0278"/>
    <s v="EnBW Kraftwerke AG"/>
    <s v="Rudolf-Fettweis-Werk     "/>
    <n v="76596"/>
    <s v="Forbach"/>
    <s v="Werkstraße 5"/>
    <x v="4"/>
    <s v="Forb/ Murgwerk"/>
    <n v="1918"/>
    <x v="1"/>
    <x v="0"/>
    <x v="2"/>
    <m/>
    <m/>
    <x v="1"/>
    <x v="1"/>
    <x v="1"/>
    <n v="22"/>
    <n v="22"/>
    <x v="0"/>
    <n v="22"/>
    <m/>
    <m/>
    <x v="0"/>
    <s v="Forbach"/>
    <x v="2"/>
    <s v="EnBW Regional AG"/>
    <x v="0"/>
    <x v="0"/>
    <n v="27632"/>
    <s v="02.07.2012 - 05.08.2012"/>
    <m/>
    <m/>
    <m/>
    <x v="0"/>
    <m/>
    <m/>
    <x v="0"/>
    <m/>
    <x v="0"/>
    <m/>
    <x v="0"/>
    <x v="0"/>
    <x v="0"/>
    <n v="1256"/>
    <x v="2"/>
    <x v="0"/>
    <x v="0"/>
    <x v="0"/>
    <x v="0"/>
    <x v="0"/>
    <x v="0"/>
    <x v="0"/>
    <x v="0"/>
    <x v="0"/>
    <m/>
    <m/>
    <m/>
    <m/>
    <m/>
    <m/>
    <x v="0"/>
  </r>
  <r>
    <s v="BNA0279"/>
    <s v="EnBW Kraftwerke AG"/>
    <s v="Rudolf-Fettweis-Werk     "/>
    <n v="76596"/>
    <s v="Forbach"/>
    <s v="Werkstraße 5"/>
    <x v="4"/>
    <s v="Pumpspeicherkraftwerk Schwarzenbachwerk"/>
    <n v="1926"/>
    <x v="1"/>
    <x v="0"/>
    <x v="8"/>
    <m/>
    <m/>
    <x v="1"/>
    <x v="1"/>
    <x v="1"/>
    <n v="43"/>
    <n v="43"/>
    <x v="0"/>
    <n v="43"/>
    <m/>
    <m/>
    <x v="0"/>
    <s v="Forbach"/>
    <x v="2"/>
    <s v="EnBW Regional AG"/>
    <x v="0"/>
    <x v="1"/>
    <n v="61498"/>
    <m/>
    <m/>
    <m/>
    <m/>
    <x v="0"/>
    <m/>
    <m/>
    <x v="0"/>
    <m/>
    <x v="0"/>
    <m/>
    <x v="0"/>
    <x v="0"/>
    <x v="0"/>
    <n v="1430.1860465116279"/>
    <x v="9"/>
    <x v="1"/>
    <x v="0"/>
    <x v="0"/>
    <x v="0"/>
    <x v="0"/>
    <x v="1"/>
    <x v="0"/>
    <x v="2"/>
    <x v="5"/>
    <n v="8.5"/>
    <n v="20"/>
    <n v="30103.57"/>
    <n v="16"/>
    <n v="43"/>
    <m/>
    <x v="3"/>
  </r>
  <r>
    <s v="BNA0280"/>
    <m/>
    <m/>
    <n v="39443"/>
    <s v="Förderstedt"/>
    <m/>
    <x v="5"/>
    <m/>
    <n v="2007"/>
    <x v="0"/>
    <x v="0"/>
    <x v="0"/>
    <m/>
    <m/>
    <x v="0"/>
    <x v="0"/>
    <x v="0"/>
    <m/>
    <n v="28"/>
    <x v="0"/>
    <n v="28"/>
    <m/>
    <m/>
    <x v="0"/>
    <m/>
    <x v="0"/>
    <s v="E.ON Avacon AG"/>
    <x v="0"/>
    <x v="0"/>
    <m/>
    <m/>
    <m/>
    <m/>
    <m/>
    <x v="0"/>
    <m/>
    <m/>
    <x v="0"/>
    <m/>
    <x v="0"/>
    <m/>
    <x v="0"/>
    <x v="0"/>
    <x v="0"/>
    <n v="0"/>
    <x v="0"/>
    <x v="0"/>
    <x v="0"/>
    <x v="0"/>
    <x v="0"/>
    <x v="0"/>
    <x v="0"/>
    <x v="0"/>
    <x v="0"/>
    <x v="0"/>
    <m/>
    <m/>
    <m/>
    <m/>
    <m/>
    <m/>
    <x v="0"/>
  </r>
  <r>
    <s v="BNA0281"/>
    <m/>
    <m/>
    <n v="39443"/>
    <s v="Förderstedt"/>
    <m/>
    <x v="5"/>
    <m/>
    <n v="2009"/>
    <x v="0"/>
    <x v="0"/>
    <x v="0"/>
    <m/>
    <m/>
    <x v="0"/>
    <x v="0"/>
    <x v="0"/>
    <m/>
    <n v="27"/>
    <x v="0"/>
    <n v="27"/>
    <m/>
    <m/>
    <x v="0"/>
    <m/>
    <x v="5"/>
    <s v="HSN Magdeburg GmbH"/>
    <x v="0"/>
    <x v="0"/>
    <m/>
    <m/>
    <m/>
    <m/>
    <m/>
    <x v="0"/>
    <m/>
    <m/>
    <x v="0"/>
    <m/>
    <x v="0"/>
    <m/>
    <x v="0"/>
    <x v="0"/>
    <x v="0"/>
    <n v="0"/>
    <x v="0"/>
    <x v="0"/>
    <x v="0"/>
    <x v="0"/>
    <x v="0"/>
    <x v="0"/>
    <x v="0"/>
    <x v="0"/>
    <x v="0"/>
    <x v="0"/>
    <m/>
    <m/>
    <m/>
    <m/>
    <m/>
    <m/>
    <x v="0"/>
  </r>
  <r>
    <s v="BNA0282"/>
    <m/>
    <m/>
    <n v="39443"/>
    <s v="Förderstedt"/>
    <m/>
    <x v="5"/>
    <m/>
    <n v="2006"/>
    <x v="0"/>
    <x v="0"/>
    <x v="0"/>
    <m/>
    <m/>
    <x v="0"/>
    <x v="0"/>
    <x v="0"/>
    <m/>
    <n v="18"/>
    <x v="0"/>
    <n v="18"/>
    <m/>
    <m/>
    <x v="0"/>
    <m/>
    <x v="0"/>
    <s v="E.ON Avacon AG"/>
    <x v="0"/>
    <x v="0"/>
    <m/>
    <m/>
    <m/>
    <m/>
    <m/>
    <x v="0"/>
    <m/>
    <m/>
    <x v="0"/>
    <m/>
    <x v="0"/>
    <m/>
    <x v="0"/>
    <x v="0"/>
    <x v="0"/>
    <n v="0"/>
    <x v="0"/>
    <x v="0"/>
    <x v="0"/>
    <x v="0"/>
    <x v="0"/>
    <x v="0"/>
    <x v="0"/>
    <x v="0"/>
    <x v="0"/>
    <x v="0"/>
    <m/>
    <m/>
    <m/>
    <m/>
    <m/>
    <m/>
    <x v="0"/>
  </r>
  <r>
    <s v="BNA0283"/>
    <s v="Mainova AG"/>
    <s v="BKF"/>
    <n v="60382"/>
    <s v="Frankfurt am Main"/>
    <s v="Alt Fechenheim 34"/>
    <x v="10"/>
    <m/>
    <n v="2004"/>
    <x v="2"/>
    <x v="0"/>
    <x v="3"/>
    <s v="Biomasse"/>
    <s v="Mineralölprodukte"/>
    <x v="0"/>
    <x v="2"/>
    <x v="1"/>
    <n v="12.4"/>
    <n v="12.4"/>
    <x v="1"/>
    <n v="7.5"/>
    <n v="4"/>
    <n v="27"/>
    <x v="2"/>
    <s v="UW Hanauer Landstraße"/>
    <x v="10"/>
    <s v="NRM Netzdienste Rhein-Main GmbH"/>
    <x v="0"/>
    <x v="1"/>
    <n v="79689.767999999996"/>
    <s v="17.05.2012 - 31.05.2012"/>
    <m/>
    <m/>
    <m/>
    <x v="0"/>
    <m/>
    <m/>
    <x v="0"/>
    <m/>
    <x v="0"/>
    <m/>
    <x v="0"/>
    <x v="0"/>
    <x v="0"/>
    <n v="6426.594193548387"/>
    <x v="6"/>
    <x v="0"/>
    <x v="0"/>
    <x v="0"/>
    <x v="0"/>
    <x v="0"/>
    <x v="1"/>
    <x v="0"/>
    <x v="0"/>
    <x v="0"/>
    <m/>
    <m/>
    <m/>
    <m/>
    <m/>
    <m/>
    <x v="0"/>
  </r>
  <r>
    <s v="BNA0284"/>
    <s v="Stadtwerke Frankfurt (Oder) GmbH"/>
    <s v="Heizkraftwerk FFO"/>
    <n v="15236"/>
    <s v="Frankfurt Oder"/>
    <m/>
    <x v="2"/>
    <s v="Block1-GuD-EK"/>
    <n v="1997"/>
    <x v="1"/>
    <x v="0"/>
    <x v="3"/>
    <s v="Braunkohlestaub"/>
    <s v="Erdgas"/>
    <x v="1"/>
    <x v="2"/>
    <x v="2"/>
    <n v="49"/>
    <n v="45"/>
    <x v="0"/>
    <n v="45"/>
    <n v="5.5"/>
    <n v="80"/>
    <x v="0"/>
    <s v="Zelle 3 und 13 Schaltanlage &quot;Am Hohen Feld 4&quot;"/>
    <x v="6"/>
    <s v="Stadtwerke Frankfurt (Oder) Netzgesellschaft mbH"/>
    <x v="0"/>
    <x v="1"/>
    <n v="171180.4"/>
    <s v="1.6.2012 bis. 1.7.2012"/>
    <m/>
    <m/>
    <m/>
    <x v="0"/>
    <m/>
    <m/>
    <x v="0"/>
    <m/>
    <x v="0"/>
    <m/>
    <x v="0"/>
    <x v="0"/>
    <x v="0"/>
    <n v="3804.0088888888886"/>
    <x v="10"/>
    <x v="1"/>
    <x v="0"/>
    <x v="0"/>
    <x v="0"/>
    <x v="0"/>
    <x v="1"/>
    <x v="0"/>
    <x v="0"/>
    <x v="0"/>
    <m/>
    <m/>
    <m/>
    <m/>
    <m/>
    <m/>
    <x v="0"/>
  </r>
  <r>
    <s v="BNA0285"/>
    <s v="Mainova AG"/>
    <s v="HKW Niederrad"/>
    <n v="60528"/>
    <s v="Frankfurt am Main"/>
    <s v="Lyoner Straße  8"/>
    <x v="10"/>
    <s v="Block 1"/>
    <n v="2005"/>
    <x v="1"/>
    <x v="0"/>
    <x v="1"/>
    <m/>
    <m/>
    <x v="1"/>
    <x v="2"/>
    <x v="2"/>
    <n v="71"/>
    <n v="70"/>
    <x v="1"/>
    <n v="70"/>
    <n v="70"/>
    <n v="91.2"/>
    <x v="2"/>
    <s v="UW Goldsteinstraße"/>
    <x v="2"/>
    <s v="NRM Netzdienste Rhein-Main GmbH"/>
    <x v="0"/>
    <x v="1"/>
    <n v="402559.76840096002"/>
    <s v="14.04.2012 - 06.05.2012"/>
    <n v="198"/>
    <n v="198"/>
    <n v="198"/>
    <x v="0"/>
    <m/>
    <m/>
    <x v="0"/>
    <s v="NRM Netzdienste Rhein-Main GmbH"/>
    <x v="0"/>
    <m/>
    <x v="0"/>
    <x v="0"/>
    <x v="0"/>
    <n v="5750.8538342994289"/>
    <x v="1"/>
    <x v="1"/>
    <x v="0"/>
    <x v="0"/>
    <x v="0"/>
    <x v="0"/>
    <x v="1"/>
    <x v="0"/>
    <x v="0"/>
    <x v="0"/>
    <m/>
    <m/>
    <m/>
    <m/>
    <m/>
    <m/>
    <x v="0"/>
  </r>
  <r>
    <s v="BNA0286"/>
    <s v="Mainova AG"/>
    <s v="HKW West"/>
    <n v="60627"/>
    <s v="Frankfurt am Main"/>
    <s v="Gutleutstraße 231"/>
    <x v="10"/>
    <s v="Block 4"/>
    <n v="1994"/>
    <x v="1"/>
    <x v="0"/>
    <x v="1"/>
    <m/>
    <m/>
    <x v="1"/>
    <x v="2"/>
    <x v="2"/>
    <n v="100"/>
    <n v="99"/>
    <x v="1"/>
    <n v="99"/>
    <n v="99"/>
    <n v="150"/>
    <x v="1"/>
    <s v="UW Gutleutstraße"/>
    <x v="2"/>
    <s v="NRM Netzdienste Rhein-Main GmbH"/>
    <x v="0"/>
    <x v="1"/>
    <n v="34583.773730813169"/>
    <s v="08.06.2012 - 09.07.2012"/>
    <n v="350"/>
    <n v="350"/>
    <n v="350"/>
    <x v="0"/>
    <m/>
    <m/>
    <x v="0"/>
    <s v="NRM Netzdienste Rhein-Main GmbH"/>
    <x v="0"/>
    <m/>
    <x v="0"/>
    <x v="0"/>
    <x v="0"/>
    <n v="349.33104778599159"/>
    <x v="1"/>
    <x v="1"/>
    <x v="0"/>
    <x v="0"/>
    <x v="0"/>
    <x v="0"/>
    <x v="1"/>
    <x v="0"/>
    <x v="0"/>
    <x v="0"/>
    <m/>
    <m/>
    <m/>
    <m/>
    <m/>
    <m/>
    <x v="0"/>
  </r>
  <r>
    <s v="BNA0287a"/>
    <s v="Mainova AG"/>
    <s v="MHKW Frankfurt"/>
    <n v="60440"/>
    <s v="Frankfurt am Main"/>
    <s v="Heddernheimer Landstraße 158"/>
    <x v="10"/>
    <s v="T 3 (nur alleiniger Betrieb, kein gemeinsamer Betrieb mit T 7 möglich)"/>
    <n v="1998"/>
    <x v="2"/>
    <x v="0"/>
    <x v="3"/>
    <s v="Abfall"/>
    <s v="Mineralölprodukte"/>
    <x v="1"/>
    <x v="2"/>
    <x v="2"/>
    <n v="27.5"/>
    <n v="26"/>
    <x v="1"/>
    <n v="25.5"/>
    <n v="25.5"/>
    <n v="63"/>
    <x v="4"/>
    <s v="UW Heddernheim"/>
    <x v="7"/>
    <s v="NRM Netzdienste Rhein-Main GmbH"/>
    <x v="0"/>
    <x v="1"/>
    <n v="0"/>
    <s v="keine Revision geplant"/>
    <m/>
    <m/>
    <m/>
    <x v="0"/>
    <m/>
    <m/>
    <x v="0"/>
    <m/>
    <x v="0"/>
    <m/>
    <x v="0"/>
    <x v="0"/>
    <x v="0"/>
    <n v="0"/>
    <x v="6"/>
    <x v="1"/>
    <x v="0"/>
    <x v="0"/>
    <x v="0"/>
    <x v="0"/>
    <x v="1"/>
    <x v="0"/>
    <x v="0"/>
    <x v="0"/>
    <m/>
    <m/>
    <m/>
    <m/>
    <m/>
    <m/>
    <x v="0"/>
  </r>
  <r>
    <s v="BNA0287b"/>
    <s v="Mainova AG"/>
    <s v="MHKW Frankfurt"/>
    <n v="60439"/>
    <s v="Frankfurt am Main"/>
    <s v="Heddernheimer Landstraße 157"/>
    <x v="10"/>
    <s v="T 7 (nur alleiniger Betrieb, kein gemeinsamer Betrieb mit T 3 möglich)"/>
    <n v="2006"/>
    <x v="2"/>
    <x v="0"/>
    <x v="3"/>
    <s v="Abfall"/>
    <s v="Mineralölprodukte"/>
    <x v="1"/>
    <x v="2"/>
    <x v="1"/>
    <n v="47.5"/>
    <n v="46.5"/>
    <x v="1"/>
    <n v="37"/>
    <n v="37"/>
    <n v="99"/>
    <x v="2"/>
    <s v="UW Heddernheim"/>
    <x v="7"/>
    <s v="NRM Netzdienste Rhein-Main GmbH"/>
    <x v="0"/>
    <x v="1"/>
    <n v="294842.29200000002"/>
    <s v="keine Revision geplant"/>
    <m/>
    <m/>
    <m/>
    <x v="0"/>
    <m/>
    <m/>
    <x v="0"/>
    <m/>
    <x v="0"/>
    <m/>
    <x v="0"/>
    <x v="0"/>
    <x v="0"/>
    <n v="6340.6944516129033"/>
    <x v="6"/>
    <x v="1"/>
    <x v="0"/>
    <x v="0"/>
    <x v="0"/>
    <x v="0"/>
    <x v="1"/>
    <x v="0"/>
    <x v="0"/>
    <x v="0"/>
    <m/>
    <m/>
    <m/>
    <m/>
    <m/>
    <m/>
    <x v="0"/>
  </r>
  <r>
    <s v="BNA0288"/>
    <s v="Mainova AG"/>
    <s v="HKW Niederrad"/>
    <n v="60528"/>
    <s v="Frankfurt am Main"/>
    <s v="Lyoner Straße  9"/>
    <x v="10"/>
    <s v="Block 2"/>
    <n v="1973"/>
    <x v="1"/>
    <x v="0"/>
    <x v="3"/>
    <s v="Erdgas"/>
    <s v="Mineralölprodukte"/>
    <x v="1"/>
    <x v="2"/>
    <x v="2"/>
    <n v="60"/>
    <n v="56"/>
    <x v="2"/>
    <n v="51"/>
    <n v="51"/>
    <n v="98"/>
    <x v="2"/>
    <s v="UW Goldsteinstraße"/>
    <x v="2"/>
    <s v="NRM Netzdienste Rhein-Main GmbH"/>
    <x v="0"/>
    <x v="1"/>
    <n v="114577.76745774101"/>
    <s v="21.09.2012 - 21.10.2012"/>
    <n v="179"/>
    <n v="179"/>
    <n v="179"/>
    <x v="0"/>
    <m/>
    <m/>
    <x v="0"/>
    <s v="NRM Netzdienste Rhein-Main GmbH"/>
    <x v="0"/>
    <m/>
    <x v="0"/>
    <x v="0"/>
    <x v="0"/>
    <n v="2046.031561745375"/>
    <x v="1"/>
    <x v="1"/>
    <x v="0"/>
    <x v="0"/>
    <x v="0"/>
    <x v="0"/>
    <x v="1"/>
    <x v="0"/>
    <x v="0"/>
    <x v="0"/>
    <m/>
    <m/>
    <m/>
    <m/>
    <m/>
    <m/>
    <x v="0"/>
  </r>
  <r>
    <s v="BNA0289a"/>
    <s v="Mainova AG"/>
    <s v="HKW West"/>
    <n v="60627"/>
    <s v="Frankfurt am Main"/>
    <s v="Gutleutstraße 231"/>
    <x v="10"/>
    <s v="M4"/>
    <n v="1954"/>
    <x v="1"/>
    <x v="0"/>
    <x v="13"/>
    <s v="Dampfversorgung über HKW West Block 2, 3, 4"/>
    <m/>
    <x v="1"/>
    <x v="1"/>
    <x v="1"/>
    <n v="20"/>
    <n v="19.7"/>
    <x v="0"/>
    <n v="19.7"/>
    <n v="3"/>
    <m/>
    <x v="0"/>
    <s v="UW Gutleutstraße"/>
    <x v="7"/>
    <s v="NRM Netzdienste Rhein-Main GmbH"/>
    <x v="0"/>
    <x v="1"/>
    <n v="6157.763503765148"/>
    <m/>
    <m/>
    <m/>
    <m/>
    <x v="0"/>
    <m/>
    <m/>
    <x v="0"/>
    <m/>
    <x v="0"/>
    <m/>
    <x v="0"/>
    <x v="0"/>
    <x v="0"/>
    <n v="312.57682760229181"/>
    <x v="6"/>
    <x v="1"/>
    <x v="0"/>
    <x v="0"/>
    <x v="0"/>
    <x v="0"/>
    <x v="1"/>
    <x v="0"/>
    <x v="0"/>
    <x v="0"/>
    <m/>
    <m/>
    <m/>
    <m/>
    <m/>
    <m/>
    <x v="0"/>
  </r>
  <r>
    <s v="BNA0289b"/>
    <s v="Mainova AG"/>
    <s v="HKW West"/>
    <n v="60627"/>
    <s v="Frankfurt am Main"/>
    <s v="Gutleutstraße 231"/>
    <x v="10"/>
    <s v="Block 2"/>
    <n v="1989"/>
    <x v="1"/>
    <x v="0"/>
    <x v="3"/>
    <s v="Steinkohle"/>
    <s v="Mineralölprodukte"/>
    <x v="1"/>
    <x v="2"/>
    <x v="2"/>
    <n v="69.5"/>
    <n v="61.5"/>
    <x v="2"/>
    <n v="43.5"/>
    <n v="43.5"/>
    <n v="105"/>
    <x v="2"/>
    <s v="UW Gutleutstraße"/>
    <x v="2"/>
    <s v="NRM Netzdienste Rhein-Main GmbH"/>
    <x v="0"/>
    <x v="1"/>
    <n v="402425.52115678001"/>
    <s v="10.08.2012 - 17.09.2012"/>
    <m/>
    <m/>
    <m/>
    <x v="0"/>
    <m/>
    <m/>
    <x v="0"/>
    <m/>
    <x v="0"/>
    <m/>
    <x v="0"/>
    <x v="0"/>
    <x v="0"/>
    <n v="6543.5044090533338"/>
    <x v="3"/>
    <x v="1"/>
    <x v="0"/>
    <x v="0"/>
    <x v="0"/>
    <x v="0"/>
    <x v="1"/>
    <x v="0"/>
    <x v="0"/>
    <x v="0"/>
    <m/>
    <m/>
    <m/>
    <m/>
    <m/>
    <m/>
    <x v="0"/>
  </r>
  <r>
    <s v="BNA0290"/>
    <s v="Mainova AG"/>
    <s v="HKW West"/>
    <n v="60627"/>
    <s v="Frankfurt am Main"/>
    <s v="Gutleutstraße 231"/>
    <x v="10"/>
    <s v="Block 3"/>
    <n v="1989"/>
    <x v="1"/>
    <x v="0"/>
    <x v="3"/>
    <s v="Steinkohle"/>
    <s v="Mineralölprodukte"/>
    <x v="1"/>
    <x v="2"/>
    <x v="2"/>
    <n v="69.5"/>
    <n v="61.5"/>
    <x v="2"/>
    <n v="43.5"/>
    <n v="43.5"/>
    <n v="105"/>
    <x v="2"/>
    <s v="UW Gutleutstraße"/>
    <x v="2"/>
    <s v="NRM Netzdienste Rhein-Main GmbH"/>
    <x v="0"/>
    <x v="1"/>
    <n v="333298.89479044802"/>
    <s v="18.05.2012 - 29.05.2012"/>
    <m/>
    <m/>
    <m/>
    <x v="0"/>
    <m/>
    <m/>
    <x v="0"/>
    <m/>
    <x v="0"/>
    <m/>
    <x v="0"/>
    <x v="0"/>
    <x v="0"/>
    <n v="5419.4942242349271"/>
    <x v="3"/>
    <x v="1"/>
    <x v="0"/>
    <x v="0"/>
    <x v="0"/>
    <x v="0"/>
    <x v="1"/>
    <x v="0"/>
    <x v="0"/>
    <x v="0"/>
    <m/>
    <m/>
    <m/>
    <m/>
    <m/>
    <m/>
    <x v="0"/>
  </r>
  <r>
    <s v="BNA0291"/>
    <m/>
    <m/>
    <n v="7774"/>
    <s v="Frauenprießnitz"/>
    <m/>
    <x v="9"/>
    <m/>
    <n v="1995"/>
    <x v="0"/>
    <x v="0"/>
    <x v="0"/>
    <m/>
    <m/>
    <x v="0"/>
    <x v="0"/>
    <x v="0"/>
    <m/>
    <n v="10.95"/>
    <x v="0"/>
    <n v="10.95"/>
    <m/>
    <m/>
    <x v="0"/>
    <m/>
    <x v="0"/>
    <s v="TEN Thüringer Energienetze GmbH"/>
    <x v="0"/>
    <x v="0"/>
    <m/>
    <m/>
    <m/>
    <m/>
    <m/>
    <x v="0"/>
    <m/>
    <m/>
    <x v="0"/>
    <m/>
    <x v="0"/>
    <m/>
    <x v="0"/>
    <x v="0"/>
    <x v="0"/>
    <n v="0"/>
    <x v="0"/>
    <x v="0"/>
    <x v="0"/>
    <x v="0"/>
    <x v="0"/>
    <x v="0"/>
    <x v="0"/>
    <x v="0"/>
    <x v="0"/>
    <x v="0"/>
    <m/>
    <m/>
    <m/>
    <m/>
    <m/>
    <m/>
    <x v="0"/>
  </r>
  <r>
    <s v="BNA0292"/>
    <s v="RWE Power AG"/>
    <s v="Frechen/Wachtberg"/>
    <n v="50226"/>
    <s v="Frechen"/>
    <m/>
    <x v="0"/>
    <s v="Frechen/Wachtberg"/>
    <n v="1959"/>
    <x v="1"/>
    <x v="0"/>
    <x v="3"/>
    <s v="Braunkohle"/>
    <s v="Klärschlamm"/>
    <x v="1"/>
    <x v="2"/>
    <x v="2"/>
    <n v="118"/>
    <n v="118"/>
    <x v="1"/>
    <n v="113"/>
    <n v="30"/>
    <n v="20"/>
    <x v="2"/>
    <s v="Frechen"/>
    <x v="2"/>
    <s v="Rhein-Ruhr Verteilnetz GmbH"/>
    <x v="0"/>
    <x v="0"/>
    <n v="398930.32699999999"/>
    <m/>
    <m/>
    <m/>
    <m/>
    <x v="0"/>
    <m/>
    <m/>
    <x v="0"/>
    <m/>
    <x v="0"/>
    <m/>
    <x v="0"/>
    <x v="0"/>
    <x v="0"/>
    <n v="3380.7654830508473"/>
    <x v="10"/>
    <x v="1"/>
    <x v="0"/>
    <x v="0"/>
    <x v="0"/>
    <x v="0"/>
    <x v="1"/>
    <x v="0"/>
    <x v="0"/>
    <x v="0"/>
    <m/>
    <m/>
    <m/>
    <m/>
    <m/>
    <m/>
    <x v="0"/>
  </r>
  <r>
    <s v="BNA0293"/>
    <s v="Rhodia Acetow GmbH"/>
    <s v="GuD Anlage WVK"/>
    <n v="79108"/>
    <s v="Freiburg"/>
    <m/>
    <x v="4"/>
    <s v="GuD Anlage"/>
    <n v="1998"/>
    <x v="1"/>
    <x v="2"/>
    <x v="1"/>
    <m/>
    <m/>
    <x v="1"/>
    <x v="2"/>
    <x v="2"/>
    <n v="61.639000000000003"/>
    <n v="60.097999999999999"/>
    <x v="0"/>
    <n v="56.636000000000003"/>
    <n v="48.728000000000002"/>
    <n v="74.242000000000004"/>
    <x v="1"/>
    <s v="110kV Schalter WVK GuD Anlage"/>
    <x v="2"/>
    <s v="badenova-Netz GmbH "/>
    <x v="0"/>
    <x v="1"/>
    <n v="367027.06199999998"/>
    <s v="31.08.12-07.09.12"/>
    <n v="181.76"/>
    <n v="291.2"/>
    <n v="255"/>
    <x v="0"/>
    <m/>
    <m/>
    <x v="1"/>
    <s v="badenova-Netz GmbH_x000d_Vorgelagerter FNB: terranets bw GmbH "/>
    <x v="1"/>
    <n v="60.097999999999999"/>
    <x v="2"/>
    <x v="0"/>
    <x v="0"/>
    <n v="6107.1427002562477"/>
    <x v="1"/>
    <x v="1"/>
    <x v="0"/>
    <x v="0"/>
    <x v="0"/>
    <x v="0"/>
    <x v="1"/>
    <x v="0"/>
    <x v="0"/>
    <x v="0"/>
    <m/>
    <m/>
    <m/>
    <m/>
    <m/>
    <m/>
    <x v="0"/>
  </r>
  <r>
    <s v="BNA0294"/>
    <s v="Energiekontor Windkraft GmbH &amp; Co. WP OE KG"/>
    <m/>
    <n v="21729"/>
    <s v="Freiburg"/>
    <m/>
    <x v="1"/>
    <m/>
    <n v="1999"/>
    <x v="0"/>
    <x v="0"/>
    <x v="0"/>
    <m/>
    <m/>
    <x v="0"/>
    <x v="0"/>
    <x v="0"/>
    <m/>
    <n v="15"/>
    <x v="0"/>
    <n v="15"/>
    <m/>
    <m/>
    <x v="0"/>
    <m/>
    <x v="1"/>
    <s v="EWE NETZ GmbH"/>
    <x v="0"/>
    <x v="0"/>
    <m/>
    <m/>
    <m/>
    <m/>
    <m/>
    <x v="0"/>
    <m/>
    <m/>
    <x v="0"/>
    <m/>
    <x v="0"/>
    <m/>
    <x v="0"/>
    <x v="0"/>
    <x v="0"/>
    <n v="0"/>
    <x v="0"/>
    <x v="0"/>
    <x v="0"/>
    <x v="0"/>
    <x v="0"/>
    <x v="0"/>
    <x v="0"/>
    <x v="0"/>
    <x v="0"/>
    <x v="0"/>
    <m/>
    <m/>
    <m/>
    <m/>
    <m/>
    <m/>
    <x v="0"/>
  </r>
  <r>
    <s v="BNA0295"/>
    <s v="Energiekontor Ökofonds GmbH &amp; Co. WP BD KG"/>
    <m/>
    <n v="21729"/>
    <s v="Freiburg"/>
    <m/>
    <x v="1"/>
    <m/>
    <n v="2003"/>
    <x v="0"/>
    <x v="0"/>
    <x v="0"/>
    <m/>
    <m/>
    <x v="0"/>
    <x v="0"/>
    <x v="0"/>
    <m/>
    <n v="11.5"/>
    <x v="0"/>
    <n v="11.5"/>
    <m/>
    <m/>
    <x v="0"/>
    <m/>
    <x v="1"/>
    <s v="EWE NETZ GmbH"/>
    <x v="0"/>
    <x v="0"/>
    <m/>
    <m/>
    <m/>
    <m/>
    <m/>
    <x v="0"/>
    <m/>
    <m/>
    <x v="0"/>
    <m/>
    <x v="0"/>
    <m/>
    <x v="0"/>
    <x v="0"/>
    <x v="0"/>
    <n v="0"/>
    <x v="0"/>
    <x v="0"/>
    <x v="0"/>
    <x v="0"/>
    <x v="0"/>
    <x v="0"/>
    <x v="0"/>
    <x v="0"/>
    <x v="0"/>
    <x v="0"/>
    <m/>
    <m/>
    <m/>
    <m/>
    <m/>
    <m/>
    <x v="0"/>
  </r>
  <r>
    <s v="BNA0296"/>
    <s v="Bürgerwindpark Oederquart Erschließungsges.mbH &amp; Co."/>
    <m/>
    <n v="21729"/>
    <s v="Freiburg"/>
    <m/>
    <x v="1"/>
    <m/>
    <n v="2003"/>
    <x v="0"/>
    <x v="0"/>
    <x v="0"/>
    <m/>
    <m/>
    <x v="0"/>
    <x v="0"/>
    <x v="0"/>
    <m/>
    <n v="10"/>
    <x v="0"/>
    <n v="10"/>
    <m/>
    <m/>
    <x v="0"/>
    <m/>
    <x v="1"/>
    <s v="EWE NETZ GmbH"/>
    <x v="0"/>
    <x v="0"/>
    <m/>
    <m/>
    <m/>
    <m/>
    <m/>
    <x v="0"/>
    <m/>
    <m/>
    <x v="0"/>
    <m/>
    <x v="0"/>
    <m/>
    <x v="0"/>
    <x v="0"/>
    <x v="0"/>
    <n v="0"/>
    <x v="0"/>
    <x v="0"/>
    <x v="0"/>
    <x v="0"/>
    <x v="0"/>
    <x v="0"/>
    <x v="0"/>
    <x v="0"/>
    <x v="0"/>
    <x v="0"/>
    <m/>
    <m/>
    <m/>
    <m/>
    <m/>
    <m/>
    <x v="0"/>
  </r>
  <r>
    <s v="BNA0297"/>
    <s v="BW-Bürgerwindpark Freren Verwaltungsgesellschaft mbH"/>
    <s v="Bürgerwindpark Freren"/>
    <n v="49832"/>
    <s v="Freren "/>
    <s v="Bardel"/>
    <x v="1"/>
    <m/>
    <n v="2007"/>
    <x v="0"/>
    <x v="0"/>
    <x v="0"/>
    <m/>
    <m/>
    <x v="0"/>
    <x v="1"/>
    <x v="1"/>
    <n v="24"/>
    <n v="24"/>
    <x v="0"/>
    <n v="24"/>
    <m/>
    <m/>
    <x v="0"/>
    <s v="BW Bürgerwindpark Freren-Bardel"/>
    <x v="7"/>
    <s v="Westfalen-Weser-Ems Verteilnetz GmbH"/>
    <x v="0"/>
    <x v="0"/>
    <m/>
    <m/>
    <m/>
    <m/>
    <m/>
    <x v="0"/>
    <m/>
    <m/>
    <x v="0"/>
    <m/>
    <x v="0"/>
    <m/>
    <x v="0"/>
    <x v="0"/>
    <x v="0"/>
    <n v="0"/>
    <x v="0"/>
    <x v="0"/>
    <x v="0"/>
    <x v="0"/>
    <x v="0"/>
    <x v="0"/>
    <x v="0"/>
    <x v="0"/>
    <x v="0"/>
    <x v="0"/>
    <m/>
    <m/>
    <m/>
    <m/>
    <m/>
    <m/>
    <x v="0"/>
  </r>
  <r>
    <s v="BNA0298"/>
    <s v="BVT Windpark Sustrum/Renkenberge GmbH &amp; Co. KG"/>
    <m/>
    <n v="49762"/>
    <s v="Fresenburg"/>
    <m/>
    <x v="1"/>
    <m/>
    <n v="1998"/>
    <x v="0"/>
    <x v="0"/>
    <x v="0"/>
    <m/>
    <m/>
    <x v="0"/>
    <x v="0"/>
    <x v="0"/>
    <m/>
    <n v="25.5"/>
    <x v="0"/>
    <n v="25.5"/>
    <m/>
    <m/>
    <x v="0"/>
    <m/>
    <x v="0"/>
    <s v="EWE NETZ GmbH"/>
    <x v="0"/>
    <x v="0"/>
    <m/>
    <m/>
    <m/>
    <m/>
    <m/>
    <x v="0"/>
    <m/>
    <m/>
    <x v="0"/>
    <m/>
    <x v="0"/>
    <m/>
    <x v="0"/>
    <x v="0"/>
    <x v="0"/>
    <n v="0"/>
    <x v="0"/>
    <x v="0"/>
    <x v="0"/>
    <x v="0"/>
    <x v="0"/>
    <x v="0"/>
    <x v="0"/>
    <x v="0"/>
    <x v="0"/>
    <x v="0"/>
    <m/>
    <m/>
    <m/>
    <m/>
    <m/>
    <m/>
    <x v="0"/>
  </r>
  <r>
    <s v="BNA0299"/>
    <s v="WP Halenbeck GmbH &amp; Co. KG"/>
    <m/>
    <n v="16918"/>
    <s v="Freyenstein"/>
    <m/>
    <x v="2"/>
    <m/>
    <n v="2006"/>
    <x v="0"/>
    <x v="0"/>
    <x v="0"/>
    <m/>
    <m/>
    <x v="0"/>
    <x v="0"/>
    <x v="0"/>
    <m/>
    <n v="16"/>
    <x v="0"/>
    <n v="16"/>
    <m/>
    <m/>
    <x v="0"/>
    <m/>
    <x v="9"/>
    <s v="50Hertz Transmission GmbH"/>
    <x v="1"/>
    <x v="0"/>
    <m/>
    <m/>
    <m/>
    <m/>
    <m/>
    <x v="0"/>
    <m/>
    <m/>
    <x v="0"/>
    <m/>
    <x v="0"/>
    <m/>
    <x v="0"/>
    <x v="0"/>
    <x v="0"/>
    <n v="0"/>
    <x v="0"/>
    <x v="0"/>
    <x v="0"/>
    <x v="0"/>
    <x v="0"/>
    <x v="0"/>
    <x v="0"/>
    <x v="1"/>
    <x v="0"/>
    <x v="0"/>
    <m/>
    <m/>
    <m/>
    <m/>
    <m/>
    <m/>
    <x v="0"/>
  </r>
  <r>
    <s v="BNA0300"/>
    <s v="Windpark Gehlenberg Pool GbR"/>
    <m/>
    <n v="26169"/>
    <s v="Friesoythe"/>
    <m/>
    <x v="1"/>
    <m/>
    <n v="2000"/>
    <x v="0"/>
    <x v="0"/>
    <x v="0"/>
    <m/>
    <m/>
    <x v="0"/>
    <x v="0"/>
    <x v="0"/>
    <m/>
    <n v="34.200000000000003"/>
    <x v="0"/>
    <n v="34.200000000000003"/>
    <m/>
    <m/>
    <x v="0"/>
    <m/>
    <x v="1"/>
    <s v="EWE NETZ GmbH"/>
    <x v="0"/>
    <x v="0"/>
    <m/>
    <m/>
    <m/>
    <m/>
    <m/>
    <x v="0"/>
    <m/>
    <m/>
    <x v="0"/>
    <m/>
    <x v="0"/>
    <m/>
    <x v="0"/>
    <x v="0"/>
    <x v="0"/>
    <n v="0"/>
    <x v="0"/>
    <x v="0"/>
    <x v="0"/>
    <x v="0"/>
    <x v="0"/>
    <x v="0"/>
    <x v="0"/>
    <x v="0"/>
    <x v="0"/>
    <x v="0"/>
    <m/>
    <m/>
    <m/>
    <m/>
    <m/>
    <m/>
    <x v="0"/>
  </r>
  <r>
    <s v="BNA0301"/>
    <s v="SachsenFonds Windpark IV GmbH &amp; Co. KG"/>
    <m/>
    <n v="26169"/>
    <s v="Friesoythe"/>
    <m/>
    <x v="1"/>
    <m/>
    <n v="2002"/>
    <x v="0"/>
    <x v="0"/>
    <x v="0"/>
    <m/>
    <m/>
    <x v="0"/>
    <x v="0"/>
    <x v="0"/>
    <m/>
    <n v="14"/>
    <x v="0"/>
    <n v="14"/>
    <m/>
    <m/>
    <x v="0"/>
    <m/>
    <x v="1"/>
    <s v="EWE NETZ GmbH"/>
    <x v="0"/>
    <x v="0"/>
    <m/>
    <m/>
    <m/>
    <m/>
    <m/>
    <x v="0"/>
    <m/>
    <m/>
    <x v="0"/>
    <m/>
    <x v="0"/>
    <m/>
    <x v="0"/>
    <x v="0"/>
    <x v="0"/>
    <n v="0"/>
    <x v="0"/>
    <x v="0"/>
    <x v="0"/>
    <x v="0"/>
    <x v="0"/>
    <x v="0"/>
    <x v="0"/>
    <x v="0"/>
    <x v="0"/>
    <x v="0"/>
    <m/>
    <m/>
    <m/>
    <m/>
    <m/>
    <m/>
    <x v="0"/>
  </r>
  <r>
    <s v="BNA0305"/>
    <s v="RWE Power AG"/>
    <s v="Frimmersdorf"/>
    <n v="41517"/>
    <s v="Grevenbroich-Frimmersdorf"/>
    <m/>
    <x v="0"/>
    <s v="E"/>
    <n v="1959"/>
    <x v="1"/>
    <x v="3"/>
    <x v="11"/>
    <m/>
    <m/>
    <x v="1"/>
    <x v="1"/>
    <x v="1"/>
    <n v="146"/>
    <n v="130"/>
    <x v="1"/>
    <n v="130"/>
    <n v="70"/>
    <m/>
    <x v="0"/>
    <s v="Osterrath"/>
    <x v="8"/>
    <s v="Amprion GmbH"/>
    <x v="2"/>
    <x v="0"/>
    <n v="897715.03099999996"/>
    <m/>
    <m/>
    <m/>
    <m/>
    <x v="0"/>
    <m/>
    <m/>
    <x v="0"/>
    <m/>
    <x v="0"/>
    <m/>
    <x v="0"/>
    <x v="0"/>
    <x v="0"/>
    <n v="6905.5002384615382"/>
    <x v="10"/>
    <x v="1"/>
    <x v="0"/>
    <x v="0"/>
    <x v="0"/>
    <x v="0"/>
    <x v="1"/>
    <x v="1"/>
    <x v="0"/>
    <x v="0"/>
    <m/>
    <m/>
    <m/>
    <m/>
    <m/>
    <m/>
    <x v="0"/>
  </r>
  <r>
    <s v="BNA0306"/>
    <s v="RWE Power AG"/>
    <s v="Frimmersdorf"/>
    <n v="41517"/>
    <s v="Grevenbroich-Frimmersdorf"/>
    <m/>
    <x v="0"/>
    <s v="F"/>
    <n v="1960"/>
    <x v="1"/>
    <x v="3"/>
    <x v="11"/>
    <m/>
    <m/>
    <x v="1"/>
    <x v="1"/>
    <x v="1"/>
    <n v="151"/>
    <n v="132"/>
    <x v="1"/>
    <n v="132"/>
    <n v="105"/>
    <m/>
    <x v="0"/>
    <s v="Osterrath"/>
    <x v="8"/>
    <s v="Amprion GmbH"/>
    <x v="2"/>
    <x v="0"/>
    <n v="950661.97600000002"/>
    <m/>
    <m/>
    <m/>
    <m/>
    <x v="0"/>
    <m/>
    <m/>
    <x v="0"/>
    <m/>
    <x v="0"/>
    <m/>
    <x v="0"/>
    <x v="0"/>
    <x v="0"/>
    <n v="7201.9846666666672"/>
    <x v="10"/>
    <x v="1"/>
    <x v="0"/>
    <x v="0"/>
    <x v="0"/>
    <x v="0"/>
    <x v="1"/>
    <x v="1"/>
    <x v="0"/>
    <x v="0"/>
    <m/>
    <m/>
    <m/>
    <m/>
    <m/>
    <m/>
    <x v="0"/>
  </r>
  <r>
    <s v="BNA0309"/>
    <s v="RWE Power AG"/>
    <s v="Frimmersdorf"/>
    <n v="41517"/>
    <s v="Grevenbroich-Frimmersdorf"/>
    <m/>
    <x v="0"/>
    <s v="N"/>
    <n v="1964"/>
    <x v="1"/>
    <x v="3"/>
    <x v="11"/>
    <m/>
    <m/>
    <x v="1"/>
    <x v="1"/>
    <x v="1"/>
    <n v="153"/>
    <n v="135"/>
    <x v="1"/>
    <n v="135"/>
    <n v="65"/>
    <m/>
    <x v="0"/>
    <s v="Gohrpunkt"/>
    <x v="8"/>
    <s v="Amprion GmbH"/>
    <x v="2"/>
    <x v="0"/>
    <n v="984449.71299999999"/>
    <m/>
    <m/>
    <m/>
    <m/>
    <x v="0"/>
    <m/>
    <m/>
    <x v="0"/>
    <m/>
    <x v="0"/>
    <m/>
    <x v="0"/>
    <x v="0"/>
    <x v="0"/>
    <n v="7292.2200962962961"/>
    <x v="10"/>
    <x v="1"/>
    <x v="0"/>
    <x v="0"/>
    <x v="0"/>
    <x v="0"/>
    <x v="1"/>
    <x v="1"/>
    <x v="0"/>
    <x v="0"/>
    <m/>
    <m/>
    <m/>
    <m/>
    <m/>
    <m/>
    <x v="0"/>
  </r>
  <r>
    <s v="BNA0310"/>
    <s v="RWE Power AG"/>
    <s v="Frimmersdorf"/>
    <n v="41517"/>
    <s v="Grevenbroich-Frimmersdorf"/>
    <m/>
    <x v="0"/>
    <s v="M"/>
    <n v="1962"/>
    <x v="1"/>
    <x v="0"/>
    <x v="11"/>
    <m/>
    <m/>
    <x v="1"/>
    <x v="1"/>
    <x v="1"/>
    <n v="155"/>
    <n v="138"/>
    <x v="1"/>
    <n v="138"/>
    <n v="138"/>
    <m/>
    <x v="0"/>
    <s v="Frimmersdorf"/>
    <x v="2"/>
    <s v="Rhein-Ruhr Verteilnetz GmbH"/>
    <x v="0"/>
    <x v="0"/>
    <n v="1026633.278"/>
    <s v="27.05.2012-31.05.2012"/>
    <m/>
    <m/>
    <m/>
    <x v="0"/>
    <m/>
    <m/>
    <x v="0"/>
    <m/>
    <x v="0"/>
    <m/>
    <x v="0"/>
    <x v="0"/>
    <x v="0"/>
    <n v="7439.3715797101449"/>
    <x v="10"/>
    <x v="1"/>
    <x v="0"/>
    <x v="0"/>
    <x v="0"/>
    <x v="0"/>
    <x v="1"/>
    <x v="0"/>
    <x v="0"/>
    <x v="0"/>
    <m/>
    <m/>
    <m/>
    <m/>
    <m/>
    <m/>
    <x v="0"/>
  </r>
  <r>
    <s v="BNA0311"/>
    <s v="RWE Power AG"/>
    <s v="Frimmersdorf"/>
    <n v="41517"/>
    <s v="Grevenbroich-Frimmersdorf"/>
    <m/>
    <x v="0"/>
    <s v="L"/>
    <n v="1962"/>
    <x v="1"/>
    <x v="0"/>
    <x v="11"/>
    <m/>
    <m/>
    <x v="1"/>
    <x v="1"/>
    <x v="1"/>
    <n v="147"/>
    <n v="131"/>
    <x v="1"/>
    <n v="131"/>
    <n v="72"/>
    <m/>
    <x v="0"/>
    <s v="Frimmersdorf"/>
    <x v="2"/>
    <s v="Rhein-Ruhr Verteilnetz GmbH"/>
    <x v="0"/>
    <x v="0"/>
    <n v="930336.04799999995"/>
    <s v="26.03.2012-02.04.2012"/>
    <m/>
    <m/>
    <m/>
    <x v="0"/>
    <m/>
    <m/>
    <x v="0"/>
    <m/>
    <x v="0"/>
    <m/>
    <x v="0"/>
    <x v="0"/>
    <x v="0"/>
    <n v="7101.8018931297702"/>
    <x v="10"/>
    <x v="1"/>
    <x v="0"/>
    <x v="0"/>
    <x v="0"/>
    <x v="0"/>
    <x v="1"/>
    <x v="0"/>
    <x v="0"/>
    <x v="0"/>
    <m/>
    <m/>
    <m/>
    <m/>
    <m/>
    <m/>
    <x v="0"/>
  </r>
  <r>
    <s v="BNA0312"/>
    <s v="RWE Power AG"/>
    <s v="Frimmersdorf"/>
    <n v="41517"/>
    <s v="Grevenbroich-Frimmersdorf"/>
    <m/>
    <x v="0"/>
    <s v="O"/>
    <n v="1964"/>
    <x v="1"/>
    <x v="3"/>
    <x v="11"/>
    <m/>
    <m/>
    <x v="1"/>
    <x v="1"/>
    <x v="1"/>
    <n v="149"/>
    <n v="133"/>
    <x v="1"/>
    <n v="133"/>
    <n v="133"/>
    <m/>
    <x v="0"/>
    <s v="Rommerskirchen"/>
    <x v="8"/>
    <s v="Amprion GmbH"/>
    <x v="2"/>
    <x v="0"/>
    <n v="867039.375"/>
    <m/>
    <m/>
    <m/>
    <m/>
    <x v="0"/>
    <m/>
    <m/>
    <x v="0"/>
    <m/>
    <x v="0"/>
    <m/>
    <x v="0"/>
    <x v="0"/>
    <x v="0"/>
    <n v="6519.0930451127815"/>
    <x v="10"/>
    <x v="1"/>
    <x v="0"/>
    <x v="0"/>
    <x v="0"/>
    <x v="0"/>
    <x v="1"/>
    <x v="1"/>
    <x v="0"/>
    <x v="0"/>
    <m/>
    <m/>
    <m/>
    <m/>
    <m/>
    <m/>
    <x v="0"/>
  </r>
  <r>
    <s v="BNA0313"/>
    <s v="RWE Power AG"/>
    <s v="Frimmersdorf"/>
    <n v="41517"/>
    <s v="Grevenbroich-Frimmersdorf"/>
    <m/>
    <x v="0"/>
    <s v="P"/>
    <n v="1966"/>
    <x v="1"/>
    <x v="0"/>
    <x v="3"/>
    <s v="Braunkohle"/>
    <s v="Papierschlamm"/>
    <x v="1"/>
    <x v="2"/>
    <x v="1"/>
    <n v="325"/>
    <n v="284"/>
    <x v="1"/>
    <n v="284"/>
    <n v="157"/>
    <n v="11"/>
    <x v="2"/>
    <s v="Norf"/>
    <x v="8"/>
    <s v="Amprion GmbH"/>
    <x v="2"/>
    <x v="0"/>
    <n v="2080403.8259999999"/>
    <s v="07.07.2012-30.09.2012; 02.01.2013-05.01.2013"/>
    <m/>
    <m/>
    <m/>
    <x v="0"/>
    <m/>
    <m/>
    <x v="0"/>
    <m/>
    <x v="0"/>
    <m/>
    <x v="0"/>
    <x v="0"/>
    <x v="0"/>
    <n v="7325.3655845070416"/>
    <x v="10"/>
    <x v="1"/>
    <x v="0"/>
    <x v="0"/>
    <x v="0"/>
    <x v="0"/>
    <x v="1"/>
    <x v="1"/>
    <x v="0"/>
    <x v="0"/>
    <m/>
    <m/>
    <m/>
    <m/>
    <m/>
    <m/>
    <x v="0"/>
  </r>
  <r>
    <s v="BNA0314"/>
    <s v="RWE Power AG"/>
    <s v="Frimmersdorf"/>
    <n v="41517"/>
    <s v="Grevenbroich-Frimmersdorf"/>
    <m/>
    <x v="0"/>
    <s v="Q"/>
    <n v="1970"/>
    <x v="1"/>
    <x v="0"/>
    <x v="3"/>
    <s v="Braunkohle"/>
    <s v="Papierschlamm"/>
    <x v="1"/>
    <x v="1"/>
    <x v="1"/>
    <n v="310"/>
    <n v="278"/>
    <x v="1"/>
    <n v="278"/>
    <n v="278"/>
    <m/>
    <x v="0"/>
    <s v="Rommerskirchen"/>
    <x v="8"/>
    <s v="Amprion GmbH"/>
    <x v="2"/>
    <x v="0"/>
    <n v="2143401.5550000002"/>
    <s v="29.06.2012-02.07.2012;. 03.09.2012-16.09.2012"/>
    <m/>
    <m/>
    <m/>
    <x v="0"/>
    <m/>
    <m/>
    <x v="0"/>
    <m/>
    <x v="0"/>
    <m/>
    <x v="0"/>
    <x v="0"/>
    <x v="0"/>
    <n v="7710.0775359712234"/>
    <x v="10"/>
    <x v="1"/>
    <x v="0"/>
    <x v="0"/>
    <x v="0"/>
    <x v="0"/>
    <x v="1"/>
    <x v="1"/>
    <x v="0"/>
    <x v="0"/>
    <m/>
    <m/>
    <m/>
    <m/>
    <m/>
    <m/>
    <x v="0"/>
  </r>
  <r>
    <s v="BNA0315"/>
    <s v="Windpark Ermsleben GmbH &amp; Co. KG"/>
    <m/>
    <n v="6464"/>
    <s v="Frose"/>
    <m/>
    <x v="5"/>
    <m/>
    <n v="2010"/>
    <x v="0"/>
    <x v="0"/>
    <x v="0"/>
    <m/>
    <m/>
    <x v="0"/>
    <x v="0"/>
    <x v="0"/>
    <m/>
    <n v="18"/>
    <x v="0"/>
    <n v="18"/>
    <m/>
    <m/>
    <x v="0"/>
    <m/>
    <x v="1"/>
    <s v="Mitteldeutsche Netzgesellschaft Strom mbH"/>
    <x v="0"/>
    <x v="0"/>
    <m/>
    <m/>
    <m/>
    <m/>
    <m/>
    <x v="0"/>
    <m/>
    <m/>
    <x v="0"/>
    <m/>
    <x v="0"/>
    <m/>
    <x v="0"/>
    <x v="0"/>
    <x v="0"/>
    <n v="0"/>
    <x v="0"/>
    <x v="0"/>
    <x v="0"/>
    <x v="0"/>
    <x v="0"/>
    <x v="0"/>
    <x v="0"/>
    <x v="0"/>
    <x v="0"/>
    <x v="0"/>
    <m/>
    <m/>
    <m/>
    <m/>
    <m/>
    <m/>
    <x v="0"/>
  </r>
  <r>
    <s v="BNA0316"/>
    <s v="Winag Neue Energie GmbH &amp; Co. Reinstedt KG"/>
    <m/>
    <n v="6464"/>
    <s v="Frose"/>
    <m/>
    <x v="5"/>
    <m/>
    <n v="2010"/>
    <x v="0"/>
    <x v="0"/>
    <x v="0"/>
    <m/>
    <m/>
    <x v="0"/>
    <x v="0"/>
    <x v="0"/>
    <m/>
    <n v="12.3"/>
    <x v="0"/>
    <n v="12.3"/>
    <m/>
    <m/>
    <x v="0"/>
    <m/>
    <x v="1"/>
    <s v="Mitteldeutsche Netzgesellschaft Strom mbH"/>
    <x v="0"/>
    <x v="0"/>
    <m/>
    <m/>
    <m/>
    <m/>
    <m/>
    <x v="0"/>
    <m/>
    <m/>
    <x v="0"/>
    <m/>
    <x v="0"/>
    <m/>
    <x v="0"/>
    <x v="0"/>
    <x v="0"/>
    <n v="0"/>
    <x v="0"/>
    <x v="0"/>
    <x v="0"/>
    <x v="0"/>
    <x v="0"/>
    <x v="0"/>
    <x v="0"/>
    <x v="0"/>
    <x v="0"/>
    <x v="0"/>
    <m/>
    <m/>
    <m/>
    <m/>
    <m/>
    <m/>
    <x v="0"/>
  </r>
  <r>
    <s v="BNA0317"/>
    <s v="HSE Solarpark Thüngen GmbH &amp; Co. KG"/>
    <m/>
    <n v="97727"/>
    <s v="Fuchsstadt"/>
    <m/>
    <x v="6"/>
    <m/>
    <n v="2010"/>
    <x v="0"/>
    <x v="0"/>
    <x v="6"/>
    <m/>
    <m/>
    <x v="0"/>
    <x v="0"/>
    <x v="0"/>
    <m/>
    <n v="18.738"/>
    <x v="0"/>
    <n v="18.738"/>
    <m/>
    <m/>
    <x v="0"/>
    <m/>
    <x v="1"/>
    <s v="E.ON Bayern AG"/>
    <x v="0"/>
    <x v="0"/>
    <m/>
    <m/>
    <m/>
    <m/>
    <m/>
    <x v="0"/>
    <m/>
    <m/>
    <x v="0"/>
    <m/>
    <x v="0"/>
    <m/>
    <x v="0"/>
    <x v="0"/>
    <x v="0"/>
    <n v="0"/>
    <x v="7"/>
    <x v="0"/>
    <x v="0"/>
    <x v="0"/>
    <x v="0"/>
    <x v="0"/>
    <x v="0"/>
    <x v="0"/>
    <x v="0"/>
    <x v="0"/>
    <m/>
    <m/>
    <m/>
    <m/>
    <m/>
    <m/>
    <x v="0"/>
  </r>
  <r>
    <s v="BNA0318"/>
    <s v="Überlandwerk Fulda Aktiengesellschaft"/>
    <s v="ÜWAG Kraftwerk Fulda"/>
    <n v="36043"/>
    <s v="Fulda"/>
    <m/>
    <x v="10"/>
    <m/>
    <n v="2011"/>
    <x v="1"/>
    <x v="0"/>
    <x v="9"/>
    <m/>
    <m/>
    <x v="1"/>
    <x v="1"/>
    <x v="1"/>
    <m/>
    <n v="24.6"/>
    <x v="0"/>
    <n v="24.6"/>
    <m/>
    <m/>
    <x v="0"/>
    <m/>
    <x v="6"/>
    <s v="ÜWAG Netz GmbH"/>
    <x v="0"/>
    <x v="0"/>
    <n v="1118.53"/>
    <m/>
    <m/>
    <m/>
    <m/>
    <x v="0"/>
    <m/>
    <m/>
    <x v="0"/>
    <m/>
    <x v="0"/>
    <m/>
    <x v="0"/>
    <x v="0"/>
    <x v="0"/>
    <n v="45.468699186991863"/>
    <x v="11"/>
    <x v="1"/>
    <x v="0"/>
    <x v="0"/>
    <x v="0"/>
    <x v="0"/>
    <x v="1"/>
    <x v="0"/>
    <x v="0"/>
    <x v="0"/>
    <m/>
    <m/>
    <m/>
    <m/>
    <m/>
    <m/>
    <x v="0"/>
  </r>
  <r>
    <s v="BNA0319"/>
    <s v="Bürgerwindpark Galmsbüll GmbH "/>
    <m/>
    <n v="25899"/>
    <s v="Galmsbüll"/>
    <m/>
    <x v="3"/>
    <m/>
    <n v="2006"/>
    <x v="0"/>
    <x v="0"/>
    <x v="0"/>
    <m/>
    <m/>
    <x v="0"/>
    <x v="0"/>
    <x v="0"/>
    <m/>
    <n v="10.8"/>
    <x v="0"/>
    <n v="10.8"/>
    <m/>
    <m/>
    <x v="0"/>
    <m/>
    <x v="0"/>
    <s v="Schleswig-Holstein Netz AG "/>
    <x v="0"/>
    <x v="0"/>
    <m/>
    <m/>
    <m/>
    <m/>
    <m/>
    <x v="0"/>
    <m/>
    <m/>
    <x v="0"/>
    <m/>
    <x v="0"/>
    <m/>
    <x v="0"/>
    <x v="0"/>
    <x v="0"/>
    <n v="0"/>
    <x v="0"/>
    <x v="0"/>
    <x v="0"/>
    <x v="0"/>
    <x v="0"/>
    <x v="0"/>
    <x v="0"/>
    <x v="0"/>
    <x v="0"/>
    <x v="0"/>
    <m/>
    <m/>
    <m/>
    <m/>
    <m/>
    <m/>
    <x v="0"/>
  </r>
  <r>
    <s v="BNA0321"/>
    <s v="PWG GmbH &amp; Co. Bürgerwindpark Grüppenbühren KG"/>
    <m/>
    <n v="27777"/>
    <s v="Ganderkesee"/>
    <m/>
    <x v="1"/>
    <m/>
    <n v="2000"/>
    <x v="0"/>
    <x v="0"/>
    <x v="0"/>
    <m/>
    <m/>
    <x v="0"/>
    <x v="0"/>
    <x v="0"/>
    <m/>
    <n v="11.55"/>
    <x v="0"/>
    <n v="11.55"/>
    <m/>
    <m/>
    <x v="0"/>
    <m/>
    <x v="1"/>
    <s v="EWE NETZ GmbH"/>
    <x v="0"/>
    <x v="0"/>
    <m/>
    <m/>
    <m/>
    <m/>
    <m/>
    <x v="0"/>
    <m/>
    <m/>
    <x v="0"/>
    <m/>
    <x v="0"/>
    <m/>
    <x v="0"/>
    <x v="0"/>
    <x v="0"/>
    <n v="0"/>
    <x v="0"/>
    <x v="0"/>
    <x v="0"/>
    <x v="0"/>
    <x v="0"/>
    <x v="0"/>
    <x v="0"/>
    <x v="0"/>
    <x v="0"/>
    <x v="0"/>
    <m/>
    <m/>
    <m/>
    <m/>
    <m/>
    <m/>
    <x v="0"/>
  </r>
  <r>
    <s v="BNA0322"/>
    <s v="Windpark Breberen GmbH &amp; Co. KG"/>
    <m/>
    <n v="52538"/>
    <s v="Gangelt "/>
    <m/>
    <x v="0"/>
    <m/>
    <n v="2005"/>
    <x v="0"/>
    <x v="0"/>
    <x v="0"/>
    <m/>
    <m/>
    <x v="0"/>
    <x v="0"/>
    <x v="0"/>
    <m/>
    <n v="18"/>
    <x v="0"/>
    <n v="18"/>
    <m/>
    <m/>
    <x v="0"/>
    <m/>
    <x v="1"/>
    <s v="Rhein-Ruhr Verteilnetz GmbH"/>
    <x v="0"/>
    <x v="0"/>
    <m/>
    <m/>
    <m/>
    <m/>
    <m/>
    <x v="0"/>
    <m/>
    <m/>
    <x v="0"/>
    <m/>
    <x v="0"/>
    <m/>
    <x v="0"/>
    <x v="0"/>
    <x v="0"/>
    <n v="0"/>
    <x v="0"/>
    <x v="0"/>
    <x v="0"/>
    <x v="0"/>
    <x v="0"/>
    <x v="0"/>
    <x v="0"/>
    <x v="0"/>
    <x v="0"/>
    <x v="0"/>
    <m/>
    <m/>
    <m/>
    <m/>
    <m/>
    <m/>
    <x v="0"/>
  </r>
  <r>
    <s v="BNA0323"/>
    <s v="EEV Erneuerbare Energien Verwaltungs GmbH Dresden"/>
    <m/>
    <n v="99634"/>
    <s v="Gangloffsömmern"/>
    <m/>
    <x v="9"/>
    <m/>
    <n v="2006"/>
    <x v="0"/>
    <x v="0"/>
    <x v="0"/>
    <m/>
    <m/>
    <x v="0"/>
    <x v="0"/>
    <x v="0"/>
    <m/>
    <n v="58"/>
    <x v="0"/>
    <n v="58"/>
    <m/>
    <m/>
    <x v="0"/>
    <m/>
    <x v="5"/>
    <s v="TEN Thüringer Energienetze GmbH"/>
    <x v="0"/>
    <x v="0"/>
    <m/>
    <m/>
    <m/>
    <m/>
    <m/>
    <x v="0"/>
    <m/>
    <m/>
    <x v="0"/>
    <m/>
    <x v="0"/>
    <m/>
    <x v="0"/>
    <x v="0"/>
    <x v="0"/>
    <n v="0"/>
    <x v="0"/>
    <x v="0"/>
    <x v="0"/>
    <x v="0"/>
    <x v="0"/>
    <x v="0"/>
    <x v="0"/>
    <x v="0"/>
    <x v="0"/>
    <x v="0"/>
    <m/>
    <m/>
    <m/>
    <m/>
    <m/>
    <m/>
    <x v="0"/>
  </r>
  <r>
    <s v="BNA0324"/>
    <s v="VERBUND-Innkraftwerke GmbH"/>
    <s v="Gars"/>
    <n v="83536"/>
    <s v="Gars"/>
    <s v="Agg 4"/>
    <x v="6"/>
    <m/>
    <n v="1938"/>
    <x v="1"/>
    <x v="0"/>
    <x v="2"/>
    <m/>
    <m/>
    <x v="1"/>
    <x v="1"/>
    <x v="1"/>
    <m/>
    <n v="25"/>
    <x v="0"/>
    <n v="25"/>
    <n v="1"/>
    <m/>
    <x v="0"/>
    <s v="UW Gars"/>
    <x v="2"/>
    <s v="E.ON Netz GmbH"/>
    <x v="0"/>
    <x v="1"/>
    <n v="149817.9"/>
    <m/>
    <m/>
    <m/>
    <m/>
    <x v="0"/>
    <m/>
    <m/>
    <x v="0"/>
    <m/>
    <x v="0"/>
    <m/>
    <x v="0"/>
    <x v="0"/>
    <x v="0"/>
    <n v="5992.7159999999994"/>
    <x v="2"/>
    <x v="0"/>
    <x v="0"/>
    <x v="0"/>
    <x v="0"/>
    <x v="0"/>
    <x v="0"/>
    <x v="0"/>
    <x v="0"/>
    <x v="0"/>
    <m/>
    <m/>
    <m/>
    <m/>
    <m/>
    <m/>
    <x v="0"/>
  </r>
  <r>
    <s v="BNA0325"/>
    <s v="REWAG Regensburger Energie-und Wasserversorgung AG&amp;Co. KG"/>
    <m/>
    <n v="95185"/>
    <s v="Gattendorf"/>
    <m/>
    <x v="6"/>
    <m/>
    <n v="2010"/>
    <x v="0"/>
    <x v="0"/>
    <x v="0"/>
    <m/>
    <m/>
    <x v="0"/>
    <x v="0"/>
    <x v="0"/>
    <m/>
    <n v="10"/>
    <x v="0"/>
    <n v="10"/>
    <m/>
    <m/>
    <x v="0"/>
    <m/>
    <x v="0"/>
    <s v="HEW HofEnergie+Wasser GmbH"/>
    <x v="0"/>
    <x v="0"/>
    <m/>
    <m/>
    <m/>
    <m/>
    <m/>
    <x v="0"/>
    <m/>
    <m/>
    <x v="0"/>
    <m/>
    <x v="0"/>
    <m/>
    <x v="0"/>
    <x v="0"/>
    <x v="0"/>
    <n v="0"/>
    <x v="0"/>
    <x v="0"/>
    <x v="0"/>
    <x v="0"/>
    <x v="0"/>
    <x v="0"/>
    <x v="0"/>
    <x v="0"/>
    <x v="0"/>
    <x v="0"/>
    <m/>
    <m/>
    <m/>
    <m/>
    <m/>
    <m/>
    <x v="0"/>
  </r>
  <r>
    <s v="BNA0327"/>
    <s v="Vattenfall Europe Generation AG"/>
    <s v="Geesthacht"/>
    <n v="21502"/>
    <s v="Geesthacht"/>
    <s v="Elbuferstr. 49"/>
    <x v="3"/>
    <s v="PSS A"/>
    <n v="1958"/>
    <x v="1"/>
    <x v="0"/>
    <x v="8"/>
    <m/>
    <m/>
    <x v="1"/>
    <x v="1"/>
    <x v="1"/>
    <n v="40"/>
    <n v="39.700000000000003"/>
    <x v="1"/>
    <n v="47.7"/>
    <n v="0"/>
    <m/>
    <x v="0"/>
    <s v="Bergedorf"/>
    <x v="2"/>
    <s v="Vattenfall Europe Distribution Hamburg GmbH"/>
    <x v="0"/>
    <x v="1"/>
    <m/>
    <s v="08.10.2012-12.10.2012"/>
    <m/>
    <m/>
    <m/>
    <x v="0"/>
    <m/>
    <m/>
    <x v="0"/>
    <m/>
    <x v="0"/>
    <m/>
    <x v="0"/>
    <x v="0"/>
    <x v="0"/>
    <n v="0"/>
    <x v="9"/>
    <x v="1"/>
    <x v="0"/>
    <x v="0"/>
    <x v="0"/>
    <x v="0"/>
    <x v="1"/>
    <x v="0"/>
    <x v="2"/>
    <x v="6"/>
    <n v="99"/>
    <n v="96"/>
    <n v="40619"/>
    <n v="198"/>
    <n v="119.1"/>
    <n v="19068.3"/>
    <x v="4"/>
  </r>
  <r>
    <s v="BNA0328"/>
    <s v="Vattenfall Europe Generation AG"/>
    <s v="Geesthacht"/>
    <n v="21502"/>
    <s v="Geesthacht"/>
    <s v="Elbuferstr. 49"/>
    <x v="3"/>
    <s v="PSS B"/>
    <n v="1958"/>
    <x v="1"/>
    <x v="0"/>
    <x v="8"/>
    <m/>
    <m/>
    <x v="1"/>
    <x v="1"/>
    <x v="1"/>
    <n v="40"/>
    <n v="39.700000000000003"/>
    <x v="1"/>
    <n v="47.7"/>
    <n v="0"/>
    <m/>
    <x v="0"/>
    <s v="Bergedorf"/>
    <x v="2"/>
    <s v="Vattenfall Europe Distribution Hamburg GmbH"/>
    <x v="0"/>
    <x v="1"/>
    <m/>
    <s v="16.04.2012-27.04.2012"/>
    <m/>
    <m/>
    <m/>
    <x v="0"/>
    <m/>
    <m/>
    <x v="0"/>
    <m/>
    <x v="0"/>
    <m/>
    <x v="0"/>
    <x v="0"/>
    <x v="0"/>
    <n v="0"/>
    <x v="9"/>
    <x v="1"/>
    <x v="0"/>
    <x v="0"/>
    <x v="0"/>
    <x v="0"/>
    <x v="1"/>
    <x v="0"/>
    <x v="0"/>
    <x v="0"/>
    <m/>
    <m/>
    <m/>
    <m/>
    <m/>
    <m/>
    <x v="5"/>
  </r>
  <r>
    <s v="BNA0329"/>
    <s v="Vattenfall Europe Generation AG"/>
    <s v="Geesthacht"/>
    <n v="21502"/>
    <s v="Geesthacht"/>
    <s v="Elbuferstr. 49"/>
    <x v="3"/>
    <s v="PSS C"/>
    <n v="1958"/>
    <x v="1"/>
    <x v="0"/>
    <x v="8"/>
    <m/>
    <m/>
    <x v="1"/>
    <x v="1"/>
    <x v="1"/>
    <n v="40"/>
    <n v="39.700000000000003"/>
    <x v="1"/>
    <n v="47.7"/>
    <n v="0"/>
    <m/>
    <x v="0"/>
    <s v="Bergedorf"/>
    <x v="2"/>
    <s v="Vattenfall Europe Distribution Hamburg GmbH"/>
    <x v="0"/>
    <x v="1"/>
    <n v="19068.099999999999"/>
    <s v="16.04.2012-20.04.2012"/>
    <m/>
    <m/>
    <m/>
    <x v="0"/>
    <m/>
    <m/>
    <x v="0"/>
    <m/>
    <x v="0"/>
    <m/>
    <x v="0"/>
    <x v="0"/>
    <x v="0"/>
    <n v="480.30478589420647"/>
    <x v="9"/>
    <x v="1"/>
    <x v="0"/>
    <x v="0"/>
    <x v="0"/>
    <x v="0"/>
    <x v="1"/>
    <x v="0"/>
    <x v="0"/>
    <x v="0"/>
    <m/>
    <m/>
    <m/>
    <m/>
    <m/>
    <m/>
    <x v="5"/>
  </r>
  <r>
    <s v="BNA0330"/>
    <s v="Gesellschaft für Energie und Wirtschaft mbH"/>
    <m/>
    <n v="45892"/>
    <s v="Gelsenkirchen"/>
    <m/>
    <x v="0"/>
    <m/>
    <n v="2003"/>
    <x v="0"/>
    <x v="0"/>
    <x v="15"/>
    <m/>
    <m/>
    <x v="0"/>
    <x v="0"/>
    <x v="0"/>
    <m/>
    <n v="10.414999999999999"/>
    <x v="0"/>
    <n v="10.414999999999999"/>
    <m/>
    <m/>
    <x v="0"/>
    <m/>
    <x v="0"/>
    <s v="ELE Verteilnetz GmbH"/>
    <x v="0"/>
    <x v="0"/>
    <m/>
    <m/>
    <m/>
    <m/>
    <m/>
    <x v="0"/>
    <m/>
    <m/>
    <x v="0"/>
    <m/>
    <x v="0"/>
    <m/>
    <x v="0"/>
    <x v="0"/>
    <x v="0"/>
    <n v="0"/>
    <x v="14"/>
    <x v="1"/>
    <x v="0"/>
    <x v="0"/>
    <x v="0"/>
    <x v="0"/>
    <x v="1"/>
    <x v="0"/>
    <x v="0"/>
    <x v="0"/>
    <m/>
    <m/>
    <m/>
    <m/>
    <m/>
    <m/>
    <x v="0"/>
  </r>
  <r>
    <s v="BNA0331"/>
    <s v="E.ON Kraftwerke GmbH"/>
    <s v="Scholven"/>
    <n v="45896"/>
    <s v="Gelsenkirchen"/>
    <m/>
    <x v="0"/>
    <s v="C"/>
    <n v="1969"/>
    <x v="1"/>
    <x v="0"/>
    <x v="5"/>
    <m/>
    <m/>
    <x v="1"/>
    <x v="2"/>
    <x v="1"/>
    <n v="370"/>
    <n v="345"/>
    <x v="0"/>
    <n v="345"/>
    <n v="150"/>
    <n v="60"/>
    <x v="2"/>
    <s v="Scholven"/>
    <x v="8"/>
    <s v="Amprion GmbH"/>
    <x v="2"/>
    <x v="1"/>
    <n v="1182383.3689999999"/>
    <s v="07.07.2012-12.07.2012, 24.11.2012-28.11.2012, 16.03.2013-20.03.2013"/>
    <m/>
    <m/>
    <m/>
    <x v="0"/>
    <m/>
    <m/>
    <x v="0"/>
    <m/>
    <x v="0"/>
    <m/>
    <x v="0"/>
    <x v="0"/>
    <x v="0"/>
    <n v="3427.1981710144928"/>
    <x v="3"/>
    <x v="1"/>
    <x v="0"/>
    <x v="0"/>
    <x v="0"/>
    <x v="0"/>
    <x v="1"/>
    <x v="1"/>
    <x v="0"/>
    <x v="0"/>
    <m/>
    <m/>
    <m/>
    <m/>
    <m/>
    <m/>
    <x v="0"/>
  </r>
  <r>
    <s v="BNA0332"/>
    <s v="E.ON Kraftwerke GmbH"/>
    <s v="Scholven"/>
    <n v="45896"/>
    <s v="Gelsenkirchen"/>
    <m/>
    <x v="0"/>
    <s v="B"/>
    <n v="1968"/>
    <x v="1"/>
    <x v="0"/>
    <x v="5"/>
    <m/>
    <m/>
    <x v="1"/>
    <x v="2"/>
    <x v="1"/>
    <n v="370"/>
    <n v="345"/>
    <x v="0"/>
    <n v="345"/>
    <n v="150"/>
    <m/>
    <x v="2"/>
    <s v="Scholven"/>
    <x v="8"/>
    <s v="Amprion GmbH"/>
    <x v="2"/>
    <x v="1"/>
    <n v="1804444.7339999999"/>
    <s v="02.06.2012-06-06-2012,09.09.2012-19.09.2012,02.03.2013-06.03.2013"/>
    <m/>
    <m/>
    <m/>
    <x v="0"/>
    <m/>
    <m/>
    <x v="0"/>
    <m/>
    <x v="0"/>
    <m/>
    <x v="0"/>
    <x v="0"/>
    <x v="0"/>
    <n v="5230.2745913043473"/>
    <x v="3"/>
    <x v="1"/>
    <x v="0"/>
    <x v="0"/>
    <x v="0"/>
    <x v="0"/>
    <x v="1"/>
    <x v="1"/>
    <x v="0"/>
    <x v="0"/>
    <m/>
    <m/>
    <m/>
    <m/>
    <m/>
    <m/>
    <x v="0"/>
  </r>
  <r>
    <s v="BNA0333"/>
    <s v="E.ON Kraftwerke GmbH"/>
    <s v="Scholven"/>
    <n v="45896"/>
    <s v="Gelsenkirchen"/>
    <m/>
    <x v="0"/>
    <s v="D"/>
    <n v="1970"/>
    <x v="1"/>
    <x v="0"/>
    <x v="5"/>
    <m/>
    <m/>
    <x v="1"/>
    <x v="2"/>
    <x v="1"/>
    <n v="370"/>
    <n v="345"/>
    <x v="0"/>
    <n v="345"/>
    <n v="150"/>
    <m/>
    <x v="2"/>
    <s v="Scholven"/>
    <x v="8"/>
    <s v="Amprion GmbH"/>
    <x v="2"/>
    <x v="1"/>
    <n v="1354068.2709999999"/>
    <s v="14.04.2012-29.04.2012,06.10.2012-10.10.2012,26.01.2013-30.01.2013"/>
    <m/>
    <m/>
    <m/>
    <x v="0"/>
    <m/>
    <m/>
    <x v="0"/>
    <m/>
    <x v="0"/>
    <m/>
    <x v="0"/>
    <x v="0"/>
    <x v="0"/>
    <n v="3924.8355681159419"/>
    <x v="3"/>
    <x v="1"/>
    <x v="0"/>
    <x v="0"/>
    <x v="0"/>
    <x v="0"/>
    <x v="1"/>
    <x v="1"/>
    <x v="0"/>
    <x v="0"/>
    <m/>
    <m/>
    <m/>
    <m/>
    <m/>
    <m/>
    <x v="0"/>
  </r>
  <r>
    <s v="BNA0334"/>
    <s v="E.ON Kraftwerke GmbH"/>
    <s v="Scholven"/>
    <n v="45896"/>
    <s v="Gelsenkirchen"/>
    <m/>
    <x v="0"/>
    <s v="E"/>
    <n v="1971"/>
    <x v="1"/>
    <x v="0"/>
    <x v="5"/>
    <m/>
    <m/>
    <x v="1"/>
    <x v="2"/>
    <x v="1"/>
    <n v="370"/>
    <n v="345"/>
    <x v="0"/>
    <n v="345"/>
    <n v="140"/>
    <n v="50"/>
    <x v="2"/>
    <s v="Scholven"/>
    <x v="8"/>
    <s v="Amprion GmbH"/>
    <x v="2"/>
    <x v="1"/>
    <n v="1765263.9909999999"/>
    <s v="16.06.2012-01.07.2012,20.10.2012-24.10.2012,09.02.2012-13.02.2013"/>
    <m/>
    <m/>
    <m/>
    <x v="0"/>
    <m/>
    <m/>
    <x v="0"/>
    <m/>
    <x v="0"/>
    <m/>
    <x v="0"/>
    <x v="0"/>
    <x v="0"/>
    <n v="5116.7072202898553"/>
    <x v="3"/>
    <x v="1"/>
    <x v="0"/>
    <x v="0"/>
    <x v="0"/>
    <x v="0"/>
    <x v="1"/>
    <x v="1"/>
    <x v="0"/>
    <x v="0"/>
    <m/>
    <m/>
    <m/>
    <m/>
    <m/>
    <m/>
    <x v="0"/>
  </r>
  <r>
    <s v="BNA0335"/>
    <s v="E.ON Kraftwerke GmbH"/>
    <s v="Scholven"/>
    <n v="45896"/>
    <s v="Gelsenkirchen"/>
    <m/>
    <x v="0"/>
    <s v="F"/>
    <n v="1979"/>
    <x v="1"/>
    <x v="0"/>
    <x v="5"/>
    <m/>
    <m/>
    <x v="1"/>
    <x v="1"/>
    <x v="1"/>
    <n v="740"/>
    <n v="676"/>
    <x v="0"/>
    <n v="676"/>
    <n v="280"/>
    <m/>
    <x v="0"/>
    <s v="Scholven"/>
    <x v="4"/>
    <s v="Amprion GmbH"/>
    <x v="2"/>
    <x v="1"/>
    <n v="2128547.1030000001"/>
    <s v="28.04.2012-20.05.212,03.11.2012-07.11.2012,23.02.2013-27.02.2013"/>
    <m/>
    <m/>
    <m/>
    <x v="0"/>
    <m/>
    <m/>
    <x v="0"/>
    <m/>
    <x v="0"/>
    <m/>
    <x v="0"/>
    <x v="0"/>
    <x v="0"/>
    <n v="3148.7383180473375"/>
    <x v="3"/>
    <x v="1"/>
    <x v="0"/>
    <x v="0"/>
    <x v="0"/>
    <x v="0"/>
    <x v="1"/>
    <x v="1"/>
    <x v="0"/>
    <x v="0"/>
    <m/>
    <m/>
    <m/>
    <m/>
    <m/>
    <m/>
    <x v="0"/>
  </r>
  <r>
    <s v="BNA0336"/>
    <s v="E.ON Kraftwerke GmbH"/>
    <s v="FWK Buer"/>
    <n v="45896"/>
    <s v="Gelsenkirchen"/>
    <m/>
    <x v="0"/>
    <m/>
    <n v="1985"/>
    <x v="1"/>
    <x v="0"/>
    <x v="5"/>
    <m/>
    <m/>
    <x v="1"/>
    <x v="2"/>
    <x v="2"/>
    <n v="150"/>
    <n v="70"/>
    <x v="0"/>
    <n v="70"/>
    <n v="52"/>
    <n v="270"/>
    <x v="2"/>
    <s v="Scholven"/>
    <x v="18"/>
    <s v="Amprion GmbH"/>
    <x v="2"/>
    <x v="1"/>
    <n v="538478.19099999999"/>
    <m/>
    <m/>
    <m/>
    <m/>
    <x v="0"/>
    <m/>
    <m/>
    <x v="0"/>
    <m/>
    <x v="0"/>
    <m/>
    <x v="0"/>
    <x v="0"/>
    <x v="0"/>
    <n v="7692.5455857142852"/>
    <x v="3"/>
    <x v="1"/>
    <x v="0"/>
    <x v="0"/>
    <x v="0"/>
    <x v="0"/>
    <x v="1"/>
    <x v="1"/>
    <x v="0"/>
    <x v="0"/>
    <m/>
    <m/>
    <m/>
    <m/>
    <m/>
    <m/>
    <x v="0"/>
  </r>
  <r>
    <s v="BNA0337"/>
    <s v="Donau-Wasserkraft AG"/>
    <s v="PSW Langenprozelten"/>
    <n v="97737"/>
    <s v="Gemünden"/>
    <m/>
    <x v="6"/>
    <s v="entfällt"/>
    <n v="1974"/>
    <x v="1"/>
    <x v="0"/>
    <x v="8"/>
    <m/>
    <m/>
    <x v="1"/>
    <x v="1"/>
    <x v="0"/>
    <m/>
    <n v="164"/>
    <x v="0"/>
    <n v="164"/>
    <m/>
    <m/>
    <x v="0"/>
    <s v="loco Kraftwerk"/>
    <x v="2"/>
    <s v="DB Energie GmbH (110 kV Anschluß in das Netz der DB und 20 kV Anschluß an E.ON Bayern für den Eigenbedarf)"/>
    <x v="0"/>
    <x v="1"/>
    <n v="192900"/>
    <m/>
    <m/>
    <m/>
    <m/>
    <x v="0"/>
    <m/>
    <m/>
    <x v="0"/>
    <m/>
    <x v="0"/>
    <m/>
    <x v="0"/>
    <x v="0"/>
    <x v="0"/>
    <n v="1176.219512195122"/>
    <x v="9"/>
    <x v="1"/>
    <x v="0"/>
    <x v="6"/>
    <x v="5"/>
    <x v="0"/>
    <x v="1"/>
    <x v="0"/>
    <x v="2"/>
    <x v="7"/>
    <n v="51.6"/>
    <n v="168.4"/>
    <n v="258825"/>
    <n v="63.2"/>
    <n v="164"/>
    <n v="192900"/>
    <x v="6"/>
  </r>
  <r>
    <s v="BNA0338"/>
    <m/>
    <m/>
    <n v="39307"/>
    <s v="Genthin"/>
    <m/>
    <x v="5"/>
    <m/>
    <n v="2009"/>
    <x v="0"/>
    <x v="0"/>
    <x v="0"/>
    <m/>
    <m/>
    <x v="0"/>
    <x v="0"/>
    <x v="0"/>
    <m/>
    <n v="20"/>
    <x v="0"/>
    <n v="20"/>
    <m/>
    <m/>
    <x v="0"/>
    <m/>
    <x v="5"/>
    <s v="HSN Magdeburg GmbH"/>
    <x v="0"/>
    <x v="0"/>
    <m/>
    <m/>
    <m/>
    <m/>
    <m/>
    <x v="0"/>
    <m/>
    <m/>
    <x v="0"/>
    <m/>
    <x v="0"/>
    <m/>
    <x v="0"/>
    <x v="0"/>
    <x v="0"/>
    <n v="0"/>
    <x v="0"/>
    <x v="0"/>
    <x v="0"/>
    <x v="0"/>
    <x v="0"/>
    <x v="0"/>
    <x v="0"/>
    <x v="0"/>
    <x v="0"/>
    <x v="0"/>
    <m/>
    <m/>
    <m/>
    <m/>
    <m/>
    <m/>
    <x v="0"/>
  </r>
  <r>
    <s v="BNA0339"/>
    <m/>
    <m/>
    <n v="39307"/>
    <s v="Genthin"/>
    <m/>
    <x v="5"/>
    <m/>
    <n v="2009"/>
    <x v="0"/>
    <x v="0"/>
    <x v="0"/>
    <m/>
    <m/>
    <x v="0"/>
    <x v="0"/>
    <x v="0"/>
    <m/>
    <n v="16"/>
    <x v="0"/>
    <n v="16"/>
    <m/>
    <m/>
    <x v="0"/>
    <m/>
    <x v="5"/>
    <s v="HSN Magdeburg GmbH"/>
    <x v="0"/>
    <x v="0"/>
    <m/>
    <m/>
    <m/>
    <m/>
    <m/>
    <x v="0"/>
    <m/>
    <m/>
    <x v="0"/>
    <m/>
    <x v="0"/>
    <m/>
    <x v="0"/>
    <x v="0"/>
    <x v="0"/>
    <n v="0"/>
    <x v="0"/>
    <x v="0"/>
    <x v="0"/>
    <x v="0"/>
    <x v="0"/>
    <x v="0"/>
    <x v="0"/>
    <x v="0"/>
    <x v="0"/>
    <x v="0"/>
    <m/>
    <m/>
    <m/>
    <m/>
    <m/>
    <m/>
    <x v="0"/>
  </r>
  <r>
    <s v="BNA0340"/>
    <m/>
    <m/>
    <n v="39307"/>
    <s v="Genthin"/>
    <m/>
    <x v="5"/>
    <m/>
    <n v="2009"/>
    <x v="0"/>
    <x v="0"/>
    <x v="0"/>
    <m/>
    <m/>
    <x v="0"/>
    <x v="0"/>
    <x v="0"/>
    <m/>
    <n v="16"/>
    <x v="0"/>
    <n v="16"/>
    <m/>
    <m/>
    <x v="0"/>
    <m/>
    <x v="5"/>
    <s v="HSN Magdeburg GmbH"/>
    <x v="0"/>
    <x v="0"/>
    <m/>
    <m/>
    <m/>
    <m/>
    <m/>
    <x v="0"/>
    <m/>
    <m/>
    <x v="0"/>
    <m/>
    <x v="0"/>
    <m/>
    <x v="0"/>
    <x v="0"/>
    <x v="0"/>
    <n v="0"/>
    <x v="0"/>
    <x v="0"/>
    <x v="0"/>
    <x v="0"/>
    <x v="0"/>
    <x v="0"/>
    <x v="0"/>
    <x v="0"/>
    <x v="0"/>
    <x v="0"/>
    <m/>
    <m/>
    <m/>
    <m/>
    <m/>
    <m/>
    <x v="0"/>
  </r>
  <r>
    <s v="BNA0341"/>
    <m/>
    <m/>
    <n v="39307"/>
    <s v="Genthin"/>
    <m/>
    <x v="5"/>
    <m/>
    <n v="2002"/>
    <x v="0"/>
    <x v="0"/>
    <x v="0"/>
    <m/>
    <m/>
    <x v="0"/>
    <x v="0"/>
    <x v="0"/>
    <m/>
    <n v="15"/>
    <x v="0"/>
    <n v="15"/>
    <m/>
    <m/>
    <x v="0"/>
    <m/>
    <x v="0"/>
    <s v="E.ON Avacon AG"/>
    <x v="0"/>
    <x v="0"/>
    <m/>
    <m/>
    <m/>
    <m/>
    <m/>
    <x v="0"/>
    <m/>
    <m/>
    <x v="0"/>
    <m/>
    <x v="0"/>
    <m/>
    <x v="0"/>
    <x v="0"/>
    <x v="0"/>
    <n v="0"/>
    <x v="0"/>
    <x v="0"/>
    <x v="0"/>
    <x v="0"/>
    <x v="0"/>
    <x v="0"/>
    <x v="0"/>
    <x v="0"/>
    <x v="0"/>
    <x v="0"/>
    <m/>
    <m/>
    <m/>
    <m/>
    <m/>
    <m/>
    <x v="0"/>
  </r>
  <r>
    <s v="BNA0342"/>
    <m/>
    <m/>
    <n v="39307"/>
    <s v="Genthin"/>
    <m/>
    <x v="5"/>
    <m/>
    <n v="2001"/>
    <x v="0"/>
    <x v="0"/>
    <x v="0"/>
    <m/>
    <m/>
    <x v="0"/>
    <x v="0"/>
    <x v="0"/>
    <m/>
    <n v="11.7"/>
    <x v="0"/>
    <n v="11.7"/>
    <m/>
    <m/>
    <x v="0"/>
    <m/>
    <x v="0"/>
    <s v="E.ON Avacon AG"/>
    <x v="0"/>
    <x v="0"/>
    <m/>
    <m/>
    <m/>
    <m/>
    <m/>
    <x v="0"/>
    <m/>
    <m/>
    <x v="0"/>
    <m/>
    <x v="0"/>
    <m/>
    <x v="0"/>
    <x v="0"/>
    <x v="0"/>
    <n v="0"/>
    <x v="0"/>
    <x v="0"/>
    <x v="0"/>
    <x v="0"/>
    <x v="0"/>
    <x v="0"/>
    <x v="0"/>
    <x v="0"/>
    <x v="0"/>
    <x v="0"/>
    <m/>
    <m/>
    <m/>
    <m/>
    <m/>
    <m/>
    <x v="0"/>
  </r>
  <r>
    <s v="BNA0343"/>
    <s v="Energieversorgung Gera GmbH"/>
    <s v="Heizkraftwerk Gera-Nord"/>
    <n v="7546"/>
    <s v="Gera"/>
    <s v="Siemensstraße 45"/>
    <x v="9"/>
    <m/>
    <n v="1997"/>
    <x v="1"/>
    <x v="0"/>
    <x v="1"/>
    <m/>
    <m/>
    <x v="1"/>
    <x v="2"/>
    <x v="2"/>
    <n v="76"/>
    <n v="74"/>
    <x v="0"/>
    <n v="74"/>
    <n v="18"/>
    <n v="86"/>
    <x v="1"/>
    <m/>
    <x v="2"/>
    <s v="GeraNetz GmbH "/>
    <x v="0"/>
    <x v="1"/>
    <n v="307526"/>
    <m/>
    <n v="224"/>
    <n v="250"/>
    <n v="195"/>
    <x v="0"/>
    <m/>
    <m/>
    <x v="0"/>
    <s v="Erdgastransportgesellschaft Thüringen-Sachsen mbH (ETG)"/>
    <x v="0"/>
    <m/>
    <x v="0"/>
    <x v="0"/>
    <x v="0"/>
    <n v="4155.7567567567567"/>
    <x v="1"/>
    <x v="1"/>
    <x v="0"/>
    <x v="0"/>
    <x v="0"/>
    <x v="0"/>
    <x v="1"/>
    <x v="0"/>
    <x v="0"/>
    <x v="0"/>
    <m/>
    <m/>
    <m/>
    <m/>
    <m/>
    <m/>
    <x v="0"/>
  </r>
  <r>
    <s v="BNA0345"/>
    <s v="Windpark K/S Difko Gerdshagen / Dänemark"/>
    <m/>
    <n v="16928"/>
    <s v="Gerdshagen"/>
    <m/>
    <x v="2"/>
    <m/>
    <n v="2005"/>
    <x v="0"/>
    <x v="0"/>
    <x v="0"/>
    <m/>
    <m/>
    <x v="0"/>
    <x v="0"/>
    <x v="0"/>
    <m/>
    <n v="14"/>
    <x v="0"/>
    <n v="14"/>
    <m/>
    <m/>
    <x v="0"/>
    <m/>
    <x v="9"/>
    <s v="50Hertz Transmission GmbH"/>
    <x v="1"/>
    <x v="0"/>
    <m/>
    <m/>
    <m/>
    <m/>
    <m/>
    <x v="0"/>
    <m/>
    <m/>
    <x v="0"/>
    <m/>
    <x v="0"/>
    <m/>
    <x v="0"/>
    <x v="0"/>
    <x v="0"/>
    <n v="0"/>
    <x v="0"/>
    <x v="0"/>
    <x v="0"/>
    <x v="0"/>
    <x v="0"/>
    <x v="0"/>
    <x v="0"/>
    <x v="1"/>
    <x v="0"/>
    <x v="0"/>
    <m/>
    <m/>
    <m/>
    <m/>
    <m/>
    <m/>
    <x v="0"/>
  </r>
  <r>
    <s v="BNA0346"/>
    <s v="Gnannenweiler Windnetz GmbH &amp; Co. KG"/>
    <m/>
    <n v="89547"/>
    <s v="Gerstetten"/>
    <m/>
    <x v="4"/>
    <m/>
    <n v="2009"/>
    <x v="0"/>
    <x v="0"/>
    <x v="0"/>
    <m/>
    <m/>
    <x v="0"/>
    <x v="0"/>
    <x v="0"/>
    <m/>
    <n v="16.8"/>
    <x v="0"/>
    <n v="16.8"/>
    <m/>
    <m/>
    <x v="0"/>
    <m/>
    <x v="5"/>
    <s v="EnBW Regional AG"/>
    <x v="0"/>
    <x v="0"/>
    <m/>
    <m/>
    <m/>
    <m/>
    <m/>
    <x v="0"/>
    <m/>
    <m/>
    <x v="0"/>
    <m/>
    <x v="0"/>
    <m/>
    <x v="0"/>
    <x v="0"/>
    <x v="0"/>
    <n v="0"/>
    <x v="0"/>
    <x v="0"/>
    <x v="0"/>
    <x v="0"/>
    <x v="0"/>
    <x v="0"/>
    <x v="0"/>
    <x v="0"/>
    <x v="0"/>
    <x v="0"/>
    <m/>
    <m/>
    <m/>
    <m/>
    <m/>
    <m/>
    <x v="0"/>
  </r>
  <r>
    <s v="BNA0347"/>
    <s v="Biomasse Heizkraftwerk Herbrechtingen GmbH"/>
    <m/>
    <n v="89537"/>
    <s v="Giengen"/>
    <m/>
    <x v="4"/>
    <m/>
    <n v="2004"/>
    <x v="0"/>
    <x v="0"/>
    <x v="4"/>
    <m/>
    <m/>
    <x v="0"/>
    <x v="0"/>
    <x v="0"/>
    <m/>
    <n v="15.7"/>
    <x v="0"/>
    <n v="15.7"/>
    <m/>
    <m/>
    <x v="0"/>
    <m/>
    <x v="5"/>
    <s v="EnBW Regional AG"/>
    <x v="0"/>
    <x v="0"/>
    <m/>
    <m/>
    <m/>
    <m/>
    <m/>
    <x v="0"/>
    <m/>
    <m/>
    <x v="0"/>
    <m/>
    <x v="0"/>
    <m/>
    <x v="0"/>
    <x v="0"/>
    <x v="0"/>
    <n v="0"/>
    <x v="4"/>
    <x v="0"/>
    <x v="0"/>
    <x v="0"/>
    <x v="0"/>
    <x v="0"/>
    <x v="1"/>
    <x v="0"/>
    <x v="0"/>
    <x v="0"/>
    <m/>
    <m/>
    <m/>
    <m/>
    <m/>
    <m/>
    <x v="0"/>
  </r>
  <r>
    <s v="BNA0348"/>
    <s v="Ecomill Windpark GmbH &amp; Co. Giersleben KG"/>
    <m/>
    <n v="6449"/>
    <s v="Giersleben"/>
    <m/>
    <x v="5"/>
    <m/>
    <n v="1999"/>
    <x v="0"/>
    <x v="0"/>
    <x v="0"/>
    <m/>
    <m/>
    <x v="0"/>
    <x v="0"/>
    <x v="0"/>
    <m/>
    <n v="12.75"/>
    <x v="0"/>
    <n v="12.75"/>
    <m/>
    <m/>
    <x v="0"/>
    <m/>
    <x v="0"/>
    <s v="Mitteldeutsche Netzgesellschaft Strom mbH"/>
    <x v="0"/>
    <x v="0"/>
    <m/>
    <m/>
    <m/>
    <m/>
    <m/>
    <x v="0"/>
    <m/>
    <m/>
    <x v="0"/>
    <m/>
    <x v="0"/>
    <m/>
    <x v="0"/>
    <x v="0"/>
    <x v="0"/>
    <n v="0"/>
    <x v="0"/>
    <x v="0"/>
    <x v="0"/>
    <x v="0"/>
    <x v="0"/>
    <x v="0"/>
    <x v="0"/>
    <x v="0"/>
    <x v="0"/>
    <x v="0"/>
    <m/>
    <m/>
    <m/>
    <m/>
    <m/>
    <m/>
    <x v="0"/>
  </r>
  <r>
    <s v="BNA0349"/>
    <s v="Levanto 2 Portfolio GmbH &amp; Co. KG "/>
    <s v="Windpark Karstädt"/>
    <n v="19357"/>
    <s v="Glövzin"/>
    <m/>
    <x v="2"/>
    <m/>
    <n v="2007"/>
    <x v="0"/>
    <x v="0"/>
    <x v="0"/>
    <m/>
    <m/>
    <x v="0"/>
    <x v="0"/>
    <x v="0"/>
    <m/>
    <n v="22"/>
    <x v="0"/>
    <n v="22"/>
    <m/>
    <m/>
    <x v="0"/>
    <m/>
    <x v="5"/>
    <s v="WEMAG Netz GmbH"/>
    <x v="0"/>
    <x v="0"/>
    <m/>
    <m/>
    <m/>
    <m/>
    <m/>
    <x v="0"/>
    <m/>
    <m/>
    <x v="0"/>
    <m/>
    <x v="0"/>
    <m/>
    <x v="0"/>
    <x v="0"/>
    <x v="0"/>
    <n v="0"/>
    <x v="0"/>
    <x v="0"/>
    <x v="0"/>
    <x v="0"/>
    <x v="0"/>
    <x v="0"/>
    <x v="0"/>
    <x v="0"/>
    <x v="0"/>
    <x v="0"/>
    <m/>
    <m/>
    <m/>
    <m/>
    <m/>
    <m/>
    <x v="0"/>
  </r>
  <r>
    <s v="BNA0350"/>
    <s v="Vattenfall Europe Generation AG"/>
    <s v="Goldisthal"/>
    <n v="98746"/>
    <s v="Goldisthal"/>
    <s v="Am Rotseifenbach"/>
    <x v="9"/>
    <s v="PSS A"/>
    <n v="2004"/>
    <x v="1"/>
    <x v="0"/>
    <x v="8"/>
    <m/>
    <m/>
    <x v="1"/>
    <x v="1"/>
    <x v="1"/>
    <n v="265"/>
    <n v="263"/>
    <x v="1"/>
    <n v="308"/>
    <n v="0"/>
    <m/>
    <x v="0"/>
    <s v="Altenfeld"/>
    <x v="4"/>
    <s v="50 Hertz Transmission GmbH"/>
    <x v="1"/>
    <x v="1"/>
    <m/>
    <s v="10.09.2012-22.09.2012"/>
    <m/>
    <m/>
    <m/>
    <x v="0"/>
    <m/>
    <m/>
    <x v="0"/>
    <m/>
    <x v="0"/>
    <m/>
    <x v="0"/>
    <x v="0"/>
    <x v="0"/>
    <n v="0"/>
    <x v="9"/>
    <x v="1"/>
    <x v="0"/>
    <x v="0"/>
    <x v="0"/>
    <x v="0"/>
    <x v="1"/>
    <x v="1"/>
    <x v="2"/>
    <x v="8"/>
    <n v="320"/>
    <n v="1110"/>
    <n v="2043103.2"/>
    <n v="413.2"/>
    <n v="1052"/>
    <n v="1599259.1"/>
    <x v="7"/>
  </r>
  <r>
    <s v="BNA0351"/>
    <s v="Vattenfall Europe Generation AG"/>
    <s v="Goldisthal"/>
    <n v="98746"/>
    <s v="Goldisthal"/>
    <s v="Am Rotseifenbach"/>
    <x v="9"/>
    <s v="PSS B"/>
    <n v="2003"/>
    <x v="1"/>
    <x v="0"/>
    <x v="8"/>
    <m/>
    <m/>
    <x v="1"/>
    <x v="1"/>
    <x v="1"/>
    <n v="265"/>
    <n v="263"/>
    <x v="1"/>
    <n v="308"/>
    <n v="0"/>
    <m/>
    <x v="0"/>
    <s v="Altenfeld"/>
    <x v="4"/>
    <s v="50 Hertz Transmission GmbH"/>
    <x v="1"/>
    <x v="1"/>
    <m/>
    <s v="03.09.2012-17.09.2012"/>
    <m/>
    <m/>
    <m/>
    <x v="0"/>
    <m/>
    <m/>
    <x v="0"/>
    <m/>
    <x v="0"/>
    <m/>
    <x v="0"/>
    <x v="0"/>
    <x v="0"/>
    <n v="0"/>
    <x v="9"/>
    <x v="1"/>
    <x v="0"/>
    <x v="0"/>
    <x v="0"/>
    <x v="0"/>
    <x v="1"/>
    <x v="1"/>
    <x v="0"/>
    <x v="0"/>
    <m/>
    <m/>
    <m/>
    <m/>
    <m/>
    <m/>
    <x v="8"/>
  </r>
  <r>
    <s v="BNA0352"/>
    <s v="Vattenfall Europe Generation AG"/>
    <s v="Goldisthal"/>
    <n v="98746"/>
    <s v="Goldisthal"/>
    <s v="Am Rotseifenbach"/>
    <x v="9"/>
    <s v="PSS C"/>
    <n v="2004"/>
    <x v="1"/>
    <x v="0"/>
    <x v="8"/>
    <m/>
    <m/>
    <x v="1"/>
    <x v="1"/>
    <x v="1"/>
    <n v="265"/>
    <n v="263"/>
    <x v="1"/>
    <n v="308"/>
    <n v="0"/>
    <m/>
    <x v="0"/>
    <s v="Altenfeld"/>
    <x v="4"/>
    <s v="50 Hertz Transmission GmbH"/>
    <x v="1"/>
    <x v="1"/>
    <m/>
    <s v="10.04.2012-21.04.2012 29.05.2012-13.07.2012 08.08.2012-25.08.2012"/>
    <m/>
    <m/>
    <m/>
    <x v="0"/>
    <m/>
    <m/>
    <x v="0"/>
    <m/>
    <x v="0"/>
    <m/>
    <x v="0"/>
    <x v="0"/>
    <x v="0"/>
    <n v="0"/>
    <x v="9"/>
    <x v="1"/>
    <x v="0"/>
    <x v="0"/>
    <x v="0"/>
    <x v="0"/>
    <x v="1"/>
    <x v="1"/>
    <x v="0"/>
    <x v="0"/>
    <m/>
    <m/>
    <m/>
    <m/>
    <m/>
    <m/>
    <x v="8"/>
  </r>
  <r>
    <s v="BNA0353"/>
    <s v="Vattenfall Europe Generation AG"/>
    <s v="Goldisthal"/>
    <n v="98746"/>
    <s v="Goldisthal"/>
    <s v="Am Rotseifenbach"/>
    <x v="9"/>
    <s v="PSS D"/>
    <n v="2004"/>
    <x v="1"/>
    <x v="0"/>
    <x v="8"/>
    <m/>
    <m/>
    <x v="1"/>
    <x v="1"/>
    <x v="1"/>
    <n v="265"/>
    <n v="263"/>
    <x v="1"/>
    <n v="308"/>
    <n v="0"/>
    <m/>
    <x v="0"/>
    <s v="Altenfeld"/>
    <x v="4"/>
    <s v="50 Hertz Transmission GmbH"/>
    <x v="1"/>
    <x v="1"/>
    <n v="1591534.9"/>
    <s v="10.04.2012-21.04.2012 29.05.2012-13.07.2012 08.08.2012-25.08.2012"/>
    <m/>
    <m/>
    <m/>
    <x v="0"/>
    <m/>
    <m/>
    <x v="0"/>
    <m/>
    <x v="0"/>
    <m/>
    <x v="0"/>
    <x v="0"/>
    <x v="0"/>
    <n v="6051.4634980988585"/>
    <x v="9"/>
    <x v="1"/>
    <x v="0"/>
    <x v="0"/>
    <x v="0"/>
    <x v="0"/>
    <x v="1"/>
    <x v="1"/>
    <x v="0"/>
    <x v="0"/>
    <m/>
    <m/>
    <m/>
    <m/>
    <m/>
    <m/>
    <x v="8"/>
  </r>
  <r>
    <s v="BNA0354"/>
    <s v="Georg-August-Universität Göttingen Stiftung Öffentlichen Rechts"/>
    <s v="HKW Göttingen"/>
    <n v="37075"/>
    <s v="Göttingen"/>
    <s v="Rudolf-Diesel-Straße 1"/>
    <x v="1"/>
    <m/>
    <n v="1998"/>
    <x v="1"/>
    <x v="0"/>
    <x v="3"/>
    <s v="Erdgas, Heizöl"/>
    <m/>
    <x v="1"/>
    <x v="2"/>
    <x v="2"/>
    <n v="23"/>
    <n v="21.9"/>
    <x v="0"/>
    <n v="21.9"/>
    <n v="21.9"/>
    <n v="31"/>
    <x v="1"/>
    <s v="DE0003303707310300000000001902150"/>
    <x v="6"/>
    <s v="E.ON Mitte AG"/>
    <x v="0"/>
    <x v="2"/>
    <n v="94"/>
    <s v="21.05.2012-_x000d_03.06.2012"/>
    <n v="65"/>
    <m/>
    <m/>
    <x v="0"/>
    <m/>
    <m/>
    <x v="0"/>
    <s v="Stadtwerke Göttingen AG"/>
    <x v="0"/>
    <m/>
    <x v="0"/>
    <x v="0"/>
    <x v="0"/>
    <n v="4.2922374429223744"/>
    <x v="1"/>
    <x v="1"/>
    <x v="0"/>
    <x v="0"/>
    <x v="0"/>
    <x v="0"/>
    <x v="1"/>
    <x v="0"/>
    <x v="0"/>
    <x v="0"/>
    <m/>
    <m/>
    <m/>
    <m/>
    <m/>
    <m/>
    <x v="0"/>
  </r>
  <r>
    <s v="BNA0355"/>
    <s v="E.ON Kernkraft GmbH"/>
    <s v="Grafenrheinfeld"/>
    <n v="97506"/>
    <s v="Grafenrheinfeld"/>
    <m/>
    <x v="6"/>
    <s v="KKG"/>
    <n v="1982"/>
    <x v="1"/>
    <x v="0"/>
    <x v="12"/>
    <m/>
    <m/>
    <x v="1"/>
    <x v="1"/>
    <x v="1"/>
    <n v="1345"/>
    <n v="1275"/>
    <x v="0"/>
    <n v="1275"/>
    <n v="350"/>
    <m/>
    <x v="0"/>
    <s v="Grafenrheinfeld"/>
    <x v="4"/>
    <s v="TenneT TSO GmbH "/>
    <x v="5"/>
    <x v="1"/>
    <n v="8532313"/>
    <s v="22.04.-11.05.2012"/>
    <m/>
    <m/>
    <m/>
    <x v="0"/>
    <m/>
    <m/>
    <x v="0"/>
    <m/>
    <x v="0"/>
    <m/>
    <x v="0"/>
    <x v="0"/>
    <x v="0"/>
    <n v="6692.0101960784314"/>
    <x v="12"/>
    <x v="1"/>
    <x v="0"/>
    <x v="0"/>
    <x v="0"/>
    <x v="0"/>
    <x v="1"/>
    <x v="1"/>
    <x v="0"/>
    <x v="0"/>
    <m/>
    <m/>
    <m/>
    <m/>
    <m/>
    <m/>
    <x v="0"/>
  </r>
  <r>
    <s v="BNA0356"/>
    <m/>
    <m/>
    <n v="16775"/>
    <s v="Gransee"/>
    <m/>
    <x v="2"/>
    <m/>
    <n v="2003"/>
    <x v="0"/>
    <x v="0"/>
    <x v="0"/>
    <m/>
    <m/>
    <x v="0"/>
    <x v="0"/>
    <x v="0"/>
    <m/>
    <n v="14"/>
    <x v="0"/>
    <n v="14"/>
    <m/>
    <m/>
    <x v="0"/>
    <m/>
    <x v="5"/>
    <s v="E.ON edis AG"/>
    <x v="0"/>
    <x v="0"/>
    <m/>
    <m/>
    <m/>
    <m/>
    <m/>
    <x v="0"/>
    <m/>
    <m/>
    <x v="0"/>
    <m/>
    <x v="0"/>
    <m/>
    <x v="0"/>
    <x v="0"/>
    <x v="0"/>
    <n v="0"/>
    <x v="0"/>
    <x v="0"/>
    <x v="0"/>
    <x v="0"/>
    <x v="0"/>
    <x v="0"/>
    <x v="0"/>
    <x v="0"/>
    <x v="0"/>
    <x v="0"/>
    <m/>
    <m/>
    <m/>
    <m/>
    <m/>
    <m/>
    <x v="0"/>
  </r>
  <r>
    <s v="BNA0360"/>
    <s v="Energieerzeugungsgesellschaft Greifswald GmbH"/>
    <s v="HKW &quot;Helmshäger Berg&quot;"/>
    <n v="17489"/>
    <s v="Greifswald"/>
    <m/>
    <x v="8"/>
    <s v="Gasturbine"/>
    <n v="1996"/>
    <x v="1"/>
    <x v="0"/>
    <x v="3"/>
    <s v="Erdgas"/>
    <s v="Öl"/>
    <x v="1"/>
    <x v="2"/>
    <x v="2"/>
    <n v="13.93"/>
    <n v="13.8"/>
    <x v="0"/>
    <n v="13.8"/>
    <n v="4"/>
    <n v="28.05"/>
    <x v="1"/>
    <s v="MSA HKW"/>
    <x v="6"/>
    <s v="Stromversorgung Greifswald GmbH"/>
    <x v="0"/>
    <x v="0"/>
    <n v="79998.760999999999"/>
    <s v="01.06.2012-31.08.2012"/>
    <n v="53.1"/>
    <m/>
    <m/>
    <x v="0"/>
    <m/>
    <m/>
    <x v="0"/>
    <s v="Gasversorgung Greifswald GmbH"/>
    <x v="0"/>
    <m/>
    <x v="0"/>
    <x v="0"/>
    <x v="0"/>
    <n v="5797.0116666666663"/>
    <x v="1"/>
    <x v="1"/>
    <x v="0"/>
    <x v="0"/>
    <x v="0"/>
    <x v="0"/>
    <x v="1"/>
    <x v="0"/>
    <x v="0"/>
    <x v="0"/>
    <m/>
    <m/>
    <m/>
    <m/>
    <m/>
    <m/>
    <x v="0"/>
  </r>
  <r>
    <s v="BNA0361"/>
    <s v="KGW - Kraftwerk Grenzach-Wyhlen GmbH"/>
    <s v="Kraftwerk Grenzach-Wyhlen"/>
    <n v="79639"/>
    <s v="Grenzach-Wyhlen"/>
    <m/>
    <x v="4"/>
    <m/>
    <n v="2004"/>
    <x v="2"/>
    <x v="2"/>
    <x v="1"/>
    <m/>
    <m/>
    <x v="1"/>
    <x v="2"/>
    <x v="2"/>
    <n v="42"/>
    <n v="40"/>
    <x v="1"/>
    <n v="40"/>
    <n v="21"/>
    <n v="64"/>
    <x v="1"/>
    <s v="79639 Grenzach-Wyhlen, Rheinallee, FlSt-Nr. 478/5; US KGW Kraftwerk Grenzach-Wyhlen GmbH"/>
    <x v="2"/>
    <s v="Energiedienst Netze GmbH"/>
    <x v="0"/>
    <x v="1"/>
    <n v="212715"/>
    <s v="01.08.2012 - 31.08.2012"/>
    <n v="115"/>
    <m/>
    <m/>
    <x v="0"/>
    <n v="160"/>
    <n v="0"/>
    <x v="1"/>
    <s v="badenova-Netz GmbH_x000d_Vorgelagerter FNB: terranets bw GmbH"/>
    <x v="1"/>
    <n v="40"/>
    <x v="0"/>
    <x v="0"/>
    <x v="0"/>
    <n v="5317.875"/>
    <x v="1"/>
    <x v="1"/>
    <x v="0"/>
    <x v="0"/>
    <x v="0"/>
    <x v="0"/>
    <x v="1"/>
    <x v="0"/>
    <x v="0"/>
    <x v="0"/>
    <m/>
    <m/>
    <m/>
    <m/>
    <m/>
    <m/>
    <x v="0"/>
  </r>
  <r>
    <s v="BNA0362"/>
    <s v="EnergieDienst AG"/>
    <s v="KW Wyhlen"/>
    <n v="79639"/>
    <s v="Grenzach-Wyhlen"/>
    <m/>
    <x v="4"/>
    <s v="KW Wyhlen"/>
    <n v="1912"/>
    <x v="1"/>
    <x v="0"/>
    <x v="2"/>
    <m/>
    <m/>
    <x v="1"/>
    <x v="0"/>
    <x v="0"/>
    <n v="38.5"/>
    <n v="37.9"/>
    <x v="0"/>
    <n v="37.9"/>
    <m/>
    <m/>
    <x v="0"/>
    <s v="Umspannwerk Wyhlen"/>
    <x v="6"/>
    <s v="Energiedienst Netze GmbH"/>
    <x v="0"/>
    <x v="0"/>
    <n v="167578.28099999999"/>
    <s v="keine"/>
    <m/>
    <m/>
    <m/>
    <x v="0"/>
    <m/>
    <m/>
    <x v="0"/>
    <m/>
    <x v="0"/>
    <m/>
    <x v="0"/>
    <x v="0"/>
    <x v="0"/>
    <n v="4421.5905277044858"/>
    <x v="2"/>
    <x v="0"/>
    <x v="0"/>
    <x v="0"/>
    <x v="0"/>
    <x v="0"/>
    <x v="0"/>
    <x v="0"/>
    <x v="0"/>
    <x v="0"/>
    <m/>
    <m/>
    <m/>
    <m/>
    <m/>
    <m/>
    <x v="0"/>
  </r>
  <r>
    <s v="BNA0363"/>
    <s v="Donaukraftwerk Jochenstein AG"/>
    <s v="Jochenstein"/>
    <n v="94107"/>
    <s v="Griesbach"/>
    <m/>
    <x v="6"/>
    <s v="entfällt"/>
    <n v="1955"/>
    <x v="2"/>
    <x v="0"/>
    <x v="2"/>
    <m/>
    <m/>
    <x v="1"/>
    <x v="0"/>
    <x v="0"/>
    <m/>
    <n v="66"/>
    <x v="0"/>
    <n v="66"/>
    <m/>
    <m/>
    <x v="0"/>
    <s v="loco Kraftwerk"/>
    <x v="2"/>
    <s v="TenneT TSO GmbH "/>
    <x v="5"/>
    <x v="1"/>
    <n v="433155.2"/>
    <m/>
    <m/>
    <m/>
    <m/>
    <x v="0"/>
    <m/>
    <m/>
    <x v="0"/>
    <m/>
    <x v="0"/>
    <m/>
    <x v="0"/>
    <x v="0"/>
    <x v="0"/>
    <n v="6562.9575757575758"/>
    <x v="2"/>
    <x v="0"/>
    <x v="0"/>
    <x v="0"/>
    <x v="0"/>
    <x v="0"/>
    <x v="0"/>
    <x v="1"/>
    <x v="0"/>
    <x v="0"/>
    <m/>
    <m/>
    <m/>
    <m/>
    <m/>
    <m/>
    <x v="0"/>
  </r>
  <r>
    <s v="BNA0364"/>
    <s v="E.ON Wasserkraft GmbH"/>
    <s v="Jochenstein"/>
    <n v="94107"/>
    <s v="Griesbach"/>
    <s v="Am Kraftwerk 2"/>
    <x v="6"/>
    <s v="Jochenstein"/>
    <n v="1955"/>
    <x v="2"/>
    <x v="0"/>
    <x v="2"/>
    <m/>
    <m/>
    <x v="1"/>
    <x v="1"/>
    <x v="1"/>
    <n v="66"/>
    <n v="66"/>
    <x v="0"/>
    <n v="66"/>
    <m/>
    <m/>
    <x v="0"/>
    <s v="Schaltanlage vor Ort"/>
    <x v="8"/>
    <s v="E.ON Netz GmbH"/>
    <x v="0"/>
    <x v="1"/>
    <n v="368747.7"/>
    <m/>
    <m/>
    <m/>
    <m/>
    <x v="0"/>
    <m/>
    <m/>
    <x v="0"/>
    <m/>
    <x v="0"/>
    <m/>
    <x v="0"/>
    <x v="0"/>
    <x v="0"/>
    <n v="5587.0863636363638"/>
    <x v="2"/>
    <x v="0"/>
    <x v="0"/>
    <x v="0"/>
    <x v="0"/>
    <x v="0"/>
    <x v="0"/>
    <x v="0"/>
    <x v="0"/>
    <x v="0"/>
    <m/>
    <m/>
    <m/>
    <m/>
    <m/>
    <m/>
    <x v="0"/>
  </r>
  <r>
    <s v="BNA0365"/>
    <s v="Acciona Energie Windparks Deutschland GmbH"/>
    <m/>
    <n v="1609"/>
    <s v="Gröditz"/>
    <m/>
    <x v="12"/>
    <m/>
    <n v="2006"/>
    <x v="0"/>
    <x v="0"/>
    <x v="0"/>
    <m/>
    <m/>
    <x v="0"/>
    <x v="0"/>
    <x v="0"/>
    <m/>
    <n v="10"/>
    <x v="0"/>
    <n v="10"/>
    <m/>
    <m/>
    <x v="0"/>
    <m/>
    <x v="1"/>
    <s v="ENSO Netz GmbH"/>
    <x v="0"/>
    <x v="0"/>
    <m/>
    <m/>
    <m/>
    <m/>
    <m/>
    <x v="0"/>
    <m/>
    <m/>
    <x v="0"/>
    <m/>
    <x v="0"/>
    <m/>
    <x v="0"/>
    <x v="0"/>
    <x v="0"/>
    <n v="0"/>
    <x v="0"/>
    <x v="0"/>
    <x v="0"/>
    <x v="0"/>
    <x v="0"/>
    <x v="0"/>
    <x v="0"/>
    <x v="0"/>
    <x v="0"/>
    <x v="0"/>
    <m/>
    <m/>
    <m/>
    <m/>
    <m/>
    <m/>
    <x v="0"/>
  </r>
  <r>
    <s v="BNA0366"/>
    <m/>
    <m/>
    <n v="48599"/>
    <s v="Gronau"/>
    <m/>
    <x v="0"/>
    <m/>
    <n v="2002"/>
    <x v="0"/>
    <x v="0"/>
    <x v="0"/>
    <m/>
    <m/>
    <x v="0"/>
    <x v="0"/>
    <x v="0"/>
    <m/>
    <n v="11.6"/>
    <x v="0"/>
    <n v="11.6"/>
    <m/>
    <m/>
    <x v="0"/>
    <m/>
    <x v="0"/>
    <s v="Stadtwerke Gronau GmbH"/>
    <x v="0"/>
    <x v="0"/>
    <m/>
    <m/>
    <m/>
    <m/>
    <m/>
    <x v="0"/>
    <m/>
    <m/>
    <x v="0"/>
    <m/>
    <x v="0"/>
    <m/>
    <x v="0"/>
    <x v="0"/>
    <x v="0"/>
    <n v="0"/>
    <x v="0"/>
    <x v="0"/>
    <x v="0"/>
    <x v="0"/>
    <x v="0"/>
    <x v="0"/>
    <x v="0"/>
    <x v="0"/>
    <x v="0"/>
    <x v="0"/>
    <m/>
    <m/>
    <m/>
    <m/>
    <m/>
    <m/>
    <x v="0"/>
  </r>
  <r>
    <s v="BNA0367"/>
    <s v="Windpark Niedere Börde GmbH &amp; Co. KG"/>
    <m/>
    <n v="39343"/>
    <s v="Groß Santersleben"/>
    <m/>
    <x v="5"/>
    <m/>
    <n v="2006"/>
    <x v="0"/>
    <x v="0"/>
    <x v="0"/>
    <m/>
    <m/>
    <x v="0"/>
    <x v="0"/>
    <x v="0"/>
    <m/>
    <n v="12"/>
    <x v="0"/>
    <n v="12"/>
    <m/>
    <m/>
    <x v="0"/>
    <m/>
    <x v="0"/>
    <s v="E.ON Avacon AG"/>
    <x v="0"/>
    <x v="0"/>
    <m/>
    <m/>
    <m/>
    <m/>
    <m/>
    <x v="0"/>
    <m/>
    <m/>
    <x v="0"/>
    <m/>
    <x v="0"/>
    <m/>
    <x v="0"/>
    <x v="0"/>
    <x v="0"/>
    <n v="0"/>
    <x v="0"/>
    <x v="0"/>
    <x v="0"/>
    <x v="0"/>
    <x v="0"/>
    <x v="0"/>
    <x v="0"/>
    <x v="0"/>
    <x v="0"/>
    <x v="0"/>
    <m/>
    <m/>
    <m/>
    <m/>
    <m/>
    <m/>
    <x v="0"/>
  </r>
  <r>
    <s v="BNA0368"/>
    <s v="Windpark Großberndten GmbH &amp; Co. KG _x000d_c/o Deutsche Structured Finance GmbH"/>
    <m/>
    <n v="99713"/>
    <s v="Großberndten"/>
    <m/>
    <x v="9"/>
    <m/>
    <n v="2003"/>
    <x v="0"/>
    <x v="0"/>
    <x v="0"/>
    <m/>
    <m/>
    <x v="0"/>
    <x v="0"/>
    <x v="0"/>
    <m/>
    <n v="21.9"/>
    <x v="0"/>
    <n v="21.9"/>
    <m/>
    <m/>
    <x v="0"/>
    <m/>
    <x v="0"/>
    <s v="TEN Thüringer Energienetze GmbH"/>
    <x v="0"/>
    <x v="0"/>
    <m/>
    <m/>
    <m/>
    <m/>
    <m/>
    <x v="0"/>
    <m/>
    <m/>
    <x v="0"/>
    <m/>
    <x v="0"/>
    <m/>
    <x v="0"/>
    <x v="0"/>
    <x v="0"/>
    <n v="0"/>
    <x v="0"/>
    <x v="0"/>
    <x v="0"/>
    <x v="0"/>
    <x v="0"/>
    <x v="0"/>
    <x v="0"/>
    <x v="0"/>
    <x v="0"/>
    <x v="0"/>
    <m/>
    <m/>
    <m/>
    <m/>
    <m/>
    <m/>
    <x v="0"/>
  </r>
  <r>
    <s v="BNA0369"/>
    <s v="envia THERM GmbH"/>
    <s v="Spitzenlastkraftwerk Sermuth"/>
    <n v="4668"/>
    <s v="Großbothen"/>
    <m/>
    <x v="12"/>
    <m/>
    <n v="1995"/>
    <x v="1"/>
    <x v="0"/>
    <x v="9"/>
    <m/>
    <m/>
    <x v="1"/>
    <x v="1"/>
    <x v="1"/>
    <n v="17.100000000000001"/>
    <n v="17"/>
    <x v="1"/>
    <n v="17"/>
    <n v="4.25"/>
    <n v="0"/>
    <x v="1"/>
    <s v="UW Sermuth"/>
    <x v="2"/>
    <s v="Mitteldeutsche Netzgesellschaft Strom mbH"/>
    <x v="0"/>
    <x v="1"/>
    <n v="1926.32"/>
    <s v="02.04.-06.05"/>
    <m/>
    <m/>
    <m/>
    <x v="0"/>
    <m/>
    <m/>
    <x v="0"/>
    <m/>
    <x v="0"/>
    <m/>
    <x v="0"/>
    <x v="0"/>
    <x v="0"/>
    <n v="113.31294117647059"/>
    <x v="11"/>
    <x v="1"/>
    <x v="0"/>
    <x v="0"/>
    <x v="0"/>
    <x v="0"/>
    <x v="1"/>
    <x v="0"/>
    <x v="0"/>
    <x v="0"/>
    <m/>
    <m/>
    <m/>
    <m/>
    <m/>
    <m/>
    <x v="0"/>
  </r>
  <r>
    <s v="BNA0370"/>
    <s v="Windpark Timmeler Kampen II/Reidenweg GmbH &amp; Co. KG"/>
    <m/>
    <n v="26629"/>
    <s v="Großefehn"/>
    <m/>
    <x v="1"/>
    <m/>
    <n v="1998"/>
    <x v="0"/>
    <x v="0"/>
    <x v="0"/>
    <m/>
    <m/>
    <x v="0"/>
    <x v="0"/>
    <x v="0"/>
    <m/>
    <n v="23.9"/>
    <x v="0"/>
    <n v="23.9"/>
    <m/>
    <m/>
    <x v="0"/>
    <m/>
    <x v="1"/>
    <s v="EWE NETZ GmbH"/>
    <x v="0"/>
    <x v="0"/>
    <m/>
    <m/>
    <m/>
    <m/>
    <m/>
    <x v="0"/>
    <m/>
    <m/>
    <x v="0"/>
    <m/>
    <x v="0"/>
    <m/>
    <x v="0"/>
    <x v="0"/>
    <x v="0"/>
    <n v="0"/>
    <x v="0"/>
    <x v="0"/>
    <x v="0"/>
    <x v="0"/>
    <x v="0"/>
    <x v="0"/>
    <x v="0"/>
    <x v="0"/>
    <x v="0"/>
    <x v="0"/>
    <m/>
    <m/>
    <m/>
    <m/>
    <m/>
    <m/>
    <x v="0"/>
  </r>
  <r>
    <s v="BNA0371"/>
    <s v="Gebr. Stolle Windkraftanlagen GbR"/>
    <m/>
    <n v="26197"/>
    <s v="Großenkneten"/>
    <m/>
    <x v="1"/>
    <m/>
    <n v="1995"/>
    <x v="0"/>
    <x v="0"/>
    <x v="0"/>
    <m/>
    <m/>
    <x v="0"/>
    <x v="0"/>
    <x v="0"/>
    <m/>
    <n v="11.8"/>
    <x v="0"/>
    <n v="11.8"/>
    <m/>
    <m/>
    <x v="0"/>
    <m/>
    <x v="0"/>
    <s v="EWE NETZ GmbH"/>
    <x v="0"/>
    <x v="0"/>
    <m/>
    <m/>
    <m/>
    <m/>
    <m/>
    <x v="0"/>
    <m/>
    <m/>
    <x v="0"/>
    <m/>
    <x v="0"/>
    <m/>
    <x v="0"/>
    <x v="0"/>
    <x v="0"/>
    <n v="0"/>
    <x v="0"/>
    <x v="0"/>
    <x v="0"/>
    <x v="0"/>
    <x v="0"/>
    <x v="0"/>
    <x v="0"/>
    <x v="0"/>
    <x v="0"/>
    <x v="0"/>
    <m/>
    <m/>
    <m/>
    <m/>
    <m/>
    <m/>
    <x v="0"/>
  </r>
  <r>
    <s v="BNA0372"/>
    <s v="AOS WP Bissel GmbH &amp; Co KG"/>
    <m/>
    <n v="26197"/>
    <s v="Großenkneten"/>
    <m/>
    <x v="1"/>
    <m/>
    <n v="2000"/>
    <x v="0"/>
    <x v="0"/>
    <x v="0"/>
    <m/>
    <m/>
    <x v="0"/>
    <x v="0"/>
    <x v="0"/>
    <m/>
    <n v="10.8"/>
    <x v="0"/>
    <n v="10.8"/>
    <m/>
    <m/>
    <x v="0"/>
    <m/>
    <x v="1"/>
    <s v="EWE NETZ GmbH"/>
    <x v="0"/>
    <x v="0"/>
    <m/>
    <m/>
    <m/>
    <m/>
    <m/>
    <x v="0"/>
    <m/>
    <m/>
    <x v="0"/>
    <m/>
    <x v="0"/>
    <m/>
    <x v="0"/>
    <x v="0"/>
    <x v="0"/>
    <n v="0"/>
    <x v="0"/>
    <x v="0"/>
    <x v="0"/>
    <x v="0"/>
    <x v="0"/>
    <x v="0"/>
    <x v="0"/>
    <x v="0"/>
    <x v="0"/>
    <x v="0"/>
    <m/>
    <m/>
    <m/>
    <m/>
    <m/>
    <m/>
    <x v="0"/>
  </r>
  <r>
    <s v="BNA0373"/>
    <s v="envia THERM GmbH"/>
    <s v="Spitzenlastkraftwerk Großkayna"/>
    <n v="6242"/>
    <s v="Großkayna"/>
    <m/>
    <x v="5"/>
    <m/>
    <n v="1994"/>
    <x v="1"/>
    <x v="0"/>
    <x v="9"/>
    <m/>
    <m/>
    <x v="1"/>
    <x v="1"/>
    <x v="1"/>
    <n v="120.75"/>
    <n v="120"/>
    <x v="1"/>
    <n v="120"/>
    <n v="15"/>
    <n v="0"/>
    <x v="1"/>
    <s v="UW Großkayna/neu"/>
    <x v="2"/>
    <s v="Mitteldeutsche Netzgesellschaft Strom mbH"/>
    <x v="0"/>
    <x v="1"/>
    <n v="15807.287"/>
    <s v="02.04.-05.04._x000d_10.04.-11.05."/>
    <m/>
    <m/>
    <m/>
    <x v="0"/>
    <m/>
    <m/>
    <x v="0"/>
    <m/>
    <x v="0"/>
    <m/>
    <x v="0"/>
    <x v="0"/>
    <x v="0"/>
    <n v="131.72739166666668"/>
    <x v="11"/>
    <x v="1"/>
    <x v="0"/>
    <x v="0"/>
    <x v="0"/>
    <x v="0"/>
    <x v="1"/>
    <x v="0"/>
    <x v="0"/>
    <x v="0"/>
    <m/>
    <m/>
    <m/>
    <m/>
    <m/>
    <m/>
    <x v="0"/>
  </r>
  <r>
    <s v="BNA0374"/>
    <s v="E.ON Kraftwerke GmbH"/>
    <s v="Staudinger"/>
    <n v="63538"/>
    <s v="Großkrotzenburg"/>
    <m/>
    <x v="10"/>
    <n v="4"/>
    <n v="1977"/>
    <x v="1"/>
    <x v="4"/>
    <x v="1"/>
    <m/>
    <m/>
    <x v="1"/>
    <x v="1"/>
    <x v="1"/>
    <n v="660"/>
    <n v="622"/>
    <x v="0"/>
    <n v="622"/>
    <n v="200"/>
    <m/>
    <x v="0"/>
    <s v="Großkrotzenburg"/>
    <x v="4"/>
    <s v="TenneT TSO GmbH "/>
    <x v="5"/>
    <x v="1"/>
    <n v="40484.224000000002"/>
    <s v="13.08.2012-17.08.2012"/>
    <n v="1854.4"/>
    <n v="1914"/>
    <n v="1914"/>
    <x v="0"/>
    <m/>
    <m/>
    <x v="3"/>
    <s v="Open Grid Europe GmbH_x000d_Stand 11.09.2012: Gemäß Open Grid Europe hat Staudinger Block 4 in 2012 feste Gas-Kapazitäten. Diese können auch für den nächsten Winter gebucht werden (im Gegensatz zu unserem bisherigen Kenntnisstand). Eine Buchung liegt bei Open G"/>
    <x v="1"/>
    <n v="610"/>
    <x v="1"/>
    <x v="1"/>
    <x v="1"/>
    <n v="65.087176848874606"/>
    <x v="1"/>
    <x v="1"/>
    <x v="0"/>
    <x v="0"/>
    <x v="0"/>
    <x v="0"/>
    <x v="1"/>
    <x v="1"/>
    <x v="0"/>
    <x v="0"/>
    <m/>
    <m/>
    <m/>
    <m/>
    <m/>
    <m/>
    <x v="0"/>
  </r>
  <r>
    <s v="BNA0375"/>
    <s v="E.ON Kraftwerke GmbH"/>
    <s v="Staudinger"/>
    <n v="63538"/>
    <s v="Großkrotzenburg"/>
    <m/>
    <x v="10"/>
    <n v="1"/>
    <n v="1965"/>
    <x v="1"/>
    <x v="0"/>
    <x v="5"/>
    <m/>
    <m/>
    <x v="1"/>
    <x v="2"/>
    <x v="1"/>
    <n v="270"/>
    <n v="249"/>
    <x v="0"/>
    <n v="249"/>
    <n v="125"/>
    <n v="100"/>
    <x v="2"/>
    <s v="Großkrotzenburg"/>
    <x v="8"/>
    <s v="TenneT TSO GmbH "/>
    <x v="5"/>
    <x v="1"/>
    <n v="723993.94499999995"/>
    <m/>
    <m/>
    <m/>
    <m/>
    <x v="0"/>
    <m/>
    <m/>
    <x v="0"/>
    <m/>
    <x v="0"/>
    <m/>
    <x v="0"/>
    <x v="0"/>
    <x v="0"/>
    <n v="2907.6062048192771"/>
    <x v="3"/>
    <x v="1"/>
    <x v="0"/>
    <x v="0"/>
    <x v="0"/>
    <x v="0"/>
    <x v="1"/>
    <x v="1"/>
    <x v="0"/>
    <x v="0"/>
    <m/>
    <m/>
    <m/>
    <m/>
    <m/>
    <m/>
    <x v="0"/>
  </r>
  <r>
    <s v="BNA0376"/>
    <s v="E.ON Kraftwerke GmbH"/>
    <s v="Staudinger"/>
    <n v="63538"/>
    <s v="Großkrotzenburg"/>
    <m/>
    <x v="10"/>
    <n v="3"/>
    <n v="1970"/>
    <x v="1"/>
    <x v="0"/>
    <x v="5"/>
    <m/>
    <m/>
    <x v="1"/>
    <x v="1"/>
    <x v="1"/>
    <n v="320"/>
    <n v="293"/>
    <x v="0"/>
    <n v="293"/>
    <n v="170"/>
    <m/>
    <x v="0"/>
    <s v="Großkrotzenburg"/>
    <x v="4"/>
    <s v="TenneT TSO GmbH "/>
    <x v="5"/>
    <x v="1"/>
    <n v="449298.24"/>
    <s v="01.01.2013-11.04.2013"/>
    <m/>
    <m/>
    <m/>
    <x v="0"/>
    <m/>
    <m/>
    <x v="0"/>
    <m/>
    <x v="0"/>
    <m/>
    <x v="0"/>
    <x v="0"/>
    <x v="0"/>
    <n v="1533.4410921501706"/>
    <x v="3"/>
    <x v="1"/>
    <x v="0"/>
    <x v="0"/>
    <x v="0"/>
    <x v="0"/>
    <x v="1"/>
    <x v="1"/>
    <x v="0"/>
    <x v="0"/>
    <m/>
    <m/>
    <m/>
    <m/>
    <m/>
    <m/>
    <x v="0"/>
  </r>
  <r>
    <s v="BNA0377"/>
    <s v="E.ON Kraftwerke GmbH"/>
    <s v="Staudinger"/>
    <n v="63538"/>
    <s v="Großkrotzenburg"/>
    <m/>
    <x v="10"/>
    <n v="5"/>
    <n v="1992"/>
    <x v="1"/>
    <x v="0"/>
    <x v="5"/>
    <m/>
    <m/>
    <x v="1"/>
    <x v="2"/>
    <x v="1"/>
    <n v="550"/>
    <n v="510"/>
    <x v="0"/>
    <n v="515"/>
    <n v="150"/>
    <n v="300"/>
    <x v="2"/>
    <s v="Großkrotzenburg"/>
    <x v="4"/>
    <s v="TenneT TSO GmbH "/>
    <x v="5"/>
    <x v="1"/>
    <n v="3017555.9040000001"/>
    <s v="02.06.2012-04.08.2012"/>
    <m/>
    <m/>
    <m/>
    <x v="0"/>
    <m/>
    <m/>
    <x v="0"/>
    <m/>
    <x v="0"/>
    <m/>
    <x v="0"/>
    <x v="0"/>
    <x v="0"/>
    <n v="5916.7762823529411"/>
    <x v="3"/>
    <x v="1"/>
    <x v="0"/>
    <x v="0"/>
    <x v="0"/>
    <x v="0"/>
    <x v="1"/>
    <x v="1"/>
    <x v="0"/>
    <x v="0"/>
    <m/>
    <m/>
    <m/>
    <m/>
    <m/>
    <m/>
    <x v="0"/>
  </r>
  <r>
    <s v="BNA0378"/>
    <s v="E.ON Kraftwerke GmbH"/>
    <s v="Ingolstadt"/>
    <n v="85098"/>
    <s v="Großmehring"/>
    <m/>
    <x v="6"/>
    <n v="3"/>
    <n v="1973"/>
    <x v="1"/>
    <x v="0"/>
    <x v="9"/>
    <m/>
    <m/>
    <x v="1"/>
    <x v="2"/>
    <x v="1"/>
    <n v="420"/>
    <n v="386"/>
    <x v="0"/>
    <n v="386"/>
    <n v="41"/>
    <n v="5"/>
    <x v="2"/>
    <s v="Ingolstadt"/>
    <x v="8"/>
    <s v="TenneT TSO GmbH "/>
    <x v="5"/>
    <x v="1"/>
    <n v="319998.93599999999"/>
    <s v="23.06.2012-15.07.2012"/>
    <m/>
    <m/>
    <m/>
    <x v="0"/>
    <m/>
    <m/>
    <x v="0"/>
    <m/>
    <x v="0"/>
    <m/>
    <x v="0"/>
    <x v="0"/>
    <x v="0"/>
    <n v="829.01278756476677"/>
    <x v="11"/>
    <x v="1"/>
    <x v="0"/>
    <x v="0"/>
    <x v="0"/>
    <x v="0"/>
    <x v="1"/>
    <x v="1"/>
    <x v="0"/>
    <x v="0"/>
    <m/>
    <m/>
    <m/>
    <m/>
    <m/>
    <m/>
    <x v="0"/>
  </r>
  <r>
    <s v="BNA0379"/>
    <s v="E.ON Kraftwerke GmbH"/>
    <s v="Ingolstadt"/>
    <n v="85098"/>
    <s v="Großmehring"/>
    <m/>
    <x v="6"/>
    <n v="4"/>
    <n v="1974"/>
    <x v="1"/>
    <x v="0"/>
    <x v="9"/>
    <m/>
    <m/>
    <x v="1"/>
    <x v="2"/>
    <x v="1"/>
    <n v="420"/>
    <n v="386"/>
    <x v="0"/>
    <n v="386"/>
    <n v="41"/>
    <n v="5"/>
    <x v="2"/>
    <s v="Ingolstadt"/>
    <x v="8"/>
    <s v="TenneT TSO GmbH "/>
    <x v="5"/>
    <x v="1"/>
    <n v="348054.98599999998"/>
    <s v="30.06.2012-29.07.2012"/>
    <m/>
    <m/>
    <m/>
    <x v="0"/>
    <m/>
    <m/>
    <x v="0"/>
    <m/>
    <x v="0"/>
    <m/>
    <x v="0"/>
    <x v="0"/>
    <x v="0"/>
    <n v="901.69685492227973"/>
    <x v="11"/>
    <x v="1"/>
    <x v="0"/>
    <x v="0"/>
    <x v="0"/>
    <x v="0"/>
    <x v="1"/>
    <x v="1"/>
    <x v="0"/>
    <x v="0"/>
    <m/>
    <m/>
    <m/>
    <m/>
    <m/>
    <m/>
    <x v="0"/>
  </r>
  <r>
    <s v="BNA0380"/>
    <s v="E.ON Energy from Waste Großräschen GmbH"/>
    <s v="EEW Großräschen"/>
    <n v="1983"/>
    <s v="Großräschen"/>
    <m/>
    <x v="2"/>
    <m/>
    <n v="2008"/>
    <x v="1"/>
    <x v="0"/>
    <x v="10"/>
    <s v="Abfall, biologisch abbaubarer Anteil von Abfällen aus Haushalten und Industrie"/>
    <m/>
    <x v="1"/>
    <x v="2"/>
    <x v="1"/>
    <n v="25.8"/>
    <n v="23.3"/>
    <x v="0"/>
    <n v="22"/>
    <n v="17"/>
    <n v="106"/>
    <x v="2"/>
    <s v="110 kV Schaltanlage"/>
    <x v="2"/>
    <s v="Mitteldeutsche Netzgesellschaft Strom mbH"/>
    <x v="0"/>
    <x v="1"/>
    <n v="142723"/>
    <s v="05.-12.08.2012; 13.01.-17.02.2013"/>
    <m/>
    <m/>
    <m/>
    <x v="0"/>
    <m/>
    <m/>
    <x v="0"/>
    <m/>
    <x v="0"/>
    <m/>
    <x v="0"/>
    <x v="0"/>
    <x v="0"/>
    <n v="6125.4506437768241"/>
    <x v="6"/>
    <x v="1"/>
    <x v="0"/>
    <x v="0"/>
    <x v="0"/>
    <x v="0"/>
    <x v="1"/>
    <x v="0"/>
    <x v="0"/>
    <x v="0"/>
    <m/>
    <m/>
    <m/>
    <m/>
    <m/>
    <m/>
    <x v="0"/>
  </r>
  <r>
    <s v="BNA0381"/>
    <s v="RWE Power AG"/>
    <s v="Gundremmingen"/>
    <n v="89355"/>
    <s v="Gundremmingen"/>
    <m/>
    <x v="6"/>
    <s v="B"/>
    <n v="1984"/>
    <x v="2"/>
    <x v="0"/>
    <x v="12"/>
    <m/>
    <m/>
    <x v="1"/>
    <x v="1"/>
    <x v="1"/>
    <n v="1344"/>
    <n v="1284"/>
    <x v="1"/>
    <n v="1284"/>
    <n v="520"/>
    <m/>
    <x v="0"/>
    <s v="Gundelfingen"/>
    <x v="4"/>
    <s v="Amprion GmbH"/>
    <x v="2"/>
    <x v="2"/>
    <n v="7728115.3760000002"/>
    <s v="30.03.2012-12.05.2012; 13.05.2012-15.05.2012; 28.01.2013-30.01.2013"/>
    <m/>
    <m/>
    <m/>
    <x v="0"/>
    <m/>
    <m/>
    <x v="0"/>
    <m/>
    <x v="0"/>
    <m/>
    <x v="0"/>
    <x v="0"/>
    <x v="0"/>
    <n v="6018.7814454828658"/>
    <x v="12"/>
    <x v="1"/>
    <x v="0"/>
    <x v="0"/>
    <x v="0"/>
    <x v="0"/>
    <x v="1"/>
    <x v="1"/>
    <x v="0"/>
    <x v="0"/>
    <m/>
    <m/>
    <m/>
    <m/>
    <m/>
    <m/>
    <x v="0"/>
  </r>
  <r>
    <s v="BNA0382"/>
    <s v="RWE Power AG"/>
    <s v="Gundremmingen"/>
    <n v="89355"/>
    <s v="Gundremmingen"/>
    <m/>
    <x v="6"/>
    <s v="C"/>
    <n v="1984"/>
    <x v="2"/>
    <x v="0"/>
    <x v="12"/>
    <m/>
    <m/>
    <x v="1"/>
    <x v="1"/>
    <x v="1"/>
    <n v="1344"/>
    <n v="1288"/>
    <x v="1"/>
    <n v="1288"/>
    <n v="520"/>
    <m/>
    <x v="0"/>
    <s v="Gundelfingen"/>
    <x v="4"/>
    <s v="Amprion GmbH"/>
    <x v="2"/>
    <x v="2"/>
    <n v="7080524.4249999998"/>
    <s v="15.07.2012-06.08.2012; 07.02.2013-09.02.2013"/>
    <m/>
    <m/>
    <m/>
    <x v="0"/>
    <m/>
    <m/>
    <x v="0"/>
    <m/>
    <x v="0"/>
    <m/>
    <x v="0"/>
    <x v="0"/>
    <x v="0"/>
    <n v="5497.3015722049686"/>
    <x v="12"/>
    <x v="1"/>
    <x v="0"/>
    <x v="0"/>
    <x v="0"/>
    <x v="0"/>
    <x v="1"/>
    <x v="1"/>
    <x v="0"/>
    <x v="0"/>
    <m/>
    <m/>
    <m/>
    <m/>
    <m/>
    <m/>
    <x v="0"/>
  </r>
  <r>
    <s v="BNA0383"/>
    <s v="Windpark Altmark GmbH &amp; Co. Infrastruktur KG"/>
    <m/>
    <n v="39624"/>
    <s v="Güssefeld"/>
    <m/>
    <x v="5"/>
    <m/>
    <n v="2006"/>
    <x v="0"/>
    <x v="0"/>
    <x v="0"/>
    <m/>
    <m/>
    <x v="0"/>
    <x v="0"/>
    <x v="0"/>
    <m/>
    <n v="32"/>
    <x v="0"/>
    <n v="32"/>
    <m/>
    <m/>
    <x v="0"/>
    <m/>
    <x v="5"/>
    <s v="HSN Magdeburg GmbH"/>
    <x v="0"/>
    <x v="0"/>
    <m/>
    <m/>
    <m/>
    <m/>
    <m/>
    <x v="0"/>
    <m/>
    <m/>
    <x v="0"/>
    <m/>
    <x v="0"/>
    <m/>
    <x v="0"/>
    <x v="0"/>
    <x v="0"/>
    <n v="0"/>
    <x v="0"/>
    <x v="0"/>
    <x v="0"/>
    <x v="0"/>
    <x v="0"/>
    <x v="0"/>
    <x v="0"/>
    <x v="0"/>
    <x v="0"/>
    <x v="0"/>
    <m/>
    <m/>
    <m/>
    <m/>
    <m/>
    <m/>
    <x v="0"/>
  </r>
  <r>
    <s v="BNA0385"/>
    <s v="Pfleiderer Industrie GmbH"/>
    <s v="KWK Gütersloh"/>
    <n v="33332"/>
    <s v="Gütersloh"/>
    <s v="Stadtring Nordhorn 61"/>
    <x v="0"/>
    <m/>
    <n v="2000"/>
    <x v="1"/>
    <x v="0"/>
    <x v="4"/>
    <s v="Holz"/>
    <m/>
    <x v="0"/>
    <x v="2"/>
    <x v="1"/>
    <n v="13.308999999999999"/>
    <n v="13.3"/>
    <x v="0"/>
    <n v="10"/>
    <m/>
    <n v="39"/>
    <x v="4"/>
    <s v="Schaltanlage KWK"/>
    <x v="10"/>
    <s v="Netzgesellschaft Gütersloh mbH "/>
    <x v="0"/>
    <x v="1"/>
    <n v="111806"/>
    <s v="13.7.2012-22.07.2012"/>
    <m/>
    <m/>
    <m/>
    <x v="0"/>
    <m/>
    <m/>
    <x v="0"/>
    <m/>
    <x v="0"/>
    <m/>
    <x v="0"/>
    <x v="0"/>
    <x v="0"/>
    <n v="8406.4661654135325"/>
    <x v="4"/>
    <x v="0"/>
    <x v="0"/>
    <x v="0"/>
    <x v="0"/>
    <x v="0"/>
    <x v="1"/>
    <x v="0"/>
    <x v="0"/>
    <x v="0"/>
    <m/>
    <m/>
    <m/>
    <m/>
    <m/>
    <m/>
    <x v="0"/>
  </r>
  <r>
    <s v="BNA0386"/>
    <s v="Mohn Media Energy GmbH"/>
    <s v="Energiezentrum Mohn Media"/>
    <n v="33334"/>
    <s v="Gütersloh"/>
    <s v="Carl Bertelsmann Straße 161"/>
    <x v="0"/>
    <m/>
    <n v="1994"/>
    <x v="1"/>
    <x v="0"/>
    <x v="1"/>
    <m/>
    <m/>
    <x v="1"/>
    <x v="2"/>
    <x v="2"/>
    <n v="22.8"/>
    <n v="22.15"/>
    <x v="1"/>
    <n v="22.15"/>
    <n v="18"/>
    <n v="42.7"/>
    <x v="4"/>
    <s v="Carl Bertelsmann Straße 161 "/>
    <x v="10"/>
    <s v="Netzgesellschaft Gütersloh mbH "/>
    <x v="0"/>
    <x v="2"/>
    <n v="126152.00593099999"/>
    <s v="20.08.2012-10.09.2012"/>
    <n v="63.3"/>
    <n v="120"/>
    <m/>
    <x v="0"/>
    <n v="90"/>
    <n v="0"/>
    <x v="0"/>
    <s v="Netzgesellschaft Gütersloh mbH  (NGG)"/>
    <x v="0"/>
    <m/>
    <x v="0"/>
    <x v="0"/>
    <x v="0"/>
    <n v="5695.3501548984195"/>
    <x v="1"/>
    <x v="1"/>
    <x v="0"/>
    <x v="0"/>
    <x v="0"/>
    <x v="0"/>
    <x v="1"/>
    <x v="0"/>
    <x v="0"/>
    <x v="0"/>
    <m/>
    <m/>
    <m/>
    <m/>
    <m/>
    <m/>
    <x v="0"/>
  </r>
  <r>
    <s v="BNA0387"/>
    <s v="Breeze Two Energy GmbH &amp; Co. KG"/>
    <s v="Windpark Hartenfelser Kopf"/>
    <n v="56244"/>
    <s v="Hachenburg"/>
    <m/>
    <x v="15"/>
    <m/>
    <n v="2006"/>
    <x v="0"/>
    <x v="0"/>
    <x v="0"/>
    <m/>
    <m/>
    <x v="0"/>
    <x v="0"/>
    <x v="0"/>
    <m/>
    <n v="24"/>
    <x v="0"/>
    <n v="24"/>
    <m/>
    <m/>
    <x v="0"/>
    <m/>
    <x v="6"/>
    <s v="KEVAG Verteilnetz GmbH"/>
    <x v="0"/>
    <x v="0"/>
    <m/>
    <m/>
    <m/>
    <m/>
    <m/>
    <x v="0"/>
    <m/>
    <m/>
    <x v="0"/>
    <m/>
    <x v="0"/>
    <m/>
    <x v="0"/>
    <x v="0"/>
    <x v="0"/>
    <n v="0"/>
    <x v="0"/>
    <x v="0"/>
    <x v="0"/>
    <x v="0"/>
    <x v="0"/>
    <x v="0"/>
    <x v="0"/>
    <x v="0"/>
    <x v="0"/>
    <x v="0"/>
    <m/>
    <m/>
    <m/>
    <m/>
    <m/>
    <m/>
    <x v="0"/>
  </r>
  <r>
    <s v="BNA0388"/>
    <s v="Mark-E AG"/>
    <s v="Biomasse-Verstromungs-Anlage"/>
    <n v="58099"/>
    <s v="Hagen"/>
    <m/>
    <x v="0"/>
    <s v="BVA"/>
    <n v="2004"/>
    <x v="2"/>
    <x v="0"/>
    <x v="4"/>
    <m/>
    <m/>
    <x v="0"/>
    <x v="2"/>
    <x v="1"/>
    <n v="20"/>
    <n v="20"/>
    <x v="0"/>
    <n v="20"/>
    <n v="10"/>
    <n v="15"/>
    <x v="7"/>
    <s v="U 101"/>
    <x v="2"/>
    <s v="Enervie AssetNetWork GmbH "/>
    <x v="0"/>
    <x v="1"/>
    <n v="128220"/>
    <s v="17.09.2012-23.09.2012_x000d_28.01.2013-17.02.2013"/>
    <m/>
    <m/>
    <m/>
    <x v="0"/>
    <m/>
    <m/>
    <x v="0"/>
    <m/>
    <x v="0"/>
    <m/>
    <x v="0"/>
    <x v="0"/>
    <x v="0"/>
    <n v="6411"/>
    <x v="4"/>
    <x v="0"/>
    <x v="0"/>
    <x v="0"/>
    <x v="0"/>
    <x v="0"/>
    <x v="1"/>
    <x v="0"/>
    <x v="0"/>
    <x v="0"/>
    <m/>
    <m/>
    <m/>
    <m/>
    <m/>
    <m/>
    <x v="0"/>
  </r>
  <r>
    <s v="BNA0389"/>
    <s v="Mark-E AG"/>
    <s v="Heizkraftwerk Hagen-Kabel"/>
    <n v="58099"/>
    <s v="Hagen"/>
    <m/>
    <x v="0"/>
    <s v="H4/5"/>
    <n v="1980"/>
    <x v="0"/>
    <x v="0"/>
    <x v="1"/>
    <m/>
    <m/>
    <x v="1"/>
    <x v="2"/>
    <x v="1"/>
    <n v="235"/>
    <n v="230"/>
    <x v="0"/>
    <n v="230"/>
    <n v="85"/>
    <n v="103"/>
    <x v="7"/>
    <s v="U 101 und U 102"/>
    <x v="2"/>
    <s v="Enervie AssetNetWork GmbH "/>
    <x v="0"/>
    <x v="1"/>
    <n v="226726"/>
    <s v="02.04.2012-08.04.2012_x000d_24.12.2012-31.12.2012"/>
    <n v="361"/>
    <n v="1320"/>
    <n v="0"/>
    <x v="0"/>
    <n v="361"/>
    <n v="0"/>
    <x v="0"/>
    <s v="Westfalen-Weser-Ems Verteilnetz GmbH"/>
    <x v="0"/>
    <m/>
    <x v="0"/>
    <x v="0"/>
    <x v="0"/>
    <n v="985.7652173913043"/>
    <x v="1"/>
    <x v="1"/>
    <x v="0"/>
    <x v="0"/>
    <x v="0"/>
    <x v="0"/>
    <x v="1"/>
    <x v="0"/>
    <x v="0"/>
    <x v="0"/>
    <m/>
    <m/>
    <m/>
    <m/>
    <m/>
    <m/>
    <x v="0"/>
  </r>
  <r>
    <s v="BNA0390"/>
    <s v="Umspannwerke Druxberge GmbH &amp; Co. KG _x000d_c/o Windstrom GmbH"/>
    <m/>
    <n v="39343"/>
    <s v="Hakenstedt"/>
    <m/>
    <x v="5"/>
    <m/>
    <n v="1999"/>
    <x v="0"/>
    <x v="0"/>
    <x v="0"/>
    <m/>
    <m/>
    <x v="0"/>
    <x v="0"/>
    <x v="0"/>
    <m/>
    <n v="82.7"/>
    <x v="0"/>
    <n v="82.7"/>
    <m/>
    <m/>
    <x v="0"/>
    <m/>
    <x v="5"/>
    <s v="HSN Magdeburg GmbH"/>
    <x v="0"/>
    <x v="0"/>
    <m/>
    <m/>
    <m/>
    <m/>
    <m/>
    <x v="0"/>
    <m/>
    <m/>
    <x v="0"/>
    <m/>
    <x v="0"/>
    <m/>
    <x v="0"/>
    <x v="0"/>
    <x v="0"/>
    <n v="0"/>
    <x v="0"/>
    <x v="0"/>
    <x v="0"/>
    <x v="0"/>
    <x v="0"/>
    <x v="0"/>
    <x v="0"/>
    <x v="0"/>
    <x v="0"/>
    <x v="0"/>
    <m/>
    <m/>
    <m/>
    <m/>
    <m/>
    <m/>
    <x v="0"/>
  </r>
  <r>
    <s v="BNA0391"/>
    <s v="WP Halenbeck GmbH &amp; Co. KG"/>
    <m/>
    <n v="16945"/>
    <s v="Halenbeck"/>
    <m/>
    <x v="2"/>
    <m/>
    <n v="2006"/>
    <x v="0"/>
    <x v="0"/>
    <x v="0"/>
    <m/>
    <m/>
    <x v="0"/>
    <x v="0"/>
    <x v="0"/>
    <m/>
    <n v="18"/>
    <x v="0"/>
    <n v="18"/>
    <m/>
    <m/>
    <x v="0"/>
    <m/>
    <x v="9"/>
    <s v="50Hertz Transmission GmbH"/>
    <x v="1"/>
    <x v="0"/>
    <m/>
    <m/>
    <m/>
    <m/>
    <m/>
    <x v="0"/>
    <m/>
    <m/>
    <x v="0"/>
    <m/>
    <x v="0"/>
    <m/>
    <x v="0"/>
    <x v="0"/>
    <x v="0"/>
    <n v="0"/>
    <x v="0"/>
    <x v="0"/>
    <x v="0"/>
    <x v="0"/>
    <x v="0"/>
    <x v="0"/>
    <x v="0"/>
    <x v="1"/>
    <x v="0"/>
    <x v="0"/>
    <m/>
    <m/>
    <m/>
    <m/>
    <m/>
    <m/>
    <x v="0"/>
  </r>
  <r>
    <s v="BNA0392"/>
    <s v="Heizkraftwerk Halle-Trotha GmbH"/>
    <s v="HKW Halle Trotha"/>
    <n v="6130"/>
    <s v="Halle"/>
    <m/>
    <x v="5"/>
    <s v="Block A und B"/>
    <n v="2005"/>
    <x v="1"/>
    <x v="0"/>
    <x v="1"/>
    <m/>
    <m/>
    <x v="1"/>
    <x v="2"/>
    <x v="2"/>
    <n v="98"/>
    <n v="97"/>
    <x v="1"/>
    <n v="97"/>
    <n v="3"/>
    <n v="101"/>
    <x v="4"/>
    <s v="UW Halle Dieselstraße"/>
    <x v="2"/>
    <s v="Energieversorgung Halle Netz GmbH"/>
    <x v="0"/>
    <x v="1"/>
    <n v="558415.35199999996"/>
    <s v="23.05.2012-15.09.2012_x000d_Block A"/>
    <n v="251"/>
    <n v="418"/>
    <n v="418"/>
    <x v="0"/>
    <n v="418"/>
    <n v="0"/>
    <x v="0"/>
    <s v="ONTRAS VNG - Gastransport GmbH "/>
    <x v="0"/>
    <m/>
    <x v="0"/>
    <x v="0"/>
    <x v="0"/>
    <n v="5756.8592989690715"/>
    <x v="1"/>
    <x v="1"/>
    <x v="0"/>
    <x v="0"/>
    <x v="0"/>
    <x v="0"/>
    <x v="1"/>
    <x v="0"/>
    <x v="0"/>
    <x v="0"/>
    <m/>
    <m/>
    <m/>
    <m/>
    <m/>
    <m/>
    <x v="0"/>
  </r>
  <r>
    <s v="BNA0394"/>
    <m/>
    <m/>
    <n v="37619"/>
    <s v="Halle"/>
    <m/>
    <x v="1"/>
    <m/>
    <n v="2003"/>
    <x v="0"/>
    <x v="0"/>
    <x v="0"/>
    <m/>
    <m/>
    <x v="0"/>
    <x v="0"/>
    <x v="0"/>
    <m/>
    <n v="19.8"/>
    <x v="0"/>
    <n v="19.8"/>
    <m/>
    <m/>
    <x v="0"/>
    <m/>
    <x v="0"/>
    <s v="E.ON Westfalen Weser Netz AG "/>
    <x v="0"/>
    <x v="0"/>
    <m/>
    <m/>
    <m/>
    <m/>
    <m/>
    <x v="0"/>
    <m/>
    <m/>
    <x v="0"/>
    <m/>
    <x v="0"/>
    <m/>
    <x v="0"/>
    <x v="0"/>
    <x v="0"/>
    <n v="0"/>
    <x v="0"/>
    <x v="0"/>
    <x v="0"/>
    <x v="0"/>
    <x v="0"/>
    <x v="0"/>
    <x v="0"/>
    <x v="0"/>
    <x v="0"/>
    <x v="0"/>
    <m/>
    <m/>
    <m/>
    <m/>
    <m/>
    <m/>
    <x v="0"/>
  </r>
  <r>
    <s v="BNA0395"/>
    <s v="ThyssenKrupp Steel Europe AG"/>
    <s v="Duisburg Hamborn 3"/>
    <n v="47166"/>
    <s v="Hamborn"/>
    <m/>
    <x v="0"/>
    <s v="Block 3"/>
    <n v="1958"/>
    <x v="1"/>
    <x v="0"/>
    <x v="13"/>
    <s v="Kuppelprodukte der Stahl- und Kokserzeugung"/>
    <m/>
    <x v="1"/>
    <x v="2"/>
    <x v="1"/>
    <n v="64"/>
    <n v="60"/>
    <x v="0"/>
    <n v="60"/>
    <n v="40"/>
    <m/>
    <x v="2"/>
    <s v="Anschluss im Werksnetz"/>
    <x v="2"/>
    <s v="ThyssenKrupp Steel Europe AG"/>
    <x v="0"/>
    <x v="1"/>
    <n v="162267"/>
    <s v="13.04.2012-11.06.2012"/>
    <m/>
    <m/>
    <m/>
    <x v="0"/>
    <m/>
    <m/>
    <x v="0"/>
    <m/>
    <x v="0"/>
    <m/>
    <x v="0"/>
    <x v="0"/>
    <x v="0"/>
    <n v="2704.45"/>
    <x v="6"/>
    <x v="1"/>
    <x v="0"/>
    <x v="0"/>
    <x v="0"/>
    <x v="0"/>
    <x v="1"/>
    <x v="0"/>
    <x v="0"/>
    <x v="0"/>
    <m/>
    <m/>
    <m/>
    <m/>
    <m/>
    <m/>
    <x v="0"/>
  </r>
  <r>
    <s v="BNA0396"/>
    <s v="ThyssenKrupp Steel Europe AG"/>
    <s v="Duisburg Hamborn 4"/>
    <n v="47166"/>
    <s v="Hamborn"/>
    <m/>
    <x v="0"/>
    <s v="Block 4"/>
    <n v="1976"/>
    <x v="1"/>
    <x v="0"/>
    <x v="13"/>
    <s v="Kuppelprodukte der Stahl- und Kokserzeugung"/>
    <m/>
    <x v="1"/>
    <x v="2"/>
    <x v="1"/>
    <n v="108"/>
    <n v="100"/>
    <x v="0"/>
    <n v="100"/>
    <n v="35"/>
    <m/>
    <x v="2"/>
    <s v="Anschluss im Werksnetz"/>
    <x v="2"/>
    <s v="ThyssenKrupp Steel Europe AG"/>
    <x v="0"/>
    <x v="1"/>
    <n v="452326"/>
    <m/>
    <m/>
    <m/>
    <m/>
    <x v="0"/>
    <m/>
    <m/>
    <x v="0"/>
    <m/>
    <x v="0"/>
    <m/>
    <x v="0"/>
    <x v="0"/>
    <x v="0"/>
    <n v="4523.26"/>
    <x v="6"/>
    <x v="1"/>
    <x v="0"/>
    <x v="0"/>
    <x v="0"/>
    <x v="0"/>
    <x v="1"/>
    <x v="0"/>
    <x v="0"/>
    <x v="0"/>
    <m/>
    <m/>
    <m/>
    <m/>
    <m/>
    <m/>
    <x v="0"/>
  </r>
  <r>
    <s v="BNA0397"/>
    <s v="ThyssenKrupp Steel Europe AG"/>
    <s v="Duisburg Hamborn 5"/>
    <n v="47166"/>
    <s v="Hamborn"/>
    <m/>
    <x v="0"/>
    <s v="Block 5"/>
    <n v="2003"/>
    <x v="1"/>
    <x v="0"/>
    <x v="13"/>
    <s v="Kuppelprodukte der Stahl- und Kokserzeugung"/>
    <m/>
    <x v="1"/>
    <x v="2"/>
    <x v="1"/>
    <n v="241"/>
    <n v="225"/>
    <x v="0"/>
    <n v="225"/>
    <n v="90"/>
    <m/>
    <x v="2"/>
    <s v="Anschluss im Werksnetz"/>
    <x v="2"/>
    <s v="ThyssenKrupp Steel Europe AG"/>
    <x v="0"/>
    <x v="1"/>
    <n v="1474737"/>
    <s v="31.07.2012-11.09.2012"/>
    <m/>
    <m/>
    <m/>
    <x v="0"/>
    <m/>
    <m/>
    <x v="0"/>
    <m/>
    <x v="0"/>
    <m/>
    <x v="0"/>
    <x v="0"/>
    <x v="0"/>
    <n v="6554.3866666666663"/>
    <x v="6"/>
    <x v="1"/>
    <x v="0"/>
    <x v="0"/>
    <x v="0"/>
    <x v="0"/>
    <x v="1"/>
    <x v="0"/>
    <x v="0"/>
    <x v="0"/>
    <m/>
    <m/>
    <m/>
    <m/>
    <m/>
    <m/>
    <x v="0"/>
  </r>
  <r>
    <s v="BNA0398"/>
    <s v="MVR Müllverwertung Rugenberger Damm GmbH &amp; Co. KG"/>
    <s v="MVR Müllverwertung Rugenberger Damm GmbH &amp; Co. KG"/>
    <n v="21129"/>
    <s v="Hamburg"/>
    <s v="Rugenberger Damm 1"/>
    <x v="16"/>
    <m/>
    <n v="1999"/>
    <x v="2"/>
    <x v="0"/>
    <x v="10"/>
    <m/>
    <m/>
    <x v="1"/>
    <x v="2"/>
    <x v="1"/>
    <n v="29"/>
    <n v="24"/>
    <x v="0"/>
    <n v="5"/>
    <n v="5"/>
    <n v="70"/>
    <x v="2"/>
    <s v="UW Neuhof"/>
    <x v="14"/>
    <s v="Vattenfall Europe Distribution Hamburg GmbH"/>
    <x v="0"/>
    <x v="0"/>
    <n v="33076"/>
    <s v="19.04.2012 bis 09.05.2012 und 16.06.2012 bis 25-06-2012"/>
    <m/>
    <m/>
    <m/>
    <x v="0"/>
    <m/>
    <m/>
    <x v="0"/>
    <m/>
    <x v="0"/>
    <m/>
    <x v="0"/>
    <x v="0"/>
    <x v="0"/>
    <n v="1378.1666666666667"/>
    <x v="6"/>
    <x v="1"/>
    <x v="0"/>
    <x v="0"/>
    <x v="0"/>
    <x v="0"/>
    <x v="1"/>
    <x v="0"/>
    <x v="0"/>
    <x v="0"/>
    <m/>
    <m/>
    <m/>
    <m/>
    <m/>
    <m/>
    <x v="0"/>
  </r>
  <r>
    <s v="BNA0399"/>
    <s v="MVB Müllverwertung Borsigstraße GmbH"/>
    <s v="Müllverwertung Borsigstraße MVB"/>
    <n v="22113"/>
    <s v="Hamburg"/>
    <s v="Borsigstraße 3"/>
    <x v="16"/>
    <m/>
    <n v="2005"/>
    <x v="2"/>
    <x v="0"/>
    <x v="4"/>
    <s v="Holzhackschnitzel"/>
    <m/>
    <x v="0"/>
    <x v="2"/>
    <x v="2"/>
    <n v="22"/>
    <n v="20"/>
    <x v="0"/>
    <n v="20"/>
    <n v="3"/>
    <n v="16.5"/>
    <x v="2"/>
    <s v="Billbrook  KS 80121 und Horn  KS 80128 "/>
    <x v="2"/>
    <s v="Vattenfall Europe Distribution Hamburg GmbH"/>
    <x v="0"/>
    <x v="0"/>
    <n v="130177"/>
    <s v="26.08.2012 bis 30.08.2012"/>
    <m/>
    <m/>
    <m/>
    <x v="0"/>
    <m/>
    <m/>
    <x v="0"/>
    <m/>
    <x v="0"/>
    <m/>
    <x v="0"/>
    <x v="0"/>
    <x v="0"/>
    <n v="6508.85"/>
    <x v="4"/>
    <x v="0"/>
    <x v="0"/>
    <x v="0"/>
    <x v="0"/>
    <x v="0"/>
    <x v="1"/>
    <x v="0"/>
    <x v="0"/>
    <x v="0"/>
    <m/>
    <m/>
    <m/>
    <m/>
    <m/>
    <m/>
    <x v="0"/>
  </r>
  <r>
    <s v="BNA0400"/>
    <s v="Vattenfall Europe Wärme Aktiengesellschaft"/>
    <s v="GuD Tiefstack"/>
    <n v="22113"/>
    <s v="Hamburg"/>
    <s v="Andreas-Meyer-Straße 8"/>
    <x v="16"/>
    <s v="GuD Tiefstack"/>
    <n v="2009"/>
    <x v="1"/>
    <x v="0"/>
    <x v="1"/>
    <m/>
    <m/>
    <x v="1"/>
    <x v="2"/>
    <x v="2"/>
    <n v="218"/>
    <n v="127"/>
    <x v="0"/>
    <n v="127"/>
    <n v="127"/>
    <n v="140"/>
    <x v="3"/>
    <s v="Tiefstack"/>
    <x v="2"/>
    <s v="Vattenfall Europe Distribution Hamburg GmbH"/>
    <x v="0"/>
    <x v="1"/>
    <n v="459398.5"/>
    <s v="17.03.12 - 24.03.12"/>
    <n v="350"/>
    <n v="382"/>
    <m/>
    <x v="0"/>
    <m/>
    <m/>
    <x v="0"/>
    <s v="Schleswig-Holstein Netz AG "/>
    <x v="0"/>
    <m/>
    <x v="0"/>
    <x v="0"/>
    <x v="0"/>
    <n v="3617.3110236220473"/>
    <x v="1"/>
    <x v="1"/>
    <x v="0"/>
    <x v="0"/>
    <x v="0"/>
    <x v="0"/>
    <x v="1"/>
    <x v="0"/>
    <x v="0"/>
    <x v="0"/>
    <m/>
    <m/>
    <m/>
    <m/>
    <m/>
    <m/>
    <x v="0"/>
  </r>
  <r>
    <s v="BNA0401"/>
    <s v="ADM Hamburg Aktiengesellschaft"/>
    <s v="Heizkraftwerk"/>
    <n v="21107"/>
    <s v="Hamburg"/>
    <s v="Nippoldstr. 117"/>
    <x v="16"/>
    <s v="HKW"/>
    <n v="1992"/>
    <x v="1"/>
    <x v="0"/>
    <x v="1"/>
    <s v="Erdgas"/>
    <s v="Biogas"/>
    <x v="1"/>
    <x v="2"/>
    <x v="1"/>
    <n v="16.27"/>
    <n v="16.27"/>
    <x v="0"/>
    <n v="16.27"/>
    <m/>
    <n v="114.6"/>
    <x v="1"/>
    <m/>
    <x v="19"/>
    <s v="Vattenfall Europe Distribution Hamburg GmbH"/>
    <x v="0"/>
    <x v="1"/>
    <n v="129065.03"/>
    <s v="03.09.2012-07.09.2012"/>
    <n v="138.256"/>
    <n v="80.5"/>
    <n v="0"/>
    <x v="0"/>
    <n v="80.5"/>
    <n v="0"/>
    <x v="0"/>
    <s v="Schleswig-Holstein Netz AG "/>
    <x v="0"/>
    <m/>
    <x v="0"/>
    <x v="0"/>
    <x v="0"/>
    <n v="7932.700061462815"/>
    <x v="1"/>
    <x v="1"/>
    <x v="0"/>
    <x v="0"/>
    <x v="0"/>
    <x v="0"/>
    <x v="1"/>
    <x v="0"/>
    <x v="0"/>
    <x v="0"/>
    <m/>
    <m/>
    <m/>
    <m/>
    <m/>
    <m/>
    <x v="0"/>
  </r>
  <r>
    <s v="BNA0402"/>
    <s v="Vattenfall Europe Wärme Aktiengesellschaft"/>
    <s v="Tiefstack"/>
    <n v="22113"/>
    <s v="Hamburg"/>
    <s v="Andreas-Meyer-Straße 8"/>
    <x v="16"/>
    <s v="Tiefstack"/>
    <n v="1993"/>
    <x v="1"/>
    <x v="0"/>
    <x v="5"/>
    <m/>
    <m/>
    <x v="1"/>
    <x v="2"/>
    <x v="1"/>
    <n v="210"/>
    <n v="194"/>
    <x v="0"/>
    <n v="154"/>
    <n v="154"/>
    <n v="418"/>
    <x v="2"/>
    <s v="Tiefstack"/>
    <x v="2"/>
    <s v="Vattenfall Europe Distribution Hamburg GmbH"/>
    <x v="0"/>
    <x v="1"/>
    <n v="1156509"/>
    <s v="11.08.-23.09.12"/>
    <m/>
    <m/>
    <m/>
    <x v="0"/>
    <m/>
    <m/>
    <x v="0"/>
    <m/>
    <x v="0"/>
    <m/>
    <x v="0"/>
    <x v="0"/>
    <x v="0"/>
    <n v="5961.3865979381444"/>
    <x v="3"/>
    <x v="1"/>
    <x v="0"/>
    <x v="0"/>
    <x v="0"/>
    <x v="0"/>
    <x v="1"/>
    <x v="0"/>
    <x v="0"/>
    <x v="0"/>
    <m/>
    <m/>
    <m/>
    <m/>
    <m/>
    <m/>
    <x v="0"/>
  </r>
  <r>
    <s v="BNA0403"/>
    <s v="Vattenfall Europe Wärme AG"/>
    <s v="Wedel"/>
    <n v="22880"/>
    <s v="Wedel / Holstein"/>
    <s v="Tinsdaler Weg 146"/>
    <x v="3"/>
    <s v="Wedel 2"/>
    <n v="1962"/>
    <x v="1"/>
    <x v="0"/>
    <x v="5"/>
    <m/>
    <m/>
    <x v="1"/>
    <x v="2"/>
    <x v="1"/>
    <n v="137"/>
    <n v="123"/>
    <x v="0"/>
    <n v="68"/>
    <n v="68"/>
    <n v="195"/>
    <x v="2"/>
    <s v="Wedel"/>
    <x v="2"/>
    <s v="Vattenfall Europe Distribution Hamburg GmbH"/>
    <x v="0"/>
    <x v="1"/>
    <n v="311521"/>
    <s v="16.05. - 23.07.12"/>
    <m/>
    <m/>
    <m/>
    <x v="0"/>
    <m/>
    <m/>
    <x v="0"/>
    <m/>
    <x v="0"/>
    <m/>
    <x v="0"/>
    <x v="0"/>
    <x v="0"/>
    <n v="2532.6910569105689"/>
    <x v="3"/>
    <x v="1"/>
    <x v="0"/>
    <x v="0"/>
    <x v="0"/>
    <x v="0"/>
    <x v="1"/>
    <x v="0"/>
    <x v="0"/>
    <x v="0"/>
    <m/>
    <m/>
    <m/>
    <m/>
    <m/>
    <m/>
    <x v="0"/>
  </r>
  <r>
    <s v="BNA0404"/>
    <s v="Vattenfall Europe Wärme AG"/>
    <s v="Wedel"/>
    <n v="22880"/>
    <s v="Wedel / Holstein"/>
    <s v="Tinsdaler Weg 146"/>
    <x v="3"/>
    <s v="Wedel 1"/>
    <n v="1961"/>
    <x v="1"/>
    <x v="0"/>
    <x v="5"/>
    <m/>
    <m/>
    <x v="1"/>
    <x v="2"/>
    <x v="1"/>
    <n v="153"/>
    <n v="137"/>
    <x v="0"/>
    <n v="86"/>
    <n v="86"/>
    <n v="200"/>
    <x v="2"/>
    <s v="Wedel"/>
    <x v="2"/>
    <s v="Vattenfall Europe Distribution Hamburg GmbH"/>
    <x v="0"/>
    <x v="1"/>
    <n v="654177"/>
    <s v="11.05. - 30.07.12"/>
    <m/>
    <m/>
    <m/>
    <x v="0"/>
    <m/>
    <m/>
    <x v="0"/>
    <m/>
    <x v="0"/>
    <m/>
    <x v="0"/>
    <x v="0"/>
    <x v="0"/>
    <n v="4775.0145985401459"/>
    <x v="3"/>
    <x v="1"/>
    <x v="0"/>
    <x v="0"/>
    <x v="0"/>
    <x v="0"/>
    <x v="1"/>
    <x v="0"/>
    <x v="0"/>
    <x v="0"/>
    <m/>
    <m/>
    <m/>
    <m/>
    <m/>
    <m/>
    <x v="0"/>
  </r>
  <r>
    <s v="BNA0405a"/>
    <m/>
    <m/>
    <n v="21129"/>
    <s v="Hamburg"/>
    <m/>
    <x v="16"/>
    <m/>
    <n v="2009"/>
    <x v="0"/>
    <x v="0"/>
    <x v="0"/>
    <m/>
    <m/>
    <x v="0"/>
    <x v="0"/>
    <x v="0"/>
    <m/>
    <n v="12"/>
    <x v="0"/>
    <n v="12"/>
    <m/>
    <m/>
    <x v="0"/>
    <m/>
    <x v="0"/>
    <s v="Vattenfall Europe Distribution Hamburg GmbH"/>
    <x v="0"/>
    <x v="0"/>
    <m/>
    <m/>
    <m/>
    <m/>
    <m/>
    <x v="0"/>
    <m/>
    <m/>
    <x v="0"/>
    <m/>
    <x v="0"/>
    <m/>
    <x v="0"/>
    <x v="0"/>
    <x v="0"/>
    <n v="0"/>
    <x v="0"/>
    <x v="0"/>
    <x v="0"/>
    <x v="0"/>
    <x v="0"/>
    <x v="0"/>
    <x v="0"/>
    <x v="0"/>
    <x v="0"/>
    <x v="0"/>
    <m/>
    <m/>
    <m/>
    <m/>
    <m/>
    <m/>
    <x v="0"/>
  </r>
  <r>
    <s v="BNA0405b"/>
    <s v="Windpark GmbH &amp; Co. Hamburg KG"/>
    <s v="Windpark Hamburg"/>
    <n v="21129"/>
    <s v="Hamburg"/>
    <m/>
    <x v="16"/>
    <m/>
    <n v="2009"/>
    <x v="1"/>
    <x v="0"/>
    <x v="0"/>
    <m/>
    <m/>
    <x v="0"/>
    <x v="1"/>
    <x v="1"/>
    <m/>
    <n v="12"/>
    <x v="0"/>
    <n v="12"/>
    <m/>
    <m/>
    <x v="0"/>
    <m/>
    <x v="10"/>
    <s v="Vattenfall Europe Distribution Hamburg GmbH"/>
    <x v="0"/>
    <x v="1"/>
    <n v="26150"/>
    <m/>
    <m/>
    <m/>
    <m/>
    <x v="0"/>
    <m/>
    <m/>
    <x v="0"/>
    <m/>
    <x v="0"/>
    <m/>
    <x v="0"/>
    <x v="0"/>
    <x v="0"/>
    <n v="2179.1666666666665"/>
    <x v="0"/>
    <x v="0"/>
    <x v="0"/>
    <x v="0"/>
    <x v="0"/>
    <x v="0"/>
    <x v="0"/>
    <x v="0"/>
    <x v="0"/>
    <x v="0"/>
    <m/>
    <m/>
    <m/>
    <m/>
    <m/>
    <m/>
    <x v="0"/>
  </r>
  <r>
    <s v="BNA0406"/>
    <m/>
    <m/>
    <n v="21039"/>
    <s v="Hamburg"/>
    <m/>
    <x v="3"/>
    <m/>
    <n v="1995"/>
    <x v="0"/>
    <x v="0"/>
    <x v="0"/>
    <m/>
    <m/>
    <x v="0"/>
    <x v="0"/>
    <x v="0"/>
    <m/>
    <n v="12.2"/>
    <x v="0"/>
    <n v="12.2"/>
    <m/>
    <m/>
    <x v="0"/>
    <m/>
    <x v="0"/>
    <s v="Vattenfall Europe Distribution Hamburg GmbH"/>
    <x v="0"/>
    <x v="0"/>
    <m/>
    <m/>
    <m/>
    <m/>
    <m/>
    <x v="0"/>
    <m/>
    <m/>
    <x v="0"/>
    <m/>
    <x v="0"/>
    <m/>
    <x v="0"/>
    <x v="0"/>
    <x v="0"/>
    <n v="0"/>
    <x v="0"/>
    <x v="0"/>
    <x v="0"/>
    <x v="0"/>
    <x v="0"/>
    <x v="0"/>
    <x v="0"/>
    <x v="0"/>
    <x v="0"/>
    <x v="0"/>
    <m/>
    <m/>
    <m/>
    <m/>
    <m/>
    <m/>
    <x v="0"/>
  </r>
  <r>
    <s v="BNA0407"/>
    <s v="Enertec Hameln GmbH"/>
    <s v="Enertec Hameln"/>
    <n v="31789"/>
    <s v="Hameln"/>
    <m/>
    <x v="1"/>
    <s v="Linien 1,3,4"/>
    <n v="1912"/>
    <x v="1"/>
    <x v="0"/>
    <x v="10"/>
    <s v="einschließlich biologisch abbaubarer Anteile in Abfällen aus Haushalten und Industrie."/>
    <m/>
    <x v="1"/>
    <x v="2"/>
    <x v="2"/>
    <n v="21.2"/>
    <n v="14.7"/>
    <x v="1"/>
    <n v="2.6"/>
    <n v="8"/>
    <n v="109"/>
    <x v="4"/>
    <s v="UW Afferde"/>
    <x v="2"/>
    <s v="E.ON Westfalen Weser Netz AG "/>
    <x v="0"/>
    <x v="1"/>
    <n v="59989"/>
    <m/>
    <m/>
    <m/>
    <m/>
    <x v="0"/>
    <m/>
    <m/>
    <x v="0"/>
    <m/>
    <x v="0"/>
    <m/>
    <x v="0"/>
    <x v="0"/>
    <x v="0"/>
    <n v="4080.8843537414969"/>
    <x v="6"/>
    <x v="1"/>
    <x v="0"/>
    <x v="0"/>
    <x v="0"/>
    <x v="0"/>
    <x v="1"/>
    <x v="0"/>
    <x v="0"/>
    <x v="0"/>
    <m/>
    <m/>
    <m/>
    <m/>
    <m/>
    <m/>
    <x v="0"/>
  </r>
  <r>
    <s v="BNA0408"/>
    <s v="Enertec Hameln GmbH"/>
    <s v="Enertec Hameln"/>
    <n v="31789"/>
    <s v="Hameln"/>
    <m/>
    <x v="1"/>
    <s v="Block 7"/>
    <n v="2002"/>
    <x v="1"/>
    <x v="0"/>
    <x v="4"/>
    <s v="Altholz"/>
    <m/>
    <x v="0"/>
    <x v="1"/>
    <x v="1"/>
    <n v="18"/>
    <n v="16.8"/>
    <x v="1"/>
    <n v="16.8"/>
    <n v="11.5"/>
    <m/>
    <x v="0"/>
    <s v="UW Afferde"/>
    <x v="7"/>
    <s v="E.ON Westfalen Weser Netz AG "/>
    <x v="0"/>
    <x v="1"/>
    <n v="89000"/>
    <s v="20.02.2012-11.03.2012_x000d_01.10.2012-21.10.2012"/>
    <m/>
    <m/>
    <m/>
    <x v="0"/>
    <m/>
    <m/>
    <x v="0"/>
    <m/>
    <x v="0"/>
    <m/>
    <x v="0"/>
    <x v="0"/>
    <x v="0"/>
    <n v="5297.6190476190477"/>
    <x v="4"/>
    <x v="0"/>
    <x v="0"/>
    <x v="0"/>
    <x v="0"/>
    <x v="0"/>
    <x v="1"/>
    <x v="0"/>
    <x v="0"/>
    <x v="0"/>
    <m/>
    <m/>
    <m/>
    <m/>
    <m/>
    <m/>
    <x v="0"/>
  </r>
  <r>
    <s v="BNA0409"/>
    <s v="Windpark Hamersen GmbH &amp; Co. KG"/>
    <m/>
    <n v="27419"/>
    <s v="Hamersen"/>
    <m/>
    <x v="1"/>
    <m/>
    <n v="2007"/>
    <x v="0"/>
    <x v="0"/>
    <x v="0"/>
    <m/>
    <m/>
    <x v="0"/>
    <x v="0"/>
    <x v="0"/>
    <m/>
    <n v="18"/>
    <x v="0"/>
    <n v="18"/>
    <m/>
    <m/>
    <x v="0"/>
    <m/>
    <x v="1"/>
    <s v="EWE NETZ GmbH"/>
    <x v="0"/>
    <x v="0"/>
    <m/>
    <m/>
    <m/>
    <m/>
    <m/>
    <x v="0"/>
    <m/>
    <m/>
    <x v="0"/>
    <m/>
    <x v="0"/>
    <m/>
    <x v="0"/>
    <x v="0"/>
    <x v="0"/>
    <n v="0"/>
    <x v="0"/>
    <x v="0"/>
    <x v="0"/>
    <x v="0"/>
    <x v="0"/>
    <x v="0"/>
    <x v="0"/>
    <x v="0"/>
    <x v="0"/>
    <x v="0"/>
    <m/>
    <m/>
    <m/>
    <m/>
    <m/>
    <m/>
    <x v="0"/>
  </r>
  <r>
    <s v="BNA0410"/>
    <s v="Trianel Gaskraftwerk Hamm GmbH &amp; Co. KG "/>
    <s v="Trianel Gaskraftwerk "/>
    <n v="59071"/>
    <s v="Hamm"/>
    <s v="Trianelstraße 1"/>
    <x v="0"/>
    <s v="Block 10"/>
    <n v="2007"/>
    <x v="1"/>
    <x v="0"/>
    <x v="1"/>
    <m/>
    <m/>
    <x v="1"/>
    <x v="1"/>
    <x v="1"/>
    <n v="427.1"/>
    <n v="417.1"/>
    <x v="1"/>
    <n v="417.1"/>
    <n v="180"/>
    <m/>
    <x v="0"/>
    <s v="SA Geithe"/>
    <x v="4"/>
    <s v="Amprion GmbH"/>
    <x v="2"/>
    <x v="1"/>
    <n v="1915041"/>
    <s v="14.07.2012-22.07.2012"/>
    <n v="822.5"/>
    <n v="850"/>
    <n v="0"/>
    <x v="0"/>
    <m/>
    <m/>
    <x v="0"/>
    <s v="Open Grid Europe GmbH "/>
    <x v="0"/>
    <m/>
    <x v="0"/>
    <x v="0"/>
    <x v="0"/>
    <n v="4591.3234236394146"/>
    <x v="1"/>
    <x v="1"/>
    <x v="0"/>
    <x v="0"/>
    <x v="0"/>
    <x v="0"/>
    <x v="1"/>
    <x v="1"/>
    <x v="0"/>
    <x v="0"/>
    <m/>
    <m/>
    <m/>
    <m/>
    <m/>
    <m/>
    <x v="0"/>
  </r>
  <r>
    <s v="BNA0411"/>
    <s v="Trianel Gaskraftwerk Hamm GmbH &amp; Co. KG "/>
    <s v="Trianel Gaskraftwerk "/>
    <n v="59071"/>
    <s v="Hamm"/>
    <s v="Trianelstraße 1"/>
    <x v="0"/>
    <s v="Block 20"/>
    <n v="2007"/>
    <x v="1"/>
    <x v="0"/>
    <x v="1"/>
    <m/>
    <m/>
    <x v="1"/>
    <x v="1"/>
    <x v="1"/>
    <n v="430.9"/>
    <n v="420.9"/>
    <x v="1"/>
    <n v="420.9"/>
    <n v="180"/>
    <m/>
    <x v="0"/>
    <s v="SA Geithe"/>
    <x v="4"/>
    <s v="Amprion GmbH"/>
    <x v="2"/>
    <x v="1"/>
    <n v="1970552"/>
    <s v="28.07.2012-05.08.2012"/>
    <n v="822.5"/>
    <n v="850"/>
    <n v="0"/>
    <x v="0"/>
    <m/>
    <m/>
    <x v="0"/>
    <s v="Open Grid Europe GmbH "/>
    <x v="0"/>
    <m/>
    <x v="0"/>
    <x v="0"/>
    <x v="0"/>
    <n v="4681.7581373247804"/>
    <x v="1"/>
    <x v="1"/>
    <x v="0"/>
    <x v="0"/>
    <x v="0"/>
    <x v="0"/>
    <x v="1"/>
    <x v="1"/>
    <x v="0"/>
    <x v="0"/>
    <m/>
    <m/>
    <m/>
    <m/>
    <m/>
    <m/>
    <x v="0"/>
  </r>
  <r>
    <s v="BNA0413"/>
    <s v="RWE Power AG"/>
    <s v="Westfalen"/>
    <n v="59071"/>
    <s v="Hamm-Uentrop"/>
    <m/>
    <x v="0"/>
    <s v="C"/>
    <n v="1969"/>
    <x v="1"/>
    <x v="0"/>
    <x v="3"/>
    <s v="Steinkohle"/>
    <s v="Tiermehl / SBS"/>
    <x v="1"/>
    <x v="1"/>
    <x v="1"/>
    <n v="305"/>
    <n v="284"/>
    <x v="1"/>
    <n v="265"/>
    <n v="70"/>
    <m/>
    <x v="0"/>
    <s v="Lippborg"/>
    <x v="2"/>
    <s v="Westfalen-Weser-Ems Verteilnetz GmbH"/>
    <x v="0"/>
    <x v="0"/>
    <n v="814922.28200000001"/>
    <s v="20.04.2012 - 23.04.2012; 17.05.2012-21.05.2012;29.06.2012-02.07.2012;09.08.2012-20.08.2012;10.08.2012-13.08.2012;21.09.2012-24.09.2012;01.11.2012-05.11.2012;09.11.2012-12.11.2012;25.01.2012-28.01.2013;22.02.2013-25.02.2013;29.03.2012-01.04.2013"/>
    <m/>
    <m/>
    <m/>
    <x v="0"/>
    <m/>
    <m/>
    <x v="0"/>
    <m/>
    <x v="0"/>
    <m/>
    <x v="0"/>
    <x v="0"/>
    <x v="0"/>
    <n v="2869.4446549295776"/>
    <x v="3"/>
    <x v="1"/>
    <x v="0"/>
    <x v="0"/>
    <x v="0"/>
    <x v="0"/>
    <x v="1"/>
    <x v="0"/>
    <x v="0"/>
    <x v="0"/>
    <m/>
    <m/>
    <m/>
    <m/>
    <m/>
    <m/>
    <x v="0"/>
  </r>
  <r>
    <s v="BNA0414"/>
    <s v="RWE Power AG"/>
    <s v="Westfalen"/>
    <n v="59071"/>
    <s v="Hamm-Uentrop"/>
    <m/>
    <x v="0"/>
    <s v="A"/>
    <n v="1963"/>
    <x v="1"/>
    <x v="3"/>
    <x v="5"/>
    <m/>
    <m/>
    <x v="1"/>
    <x v="1"/>
    <x v="1"/>
    <n v="160"/>
    <n v="152"/>
    <x v="1"/>
    <n v="145"/>
    <n v="70"/>
    <m/>
    <x v="0"/>
    <s v="Lippborg"/>
    <x v="2"/>
    <s v="Westfalen-Weser-Ems Verteilnetz GmbH"/>
    <x v="0"/>
    <x v="0"/>
    <n v="107311.71400000001"/>
    <m/>
    <m/>
    <m/>
    <m/>
    <x v="0"/>
    <m/>
    <m/>
    <x v="0"/>
    <m/>
    <x v="0"/>
    <m/>
    <x v="0"/>
    <x v="0"/>
    <x v="0"/>
    <n v="705.99811842105271"/>
    <x v="3"/>
    <x v="1"/>
    <x v="0"/>
    <x v="0"/>
    <x v="0"/>
    <x v="0"/>
    <x v="1"/>
    <x v="0"/>
    <x v="0"/>
    <x v="0"/>
    <m/>
    <m/>
    <m/>
    <m/>
    <m/>
    <m/>
    <x v="0"/>
  </r>
  <r>
    <s v="BNA0415"/>
    <s v="RWE Power AG"/>
    <s v="Westfalen"/>
    <n v="59071"/>
    <s v="Hamm-Uentrop"/>
    <m/>
    <x v="0"/>
    <s v="B"/>
    <n v="1963"/>
    <x v="1"/>
    <x v="3"/>
    <x v="5"/>
    <m/>
    <m/>
    <x v="1"/>
    <x v="1"/>
    <x v="1"/>
    <n v="160"/>
    <n v="152"/>
    <x v="1"/>
    <n v="144"/>
    <n v="70"/>
    <m/>
    <x v="0"/>
    <s v="Lippborg"/>
    <x v="2"/>
    <s v="Westfalen-Weser-Ems Verteilnetz GmbH"/>
    <x v="0"/>
    <x v="0"/>
    <n v="104903.735"/>
    <m/>
    <m/>
    <m/>
    <m/>
    <x v="0"/>
    <m/>
    <m/>
    <x v="0"/>
    <m/>
    <x v="0"/>
    <m/>
    <x v="0"/>
    <x v="0"/>
    <x v="0"/>
    <n v="690.15615131578943"/>
    <x v="3"/>
    <x v="1"/>
    <x v="0"/>
    <x v="0"/>
    <x v="0"/>
    <x v="0"/>
    <x v="1"/>
    <x v="0"/>
    <x v="0"/>
    <x v="0"/>
    <m/>
    <m/>
    <m/>
    <m/>
    <m/>
    <m/>
    <x v="0"/>
  </r>
  <r>
    <s v="BNA0416"/>
    <s v="Denker &amp; Wulf AG"/>
    <s v="Windpark Handewitt"/>
    <n v="24983"/>
    <s v="Handewitt"/>
    <m/>
    <x v="3"/>
    <m/>
    <n v="1996"/>
    <x v="0"/>
    <x v="0"/>
    <x v="0"/>
    <m/>
    <m/>
    <x v="0"/>
    <x v="0"/>
    <x v="0"/>
    <m/>
    <n v="10.8"/>
    <x v="0"/>
    <n v="10.8"/>
    <m/>
    <m/>
    <x v="0"/>
    <m/>
    <x v="0"/>
    <s v="Schleswig-Holstein Netz AG "/>
    <x v="0"/>
    <x v="0"/>
    <m/>
    <m/>
    <m/>
    <m/>
    <m/>
    <x v="0"/>
    <m/>
    <m/>
    <x v="0"/>
    <m/>
    <x v="0"/>
    <m/>
    <x v="0"/>
    <x v="0"/>
    <x v="0"/>
    <n v="0"/>
    <x v="0"/>
    <x v="0"/>
    <x v="0"/>
    <x v="0"/>
    <x v="0"/>
    <x v="0"/>
    <x v="0"/>
    <x v="0"/>
    <x v="0"/>
    <x v="0"/>
    <m/>
    <m/>
    <m/>
    <m/>
    <m/>
    <m/>
    <x v="0"/>
  </r>
  <r>
    <s v="BNA0417"/>
    <s v="EEW Hannover GmbH"/>
    <s v="E.ON Energy from Waste Hannover GmbH"/>
    <n v="30659"/>
    <s v="Hannover"/>
    <m/>
    <x v="1"/>
    <s v="Hannover"/>
    <n v="2005"/>
    <x v="1"/>
    <x v="0"/>
    <x v="4"/>
    <s v="Abfall, _x000d_biol. abbaubarer Anteil von Abfällen aus Haushalten und Industrie"/>
    <m/>
    <x v="0"/>
    <x v="1"/>
    <x v="1"/>
    <n v="25"/>
    <n v="22.5"/>
    <x v="0"/>
    <n v="22.5"/>
    <m/>
    <m/>
    <x v="0"/>
    <s v="Umspannwerk Hannover, Leitung 121, Feld E17"/>
    <x v="2"/>
    <s v="E.ON Netz GmbH"/>
    <x v="0"/>
    <x v="1"/>
    <n v="155294.20000000001"/>
    <s v="01.10.2012-04.11.2012"/>
    <m/>
    <m/>
    <m/>
    <x v="0"/>
    <m/>
    <m/>
    <x v="0"/>
    <m/>
    <x v="0"/>
    <m/>
    <x v="0"/>
    <x v="0"/>
    <x v="0"/>
    <n v="6901.9644444444448"/>
    <x v="14"/>
    <x v="0"/>
    <x v="0"/>
    <x v="0"/>
    <x v="0"/>
    <x v="0"/>
    <x v="1"/>
    <x v="0"/>
    <x v="0"/>
    <x v="0"/>
    <m/>
    <m/>
    <m/>
    <m/>
    <m/>
    <m/>
    <x v="0"/>
  </r>
  <r>
    <s v="BNA0418"/>
    <s v="Stadtwerke Hannover AG"/>
    <s v="GKL"/>
    <n v="30169"/>
    <s v="Hannover"/>
    <m/>
    <x v="1"/>
    <s v="GKL"/>
    <n v="1998"/>
    <x v="2"/>
    <x v="0"/>
    <x v="1"/>
    <m/>
    <m/>
    <x v="1"/>
    <x v="2"/>
    <x v="1"/>
    <n v="67"/>
    <n v="67"/>
    <x v="0"/>
    <n v="65"/>
    <n v="35"/>
    <n v="70"/>
    <x v="1"/>
    <s v="UW-Linden"/>
    <x v="2"/>
    <s v="enercity Netzgesellschaft mbH "/>
    <x v="0"/>
    <x v="1"/>
    <n v="186866"/>
    <m/>
    <n v="223"/>
    <n v="540"/>
    <m/>
    <x v="0"/>
    <n v="500"/>
    <m/>
    <x v="0"/>
    <s v="enercity Netzgesellschaft mbH "/>
    <x v="0"/>
    <m/>
    <x v="0"/>
    <x v="0"/>
    <x v="0"/>
    <n v="2789.0447761194032"/>
    <x v="1"/>
    <x v="1"/>
    <x v="0"/>
    <x v="0"/>
    <x v="0"/>
    <x v="0"/>
    <x v="1"/>
    <x v="0"/>
    <x v="0"/>
    <x v="0"/>
    <m/>
    <m/>
    <m/>
    <m/>
    <m/>
    <m/>
    <x v="0"/>
  </r>
  <r>
    <s v="BNA0419"/>
    <s v="Stadtwerke Hannover AG"/>
    <s v="KWH"/>
    <n v="30419"/>
    <s v="Hannover"/>
    <m/>
    <x v="1"/>
    <s v="B"/>
    <n v="1975"/>
    <x v="1"/>
    <x v="0"/>
    <x v="1"/>
    <m/>
    <m/>
    <x v="1"/>
    <x v="2"/>
    <x v="1"/>
    <n v="110"/>
    <n v="102"/>
    <x v="0"/>
    <n v="87"/>
    <n v="35"/>
    <n v="116"/>
    <x v="2"/>
    <s v="UW-Leinhausen"/>
    <x v="2"/>
    <s v="enercity Netzgesellschaft mbH "/>
    <x v="0"/>
    <x v="1"/>
    <n v="122213"/>
    <s v="25.08.2012-09.09.2012"/>
    <n v="296"/>
    <n v="320"/>
    <m/>
    <x v="0"/>
    <n v="296"/>
    <m/>
    <x v="0"/>
    <s v="enercity Netzgesellschaft mbH "/>
    <x v="0"/>
    <m/>
    <x v="0"/>
    <x v="0"/>
    <x v="0"/>
    <n v="1198.1666666666667"/>
    <x v="1"/>
    <x v="1"/>
    <x v="0"/>
    <x v="0"/>
    <x v="0"/>
    <x v="0"/>
    <x v="1"/>
    <x v="0"/>
    <x v="0"/>
    <x v="0"/>
    <m/>
    <m/>
    <m/>
    <m/>
    <m/>
    <m/>
    <x v="0"/>
  </r>
  <r>
    <s v="BNA0420"/>
    <s v="Stadtwerke Hannover AG"/>
    <s v="GKH"/>
    <n v="30419"/>
    <s v="Hannover"/>
    <m/>
    <x v="1"/>
    <s v="Block1"/>
    <n v="1989"/>
    <x v="2"/>
    <x v="0"/>
    <x v="5"/>
    <m/>
    <m/>
    <x v="1"/>
    <x v="2"/>
    <x v="1"/>
    <n v="150"/>
    <n v="130"/>
    <x v="0"/>
    <n v="115"/>
    <n v="60"/>
    <n v="212.5"/>
    <x v="2"/>
    <s v="UW-Stöcken"/>
    <x v="2"/>
    <s v="enercity Netzgesellschaft mbH "/>
    <x v="0"/>
    <x v="1"/>
    <n v="910436"/>
    <s v="17.05.2012-29.05.2012"/>
    <m/>
    <m/>
    <m/>
    <x v="0"/>
    <m/>
    <m/>
    <x v="0"/>
    <m/>
    <x v="0"/>
    <m/>
    <x v="0"/>
    <x v="0"/>
    <x v="0"/>
    <n v="7003.3538461538465"/>
    <x v="3"/>
    <x v="1"/>
    <x v="0"/>
    <x v="0"/>
    <x v="0"/>
    <x v="0"/>
    <x v="1"/>
    <x v="0"/>
    <x v="0"/>
    <x v="0"/>
    <m/>
    <m/>
    <m/>
    <m/>
    <m/>
    <m/>
    <x v="0"/>
  </r>
  <r>
    <s v="BNA0421"/>
    <s v="Stadtwerke Hannover AG"/>
    <s v="GKH"/>
    <n v="30419"/>
    <s v="Hannover"/>
    <m/>
    <x v="1"/>
    <s v="Block2"/>
    <n v="1989"/>
    <x v="2"/>
    <x v="0"/>
    <x v="5"/>
    <m/>
    <m/>
    <x v="1"/>
    <x v="2"/>
    <x v="1"/>
    <n v="150"/>
    <n v="130"/>
    <x v="0"/>
    <n v="115"/>
    <n v="60"/>
    <n v="212.5"/>
    <x v="2"/>
    <s v="UW-Stöcken"/>
    <x v="2"/>
    <s v="enercity Netzgesellschaft mbH "/>
    <x v="0"/>
    <x v="1"/>
    <n v="841049"/>
    <s v="09.06.2012-17.06.2012"/>
    <m/>
    <m/>
    <m/>
    <x v="0"/>
    <m/>
    <m/>
    <x v="0"/>
    <m/>
    <x v="0"/>
    <m/>
    <x v="0"/>
    <x v="0"/>
    <x v="0"/>
    <n v="6469.6076923076926"/>
    <x v="3"/>
    <x v="1"/>
    <x v="0"/>
    <x v="0"/>
    <x v="0"/>
    <x v="0"/>
    <x v="1"/>
    <x v="0"/>
    <x v="0"/>
    <x v="0"/>
    <m/>
    <m/>
    <m/>
    <m/>
    <m/>
    <m/>
    <x v="0"/>
  </r>
  <r>
    <s v="BNA0422"/>
    <s v="E.ON Wasserkraft GmbH"/>
    <s v="Happurg"/>
    <n v="91230"/>
    <s v="Happurg"/>
    <s v="Haupstraße 26"/>
    <x v="6"/>
    <s v="Happurg"/>
    <n v="1958"/>
    <x v="1"/>
    <x v="0"/>
    <x v="8"/>
    <m/>
    <m/>
    <x v="1"/>
    <x v="1"/>
    <x v="1"/>
    <n v="160"/>
    <n v="160"/>
    <x v="2"/>
    <n v="160"/>
    <n v="2"/>
    <m/>
    <x v="0"/>
    <s v="Schaltanlage vor Ort"/>
    <x v="2"/>
    <s v="E.ON Netz GmbH"/>
    <x v="0"/>
    <x v="1"/>
    <n v="11688.624749999999"/>
    <s v="01.04.2012 bis 1.07.2013"/>
    <m/>
    <m/>
    <m/>
    <x v="0"/>
    <m/>
    <m/>
    <x v="0"/>
    <m/>
    <x v="0"/>
    <m/>
    <x v="0"/>
    <x v="0"/>
    <x v="0"/>
    <n v="73.053904687499994"/>
    <x v="9"/>
    <x v="1"/>
    <x v="0"/>
    <x v="0"/>
    <x v="0"/>
    <x v="0"/>
    <x v="1"/>
    <x v="0"/>
    <x v="2"/>
    <x v="9"/>
    <n v="20.8"/>
    <n v="132"/>
    <n v="17589.8976"/>
    <n v="20.8"/>
    <n v="160"/>
    <n v="11688.624749999999"/>
    <x v="9"/>
  </r>
  <r>
    <s v="BNA0423"/>
    <m/>
    <m/>
    <n v="38829"/>
    <s v="Harsleben"/>
    <m/>
    <x v="5"/>
    <m/>
    <n v="2003"/>
    <x v="0"/>
    <x v="0"/>
    <x v="0"/>
    <m/>
    <m/>
    <x v="0"/>
    <x v="0"/>
    <x v="0"/>
    <m/>
    <n v="30"/>
    <x v="0"/>
    <n v="30"/>
    <m/>
    <m/>
    <x v="0"/>
    <m/>
    <x v="5"/>
    <s v="HSN Magdeburg GmbH"/>
    <x v="0"/>
    <x v="0"/>
    <m/>
    <m/>
    <m/>
    <m/>
    <m/>
    <x v="0"/>
    <m/>
    <m/>
    <x v="0"/>
    <m/>
    <x v="0"/>
    <m/>
    <x v="0"/>
    <x v="0"/>
    <x v="0"/>
    <n v="0"/>
    <x v="0"/>
    <x v="0"/>
    <x v="0"/>
    <x v="0"/>
    <x v="0"/>
    <x v="0"/>
    <x v="0"/>
    <x v="0"/>
    <x v="0"/>
    <x v="0"/>
    <m/>
    <m/>
    <m/>
    <m/>
    <m/>
    <m/>
    <x v="0"/>
  </r>
  <r>
    <s v="BNA0424"/>
    <m/>
    <m/>
    <n v="38829"/>
    <s v="Harsleben"/>
    <m/>
    <x v="5"/>
    <m/>
    <n v="2006"/>
    <x v="0"/>
    <x v="0"/>
    <x v="0"/>
    <m/>
    <m/>
    <x v="0"/>
    <x v="0"/>
    <x v="0"/>
    <m/>
    <n v="28"/>
    <x v="0"/>
    <n v="28"/>
    <m/>
    <m/>
    <x v="0"/>
    <m/>
    <x v="5"/>
    <s v="HSN Magdeburg GmbH"/>
    <x v="0"/>
    <x v="0"/>
    <m/>
    <m/>
    <m/>
    <m/>
    <m/>
    <x v="0"/>
    <m/>
    <m/>
    <x v="0"/>
    <m/>
    <x v="0"/>
    <m/>
    <x v="0"/>
    <x v="0"/>
    <x v="0"/>
    <n v="0"/>
    <x v="0"/>
    <x v="0"/>
    <x v="0"/>
    <x v="0"/>
    <x v="0"/>
    <x v="0"/>
    <x v="0"/>
    <x v="0"/>
    <x v="0"/>
    <x v="0"/>
    <m/>
    <m/>
    <m/>
    <m/>
    <m/>
    <m/>
    <x v="0"/>
  </r>
  <r>
    <s v="BNA0425"/>
    <s v="Raiffeisenwindpark Haselünne Flechum GmbH &amp; Co. KG"/>
    <m/>
    <n v="49740"/>
    <s v="Haselünne"/>
    <m/>
    <x v="1"/>
    <m/>
    <n v="1999"/>
    <x v="0"/>
    <x v="0"/>
    <x v="0"/>
    <m/>
    <m/>
    <x v="0"/>
    <x v="0"/>
    <x v="0"/>
    <m/>
    <n v="19.5"/>
    <x v="0"/>
    <n v="19.5"/>
    <m/>
    <m/>
    <x v="0"/>
    <m/>
    <x v="0"/>
    <s v="EWE NETZ GmbH"/>
    <x v="0"/>
    <x v="0"/>
    <m/>
    <m/>
    <m/>
    <m/>
    <m/>
    <x v="0"/>
    <m/>
    <m/>
    <x v="0"/>
    <m/>
    <x v="0"/>
    <m/>
    <x v="0"/>
    <x v="0"/>
    <x v="0"/>
    <n v="0"/>
    <x v="0"/>
    <x v="0"/>
    <x v="0"/>
    <x v="0"/>
    <x v="0"/>
    <x v="0"/>
    <x v="0"/>
    <x v="0"/>
    <x v="0"/>
    <x v="0"/>
    <m/>
    <m/>
    <m/>
    <m/>
    <m/>
    <m/>
    <x v="0"/>
  </r>
  <r>
    <s v="BNA0426"/>
    <s v="Schluchseewerk Aktiengesellschaft"/>
    <s v="Häusern"/>
    <n v="79837"/>
    <s v="Häusern"/>
    <s v="Schwarzabruck 2"/>
    <x v="4"/>
    <s v="Häusern"/>
    <n v="1931"/>
    <x v="1"/>
    <x v="0"/>
    <x v="8"/>
    <m/>
    <m/>
    <x v="1"/>
    <x v="1"/>
    <x v="1"/>
    <n v="112"/>
    <n v="100"/>
    <x v="0"/>
    <n v="100"/>
    <m/>
    <m/>
    <x v="0"/>
    <s v="Tiengen / Gurtweil"/>
    <x v="2"/>
    <s v="Amprion/ Transnet BW"/>
    <x v="6"/>
    <x v="1"/>
    <n v="67701"/>
    <m/>
    <m/>
    <m/>
    <m/>
    <x v="0"/>
    <m/>
    <m/>
    <x v="0"/>
    <m/>
    <x v="0"/>
    <m/>
    <x v="0"/>
    <x v="0"/>
    <x v="0"/>
    <n v="677.01"/>
    <x v="9"/>
    <x v="1"/>
    <x v="0"/>
    <x v="0"/>
    <x v="0"/>
    <x v="0"/>
    <x v="1"/>
    <x v="1"/>
    <x v="1"/>
    <x v="10"/>
    <n v="40"/>
    <n v="100"/>
    <n v="88049"/>
    <n v="86"/>
    <n v="100"/>
    <n v="70647"/>
    <x v="0"/>
  </r>
  <r>
    <s v="BNA0427"/>
    <s v="Peissenberger Kraftwerksgesellschaft mbH Kraftwerk Hausham"/>
    <s v="Kraftwerk Hausham"/>
    <n v="83734"/>
    <s v="Hausham"/>
    <m/>
    <x v="6"/>
    <s v="GT 1"/>
    <n v="1982"/>
    <x v="1"/>
    <x v="0"/>
    <x v="9"/>
    <m/>
    <m/>
    <x v="1"/>
    <x v="1"/>
    <x v="1"/>
    <n v="25"/>
    <n v="23.2"/>
    <x v="0"/>
    <n v="23.2"/>
    <n v="4"/>
    <m/>
    <x v="0"/>
    <s v="UW Hausham"/>
    <x v="2"/>
    <s v="E.ON Netz GmbH"/>
    <x v="0"/>
    <x v="2"/>
    <n v="49.28"/>
    <m/>
    <m/>
    <m/>
    <m/>
    <x v="0"/>
    <m/>
    <m/>
    <x v="0"/>
    <m/>
    <x v="0"/>
    <m/>
    <x v="0"/>
    <x v="0"/>
    <x v="0"/>
    <n v="2.124137931034483"/>
    <x v="11"/>
    <x v="1"/>
    <x v="0"/>
    <x v="0"/>
    <x v="0"/>
    <x v="0"/>
    <x v="1"/>
    <x v="0"/>
    <x v="0"/>
    <x v="0"/>
    <m/>
    <m/>
    <m/>
    <m/>
    <m/>
    <m/>
    <x v="0"/>
  </r>
  <r>
    <s v="BNA0428"/>
    <s v="Peissenberger Kraftwerksgesellschaft mbH Kraftwerk Hausham"/>
    <s v="Kraftwerk Hausham"/>
    <n v="83734"/>
    <s v="Hausham"/>
    <m/>
    <x v="6"/>
    <s v="GT 2"/>
    <n v="1982"/>
    <x v="1"/>
    <x v="0"/>
    <x v="9"/>
    <m/>
    <m/>
    <x v="1"/>
    <x v="1"/>
    <x v="1"/>
    <n v="25"/>
    <n v="23.2"/>
    <x v="0"/>
    <n v="23.2"/>
    <n v="4"/>
    <m/>
    <x v="0"/>
    <s v="UW Hausham"/>
    <x v="2"/>
    <s v="E.ON Netz GmbH"/>
    <x v="0"/>
    <x v="2"/>
    <n v="49.3"/>
    <m/>
    <m/>
    <m/>
    <m/>
    <x v="0"/>
    <m/>
    <m/>
    <x v="0"/>
    <m/>
    <x v="0"/>
    <m/>
    <x v="0"/>
    <x v="0"/>
    <x v="0"/>
    <n v="2.125"/>
    <x v="11"/>
    <x v="1"/>
    <x v="0"/>
    <x v="0"/>
    <x v="0"/>
    <x v="0"/>
    <x v="1"/>
    <x v="0"/>
    <x v="0"/>
    <x v="0"/>
    <m/>
    <m/>
    <m/>
    <m/>
    <m/>
    <m/>
    <x v="0"/>
  </r>
  <r>
    <s v="BNA0429"/>
    <s v="Peissenberger Kraftwerksgesellschaft mbH Kraftwerk Hausham"/>
    <s v="Kraftwerk Hausham"/>
    <n v="83734"/>
    <s v="Hausham"/>
    <m/>
    <x v="6"/>
    <s v="GT 3"/>
    <n v="1982"/>
    <x v="1"/>
    <x v="0"/>
    <x v="9"/>
    <m/>
    <m/>
    <x v="1"/>
    <x v="1"/>
    <x v="1"/>
    <n v="25"/>
    <n v="23.2"/>
    <x v="0"/>
    <n v="23.2"/>
    <n v="4"/>
    <m/>
    <x v="0"/>
    <s v="UW Hausham"/>
    <x v="2"/>
    <s v="E.ON Netz GmbH"/>
    <x v="0"/>
    <x v="2"/>
    <n v="49.3"/>
    <m/>
    <m/>
    <m/>
    <m/>
    <x v="0"/>
    <m/>
    <m/>
    <x v="0"/>
    <m/>
    <x v="0"/>
    <m/>
    <x v="0"/>
    <x v="0"/>
    <x v="0"/>
    <n v="2.125"/>
    <x v="11"/>
    <x v="1"/>
    <x v="0"/>
    <x v="0"/>
    <x v="0"/>
    <x v="0"/>
    <x v="1"/>
    <x v="0"/>
    <x v="0"/>
    <x v="0"/>
    <m/>
    <m/>
    <m/>
    <m/>
    <m/>
    <m/>
    <x v="0"/>
  </r>
  <r>
    <s v="BNA0430"/>
    <s v="Peissenberger Kraftwerksgesellschaft mbH Kraftwerk Hausham"/>
    <s v="Kraftwerk Hausham"/>
    <n v="83734"/>
    <s v="Hausham"/>
    <m/>
    <x v="6"/>
    <s v="GT 4"/>
    <n v="1982"/>
    <x v="1"/>
    <x v="0"/>
    <x v="9"/>
    <m/>
    <m/>
    <x v="1"/>
    <x v="1"/>
    <x v="1"/>
    <n v="25"/>
    <n v="23.2"/>
    <x v="0"/>
    <n v="23.2"/>
    <n v="4"/>
    <m/>
    <x v="0"/>
    <s v="UW Hausham"/>
    <x v="2"/>
    <s v="E.ON Netz GmbH"/>
    <x v="0"/>
    <x v="2"/>
    <n v="49.3"/>
    <s v="17.09. - 26.10.2012"/>
    <m/>
    <m/>
    <m/>
    <x v="0"/>
    <m/>
    <m/>
    <x v="0"/>
    <m/>
    <x v="0"/>
    <m/>
    <x v="0"/>
    <x v="0"/>
    <x v="0"/>
    <n v="2.125"/>
    <x v="11"/>
    <x v="1"/>
    <x v="0"/>
    <x v="0"/>
    <x v="0"/>
    <x v="0"/>
    <x v="1"/>
    <x v="0"/>
    <x v="0"/>
    <x v="0"/>
    <m/>
    <m/>
    <m/>
    <m/>
    <m/>
    <m/>
    <x v="0"/>
  </r>
  <r>
    <s v="BNA0431"/>
    <s v="RheinEnergie AG"/>
    <s v="Windfarm Heckelberg-Breydin"/>
    <s v="16259 und 16230"/>
    <s v="Heckelberg-Brunow und Breydin"/>
    <m/>
    <x v="2"/>
    <s v="Heckelberg-Breydin"/>
    <n v="2004"/>
    <x v="1"/>
    <x v="0"/>
    <x v="0"/>
    <m/>
    <m/>
    <x v="0"/>
    <x v="1"/>
    <x v="1"/>
    <n v="27"/>
    <n v="27"/>
    <x v="0"/>
    <n v="27"/>
    <n v="0"/>
    <m/>
    <x v="0"/>
    <s v="UW Tuchen"/>
    <x v="2"/>
    <s v="E.ON edis AG"/>
    <x v="0"/>
    <x v="1"/>
    <n v="48906"/>
    <m/>
    <m/>
    <m/>
    <m/>
    <x v="0"/>
    <m/>
    <m/>
    <x v="0"/>
    <m/>
    <x v="0"/>
    <m/>
    <x v="0"/>
    <x v="0"/>
    <x v="0"/>
    <n v="1811.3333333333333"/>
    <x v="0"/>
    <x v="0"/>
    <x v="0"/>
    <x v="0"/>
    <x v="0"/>
    <x v="0"/>
    <x v="0"/>
    <x v="0"/>
    <x v="0"/>
    <x v="0"/>
    <m/>
    <m/>
    <m/>
    <m/>
    <m/>
    <m/>
    <x v="0"/>
  </r>
  <r>
    <s v="BNA0432"/>
    <s v="EnBW Kraftwerke AG"/>
    <s v="Heizkraftwerk Heilbronn"/>
    <n v="74076"/>
    <s v="Heilbronn"/>
    <s v="Lichtenbergerstraße 23"/>
    <x v="4"/>
    <s v="HLB 5"/>
    <n v="1965"/>
    <x v="1"/>
    <x v="0"/>
    <x v="5"/>
    <m/>
    <m/>
    <x v="1"/>
    <x v="2"/>
    <x v="1"/>
    <n v="125"/>
    <n v="110"/>
    <x v="0"/>
    <n v="110"/>
    <n v="54"/>
    <n v="37.299999999999997"/>
    <x v="2"/>
    <s v="Heilbronn"/>
    <x v="2"/>
    <s v="EnBW Regional AG"/>
    <x v="0"/>
    <x v="1"/>
    <n v="51304"/>
    <m/>
    <m/>
    <m/>
    <m/>
    <x v="0"/>
    <m/>
    <m/>
    <x v="0"/>
    <m/>
    <x v="0"/>
    <m/>
    <x v="0"/>
    <x v="0"/>
    <x v="0"/>
    <n v="466.4"/>
    <x v="3"/>
    <x v="1"/>
    <x v="0"/>
    <x v="0"/>
    <x v="0"/>
    <x v="0"/>
    <x v="1"/>
    <x v="0"/>
    <x v="0"/>
    <x v="0"/>
    <m/>
    <m/>
    <m/>
    <m/>
    <m/>
    <m/>
    <x v="0"/>
  </r>
  <r>
    <s v="BNA0433"/>
    <s v="EnBW Kraftwerke AG"/>
    <s v="Heizkraftwerk Heilbronn"/>
    <n v="74076"/>
    <s v="Heilbronn"/>
    <s v="Lichtenbergerstraße 23"/>
    <x v="4"/>
    <s v="HLB 6"/>
    <n v="1966"/>
    <x v="1"/>
    <x v="0"/>
    <x v="5"/>
    <m/>
    <m/>
    <x v="1"/>
    <x v="2"/>
    <x v="1"/>
    <n v="125"/>
    <n v="110"/>
    <x v="0"/>
    <n v="110"/>
    <n v="54"/>
    <n v="37.299999999999997"/>
    <x v="2"/>
    <s v="Heilbronn"/>
    <x v="2"/>
    <s v="EnBW Regional AG"/>
    <x v="0"/>
    <x v="1"/>
    <n v="86133"/>
    <m/>
    <m/>
    <m/>
    <m/>
    <x v="0"/>
    <m/>
    <m/>
    <x v="0"/>
    <m/>
    <x v="0"/>
    <m/>
    <x v="0"/>
    <x v="0"/>
    <x v="0"/>
    <n v="783.0272727272727"/>
    <x v="3"/>
    <x v="1"/>
    <x v="0"/>
    <x v="0"/>
    <x v="0"/>
    <x v="0"/>
    <x v="1"/>
    <x v="0"/>
    <x v="0"/>
    <x v="0"/>
    <m/>
    <m/>
    <m/>
    <m/>
    <m/>
    <m/>
    <x v="0"/>
  </r>
  <r>
    <s v="BNA0434"/>
    <s v="EnBW Kraftwerke AG"/>
    <s v="Heizkraftwerk Heilbronn"/>
    <n v="74076"/>
    <s v="Heilbronn"/>
    <s v="Lichtenbergerstraße 23"/>
    <x v="4"/>
    <s v="HLB 7"/>
    <n v="1985"/>
    <x v="1"/>
    <x v="0"/>
    <x v="5"/>
    <m/>
    <m/>
    <x v="1"/>
    <x v="2"/>
    <x v="1"/>
    <n v="822"/>
    <n v="778"/>
    <x v="0"/>
    <n v="685"/>
    <n v="200"/>
    <n v="313"/>
    <x v="2"/>
    <s v="Großgartach"/>
    <x v="4"/>
    <s v="Transnet BW GmbH"/>
    <x v="3"/>
    <x v="1"/>
    <n v="2781691"/>
    <s v="30.06.2012 - 29.07.2012"/>
    <m/>
    <m/>
    <m/>
    <x v="0"/>
    <m/>
    <m/>
    <x v="0"/>
    <m/>
    <x v="0"/>
    <m/>
    <x v="0"/>
    <x v="0"/>
    <x v="0"/>
    <n v="3575.4383033419022"/>
    <x v="3"/>
    <x v="1"/>
    <x v="0"/>
    <x v="0"/>
    <x v="0"/>
    <x v="0"/>
    <x v="1"/>
    <x v="1"/>
    <x v="0"/>
    <x v="0"/>
    <m/>
    <m/>
    <m/>
    <m/>
    <m/>
    <m/>
    <x v="0"/>
  </r>
  <r>
    <s v="BNA0435"/>
    <m/>
    <m/>
    <n v="16909"/>
    <s v="Heiligengrabe"/>
    <m/>
    <x v="2"/>
    <m/>
    <n v="2002"/>
    <x v="0"/>
    <x v="0"/>
    <x v="4"/>
    <m/>
    <m/>
    <x v="0"/>
    <x v="0"/>
    <x v="0"/>
    <m/>
    <n v="19.7"/>
    <x v="0"/>
    <n v="19.7"/>
    <m/>
    <m/>
    <x v="0"/>
    <m/>
    <x v="5"/>
    <s v="E.ON edis AG"/>
    <x v="0"/>
    <x v="0"/>
    <m/>
    <m/>
    <m/>
    <m/>
    <m/>
    <x v="0"/>
    <m/>
    <m/>
    <x v="0"/>
    <m/>
    <x v="0"/>
    <m/>
    <x v="0"/>
    <x v="0"/>
    <x v="0"/>
    <n v="0"/>
    <x v="4"/>
    <x v="0"/>
    <x v="0"/>
    <x v="0"/>
    <x v="0"/>
    <x v="0"/>
    <x v="1"/>
    <x v="0"/>
    <x v="0"/>
    <x v="0"/>
    <m/>
    <m/>
    <m/>
    <m/>
    <m/>
    <m/>
    <x v="0"/>
  </r>
  <r>
    <s v="BNA0436"/>
    <m/>
    <m/>
    <n v="52525"/>
    <s v="Heinsberg"/>
    <m/>
    <x v="0"/>
    <m/>
    <n v="2004"/>
    <x v="0"/>
    <x v="0"/>
    <x v="0"/>
    <m/>
    <m/>
    <x v="0"/>
    <x v="0"/>
    <x v="0"/>
    <m/>
    <n v="18"/>
    <x v="0"/>
    <n v="18"/>
    <m/>
    <m/>
    <x v="0"/>
    <m/>
    <x v="0"/>
    <s v="Alliander Netz Heinsberg AG"/>
    <x v="0"/>
    <x v="0"/>
    <m/>
    <m/>
    <m/>
    <m/>
    <m/>
    <x v="0"/>
    <m/>
    <m/>
    <x v="0"/>
    <m/>
    <x v="0"/>
    <m/>
    <x v="0"/>
    <x v="0"/>
    <x v="0"/>
    <n v="0"/>
    <x v="0"/>
    <x v="0"/>
    <x v="0"/>
    <x v="0"/>
    <x v="0"/>
    <x v="0"/>
    <x v="0"/>
    <x v="0"/>
    <x v="0"/>
    <x v="0"/>
    <m/>
    <m/>
    <m/>
    <m/>
    <m/>
    <m/>
    <x v="0"/>
  </r>
  <r>
    <s v="BNA0437"/>
    <s v="GVK Windpark Hellenthal GmbH &amp; Co. KG_x000d_WKA Oberreifferscheid Süd"/>
    <m/>
    <n v="53940"/>
    <s v="Hellenthal"/>
    <m/>
    <x v="0"/>
    <m/>
    <n v="2001"/>
    <x v="0"/>
    <x v="0"/>
    <x v="0"/>
    <m/>
    <m/>
    <x v="0"/>
    <x v="0"/>
    <x v="0"/>
    <m/>
    <n v="10.199999999999999"/>
    <x v="0"/>
    <n v="10.199999999999999"/>
    <m/>
    <m/>
    <x v="0"/>
    <m/>
    <x v="0"/>
    <m/>
    <x v="0"/>
    <x v="0"/>
    <m/>
    <m/>
    <m/>
    <m/>
    <m/>
    <x v="0"/>
    <m/>
    <m/>
    <x v="0"/>
    <m/>
    <x v="0"/>
    <m/>
    <x v="0"/>
    <x v="0"/>
    <x v="0"/>
    <n v="0"/>
    <x v="0"/>
    <x v="0"/>
    <x v="0"/>
    <x v="0"/>
    <x v="0"/>
    <x v="0"/>
    <x v="0"/>
    <x v="0"/>
    <x v="0"/>
    <x v="0"/>
    <m/>
    <m/>
    <m/>
    <m/>
    <m/>
    <m/>
    <x v="0"/>
  </r>
  <r>
    <s v="BNA0438"/>
    <s v="E.ON Energy from Waste Helmstedt GmbH"/>
    <s v="TRV Buschhaus"/>
    <n v="38350"/>
    <s v="Helmstedt"/>
    <m/>
    <x v="1"/>
    <s v="Linie 1-3"/>
    <n v="1998"/>
    <x v="1"/>
    <x v="0"/>
    <x v="10"/>
    <s v="Abfall, _x000d_biol. abbaubarer Anteil von Abfällen aus Haushalten und Industrie"/>
    <m/>
    <x v="1"/>
    <x v="1"/>
    <x v="1"/>
    <n v="48"/>
    <n v="37.5"/>
    <x v="0"/>
    <n v="37.5"/>
    <n v="23"/>
    <m/>
    <x v="0"/>
    <s v="Umspannwerk Helmstedt, Leitung 121, Feld E17"/>
    <x v="2"/>
    <s v="E.ON Netz GmbH"/>
    <x v="0"/>
    <x v="1"/>
    <n v="231734"/>
    <s v="Linie 2: 03.-17.01.2013"/>
    <m/>
    <m/>
    <m/>
    <x v="0"/>
    <m/>
    <m/>
    <x v="0"/>
    <m/>
    <x v="0"/>
    <m/>
    <x v="0"/>
    <x v="0"/>
    <x v="0"/>
    <n v="6179.5733333333337"/>
    <x v="6"/>
    <x v="1"/>
    <x v="0"/>
    <x v="0"/>
    <x v="0"/>
    <x v="0"/>
    <x v="1"/>
    <x v="0"/>
    <x v="0"/>
    <x v="0"/>
    <m/>
    <m/>
    <m/>
    <m/>
    <m/>
    <m/>
    <x v="0"/>
  </r>
  <r>
    <s v="BNA0439"/>
    <s v="E.ON Kraftwerke GmbH"/>
    <s v="Buschhaus"/>
    <n v="38350"/>
    <s v="Helmstedt"/>
    <m/>
    <x v="1"/>
    <s v="D"/>
    <n v="1985"/>
    <x v="1"/>
    <x v="0"/>
    <x v="11"/>
    <m/>
    <m/>
    <x v="1"/>
    <x v="1"/>
    <x v="1"/>
    <n v="390"/>
    <n v="352"/>
    <x v="0"/>
    <n v="352"/>
    <n v="200"/>
    <m/>
    <x v="0"/>
    <s v="Helmstedt"/>
    <x v="4"/>
    <s v="TenneT TSO GmbH "/>
    <x v="5"/>
    <x v="1"/>
    <n v="2491958"/>
    <s v="15.09.2012-26.09.2012"/>
    <m/>
    <m/>
    <m/>
    <x v="0"/>
    <m/>
    <m/>
    <x v="0"/>
    <m/>
    <x v="0"/>
    <m/>
    <x v="0"/>
    <x v="0"/>
    <x v="0"/>
    <n v="7079.426136363636"/>
    <x v="10"/>
    <x v="1"/>
    <x v="0"/>
    <x v="0"/>
    <x v="0"/>
    <x v="0"/>
    <x v="1"/>
    <x v="1"/>
    <x v="0"/>
    <x v="0"/>
    <m/>
    <m/>
    <m/>
    <m/>
    <m/>
    <m/>
    <x v="0"/>
  </r>
  <r>
    <s v="BNA0440"/>
    <s v="E.ON Climate &amp; Renewables Central Europe GmbH"/>
    <s v="WP Treue/Treue Ost"/>
    <n v="38350"/>
    <s v="Helmstedt"/>
    <s v="Bundesstraße L640"/>
    <x v="1"/>
    <m/>
    <n v="2005"/>
    <x v="1"/>
    <x v="0"/>
    <x v="0"/>
    <m/>
    <m/>
    <x v="0"/>
    <x v="1"/>
    <x v="0"/>
    <n v="16"/>
    <n v="15.8"/>
    <x v="0"/>
    <n v="15.8"/>
    <m/>
    <m/>
    <x v="0"/>
    <s v="DE0071373835000000E04000000093983"/>
    <x v="6"/>
    <s v="E.ON Avacon AG"/>
    <x v="0"/>
    <x v="1"/>
    <n v="33528"/>
    <m/>
    <m/>
    <m/>
    <m/>
    <x v="0"/>
    <m/>
    <m/>
    <x v="0"/>
    <m/>
    <x v="0"/>
    <m/>
    <x v="0"/>
    <x v="0"/>
    <x v="0"/>
    <n v="2122.0253164556962"/>
    <x v="0"/>
    <x v="0"/>
    <x v="0"/>
    <x v="0"/>
    <x v="0"/>
    <x v="0"/>
    <x v="0"/>
    <x v="0"/>
    <x v="0"/>
    <x v="0"/>
    <m/>
    <m/>
    <m/>
    <m/>
    <m/>
    <m/>
    <x v="0"/>
  </r>
  <r>
    <s v="BNA0441"/>
    <s v="NEIF (Merinda Windpark) GmbH &amp; Co. KG"/>
    <m/>
    <n v="38350"/>
    <s v="Helmstedt"/>
    <m/>
    <x v="1"/>
    <m/>
    <n v="2003"/>
    <x v="0"/>
    <x v="0"/>
    <x v="0"/>
    <m/>
    <m/>
    <x v="0"/>
    <x v="0"/>
    <x v="0"/>
    <m/>
    <n v="12"/>
    <x v="0"/>
    <n v="12"/>
    <m/>
    <m/>
    <x v="0"/>
    <m/>
    <x v="0"/>
    <s v="E.ON Avacon AG"/>
    <x v="0"/>
    <x v="0"/>
    <m/>
    <m/>
    <m/>
    <m/>
    <m/>
    <x v="0"/>
    <m/>
    <m/>
    <x v="0"/>
    <m/>
    <x v="0"/>
    <m/>
    <x v="0"/>
    <x v="0"/>
    <x v="0"/>
    <n v="0"/>
    <x v="0"/>
    <x v="0"/>
    <x v="0"/>
    <x v="0"/>
    <x v="0"/>
    <x v="0"/>
    <x v="0"/>
    <x v="0"/>
    <x v="0"/>
    <x v="0"/>
    <m/>
    <m/>
    <m/>
    <m/>
    <m/>
    <m/>
    <x v="0"/>
  </r>
  <r>
    <s v="BNA0442"/>
    <s v="Mark-E AG"/>
    <s v="Cuno Heizkraftwerk Herdecke"/>
    <n v="58313"/>
    <s v="Herdecke"/>
    <m/>
    <x v="0"/>
    <s v="H6"/>
    <n v="2007"/>
    <x v="2"/>
    <x v="0"/>
    <x v="1"/>
    <m/>
    <m/>
    <x v="1"/>
    <x v="0"/>
    <x v="1"/>
    <n v="423"/>
    <n v="417"/>
    <x v="0"/>
    <n v="417"/>
    <n v="200"/>
    <m/>
    <x v="0"/>
    <s v="U 106 und U 107"/>
    <x v="2"/>
    <s v="Enervie AssetNetWork GmbH "/>
    <x v="0"/>
    <x v="1"/>
    <n v="1985833.9"/>
    <s v="23.04.2012-30.04.2012_x000d_10.12.2012-30.12.2012"/>
    <n v="810"/>
    <n v="860"/>
    <n v="0"/>
    <x v="0"/>
    <n v="834"/>
    <n v="0"/>
    <x v="0"/>
    <s v="GASCADE Gastransport GmbH "/>
    <x v="0"/>
    <m/>
    <x v="0"/>
    <x v="0"/>
    <x v="0"/>
    <n v="4762.1916067146285"/>
    <x v="1"/>
    <x v="1"/>
    <x v="0"/>
    <x v="0"/>
    <x v="0"/>
    <x v="0"/>
    <x v="1"/>
    <x v="0"/>
    <x v="0"/>
    <x v="0"/>
    <m/>
    <m/>
    <m/>
    <m/>
    <m/>
    <m/>
    <x v="0"/>
  </r>
  <r>
    <s v="BNA0443"/>
    <s v="RWE Power AG"/>
    <s v="Koepchenwerk"/>
    <n v="58313"/>
    <s v="Herdecke"/>
    <m/>
    <x v="0"/>
    <s v="Koepchenwerk"/>
    <n v="1989"/>
    <x v="1"/>
    <x v="0"/>
    <x v="8"/>
    <m/>
    <m/>
    <x v="1"/>
    <x v="1"/>
    <x v="1"/>
    <n v="153"/>
    <n v="153"/>
    <x v="1"/>
    <n v="153"/>
    <n v="153"/>
    <m/>
    <x v="0"/>
    <s v="Garenfeld"/>
    <x v="8"/>
    <s v="Amprion GmbH"/>
    <x v="2"/>
    <x v="0"/>
    <n v="72203.63"/>
    <s v="19.06.2012-22.06.2012;18.09.2012-19.09.2012;18.12.2012-19.12.2012"/>
    <m/>
    <m/>
    <m/>
    <x v="0"/>
    <m/>
    <m/>
    <x v="0"/>
    <m/>
    <x v="0"/>
    <m/>
    <x v="0"/>
    <x v="0"/>
    <x v="0"/>
    <n v="471.91915032679742"/>
    <x v="9"/>
    <x v="1"/>
    <x v="0"/>
    <x v="0"/>
    <x v="0"/>
    <x v="0"/>
    <x v="1"/>
    <x v="1"/>
    <x v="2"/>
    <x v="11"/>
    <n v="101.7"/>
    <n v="160"/>
    <n v="94164"/>
    <n v="110"/>
    <n v="153"/>
    <n v="72204"/>
    <x v="0"/>
  </r>
  <r>
    <s v="BNA0444"/>
    <s v="K+S AG"/>
    <s v="Wintershall"/>
    <n v="36266"/>
    <s v="Heringen"/>
    <m/>
    <x v="10"/>
    <s v="Wintershall"/>
    <n v="1967"/>
    <x v="1"/>
    <x v="0"/>
    <x v="3"/>
    <s v="Erdgas"/>
    <s v="Dampf von extern aus Abfall"/>
    <x v="1"/>
    <x v="2"/>
    <x v="2"/>
    <n v="117.7"/>
    <n v="109.5"/>
    <x v="0"/>
    <n v="71.400000000000006"/>
    <n v="71.400000000000006"/>
    <n v="183"/>
    <x v="2"/>
    <s v="UW Phillippsthal"/>
    <x v="2"/>
    <s v="E.ON Netz GmbH"/>
    <x v="0"/>
    <x v="1"/>
    <n v="387796.6"/>
    <m/>
    <n v="166.6"/>
    <m/>
    <m/>
    <x v="0"/>
    <n v="250"/>
    <m/>
    <x v="0"/>
    <s v="Gas-Union Transport GmbH &amp; Co.KG "/>
    <x v="0"/>
    <m/>
    <x v="0"/>
    <x v="0"/>
    <x v="0"/>
    <n v="3541.5214611872143"/>
    <x v="1"/>
    <x v="1"/>
    <x v="0"/>
    <x v="0"/>
    <x v="0"/>
    <x v="0"/>
    <x v="1"/>
    <x v="0"/>
    <x v="0"/>
    <x v="0"/>
    <m/>
    <m/>
    <m/>
    <m/>
    <m/>
    <m/>
    <x v="0"/>
  </r>
  <r>
    <s v="BNA0445"/>
    <s v="Windpark Mehringer Höhe Infrastruktur GmbH"/>
    <m/>
    <n v="54317"/>
    <s v="Herl "/>
    <m/>
    <x v="15"/>
    <m/>
    <n v="2005"/>
    <x v="0"/>
    <x v="0"/>
    <x v="0"/>
    <m/>
    <m/>
    <x v="0"/>
    <x v="0"/>
    <x v="0"/>
    <m/>
    <n v="26"/>
    <x v="0"/>
    <n v="26"/>
    <m/>
    <m/>
    <x v="0"/>
    <m/>
    <x v="5"/>
    <s v="Rhein-Ruhr Verteilnetz GmbH"/>
    <x v="0"/>
    <x v="0"/>
    <m/>
    <m/>
    <m/>
    <m/>
    <m/>
    <x v="0"/>
    <m/>
    <m/>
    <x v="0"/>
    <m/>
    <x v="0"/>
    <m/>
    <x v="0"/>
    <x v="0"/>
    <x v="0"/>
    <n v="0"/>
    <x v="0"/>
    <x v="0"/>
    <x v="0"/>
    <x v="0"/>
    <x v="0"/>
    <x v="0"/>
    <x v="0"/>
    <x v="0"/>
    <x v="0"/>
    <x v="0"/>
    <m/>
    <m/>
    <m/>
    <m/>
    <m/>
    <m/>
    <x v="0"/>
  </r>
  <r>
    <s v="BNA0447"/>
    <s v="STEAG GMBH"/>
    <s v="KW Herne"/>
    <n v="44653"/>
    <s v="Herne"/>
    <s v="Hertener Str. 16"/>
    <x v="0"/>
    <s v="Herne 2"/>
    <n v="1963"/>
    <x v="1"/>
    <x v="3"/>
    <x v="5"/>
    <m/>
    <m/>
    <x v="1"/>
    <x v="1"/>
    <x v="1"/>
    <n v="150"/>
    <n v="133"/>
    <x v="1"/>
    <n v="133"/>
    <n v="35"/>
    <n v="0"/>
    <x v="0"/>
    <s v="220 kV Schaltanlage Eiberg"/>
    <x v="8"/>
    <s v="Amprion GmbH"/>
    <x v="2"/>
    <x v="2"/>
    <n v="0"/>
    <m/>
    <m/>
    <m/>
    <m/>
    <x v="0"/>
    <m/>
    <m/>
    <x v="0"/>
    <m/>
    <x v="0"/>
    <m/>
    <x v="0"/>
    <x v="0"/>
    <x v="0"/>
    <n v="0"/>
    <x v="3"/>
    <x v="1"/>
    <x v="0"/>
    <x v="0"/>
    <x v="0"/>
    <x v="0"/>
    <x v="1"/>
    <x v="1"/>
    <x v="0"/>
    <x v="0"/>
    <m/>
    <m/>
    <m/>
    <m/>
    <m/>
    <m/>
    <x v="0"/>
  </r>
  <r>
    <s v="BNA0448"/>
    <s v="E.ON Kraftwerke GmbH"/>
    <s v="Shamrock"/>
    <n v="44652"/>
    <s v="Herne"/>
    <m/>
    <x v="0"/>
    <m/>
    <n v="1957"/>
    <x v="1"/>
    <x v="0"/>
    <x v="5"/>
    <m/>
    <m/>
    <x v="1"/>
    <x v="2"/>
    <x v="1"/>
    <n v="162"/>
    <n v="132"/>
    <x v="0"/>
    <n v="132"/>
    <n v="33"/>
    <m/>
    <x v="2"/>
    <s v="Gelsenkirchen"/>
    <x v="2"/>
    <s v="Amprion GmbH"/>
    <x v="2"/>
    <x v="1"/>
    <n v="385056.42300000001"/>
    <m/>
    <m/>
    <m/>
    <m/>
    <x v="0"/>
    <m/>
    <m/>
    <x v="0"/>
    <m/>
    <x v="0"/>
    <m/>
    <x v="0"/>
    <x v="0"/>
    <x v="0"/>
    <n v="2917.0941136363635"/>
    <x v="3"/>
    <x v="1"/>
    <x v="0"/>
    <x v="0"/>
    <x v="0"/>
    <x v="0"/>
    <x v="1"/>
    <x v="1"/>
    <x v="0"/>
    <x v="0"/>
    <m/>
    <m/>
    <m/>
    <m/>
    <m/>
    <m/>
    <x v="0"/>
  </r>
  <r>
    <s v="BNA0449"/>
    <s v="STEAG GMBH"/>
    <s v="KW Herne"/>
    <n v="44654"/>
    <s v="Herne"/>
    <s v="Hertener Str. 16"/>
    <x v="0"/>
    <s v="Herne 3"/>
    <n v="1966"/>
    <x v="1"/>
    <x v="0"/>
    <x v="5"/>
    <m/>
    <m/>
    <x v="1"/>
    <x v="2"/>
    <x v="1"/>
    <n v="310"/>
    <n v="280"/>
    <x v="1"/>
    <n v="280"/>
    <n v="130"/>
    <n v="130"/>
    <x v="2"/>
    <s v="220 kV Schaltanlage Eiberg"/>
    <x v="8"/>
    <s v="Amprion GmbH"/>
    <x v="2"/>
    <x v="1"/>
    <n v="663428.69700000004"/>
    <s v="31.03.12 - 15.04.12"/>
    <m/>
    <m/>
    <m/>
    <x v="0"/>
    <m/>
    <m/>
    <x v="0"/>
    <m/>
    <x v="0"/>
    <m/>
    <x v="0"/>
    <x v="0"/>
    <x v="0"/>
    <n v="2369.3882035714287"/>
    <x v="3"/>
    <x v="1"/>
    <x v="0"/>
    <x v="0"/>
    <x v="0"/>
    <x v="0"/>
    <x v="1"/>
    <x v="1"/>
    <x v="0"/>
    <x v="0"/>
    <m/>
    <m/>
    <m/>
    <m/>
    <m/>
    <m/>
    <x v="0"/>
  </r>
  <r>
    <s v="BNA0450"/>
    <s v="STEAG GMBH"/>
    <s v="KW Herne"/>
    <n v="44655"/>
    <s v="Herne"/>
    <s v="Hertener Str. 16"/>
    <x v="0"/>
    <s v="Herne 4"/>
    <n v="1989"/>
    <x v="1"/>
    <x v="0"/>
    <x v="5"/>
    <m/>
    <m/>
    <x v="1"/>
    <x v="2"/>
    <x v="1"/>
    <n v="500"/>
    <n v="449"/>
    <x v="1"/>
    <n v="449"/>
    <n v="120"/>
    <n v="550"/>
    <x v="2"/>
    <s v="220 kV Schaltanlage Bochum"/>
    <x v="8"/>
    <s v="Amprion GmbH"/>
    <x v="2"/>
    <x v="2"/>
    <n v="1797670.6"/>
    <s v="23.06.12 - 02.09.12"/>
    <m/>
    <m/>
    <m/>
    <x v="0"/>
    <m/>
    <m/>
    <x v="0"/>
    <m/>
    <x v="0"/>
    <m/>
    <x v="0"/>
    <x v="0"/>
    <x v="0"/>
    <n v="4003.7207126948779"/>
    <x v="3"/>
    <x v="1"/>
    <x v="0"/>
    <x v="0"/>
    <x v="0"/>
    <x v="0"/>
    <x v="1"/>
    <x v="1"/>
    <x v="0"/>
    <x v="0"/>
    <m/>
    <m/>
    <m/>
    <m/>
    <m/>
    <m/>
    <x v="0"/>
  </r>
  <r>
    <s v="BNA0451"/>
    <s v="Itec International"/>
    <s v="Heynitz"/>
    <n v="1683"/>
    <s v="Heynitz"/>
    <m/>
    <x v="12"/>
    <s v="Heynitz"/>
    <n v="2002"/>
    <x v="1"/>
    <x v="0"/>
    <x v="0"/>
    <m/>
    <m/>
    <x v="0"/>
    <x v="1"/>
    <x v="1"/>
    <n v="20.3"/>
    <n v="20.3"/>
    <x v="0"/>
    <n v="20.3"/>
    <m/>
    <m/>
    <x v="0"/>
    <s v="UW Heynitz"/>
    <x v="2"/>
    <s v="ENSO Netz GmbH "/>
    <x v="0"/>
    <x v="0"/>
    <m/>
    <m/>
    <m/>
    <m/>
    <m/>
    <x v="0"/>
    <m/>
    <m/>
    <x v="0"/>
    <m/>
    <x v="0"/>
    <m/>
    <x v="0"/>
    <x v="0"/>
    <x v="0"/>
    <n v="0"/>
    <x v="0"/>
    <x v="0"/>
    <x v="0"/>
    <x v="0"/>
    <x v="0"/>
    <x v="0"/>
    <x v="0"/>
    <x v="0"/>
    <x v="0"/>
    <x v="0"/>
    <m/>
    <m/>
    <m/>
    <m/>
    <m/>
    <m/>
    <x v="0"/>
  </r>
  <r>
    <s v="BNA0452"/>
    <s v="VH Windenergie GmbH &amp; Co. KG; _x000d_Windpark Hinte GmbH &amp; Co Ost KG "/>
    <m/>
    <n v="26759"/>
    <s v="Hinte"/>
    <m/>
    <x v="1"/>
    <m/>
    <n v="2001"/>
    <x v="0"/>
    <x v="0"/>
    <x v="0"/>
    <m/>
    <m/>
    <x v="0"/>
    <x v="0"/>
    <x v="0"/>
    <m/>
    <n v="13.2"/>
    <x v="0"/>
    <n v="13.2"/>
    <m/>
    <m/>
    <x v="0"/>
    <m/>
    <x v="1"/>
    <s v="EWE NETZ GmbH"/>
    <x v="0"/>
    <x v="0"/>
    <m/>
    <m/>
    <m/>
    <m/>
    <m/>
    <x v="0"/>
    <m/>
    <m/>
    <x v="0"/>
    <m/>
    <x v="0"/>
    <m/>
    <x v="0"/>
    <x v="0"/>
    <x v="0"/>
    <n v="0"/>
    <x v="0"/>
    <x v="0"/>
    <x v="0"/>
    <x v="0"/>
    <x v="0"/>
    <x v="0"/>
    <x v="0"/>
    <x v="0"/>
    <x v="0"/>
    <x v="0"/>
    <m/>
    <m/>
    <m/>
    <m/>
    <m/>
    <m/>
    <x v="0"/>
  </r>
  <r>
    <s v="BNA0453"/>
    <m/>
    <m/>
    <n v="57629"/>
    <s v="Höchstenbach"/>
    <m/>
    <x v="15"/>
    <m/>
    <n v="2006"/>
    <x v="0"/>
    <x v="0"/>
    <x v="0"/>
    <m/>
    <m/>
    <x v="0"/>
    <x v="0"/>
    <x v="0"/>
    <m/>
    <n v="26"/>
    <x v="0"/>
    <n v="26"/>
    <m/>
    <m/>
    <x v="0"/>
    <m/>
    <x v="1"/>
    <s v="KEVAG Verteilnetz GmbH"/>
    <x v="0"/>
    <x v="0"/>
    <m/>
    <m/>
    <m/>
    <m/>
    <m/>
    <x v="0"/>
    <m/>
    <m/>
    <x v="0"/>
    <m/>
    <x v="0"/>
    <m/>
    <x v="0"/>
    <x v="0"/>
    <x v="0"/>
    <n v="0"/>
    <x v="0"/>
    <x v="0"/>
    <x v="0"/>
    <x v="0"/>
    <x v="0"/>
    <x v="0"/>
    <x v="0"/>
    <x v="0"/>
    <x v="0"/>
    <x v="0"/>
    <m/>
    <m/>
    <m/>
    <m/>
    <m/>
    <m/>
    <x v="0"/>
  </r>
  <r>
    <s v="BNA0454"/>
    <s v="Anlagenbetreiber Windpark Ohe/Höfer_x000d_deanBV Verwaltungs-GmbH"/>
    <m/>
    <n v="29361"/>
    <s v="Höfer"/>
    <m/>
    <x v="1"/>
    <m/>
    <n v="2002"/>
    <x v="0"/>
    <x v="0"/>
    <x v="0"/>
    <m/>
    <m/>
    <x v="0"/>
    <x v="0"/>
    <x v="0"/>
    <m/>
    <n v="11.5"/>
    <x v="0"/>
    <n v="11.5"/>
    <m/>
    <m/>
    <x v="0"/>
    <m/>
    <x v="0"/>
    <s v="SVO Energie GmbH"/>
    <x v="0"/>
    <x v="0"/>
    <m/>
    <m/>
    <m/>
    <m/>
    <m/>
    <x v="0"/>
    <m/>
    <m/>
    <x v="0"/>
    <m/>
    <x v="0"/>
    <m/>
    <x v="0"/>
    <x v="0"/>
    <x v="0"/>
    <n v="0"/>
    <x v="0"/>
    <x v="0"/>
    <x v="0"/>
    <x v="0"/>
    <x v="0"/>
    <x v="0"/>
    <x v="0"/>
    <x v="0"/>
    <x v="0"/>
    <x v="0"/>
    <m/>
    <m/>
    <m/>
    <m/>
    <m/>
    <m/>
    <x v="0"/>
  </r>
  <r>
    <s v="BNA0455"/>
    <s v="Windpark Hohen Pritz GbR"/>
    <m/>
    <n v="19089"/>
    <s v="Hohen Pritz"/>
    <m/>
    <x v="8"/>
    <m/>
    <n v="2001"/>
    <x v="0"/>
    <x v="0"/>
    <x v="0"/>
    <m/>
    <m/>
    <x v="0"/>
    <x v="0"/>
    <x v="0"/>
    <m/>
    <n v="21"/>
    <x v="0"/>
    <n v="21"/>
    <m/>
    <m/>
    <x v="0"/>
    <m/>
    <x v="5"/>
    <s v="WEMAG Netz GmbH"/>
    <x v="0"/>
    <x v="0"/>
    <m/>
    <m/>
    <m/>
    <m/>
    <m/>
    <x v="0"/>
    <m/>
    <m/>
    <x v="0"/>
    <m/>
    <x v="0"/>
    <m/>
    <x v="0"/>
    <x v="0"/>
    <x v="0"/>
    <n v="0"/>
    <x v="0"/>
    <x v="0"/>
    <x v="0"/>
    <x v="0"/>
    <x v="0"/>
    <x v="0"/>
    <x v="0"/>
    <x v="0"/>
    <x v="0"/>
    <x v="0"/>
    <m/>
    <m/>
    <m/>
    <m/>
    <m/>
    <m/>
    <x v="0"/>
  </r>
  <r>
    <s v="BNA0463a"/>
    <m/>
    <m/>
    <n v="39596"/>
    <s v="Hohenberg-Krusemark"/>
    <m/>
    <x v="5"/>
    <m/>
    <n v="2004"/>
    <x v="0"/>
    <x v="0"/>
    <x v="0"/>
    <m/>
    <m/>
    <x v="0"/>
    <x v="0"/>
    <x v="0"/>
    <m/>
    <n v="51.7"/>
    <x v="0"/>
    <n v="51.7"/>
    <m/>
    <m/>
    <x v="0"/>
    <m/>
    <x v="5"/>
    <s v="HSN Magdeburg GmbH"/>
    <x v="0"/>
    <x v="0"/>
    <m/>
    <m/>
    <m/>
    <m/>
    <m/>
    <x v="0"/>
    <m/>
    <m/>
    <x v="0"/>
    <m/>
    <x v="0"/>
    <m/>
    <x v="0"/>
    <x v="0"/>
    <x v="0"/>
    <n v="0"/>
    <x v="0"/>
    <x v="0"/>
    <x v="0"/>
    <x v="0"/>
    <x v="0"/>
    <x v="0"/>
    <x v="0"/>
    <x v="0"/>
    <x v="0"/>
    <x v="0"/>
    <m/>
    <m/>
    <m/>
    <m/>
    <m/>
    <m/>
    <x v="0"/>
  </r>
  <r>
    <s v="BNA0463b"/>
    <s v="Windkraft Krusemark GmbH &amp; Co.KG"/>
    <s v="Windpark Krusemark"/>
    <n v="39596"/>
    <s v="Hohenberg-Krusemark"/>
    <m/>
    <x v="5"/>
    <m/>
    <n v="2005"/>
    <x v="2"/>
    <x v="0"/>
    <x v="0"/>
    <m/>
    <m/>
    <x v="0"/>
    <x v="1"/>
    <x v="1"/>
    <n v="12"/>
    <n v="12"/>
    <x v="0"/>
    <n v="12"/>
    <m/>
    <m/>
    <x v="0"/>
    <s v="UW Ellingen"/>
    <x v="2"/>
    <s v="HSN Magdeburg GmbH"/>
    <x v="0"/>
    <x v="1"/>
    <n v="21133.7"/>
    <m/>
    <m/>
    <m/>
    <m/>
    <x v="0"/>
    <m/>
    <m/>
    <x v="0"/>
    <m/>
    <x v="0"/>
    <m/>
    <x v="0"/>
    <x v="0"/>
    <x v="0"/>
    <n v="1761.1416666666667"/>
    <x v="0"/>
    <x v="0"/>
    <x v="0"/>
    <x v="0"/>
    <x v="0"/>
    <x v="0"/>
    <x v="0"/>
    <x v="0"/>
    <x v="0"/>
    <x v="0"/>
    <m/>
    <m/>
    <m/>
    <m/>
    <m/>
    <m/>
    <x v="0"/>
  </r>
  <r>
    <s v="BNA0464"/>
    <s v="Stadtwerke Hannover AG"/>
    <s v="KWM"/>
    <n v="31249"/>
    <s v="Hohenhameln OT Mehrum"/>
    <m/>
    <x v="1"/>
    <s v="Block3"/>
    <n v="1979"/>
    <x v="2"/>
    <x v="0"/>
    <x v="5"/>
    <m/>
    <m/>
    <x v="1"/>
    <x v="1"/>
    <x v="1"/>
    <n v="750"/>
    <n v="690"/>
    <x v="0"/>
    <n v="690"/>
    <n v="250"/>
    <n v="0"/>
    <x v="0"/>
    <s v="UW-Mehrum"/>
    <x v="8"/>
    <s v="TenneT TSO GmbH "/>
    <x v="5"/>
    <x v="1"/>
    <n v="2787056"/>
    <s v="30.06.2012-12.08.2012"/>
    <m/>
    <m/>
    <m/>
    <x v="0"/>
    <m/>
    <m/>
    <x v="0"/>
    <m/>
    <x v="0"/>
    <m/>
    <x v="0"/>
    <x v="0"/>
    <x v="0"/>
    <n v="4039.2115942028986"/>
    <x v="3"/>
    <x v="1"/>
    <x v="0"/>
    <x v="0"/>
    <x v="0"/>
    <x v="0"/>
    <x v="1"/>
    <x v="1"/>
    <x v="0"/>
    <x v="0"/>
    <m/>
    <m/>
    <m/>
    <m/>
    <m/>
    <m/>
    <x v="0"/>
  </r>
  <r>
    <s v="BNA0465"/>
    <s v="Vattenfall Europe Generation AG"/>
    <s v="Hohenwarte 1"/>
    <n v="7338"/>
    <s v="Hohenwarte"/>
    <s v="Preßwitzer Str. 25"/>
    <x v="9"/>
    <s v="PSS A"/>
    <n v="1959"/>
    <x v="1"/>
    <x v="0"/>
    <x v="8"/>
    <m/>
    <m/>
    <x v="1"/>
    <x v="1"/>
    <x v="1"/>
    <n v="30"/>
    <n v="29.9"/>
    <x v="1"/>
    <n v="30"/>
    <n v="0"/>
    <m/>
    <x v="0"/>
    <s v="Remptendorf"/>
    <x v="2"/>
    <s v="TEN Thüringer _x000d_Energienetze GmbH"/>
    <x v="0"/>
    <x v="1"/>
    <m/>
    <s v="04.06.2012-15.06.2012"/>
    <m/>
    <m/>
    <m/>
    <x v="0"/>
    <m/>
    <m/>
    <x v="0"/>
    <m/>
    <x v="0"/>
    <m/>
    <x v="0"/>
    <x v="0"/>
    <x v="0"/>
    <n v="0"/>
    <x v="9"/>
    <x v="1"/>
    <x v="0"/>
    <x v="0"/>
    <x v="0"/>
    <x v="0"/>
    <x v="1"/>
    <x v="0"/>
    <x v="1"/>
    <x v="12"/>
    <n v="52"/>
    <n v="36"/>
    <n v="1978.1"/>
    <n v="110"/>
    <n v="59.8"/>
    <n v="71843.600000000006"/>
    <x v="10"/>
  </r>
  <r>
    <s v="BNA0466"/>
    <s v="Vattenfall Europe Generation AG"/>
    <s v="Hohenwarte 1"/>
    <n v="7338"/>
    <s v="Hohenwarte"/>
    <s v="Preßwitzer Str. 25"/>
    <x v="9"/>
    <s v="PSS B"/>
    <n v="1959"/>
    <x v="1"/>
    <x v="0"/>
    <x v="8"/>
    <m/>
    <m/>
    <x v="1"/>
    <x v="1"/>
    <x v="1"/>
    <n v="30"/>
    <n v="29.9"/>
    <x v="1"/>
    <n v="30"/>
    <n v="0"/>
    <m/>
    <x v="0"/>
    <s v="Remptendorf"/>
    <x v="2"/>
    <s v="TEN Thüringer _x000d_Energienetze GmbH"/>
    <x v="0"/>
    <x v="1"/>
    <n v="71117.600000000006"/>
    <s v="20.08.2012-21.12.2012"/>
    <m/>
    <m/>
    <m/>
    <x v="0"/>
    <m/>
    <m/>
    <x v="0"/>
    <m/>
    <x v="0"/>
    <m/>
    <x v="0"/>
    <x v="0"/>
    <x v="0"/>
    <n v="2378.5150501672242"/>
    <x v="9"/>
    <x v="1"/>
    <x v="0"/>
    <x v="0"/>
    <x v="0"/>
    <x v="0"/>
    <x v="1"/>
    <x v="0"/>
    <x v="0"/>
    <x v="0"/>
    <m/>
    <m/>
    <m/>
    <m/>
    <m/>
    <m/>
    <x v="11"/>
  </r>
  <r>
    <s v="BNA0467"/>
    <s v="Vattenfall Europe Generation AG"/>
    <s v="Hohenwarte 2"/>
    <n v="7338"/>
    <s v="Hohenwarte"/>
    <s v="Preßwitzer Str. 25"/>
    <x v="9"/>
    <s v="PSS A"/>
    <n v="1966"/>
    <x v="1"/>
    <x v="0"/>
    <x v="8"/>
    <m/>
    <m/>
    <x v="1"/>
    <x v="1"/>
    <x v="1"/>
    <n v="40"/>
    <n v="39.729999999999997"/>
    <x v="1"/>
    <n v="40"/>
    <n v="0"/>
    <m/>
    <x v="0"/>
    <s v="Remptendorf"/>
    <x v="8"/>
    <s v="50 Hertz Transmission GmbH"/>
    <x v="1"/>
    <x v="1"/>
    <m/>
    <m/>
    <m/>
    <m/>
    <m/>
    <x v="0"/>
    <m/>
    <m/>
    <x v="0"/>
    <m/>
    <x v="0"/>
    <m/>
    <x v="0"/>
    <x v="0"/>
    <x v="0"/>
    <n v="0"/>
    <x v="9"/>
    <x v="1"/>
    <x v="0"/>
    <x v="0"/>
    <x v="0"/>
    <x v="0"/>
    <x v="1"/>
    <x v="1"/>
    <x v="2"/>
    <x v="13"/>
    <n v="88.8"/>
    <n v="336"/>
    <n v="163096.29999999999"/>
    <n v="128.80000000000001"/>
    <n v="317.8"/>
    <n v="111911.3"/>
    <x v="12"/>
  </r>
  <r>
    <s v="BNA0468"/>
    <s v="Vattenfall Europe Generation AG"/>
    <s v="Hohenwarte 2"/>
    <n v="7338"/>
    <s v="Hohenwarte"/>
    <s v="Preßwitzer Str. 25"/>
    <x v="9"/>
    <s v="PSS B"/>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69"/>
    <s v="Vattenfall Europe Generation AG"/>
    <s v="Hohenwarte 2"/>
    <n v="7338"/>
    <s v="Hohenwarte"/>
    <s v="Preßwitzer Str. 25"/>
    <x v="9"/>
    <s v="PSS C"/>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0"/>
    <s v="Vattenfall Europe Generation AG"/>
    <s v="Hohenwarte 2"/>
    <n v="7338"/>
    <s v="Hohenwarte"/>
    <s v="Preßwitzer Str. 25"/>
    <x v="9"/>
    <s v="PSS D"/>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1"/>
    <s v="Vattenfall Europe Generation AG"/>
    <s v="Hohenwarte 2"/>
    <n v="7338"/>
    <s v="Hohenwarte"/>
    <s v="Preßwitzer Str. 25"/>
    <x v="9"/>
    <s v="PSS E"/>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2"/>
    <s v="Vattenfall Europe Generation AG"/>
    <s v="Hohenwarte 2"/>
    <n v="7338"/>
    <s v="Hohenwarte"/>
    <s v="Preßwitzer Str. 25"/>
    <x v="9"/>
    <s v="PSS F"/>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3"/>
    <s v="Vattenfall Europe Generation AG"/>
    <s v="Hohenwarte 2"/>
    <n v="7338"/>
    <s v="Hohenwarte"/>
    <s v="Preßwitzer Str. 25"/>
    <x v="9"/>
    <s v="PSS G"/>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4"/>
    <s v="Vattenfall Europe Generation AG"/>
    <s v="Hohenwarte 2"/>
    <n v="7338"/>
    <s v="Hohenwarte"/>
    <s v="Preßwitzer Str. 25"/>
    <x v="9"/>
    <s v="PSS H"/>
    <n v="1966"/>
    <x v="1"/>
    <x v="0"/>
    <x v="8"/>
    <m/>
    <m/>
    <x v="1"/>
    <x v="1"/>
    <x v="1"/>
    <n v="40"/>
    <n v="39.729999999999997"/>
    <x v="1"/>
    <n v="40"/>
    <n v="0"/>
    <m/>
    <x v="0"/>
    <s v="Remptendorf"/>
    <x v="8"/>
    <s v="50 Hertz Transmission GmbH"/>
    <x v="1"/>
    <x v="1"/>
    <n v="111250.2"/>
    <m/>
    <m/>
    <m/>
    <m/>
    <x v="0"/>
    <m/>
    <m/>
    <x v="0"/>
    <m/>
    <x v="0"/>
    <m/>
    <x v="0"/>
    <x v="0"/>
    <x v="0"/>
    <n v="2800.1560533601814"/>
    <x v="9"/>
    <x v="1"/>
    <x v="0"/>
    <x v="0"/>
    <x v="0"/>
    <x v="0"/>
    <x v="1"/>
    <x v="1"/>
    <x v="0"/>
    <x v="0"/>
    <m/>
    <m/>
    <m/>
    <m/>
    <m/>
    <m/>
    <x v="13"/>
  </r>
  <r>
    <s v="BNA0475"/>
    <s v="Windpark Westerwald GmbH"/>
    <m/>
    <n v="56462"/>
    <s v="Höhn"/>
    <m/>
    <x v="15"/>
    <m/>
    <n v="2004"/>
    <x v="0"/>
    <x v="0"/>
    <x v="0"/>
    <m/>
    <m/>
    <x v="0"/>
    <x v="0"/>
    <x v="0"/>
    <m/>
    <n v="18"/>
    <x v="0"/>
    <n v="18"/>
    <m/>
    <m/>
    <x v="0"/>
    <m/>
    <x v="0"/>
    <s v="KEVAG Verteilnetz GmbH"/>
    <x v="0"/>
    <x v="0"/>
    <m/>
    <m/>
    <m/>
    <m/>
    <m/>
    <x v="0"/>
    <m/>
    <m/>
    <x v="0"/>
    <m/>
    <x v="0"/>
    <m/>
    <x v="0"/>
    <x v="0"/>
    <x v="0"/>
    <n v="0"/>
    <x v="0"/>
    <x v="0"/>
    <x v="0"/>
    <x v="0"/>
    <x v="0"/>
    <x v="0"/>
    <x v="0"/>
    <x v="0"/>
    <x v="0"/>
    <x v="0"/>
    <m/>
    <m/>
    <m/>
    <m/>
    <m/>
    <m/>
    <x v="0"/>
  </r>
  <r>
    <s v="BNA0481"/>
    <s v="Germania Windpark GmbH &amp; Co KG"/>
    <m/>
    <n v="26427"/>
    <s v="Holtgast"/>
    <m/>
    <x v="1"/>
    <m/>
    <n v="1996"/>
    <x v="0"/>
    <x v="0"/>
    <x v="0"/>
    <m/>
    <m/>
    <x v="0"/>
    <x v="0"/>
    <x v="0"/>
    <m/>
    <n v="24.6"/>
    <x v="0"/>
    <n v="24.6"/>
    <m/>
    <m/>
    <x v="0"/>
    <m/>
    <x v="1"/>
    <s v="EWE NETZ GmbH"/>
    <x v="0"/>
    <x v="0"/>
    <m/>
    <m/>
    <m/>
    <m/>
    <m/>
    <x v="0"/>
    <m/>
    <m/>
    <x v="0"/>
    <m/>
    <x v="0"/>
    <m/>
    <x v="0"/>
    <x v="0"/>
    <x v="0"/>
    <n v="0"/>
    <x v="0"/>
    <x v="0"/>
    <x v="0"/>
    <x v="0"/>
    <x v="0"/>
    <x v="0"/>
    <x v="0"/>
    <x v="0"/>
    <x v="0"/>
    <x v="0"/>
    <m/>
    <m/>
    <m/>
    <m/>
    <m/>
    <m/>
    <x v="0"/>
  </r>
  <r>
    <s v="BNA0482"/>
    <s v="Prokon 7 "/>
    <m/>
    <n v="66424"/>
    <s v="Homburg"/>
    <m/>
    <x v="13"/>
    <m/>
    <n v="2007"/>
    <x v="0"/>
    <x v="0"/>
    <x v="0"/>
    <m/>
    <m/>
    <x v="0"/>
    <x v="0"/>
    <x v="0"/>
    <m/>
    <n v="20"/>
    <x v="0"/>
    <n v="20"/>
    <m/>
    <m/>
    <x v="0"/>
    <m/>
    <x v="0"/>
    <s v="Stadtwerke Homburg GmbH"/>
    <x v="0"/>
    <x v="0"/>
    <m/>
    <m/>
    <m/>
    <m/>
    <m/>
    <x v="0"/>
    <m/>
    <m/>
    <x v="0"/>
    <m/>
    <x v="0"/>
    <m/>
    <x v="0"/>
    <x v="0"/>
    <x v="0"/>
    <n v="0"/>
    <x v="0"/>
    <x v="0"/>
    <x v="0"/>
    <x v="0"/>
    <x v="0"/>
    <x v="0"/>
    <x v="0"/>
    <x v="0"/>
    <x v="0"/>
    <x v="0"/>
    <m/>
    <m/>
    <m/>
    <m/>
    <m/>
    <m/>
    <x v="0"/>
  </r>
  <r>
    <s v="BNA0483"/>
    <s v="GHP Glunz  Holzwerkstoffproduktion GmbH"/>
    <m/>
    <n v="32805"/>
    <s v="Horn-Bad Meinberg"/>
    <m/>
    <x v="0"/>
    <m/>
    <n v="2000"/>
    <x v="0"/>
    <x v="0"/>
    <x v="4"/>
    <m/>
    <m/>
    <x v="0"/>
    <x v="0"/>
    <x v="0"/>
    <m/>
    <n v="19.899999999999999"/>
    <x v="0"/>
    <n v="19.899999999999999"/>
    <m/>
    <m/>
    <x v="0"/>
    <m/>
    <x v="1"/>
    <s v="E.ON Westfalen Weser Netz AG "/>
    <x v="0"/>
    <x v="0"/>
    <m/>
    <m/>
    <m/>
    <m/>
    <m/>
    <x v="0"/>
    <m/>
    <m/>
    <x v="0"/>
    <m/>
    <x v="0"/>
    <m/>
    <x v="0"/>
    <x v="0"/>
    <x v="0"/>
    <n v="0"/>
    <x v="4"/>
    <x v="0"/>
    <x v="0"/>
    <x v="0"/>
    <x v="0"/>
    <x v="0"/>
    <x v="1"/>
    <x v="0"/>
    <x v="0"/>
    <x v="0"/>
    <m/>
    <m/>
    <m/>
    <m/>
    <m/>
    <m/>
    <x v="0"/>
  </r>
  <r>
    <s v="BNA0484"/>
    <s v="Prokon Wind GmbH "/>
    <s v="Windpark Horst"/>
    <n v="25358"/>
    <s v="Horst"/>
    <m/>
    <x v="3"/>
    <m/>
    <n v="1999"/>
    <x v="0"/>
    <x v="0"/>
    <x v="0"/>
    <m/>
    <m/>
    <x v="0"/>
    <x v="0"/>
    <x v="0"/>
    <m/>
    <n v="10.4"/>
    <x v="0"/>
    <n v="10.4"/>
    <m/>
    <m/>
    <x v="0"/>
    <m/>
    <x v="0"/>
    <s v="Schleswig-Holstein Netz AG "/>
    <x v="0"/>
    <x v="0"/>
    <m/>
    <m/>
    <m/>
    <m/>
    <m/>
    <x v="0"/>
    <m/>
    <m/>
    <x v="0"/>
    <m/>
    <x v="0"/>
    <m/>
    <x v="0"/>
    <x v="0"/>
    <x v="0"/>
    <n v="0"/>
    <x v="0"/>
    <x v="0"/>
    <x v="0"/>
    <x v="0"/>
    <x v="0"/>
    <x v="0"/>
    <x v="0"/>
    <x v="0"/>
    <x v="0"/>
    <x v="0"/>
    <m/>
    <m/>
    <m/>
    <m/>
    <m/>
    <m/>
    <x v="0"/>
  </r>
  <r>
    <s v="BNA0485"/>
    <s v="RWE Power AG"/>
    <s v="Huckingen"/>
    <n v="47259"/>
    <s v="Duisburg-Huckingen"/>
    <m/>
    <x v="0"/>
    <s v="A"/>
    <n v="1975"/>
    <x v="1"/>
    <x v="0"/>
    <x v="3"/>
    <s v="Erd-/Gicht-/Hochofengas"/>
    <m/>
    <x v="1"/>
    <x v="2"/>
    <x v="1"/>
    <n v="320"/>
    <n v="303"/>
    <x v="1"/>
    <n v="303"/>
    <n v="130"/>
    <n v="5"/>
    <x v="2"/>
    <s v="Mündelheim"/>
    <x v="8"/>
    <s v="Amprion GmbH"/>
    <x v="2"/>
    <x v="0"/>
    <n v="808376.1"/>
    <m/>
    <n v="475"/>
    <n v="350"/>
    <n v="350"/>
    <x v="0"/>
    <n v="0"/>
    <n v="0"/>
    <x v="0"/>
    <s v="Open Grid Europe GmbH "/>
    <x v="0"/>
    <m/>
    <x v="0"/>
    <x v="0"/>
    <x v="0"/>
    <n v="2667.907920792079"/>
    <x v="6"/>
    <x v="1"/>
    <x v="0"/>
    <x v="0"/>
    <x v="0"/>
    <x v="0"/>
    <x v="1"/>
    <x v="1"/>
    <x v="0"/>
    <x v="0"/>
    <m/>
    <m/>
    <m/>
    <m/>
    <m/>
    <m/>
    <x v="0"/>
  </r>
  <r>
    <s v="BNA0486"/>
    <s v="RWE Power AG"/>
    <s v="Huckingen"/>
    <n v="47259"/>
    <s v="Duisburg-Huckingen"/>
    <m/>
    <x v="0"/>
    <s v="B"/>
    <n v="1976"/>
    <x v="1"/>
    <x v="0"/>
    <x v="3"/>
    <s v="Erd-/Gicht-/Hochofengas"/>
    <m/>
    <x v="1"/>
    <x v="2"/>
    <x v="1"/>
    <n v="320"/>
    <n v="303"/>
    <x v="1"/>
    <n v="303"/>
    <n v="130"/>
    <n v="10"/>
    <x v="2"/>
    <s v="Mündelheim"/>
    <x v="8"/>
    <s v="Amprion GmbH"/>
    <x v="2"/>
    <x v="0"/>
    <n v="1198166.2"/>
    <s v="05.04.2012-21.05.2012;29.03.2013-08.04.2013"/>
    <n v="475"/>
    <m/>
    <m/>
    <x v="0"/>
    <m/>
    <m/>
    <x v="0"/>
    <s v="Open Grid Europe GmbH "/>
    <x v="0"/>
    <m/>
    <x v="0"/>
    <x v="0"/>
    <x v="0"/>
    <n v="3954.3438943894389"/>
    <x v="6"/>
    <x v="1"/>
    <x v="0"/>
    <x v="0"/>
    <x v="0"/>
    <x v="0"/>
    <x v="1"/>
    <x v="1"/>
    <x v="0"/>
    <x v="0"/>
    <m/>
    <m/>
    <m/>
    <m/>
    <m/>
    <m/>
    <x v="0"/>
  </r>
  <r>
    <s v="BNA0487"/>
    <m/>
    <m/>
    <n v="27798"/>
    <s v="Hude"/>
    <m/>
    <x v="1"/>
    <m/>
    <n v="2002"/>
    <x v="0"/>
    <x v="0"/>
    <x v="0"/>
    <m/>
    <m/>
    <x v="0"/>
    <x v="0"/>
    <x v="0"/>
    <m/>
    <n v="25.6"/>
    <x v="0"/>
    <n v="25.6"/>
    <m/>
    <m/>
    <x v="0"/>
    <m/>
    <x v="1"/>
    <s v="EWE NETZ GmbH"/>
    <x v="0"/>
    <x v="0"/>
    <m/>
    <m/>
    <m/>
    <m/>
    <m/>
    <x v="0"/>
    <m/>
    <m/>
    <x v="0"/>
    <m/>
    <x v="0"/>
    <m/>
    <x v="0"/>
    <x v="0"/>
    <x v="0"/>
    <n v="0"/>
    <x v="0"/>
    <x v="0"/>
    <x v="0"/>
    <x v="0"/>
    <x v="0"/>
    <x v="0"/>
    <x v="0"/>
    <x v="0"/>
    <x v="0"/>
    <x v="0"/>
    <m/>
    <m/>
    <m/>
    <m/>
    <m/>
    <m/>
    <x v="0"/>
  </r>
  <r>
    <s v="BNA0488"/>
    <s v="WKN Windkraft Nord GmbH &amp; Co. Windpark Huje KG "/>
    <m/>
    <n v="25588"/>
    <s v="Huje"/>
    <m/>
    <x v="3"/>
    <m/>
    <n v="2000"/>
    <x v="0"/>
    <x v="0"/>
    <x v="0"/>
    <m/>
    <m/>
    <x v="0"/>
    <x v="0"/>
    <x v="0"/>
    <m/>
    <n v="21.45"/>
    <x v="0"/>
    <n v="21.45"/>
    <m/>
    <m/>
    <x v="0"/>
    <m/>
    <x v="0"/>
    <s v="Schleswig-Holstein Netz AG "/>
    <x v="0"/>
    <x v="0"/>
    <m/>
    <m/>
    <m/>
    <m/>
    <m/>
    <x v="0"/>
    <m/>
    <m/>
    <x v="0"/>
    <m/>
    <x v="0"/>
    <m/>
    <x v="0"/>
    <x v="0"/>
    <x v="0"/>
    <n v="0"/>
    <x v="0"/>
    <x v="0"/>
    <x v="0"/>
    <x v="0"/>
    <x v="0"/>
    <x v="0"/>
    <x v="0"/>
    <x v="0"/>
    <x v="0"/>
    <x v="0"/>
    <m/>
    <m/>
    <m/>
    <m/>
    <m/>
    <m/>
    <x v="0"/>
  </r>
  <r>
    <s v="BNA0489"/>
    <s v="RWE Power AG"/>
    <s v="Goldenberg"/>
    <n v="50354"/>
    <s v="Hürth"/>
    <m/>
    <x v="0"/>
    <s v="E"/>
    <n v="1992"/>
    <x v="1"/>
    <x v="0"/>
    <x v="11"/>
    <m/>
    <m/>
    <x v="1"/>
    <x v="2"/>
    <x v="1"/>
    <n v="75"/>
    <n v="66"/>
    <x v="1"/>
    <n v="66"/>
    <n v="66"/>
    <n v="50"/>
    <x v="2"/>
    <s v="Knapsack"/>
    <x v="2"/>
    <s v="Rhein-Ruhr Verteilnetz GmbH"/>
    <x v="0"/>
    <x v="0"/>
    <n v="514728.60550000001"/>
    <s v="27.04.2012-12.06.2012"/>
    <m/>
    <m/>
    <m/>
    <x v="0"/>
    <m/>
    <m/>
    <x v="0"/>
    <m/>
    <x v="0"/>
    <m/>
    <x v="0"/>
    <x v="0"/>
    <x v="0"/>
    <n v="7798.9182651515148"/>
    <x v="10"/>
    <x v="1"/>
    <x v="0"/>
    <x v="0"/>
    <x v="0"/>
    <x v="0"/>
    <x v="1"/>
    <x v="0"/>
    <x v="0"/>
    <x v="0"/>
    <m/>
    <m/>
    <m/>
    <m/>
    <m/>
    <m/>
    <x v="0"/>
  </r>
  <r>
    <s v="BNA0490"/>
    <s v="RWE Power AG"/>
    <s v="Goldenberg"/>
    <n v="50354"/>
    <s v="Hürth"/>
    <m/>
    <x v="0"/>
    <s v="F"/>
    <n v="1993"/>
    <x v="1"/>
    <x v="0"/>
    <x v="11"/>
    <m/>
    <m/>
    <x v="1"/>
    <x v="2"/>
    <x v="1"/>
    <n v="96"/>
    <n v="85"/>
    <x v="1"/>
    <n v="85"/>
    <n v="85"/>
    <n v="50"/>
    <x v="2"/>
    <s v="Knapsack"/>
    <x v="2"/>
    <s v="Rhein-Ruhr Verteilnetz GmbH"/>
    <x v="0"/>
    <x v="0"/>
    <n v="514728.60550000001"/>
    <s v="27.04.2012-12.06.2012"/>
    <m/>
    <m/>
    <m/>
    <x v="0"/>
    <m/>
    <m/>
    <x v="0"/>
    <m/>
    <x v="0"/>
    <m/>
    <x v="0"/>
    <x v="0"/>
    <x v="0"/>
    <n v="6055.6306529411768"/>
    <x v="10"/>
    <x v="1"/>
    <x v="0"/>
    <x v="0"/>
    <x v="0"/>
    <x v="0"/>
    <x v="1"/>
    <x v="0"/>
    <x v="0"/>
    <x v="0"/>
    <m/>
    <m/>
    <m/>
    <m/>
    <m/>
    <m/>
    <x v="0"/>
  </r>
  <r>
    <s v="BNA0491"/>
    <s v="RWE Power AG"/>
    <s v="Ville/Berrenrath"/>
    <n v="50354"/>
    <s v="Hürth"/>
    <m/>
    <x v="0"/>
    <s v="Ville/Berrenrath"/>
    <m/>
    <x v="1"/>
    <x v="0"/>
    <x v="3"/>
    <s v="Braunkohle"/>
    <s v="Altholz / SBS"/>
    <x v="1"/>
    <x v="2"/>
    <x v="2"/>
    <n v="52"/>
    <n v="52"/>
    <x v="1"/>
    <n v="51"/>
    <n v="10"/>
    <n v="80"/>
    <x v="2"/>
    <s v="Berrenrath"/>
    <x v="2"/>
    <s v="Rhein-Ruhr Verteilnetz GmbH"/>
    <x v="0"/>
    <x v="0"/>
    <n v="280767.98100000003"/>
    <m/>
    <m/>
    <m/>
    <m/>
    <x v="0"/>
    <m/>
    <m/>
    <x v="0"/>
    <m/>
    <x v="0"/>
    <m/>
    <x v="0"/>
    <x v="0"/>
    <x v="0"/>
    <n v="5399.384250000001"/>
    <x v="10"/>
    <x v="1"/>
    <x v="0"/>
    <x v="0"/>
    <x v="0"/>
    <x v="0"/>
    <x v="1"/>
    <x v="0"/>
    <x v="0"/>
    <x v="0"/>
    <m/>
    <m/>
    <m/>
    <m/>
    <m/>
    <m/>
    <x v="0"/>
  </r>
  <r>
    <s v="BNA0492"/>
    <s v="RAG Anthrazit Ibbenbüren GmbH"/>
    <s v="RAG Anthrazit Ibbenbüren GmbH"/>
    <n v="49477"/>
    <s v="Ibbenbüren"/>
    <m/>
    <x v="0"/>
    <s v="EVA"/>
    <n v="1985"/>
    <x v="1"/>
    <x v="0"/>
    <x v="15"/>
    <s v="Grubengas"/>
    <s v="Heizöl EL"/>
    <x v="0"/>
    <x v="2"/>
    <x v="1"/>
    <n v="35"/>
    <n v="33.4"/>
    <x v="0"/>
    <n v="33.4"/>
    <n v="5"/>
    <m/>
    <x v="0"/>
    <s v="110kV-Anlage Bergwerk"/>
    <x v="2"/>
    <s v="Westfalen-Weser-Ems Verteilnetz GmbH"/>
    <x v="0"/>
    <x v="2"/>
    <n v="127446.1"/>
    <s v="14.04.2012-20.05.2012"/>
    <m/>
    <m/>
    <m/>
    <x v="0"/>
    <m/>
    <m/>
    <x v="0"/>
    <m/>
    <x v="0"/>
    <m/>
    <x v="0"/>
    <x v="0"/>
    <x v="0"/>
    <n v="3815.7514970059883"/>
    <x v="14"/>
    <x v="1"/>
    <x v="0"/>
    <x v="0"/>
    <x v="0"/>
    <x v="0"/>
    <x v="1"/>
    <x v="0"/>
    <x v="0"/>
    <x v="0"/>
    <m/>
    <m/>
    <m/>
    <m/>
    <m/>
    <m/>
    <x v="0"/>
  </r>
  <r>
    <s v="BNA0493"/>
    <s v="RWE Power AG"/>
    <s v="Ibbenbüren"/>
    <n v="49479"/>
    <s v="Ibbenbüren"/>
    <m/>
    <x v="0"/>
    <s v="B"/>
    <n v="1985"/>
    <x v="1"/>
    <x v="0"/>
    <x v="3"/>
    <s v="Steinkohle"/>
    <s v="Klärschlamm / Tiermehl"/>
    <x v="1"/>
    <x v="2"/>
    <x v="1"/>
    <n v="838"/>
    <n v="794"/>
    <x v="1"/>
    <n v="788"/>
    <n v="190"/>
    <m/>
    <x v="2"/>
    <s v="Westerkappeln"/>
    <x v="8"/>
    <s v="Amprion GmbH"/>
    <x v="2"/>
    <x v="0"/>
    <n v="5282449.5829999996"/>
    <s v="17.05.2012-29.05.2012; 29.08.2012-03.09.2012; 28.03.2013-01.04.2013"/>
    <m/>
    <m/>
    <m/>
    <x v="0"/>
    <m/>
    <m/>
    <x v="0"/>
    <m/>
    <x v="0"/>
    <m/>
    <x v="0"/>
    <x v="0"/>
    <x v="0"/>
    <n v="6652.9591725440805"/>
    <x v="3"/>
    <x v="1"/>
    <x v="0"/>
    <x v="0"/>
    <x v="0"/>
    <x v="0"/>
    <x v="1"/>
    <x v="1"/>
    <x v="0"/>
    <x v="0"/>
    <m/>
    <m/>
    <m/>
    <m/>
    <m/>
    <m/>
    <x v="0"/>
  </r>
  <r>
    <s v="BNA0494"/>
    <s v="EnBW Kraftwerke AG"/>
    <s v="Rheinkraftwerk Iffezheim"/>
    <n v="76473"/>
    <s v="Iffezheim"/>
    <s v="An der Staustufe 27"/>
    <x v="4"/>
    <s v="Iffezheim M1-M4"/>
    <n v="1978"/>
    <x v="2"/>
    <x v="0"/>
    <x v="2"/>
    <m/>
    <m/>
    <x v="1"/>
    <x v="1"/>
    <x v="1"/>
    <n v="113.2"/>
    <n v="109.2"/>
    <x v="0"/>
    <n v="109.2"/>
    <m/>
    <m/>
    <x v="0"/>
    <s v="Iffezheim"/>
    <x v="2"/>
    <s v="EnBW Regional AG"/>
    <x v="0"/>
    <x v="1"/>
    <n v="316477"/>
    <m/>
    <m/>
    <m/>
    <m/>
    <x v="0"/>
    <m/>
    <m/>
    <x v="0"/>
    <m/>
    <x v="0"/>
    <m/>
    <x v="0"/>
    <x v="0"/>
    <x v="0"/>
    <n v="2898.1410256410254"/>
    <x v="2"/>
    <x v="0"/>
    <x v="0"/>
    <x v="0"/>
    <x v="0"/>
    <x v="0"/>
    <x v="0"/>
    <x v="0"/>
    <x v="0"/>
    <x v="0"/>
    <m/>
    <m/>
    <m/>
    <m/>
    <m/>
    <m/>
    <x v="0"/>
  </r>
  <r>
    <s v="BNA0495a"/>
    <m/>
    <m/>
    <n v="26632"/>
    <s v="Ihlow"/>
    <m/>
    <x v="1"/>
    <m/>
    <n v="1999"/>
    <x v="0"/>
    <x v="0"/>
    <x v="0"/>
    <m/>
    <m/>
    <x v="0"/>
    <x v="0"/>
    <x v="0"/>
    <m/>
    <n v="53.8"/>
    <x v="0"/>
    <n v="53.8"/>
    <m/>
    <m/>
    <x v="0"/>
    <m/>
    <x v="1"/>
    <s v="EWE NETZ GmbH"/>
    <x v="0"/>
    <x v="0"/>
    <m/>
    <m/>
    <m/>
    <m/>
    <m/>
    <x v="0"/>
    <m/>
    <m/>
    <x v="0"/>
    <m/>
    <x v="0"/>
    <m/>
    <x v="0"/>
    <x v="0"/>
    <x v="0"/>
    <n v="0"/>
    <x v="0"/>
    <x v="0"/>
    <x v="0"/>
    <x v="0"/>
    <x v="0"/>
    <x v="0"/>
    <x v="0"/>
    <x v="0"/>
    <x v="0"/>
    <x v="0"/>
    <m/>
    <m/>
    <m/>
    <m/>
    <m/>
    <m/>
    <x v="0"/>
  </r>
  <r>
    <s v="BNA0495b"/>
    <s v="Enercon Windpark GmbH &amp; Co.Ihlow KG"/>
    <s v="WP Ihlow"/>
    <n v="26632"/>
    <s v="Ihlow"/>
    <m/>
    <x v="1"/>
    <m/>
    <n v="2000"/>
    <x v="1"/>
    <x v="0"/>
    <x v="0"/>
    <m/>
    <m/>
    <x v="0"/>
    <x v="1"/>
    <x v="1"/>
    <m/>
    <n v="15"/>
    <x v="0"/>
    <n v="15"/>
    <m/>
    <m/>
    <x v="0"/>
    <m/>
    <x v="2"/>
    <s v="EWE Netz GmbH"/>
    <x v="0"/>
    <x v="1"/>
    <n v="36484"/>
    <m/>
    <m/>
    <m/>
    <m/>
    <x v="0"/>
    <m/>
    <m/>
    <x v="0"/>
    <m/>
    <x v="0"/>
    <m/>
    <x v="0"/>
    <x v="0"/>
    <x v="0"/>
    <n v="2432.2666666666669"/>
    <x v="0"/>
    <x v="0"/>
    <x v="0"/>
    <x v="0"/>
    <x v="0"/>
    <x v="0"/>
    <x v="0"/>
    <x v="0"/>
    <x v="0"/>
    <x v="0"/>
    <m/>
    <m/>
    <m/>
    <m/>
    <m/>
    <m/>
    <x v="0"/>
  </r>
  <r>
    <s v="BNA0496"/>
    <s v="TIWAG-Tiroler Wasserkraft AG"/>
    <s v="KW Imst"/>
    <s v="A-6491"/>
    <s v="Imsterberg"/>
    <m/>
    <x v="7"/>
    <s v="Imsterberg"/>
    <n v="1956"/>
    <x v="1"/>
    <x v="0"/>
    <x v="2"/>
    <m/>
    <m/>
    <x v="1"/>
    <x v="1"/>
    <x v="1"/>
    <n v="89"/>
    <n v="89"/>
    <x v="0"/>
    <n v="89"/>
    <n v="5"/>
    <m/>
    <x v="0"/>
    <s v="UW Imst"/>
    <x v="2"/>
    <s v="TIWAG-Netz AG/APG bzw. Tennet"/>
    <x v="4"/>
    <x v="0"/>
    <n v="528596.19999999995"/>
    <s v="17.09.2012-22.09.2012: Werksperre_x000d_23.09.-11.11.2012: Sperre einer Maschine Reduktion auf 67 MW_x000d_12.11.-17.11.2012: Werksperre _x000d_18.11.-24.11.2012: Sperre einer Maschine Reduktion auf 67 MW"/>
    <m/>
    <m/>
    <m/>
    <x v="0"/>
    <m/>
    <m/>
    <x v="0"/>
    <m/>
    <x v="0"/>
    <m/>
    <x v="0"/>
    <x v="0"/>
    <x v="0"/>
    <n v="5939.2831460674151"/>
    <x v="2"/>
    <x v="0"/>
    <x v="0"/>
    <x v="0"/>
    <x v="0"/>
    <x v="0"/>
    <x v="0"/>
    <x v="1"/>
    <x v="0"/>
    <x v="0"/>
    <m/>
    <m/>
    <m/>
    <m/>
    <m/>
    <m/>
    <x v="0"/>
  </r>
  <r>
    <s v="BNA0497"/>
    <s v="Infraserv GmbH &amp; Co. Höchst KG"/>
    <s v="ADS-Anlage"/>
    <n v="65926"/>
    <s v="Industriepark Höchst"/>
    <m/>
    <x v="10"/>
    <m/>
    <n v="2012"/>
    <x v="1"/>
    <x v="2"/>
    <x v="1"/>
    <m/>
    <m/>
    <x v="1"/>
    <x v="2"/>
    <x v="2"/>
    <n v="98"/>
    <n v="96.5"/>
    <x v="0"/>
    <n v="96.5"/>
    <n v="68"/>
    <n v="108"/>
    <x v="0"/>
    <s v="FWH O/W"/>
    <x v="2"/>
    <s v="Infraserv GmbH &amp; Co. Höchst KG"/>
    <x v="0"/>
    <x v="1"/>
    <n v="362068"/>
    <s v="22.05.-25.05.12"/>
    <n v="293"/>
    <s v="BNA0497-0499: 1616,32239994905"/>
    <s v="BNA0497-0499: insg. ca. 800 MWh/h gebucht"/>
    <x v="0"/>
    <m/>
    <s v="BNA0497-0499: Gebucht: 0 MWh/h jedoch unterbrechbar gemäß der Regelung des Netzbetreibers Open Grid"/>
    <x v="1"/>
    <s v="Infraserv GmbH &amp; Co. Höchst KG (vorgelagerter FNB: Open Grid Europe GmbH)"/>
    <x v="3"/>
    <n v="96.5"/>
    <x v="3"/>
    <x v="1"/>
    <x v="1"/>
    <n v="3752"/>
    <x v="1"/>
    <x v="1"/>
    <x v="0"/>
    <x v="0"/>
    <x v="0"/>
    <x v="0"/>
    <x v="1"/>
    <x v="0"/>
    <x v="0"/>
    <x v="0"/>
    <m/>
    <m/>
    <m/>
    <m/>
    <m/>
    <m/>
    <x v="0"/>
  </r>
  <r>
    <s v="BNA0498"/>
    <s v="Infraserv GmbH &amp; Co. Höchst KG"/>
    <s v="Heizkraftwerk"/>
    <n v="65926"/>
    <s v="Industriepark Höchst"/>
    <m/>
    <x v="10"/>
    <s v="Block B"/>
    <n v="1989"/>
    <x v="1"/>
    <x v="2"/>
    <x v="3"/>
    <s v="Steinkohle"/>
    <s v="Erdgas, Heizöl EL"/>
    <x v="1"/>
    <x v="2"/>
    <x v="2"/>
    <n v="73"/>
    <n v="66"/>
    <x v="0"/>
    <n v="66"/>
    <n v="66"/>
    <n v="280"/>
    <x v="4"/>
    <s v="FWH O/W"/>
    <x v="10"/>
    <s v="Infraserv GmbH &amp; Co. Höchst KG"/>
    <x v="0"/>
    <x v="1"/>
    <n v="384610.82870038442"/>
    <s v="01.04.- 18.05.12"/>
    <n v="441"/>
    <m/>
    <m/>
    <x v="0"/>
    <m/>
    <m/>
    <x v="2"/>
    <s v="Infraserv GmbH &amp; Co. Höchst KG_x000d_Vorgelagerter FNB: Open Grid Europe GmbH"/>
    <x v="3"/>
    <n v="26.5"/>
    <x v="3"/>
    <x v="1"/>
    <x v="1"/>
    <n v="5827.436798490673"/>
    <x v="3"/>
    <x v="1"/>
    <x v="0"/>
    <x v="0"/>
    <x v="0"/>
    <x v="0"/>
    <x v="1"/>
    <x v="0"/>
    <x v="0"/>
    <x v="0"/>
    <m/>
    <m/>
    <m/>
    <m/>
    <m/>
    <m/>
    <x v="0"/>
  </r>
  <r>
    <s v="BNA0499"/>
    <s v="Infraserv GmbH &amp; Co. Höchst KG"/>
    <s v="Heizkraftwerk"/>
    <n v="65926"/>
    <s v="Industriepark Höchst"/>
    <m/>
    <x v="10"/>
    <s v="Block A"/>
    <n v="2003"/>
    <x v="1"/>
    <x v="2"/>
    <x v="1"/>
    <m/>
    <m/>
    <x v="1"/>
    <x v="2"/>
    <x v="2"/>
    <n v="91"/>
    <n v="86"/>
    <x v="0"/>
    <n v="86"/>
    <n v="73"/>
    <n v="196"/>
    <x v="0"/>
    <s v="FWH O/W"/>
    <x v="11"/>
    <s v="Infraserv GmbH &amp; Co. Höchst KG"/>
    <x v="0"/>
    <x v="1"/>
    <n v="349817.17129961558"/>
    <s v="-"/>
    <n v="435"/>
    <m/>
    <m/>
    <x v="0"/>
    <m/>
    <m/>
    <x v="1"/>
    <s v="Infraserv GmbH &amp; Co. Höchst KG (vorgelagerter FNB: OGE)"/>
    <x v="3"/>
    <n v="86"/>
    <x v="3"/>
    <x v="1"/>
    <x v="1"/>
    <n v="4067.641526739716"/>
    <x v="1"/>
    <x v="1"/>
    <x v="0"/>
    <x v="0"/>
    <x v="0"/>
    <x v="0"/>
    <x v="1"/>
    <x v="0"/>
    <x v="0"/>
    <x v="0"/>
    <m/>
    <m/>
    <m/>
    <m/>
    <m/>
    <m/>
    <x v="0"/>
  </r>
  <r>
    <s v="BNA0500"/>
    <s v="Boehringer Ingelheim Pharma GmbH &amp; Co. KG"/>
    <m/>
    <n v="55218"/>
    <s v="Ingelheim"/>
    <m/>
    <x v="15"/>
    <m/>
    <n v="2004"/>
    <x v="0"/>
    <x v="0"/>
    <x v="4"/>
    <m/>
    <m/>
    <x v="0"/>
    <x v="0"/>
    <x v="0"/>
    <m/>
    <n v="12.4"/>
    <x v="0"/>
    <n v="12.4"/>
    <m/>
    <m/>
    <x v="0"/>
    <m/>
    <x v="1"/>
    <s v="Rheinhessische Energie- und Wasserversorgungs-GmbH"/>
    <x v="0"/>
    <x v="0"/>
    <m/>
    <m/>
    <m/>
    <m/>
    <m/>
    <x v="0"/>
    <m/>
    <m/>
    <x v="0"/>
    <m/>
    <x v="0"/>
    <m/>
    <x v="0"/>
    <x v="0"/>
    <x v="0"/>
    <n v="0"/>
    <x v="4"/>
    <x v="0"/>
    <x v="0"/>
    <x v="0"/>
    <x v="0"/>
    <x v="0"/>
    <x v="1"/>
    <x v="0"/>
    <x v="0"/>
    <x v="0"/>
    <m/>
    <m/>
    <m/>
    <m/>
    <m/>
    <m/>
    <x v="0"/>
  </r>
  <r>
    <s v="BNA0503"/>
    <s v="UWB Umspannwerk Betriebsgesellschaft Sallentin mbH"/>
    <m/>
    <n v="29416"/>
    <s v="Jeggeleben"/>
    <m/>
    <x v="5"/>
    <m/>
    <n v="2003"/>
    <x v="0"/>
    <x v="0"/>
    <x v="0"/>
    <m/>
    <m/>
    <x v="0"/>
    <x v="0"/>
    <x v="0"/>
    <m/>
    <n v="27"/>
    <x v="0"/>
    <n v="27"/>
    <m/>
    <m/>
    <x v="0"/>
    <m/>
    <x v="5"/>
    <s v="HSN Magdeburg GmbH"/>
    <x v="0"/>
    <x v="0"/>
    <m/>
    <m/>
    <m/>
    <m/>
    <m/>
    <x v="0"/>
    <m/>
    <m/>
    <x v="0"/>
    <m/>
    <x v="0"/>
    <m/>
    <x v="0"/>
    <x v="0"/>
    <x v="0"/>
    <n v="0"/>
    <x v="0"/>
    <x v="0"/>
    <x v="0"/>
    <x v="0"/>
    <x v="0"/>
    <x v="0"/>
    <x v="0"/>
    <x v="0"/>
    <x v="0"/>
    <x v="0"/>
    <m/>
    <m/>
    <m/>
    <m/>
    <m/>
    <m/>
    <x v="0"/>
  </r>
  <r>
    <s v="BNA0504"/>
    <s v="E.ON Thüringer Energie AG"/>
    <s v="HKW Jena"/>
    <n v="7749"/>
    <s v="Jena"/>
    <m/>
    <x v="9"/>
    <s v="HKW Jena"/>
    <n v="1996"/>
    <x v="1"/>
    <x v="0"/>
    <x v="3"/>
    <s v="Erdgas"/>
    <s v="H-EL"/>
    <x v="1"/>
    <x v="2"/>
    <x v="2"/>
    <n v="185"/>
    <n v="182"/>
    <x v="0"/>
    <n v="178"/>
    <n v="45"/>
    <n v="225"/>
    <x v="4"/>
    <s v="UW HKW Jena"/>
    <x v="2"/>
    <s v="TEN Thüringer Energienetze GmbH"/>
    <x v="0"/>
    <x v="1"/>
    <n v="657728.51099999994"/>
    <s v="06.07.2012 bis 15.07.2012"/>
    <n v="530"/>
    <n v="560"/>
    <n v="0"/>
    <x v="0"/>
    <n v="545"/>
    <n v="0"/>
    <x v="0"/>
    <s v="SWEJP Stadtwerke Energie Jena-Pößneck GmbH"/>
    <x v="0"/>
    <m/>
    <x v="0"/>
    <x v="0"/>
    <x v="0"/>
    <n v="3613.8929175824173"/>
    <x v="1"/>
    <x v="1"/>
    <x v="0"/>
    <x v="0"/>
    <x v="0"/>
    <x v="0"/>
    <x v="1"/>
    <x v="0"/>
    <x v="0"/>
    <x v="0"/>
    <m/>
    <m/>
    <m/>
    <m/>
    <m/>
    <m/>
    <x v="0"/>
  </r>
  <r>
    <s v="BNA0505"/>
    <s v="TIWAG-Tiroler Wasserkraft AG"/>
    <s v="KW Jenbach"/>
    <s v="A-6200"/>
    <s v="Jenbach"/>
    <m/>
    <x v="7"/>
    <s v="Jenbach"/>
    <n v="1926"/>
    <x v="1"/>
    <x v="0"/>
    <x v="14"/>
    <m/>
    <m/>
    <x v="1"/>
    <x v="1"/>
    <x v="1"/>
    <n v="79"/>
    <n v="79"/>
    <x v="0"/>
    <n v="79"/>
    <n v="0"/>
    <m/>
    <x v="0"/>
    <s v="UW Jenbach"/>
    <x v="2"/>
    <s v="TIWAG-Netz AG/APG bzw. Tennet"/>
    <x v="4"/>
    <x v="0"/>
    <n v="175390.85"/>
    <s v="02.04.2012-13.04.2012_x000d_(Reduktion auf 62 MW)_x000d_17.09.2012-28.09.2012_x000d_(Reduktion auf 68 MW)_x000d_01.10.2012-12.10.2012_x000d_(Reduktion auf 68 MW)_x000d_15.10.2012-26.10.2012_x000d_(Reduktion auf 62 MW)_x000d_14.01.2013-15.03.2013_x000d_(Reduktion auf 62 MW)_x000d_18.03.2013-12.04.2013_x000d_(Reduktion au"/>
    <m/>
    <m/>
    <m/>
    <x v="0"/>
    <m/>
    <m/>
    <x v="0"/>
    <m/>
    <x v="0"/>
    <m/>
    <x v="0"/>
    <x v="0"/>
    <x v="0"/>
    <n v="2220.137341772152"/>
    <x v="13"/>
    <x v="0"/>
    <x v="0"/>
    <x v="0"/>
    <x v="0"/>
    <x v="0"/>
    <x v="0"/>
    <x v="1"/>
    <x v="0"/>
    <x v="0"/>
    <m/>
    <m/>
    <m/>
    <m/>
    <m/>
    <m/>
    <x v="0"/>
  </r>
  <r>
    <s v="BNA0506"/>
    <s v="Windpark Jever GbR"/>
    <m/>
    <n v="26441"/>
    <s v="Jever"/>
    <m/>
    <x v="1"/>
    <m/>
    <n v="2002"/>
    <x v="0"/>
    <x v="0"/>
    <x v="0"/>
    <m/>
    <m/>
    <x v="0"/>
    <x v="0"/>
    <x v="0"/>
    <m/>
    <n v="12"/>
    <x v="0"/>
    <n v="12"/>
    <m/>
    <m/>
    <x v="0"/>
    <m/>
    <x v="0"/>
    <s v="EWE NETZ GmbH"/>
    <x v="0"/>
    <x v="0"/>
    <m/>
    <m/>
    <m/>
    <m/>
    <m/>
    <x v="0"/>
    <m/>
    <m/>
    <x v="0"/>
    <m/>
    <x v="0"/>
    <m/>
    <x v="0"/>
    <x v="0"/>
    <x v="0"/>
    <n v="0"/>
    <x v="0"/>
    <x v="0"/>
    <x v="0"/>
    <x v="0"/>
    <x v="0"/>
    <x v="0"/>
    <x v="0"/>
    <x v="0"/>
    <x v="0"/>
    <x v="0"/>
    <m/>
    <m/>
    <m/>
    <m/>
    <m/>
    <m/>
    <x v="0"/>
  </r>
  <r>
    <s v="BNA0507"/>
    <s v="Windpark Jülicher Land GmbH"/>
    <m/>
    <n v="52428"/>
    <s v="Jülich"/>
    <m/>
    <x v="0"/>
    <m/>
    <n v="2005"/>
    <x v="0"/>
    <x v="0"/>
    <x v="0"/>
    <m/>
    <m/>
    <x v="0"/>
    <x v="0"/>
    <x v="0"/>
    <m/>
    <n v="19.5"/>
    <x v="0"/>
    <n v="19.5"/>
    <m/>
    <m/>
    <x v="0"/>
    <m/>
    <x v="0"/>
    <s v="regionetz GmbH"/>
    <x v="0"/>
    <x v="0"/>
    <m/>
    <m/>
    <m/>
    <m/>
    <m/>
    <x v="0"/>
    <m/>
    <m/>
    <x v="0"/>
    <m/>
    <x v="0"/>
    <m/>
    <x v="0"/>
    <x v="0"/>
    <x v="0"/>
    <n v="0"/>
    <x v="0"/>
    <x v="0"/>
    <x v="0"/>
    <x v="0"/>
    <x v="0"/>
    <x v="0"/>
    <x v="0"/>
    <x v="0"/>
    <x v="0"/>
    <x v="0"/>
    <m/>
    <m/>
    <m/>
    <m/>
    <m/>
    <m/>
    <x v="0"/>
  </r>
  <r>
    <s v="BNA0508"/>
    <s v="Windpark Jürgenshagen GmbH &amp; Co.Betriebs-KG Renditefonds"/>
    <m/>
    <n v="18246"/>
    <s v="Jürgenshagen"/>
    <m/>
    <x v="8"/>
    <m/>
    <n v="2002"/>
    <x v="0"/>
    <x v="0"/>
    <x v="0"/>
    <m/>
    <m/>
    <x v="0"/>
    <x v="0"/>
    <x v="0"/>
    <m/>
    <n v="11.8"/>
    <x v="0"/>
    <n v="11.8"/>
    <m/>
    <m/>
    <x v="0"/>
    <m/>
    <x v="1"/>
    <s v="WEMAG Netz GmbH"/>
    <x v="0"/>
    <x v="0"/>
    <m/>
    <m/>
    <m/>
    <m/>
    <m/>
    <x v="0"/>
    <m/>
    <m/>
    <x v="0"/>
    <m/>
    <x v="0"/>
    <m/>
    <x v="0"/>
    <x v="0"/>
    <x v="0"/>
    <n v="0"/>
    <x v="0"/>
    <x v="0"/>
    <x v="0"/>
    <x v="0"/>
    <x v="0"/>
    <x v="0"/>
    <x v="0"/>
    <x v="0"/>
    <x v="0"/>
    <x v="0"/>
    <m/>
    <m/>
    <m/>
    <m/>
    <m/>
    <m/>
    <x v="0"/>
  </r>
  <r>
    <s v="BNA0509"/>
    <s v="Windfarm Zettingen GmbH"/>
    <m/>
    <n v="56759"/>
    <s v="Kaisersesch "/>
    <m/>
    <x v="15"/>
    <m/>
    <n v="2009"/>
    <x v="0"/>
    <x v="0"/>
    <x v="0"/>
    <m/>
    <m/>
    <x v="0"/>
    <x v="0"/>
    <x v="0"/>
    <m/>
    <n v="12.5"/>
    <x v="0"/>
    <n v="12.5"/>
    <m/>
    <m/>
    <x v="0"/>
    <m/>
    <x v="1"/>
    <s v="Rhein-Ruhr Verteilnetz GmbH"/>
    <x v="0"/>
    <x v="0"/>
    <m/>
    <m/>
    <m/>
    <m/>
    <m/>
    <x v="0"/>
    <m/>
    <m/>
    <x v="0"/>
    <m/>
    <x v="0"/>
    <m/>
    <x v="0"/>
    <x v="0"/>
    <x v="0"/>
    <n v="0"/>
    <x v="0"/>
    <x v="0"/>
    <x v="0"/>
    <x v="0"/>
    <x v="0"/>
    <x v="0"/>
    <x v="0"/>
    <x v="0"/>
    <x v="0"/>
    <x v="0"/>
    <m/>
    <m/>
    <m/>
    <m/>
    <m/>
    <m/>
    <x v="0"/>
  </r>
  <r>
    <s v="BNA0510a"/>
    <s v="SWK - Stadtwerke Kaiserslautern"/>
    <s v="HKW Karcherstr."/>
    <n v="67655"/>
    <s v="Kaiserslautern"/>
    <m/>
    <x v="15"/>
    <n v="10"/>
    <n v="1989"/>
    <x v="1"/>
    <x v="0"/>
    <x v="3"/>
    <s v="Erdgas"/>
    <s v="Leichtes Heizöl"/>
    <x v="1"/>
    <x v="2"/>
    <x v="2"/>
    <n v="12.4"/>
    <n v="11.6"/>
    <x v="1"/>
    <n v="11.6"/>
    <n v="1"/>
    <n v="96"/>
    <x v="3"/>
    <s v="UW 1"/>
    <x v="6"/>
    <s v="SWK Stadtwerke Kaiserslautern Versorgungs-AG"/>
    <x v="0"/>
    <x v="2"/>
    <n v="68500"/>
    <s v="Turbine im Mai / Juli"/>
    <n v="96"/>
    <m/>
    <n v="19"/>
    <x v="0"/>
    <m/>
    <n v="70"/>
    <x v="0"/>
    <s v="SWK Stadtwerke Kaiserslautern Versorgungs-AG"/>
    <x v="0"/>
    <m/>
    <x v="0"/>
    <x v="0"/>
    <x v="0"/>
    <n v="5905.1724137931033"/>
    <x v="3"/>
    <x v="1"/>
    <x v="0"/>
    <x v="0"/>
    <x v="0"/>
    <x v="0"/>
    <x v="1"/>
    <x v="0"/>
    <x v="0"/>
    <x v="0"/>
    <m/>
    <m/>
    <m/>
    <m/>
    <m/>
    <m/>
    <x v="0"/>
  </r>
  <r>
    <s v="BNA0510b"/>
    <s v="SWK - Stadtwerke Kaiserslautern"/>
    <s v="HKW Karcherstr."/>
    <n v="67655"/>
    <s v="Kaiserslautern"/>
    <m/>
    <x v="15"/>
    <n v="20"/>
    <n v="1996"/>
    <x v="1"/>
    <x v="0"/>
    <x v="5"/>
    <m/>
    <m/>
    <x v="1"/>
    <x v="2"/>
    <x v="2"/>
    <n v="14.6"/>
    <n v="13.4"/>
    <x v="1"/>
    <n v="13.4"/>
    <n v="1"/>
    <n v="81"/>
    <x v="3"/>
    <s v="UW1"/>
    <x v="6"/>
    <s v="SWK Stadtwerke Kaiserslautern Versorgungs-AG"/>
    <x v="0"/>
    <x v="2"/>
    <n v="45500"/>
    <s v="Kessel im Sommer"/>
    <m/>
    <m/>
    <m/>
    <x v="0"/>
    <m/>
    <m/>
    <x v="0"/>
    <m/>
    <x v="0"/>
    <m/>
    <x v="0"/>
    <x v="0"/>
    <x v="0"/>
    <n v="3395.5223880597014"/>
    <x v="1"/>
    <x v="1"/>
    <x v="0"/>
    <x v="0"/>
    <x v="0"/>
    <x v="0"/>
    <x v="1"/>
    <x v="0"/>
    <x v="0"/>
    <x v="0"/>
    <m/>
    <m/>
    <m/>
    <m/>
    <m/>
    <m/>
    <x v="0"/>
  </r>
  <r>
    <s v="BNA0511"/>
    <m/>
    <m/>
    <n v="39624"/>
    <s v="Kalbe"/>
    <m/>
    <x v="5"/>
    <m/>
    <n v="2001"/>
    <x v="0"/>
    <x v="0"/>
    <x v="0"/>
    <m/>
    <m/>
    <x v="0"/>
    <x v="0"/>
    <x v="0"/>
    <m/>
    <n v="22.95"/>
    <x v="0"/>
    <n v="22.95"/>
    <m/>
    <m/>
    <x v="0"/>
    <m/>
    <x v="5"/>
    <s v="HSN Magdeburg GmbH"/>
    <x v="0"/>
    <x v="0"/>
    <m/>
    <m/>
    <m/>
    <m/>
    <m/>
    <x v="0"/>
    <m/>
    <m/>
    <x v="0"/>
    <m/>
    <x v="0"/>
    <m/>
    <x v="0"/>
    <x v="0"/>
    <x v="0"/>
    <n v="0"/>
    <x v="0"/>
    <x v="0"/>
    <x v="0"/>
    <x v="0"/>
    <x v="0"/>
    <x v="0"/>
    <x v="0"/>
    <x v="0"/>
    <x v="0"/>
    <x v="0"/>
    <m/>
    <m/>
    <m/>
    <m/>
    <m/>
    <m/>
    <x v="0"/>
  </r>
  <r>
    <s v="BNA0512"/>
    <s v="Windpark Kall GmbH &amp; Co WPKA KG"/>
    <m/>
    <n v="53925"/>
    <s v="Kall"/>
    <m/>
    <x v="0"/>
    <m/>
    <n v="2009"/>
    <x v="0"/>
    <x v="0"/>
    <x v="0"/>
    <m/>
    <m/>
    <x v="0"/>
    <x v="0"/>
    <x v="0"/>
    <m/>
    <n v="10"/>
    <x v="0"/>
    <n v="10"/>
    <m/>
    <m/>
    <x v="0"/>
    <m/>
    <x v="1"/>
    <m/>
    <x v="0"/>
    <x v="0"/>
    <m/>
    <m/>
    <m/>
    <m/>
    <m/>
    <x v="0"/>
    <m/>
    <m/>
    <x v="0"/>
    <m/>
    <x v="0"/>
    <m/>
    <x v="0"/>
    <x v="0"/>
    <x v="0"/>
    <n v="0"/>
    <x v="0"/>
    <x v="0"/>
    <x v="0"/>
    <x v="0"/>
    <x v="0"/>
    <x v="0"/>
    <x v="0"/>
    <x v="0"/>
    <x v="0"/>
    <x v="0"/>
    <m/>
    <m/>
    <m/>
    <m/>
    <m/>
    <m/>
    <x v="0"/>
  </r>
  <r>
    <s v="BNA0513"/>
    <s v="EST Elektro-Spezial-Technik Inh. Steffen Stecher"/>
    <m/>
    <n v="1917"/>
    <s v="Kamenz"/>
    <m/>
    <x v="12"/>
    <m/>
    <n v="2001"/>
    <x v="0"/>
    <x v="0"/>
    <x v="0"/>
    <m/>
    <m/>
    <x v="0"/>
    <x v="0"/>
    <x v="0"/>
    <m/>
    <n v="12.8"/>
    <x v="0"/>
    <n v="12.8"/>
    <m/>
    <m/>
    <x v="0"/>
    <m/>
    <x v="1"/>
    <s v="ENSO Netz GmbH"/>
    <x v="0"/>
    <x v="0"/>
    <m/>
    <m/>
    <m/>
    <m/>
    <m/>
    <x v="0"/>
    <m/>
    <m/>
    <x v="0"/>
    <m/>
    <x v="0"/>
    <m/>
    <x v="0"/>
    <x v="0"/>
    <x v="0"/>
    <n v="0"/>
    <x v="0"/>
    <x v="0"/>
    <x v="0"/>
    <x v="0"/>
    <x v="0"/>
    <x v="0"/>
    <x v="0"/>
    <x v="0"/>
    <x v="0"/>
    <x v="0"/>
    <m/>
    <m/>
    <m/>
    <m/>
    <m/>
    <m/>
    <x v="0"/>
  </r>
  <r>
    <s v="BNA0514"/>
    <s v="EnBW Kraftwerke AG"/>
    <s v="Rheinhafen-Dampfkraftwerk"/>
    <n v="76189"/>
    <s v="Karlsruhe"/>
    <s v="Fettweisstraße 42"/>
    <x v="4"/>
    <s v="RDK 4S"/>
    <n v="1998"/>
    <x v="2"/>
    <x v="2"/>
    <x v="1"/>
    <m/>
    <m/>
    <x v="1"/>
    <x v="1"/>
    <x v="1"/>
    <n v="363.5"/>
    <n v="353"/>
    <x v="0"/>
    <n v="353"/>
    <n v="241"/>
    <m/>
    <x v="0"/>
    <s v="Daxlanden"/>
    <x v="8"/>
    <s v="Transnet BW GmbH"/>
    <x v="3"/>
    <x v="1"/>
    <n v="354889"/>
    <s v="13.10.2012 - 22.10.2012"/>
    <n v="720"/>
    <n v="0"/>
    <n v="0"/>
    <x v="0"/>
    <n v="0"/>
    <n v="720"/>
    <x v="4"/>
    <s v="Open Grid Europe GmbH_x000d_OGE: Bislang liegt keine Buchung zum Stichtag 01.01.2013 vor. "/>
    <x v="1"/>
    <n v="353"/>
    <x v="0"/>
    <x v="0"/>
    <x v="0"/>
    <n v="1005.3512747875354"/>
    <x v="1"/>
    <x v="1"/>
    <x v="0"/>
    <x v="0"/>
    <x v="0"/>
    <x v="0"/>
    <x v="1"/>
    <x v="1"/>
    <x v="0"/>
    <x v="0"/>
    <m/>
    <m/>
    <m/>
    <m/>
    <m/>
    <m/>
    <x v="0"/>
  </r>
  <r>
    <s v="BNA0515"/>
    <s v="Stadtwerke Karlsruhe GmbH"/>
    <s v="Heizkraftwerk West"/>
    <n v="76189"/>
    <s v="Karlsruhe"/>
    <m/>
    <x v="4"/>
    <s v="T3"/>
    <n v="1984"/>
    <x v="1"/>
    <x v="2"/>
    <x v="3"/>
    <s v="Erdgas"/>
    <s v="Heizöl EL"/>
    <x v="1"/>
    <x v="2"/>
    <x v="2"/>
    <n v="42"/>
    <n v="40"/>
    <x v="0"/>
    <n v="37"/>
    <n v="15"/>
    <n v="100.2"/>
    <x v="4"/>
    <m/>
    <x v="2"/>
    <s v="Stadtwerke Karlsruhe Netze GmbH"/>
    <x v="0"/>
    <x v="0"/>
    <n v="11340"/>
    <m/>
    <n v="160"/>
    <n v="300"/>
    <n v="150"/>
    <x v="0"/>
    <m/>
    <n v="60"/>
    <x v="2"/>
    <s v="Stadtwerke Karlsruhe Netze GmbH_x000d_Vorgelagerter FNB: Open Grid Europe GmbH"/>
    <x v="1"/>
    <n v="40"/>
    <x v="4"/>
    <x v="0"/>
    <x v="0"/>
    <n v="283.5"/>
    <x v="1"/>
    <x v="1"/>
    <x v="3"/>
    <x v="0"/>
    <x v="0"/>
    <x v="0"/>
    <x v="1"/>
    <x v="0"/>
    <x v="0"/>
    <x v="0"/>
    <m/>
    <m/>
    <m/>
    <m/>
    <m/>
    <m/>
    <x v="0"/>
  </r>
  <r>
    <s v="BNA0516"/>
    <s v="Mineraloelraffinerie Oberrhein GmbH &amp; Co. KG"/>
    <s v="MiRO"/>
    <n v="76187"/>
    <s v="Karlsruhe"/>
    <m/>
    <x v="4"/>
    <s v="Kesselhaus Werk 1"/>
    <n v="1995"/>
    <x v="1"/>
    <x v="2"/>
    <x v="9"/>
    <m/>
    <m/>
    <x v="1"/>
    <x v="2"/>
    <x v="2"/>
    <m/>
    <n v="45"/>
    <x v="0"/>
    <n v="45"/>
    <n v="0"/>
    <m/>
    <x v="2"/>
    <m/>
    <x v="2"/>
    <s v="EnBW Regional AG"/>
    <x v="0"/>
    <x v="1"/>
    <n v="577873"/>
    <m/>
    <m/>
    <m/>
    <m/>
    <x v="0"/>
    <m/>
    <m/>
    <x v="2"/>
    <m/>
    <x v="4"/>
    <n v="45"/>
    <x v="0"/>
    <x v="0"/>
    <x v="0"/>
    <n v="12841.622222222222"/>
    <x v="11"/>
    <x v="1"/>
    <x v="0"/>
    <x v="0"/>
    <x v="0"/>
    <x v="0"/>
    <x v="1"/>
    <x v="0"/>
    <x v="0"/>
    <x v="0"/>
    <m/>
    <m/>
    <m/>
    <m/>
    <m/>
    <m/>
    <x v="0"/>
  </r>
  <r>
    <s v="BNA0517"/>
    <s v="Mineraloelraffinerie Oberrhein GmbH &amp; Co. KG"/>
    <s v="MiRO"/>
    <n v="76187"/>
    <s v="Karlsruhe"/>
    <m/>
    <x v="4"/>
    <s v="Kesselhaus Werk 2"/>
    <m/>
    <x v="1"/>
    <x v="2"/>
    <x v="9"/>
    <m/>
    <m/>
    <x v="1"/>
    <x v="2"/>
    <x v="2"/>
    <m/>
    <n v="25"/>
    <x v="0"/>
    <n v="25"/>
    <n v="0"/>
    <m/>
    <x v="2"/>
    <m/>
    <x v="2"/>
    <s v="EnBW Regional AG"/>
    <x v="0"/>
    <x v="1"/>
    <m/>
    <m/>
    <m/>
    <m/>
    <m/>
    <x v="0"/>
    <m/>
    <m/>
    <x v="2"/>
    <m/>
    <x v="4"/>
    <n v="25"/>
    <x v="0"/>
    <x v="0"/>
    <x v="0"/>
    <n v="0"/>
    <x v="11"/>
    <x v="1"/>
    <x v="0"/>
    <x v="0"/>
    <x v="0"/>
    <x v="0"/>
    <x v="1"/>
    <x v="0"/>
    <x v="0"/>
    <x v="0"/>
    <m/>
    <m/>
    <m/>
    <m/>
    <m/>
    <m/>
    <x v="0"/>
  </r>
  <r>
    <s v="BNA0518"/>
    <s v="EnBW Kraftwerke AG"/>
    <s v="Rheinhafen-Dampfkraftwerk"/>
    <n v="76189"/>
    <s v="Karlsruhe"/>
    <s v="Fettweisstraße 42"/>
    <x v="4"/>
    <s v="RDK 7"/>
    <n v="1985"/>
    <x v="1"/>
    <x v="0"/>
    <x v="5"/>
    <m/>
    <m/>
    <x v="1"/>
    <x v="2"/>
    <x v="1"/>
    <n v="536"/>
    <n v="505"/>
    <x v="0"/>
    <n v="490"/>
    <n v="170"/>
    <n v="220"/>
    <x v="2"/>
    <s v="Daxlanden"/>
    <x v="4"/>
    <s v="Transnet BW GmbH"/>
    <x v="3"/>
    <x v="1"/>
    <n v="2502595"/>
    <s v="16.07.2012 - 21.08.2012"/>
    <m/>
    <m/>
    <m/>
    <x v="0"/>
    <m/>
    <m/>
    <x v="0"/>
    <m/>
    <x v="0"/>
    <m/>
    <x v="0"/>
    <x v="0"/>
    <x v="0"/>
    <n v="4955.6336633663368"/>
    <x v="3"/>
    <x v="1"/>
    <x v="0"/>
    <x v="0"/>
    <x v="0"/>
    <x v="0"/>
    <x v="1"/>
    <x v="1"/>
    <x v="0"/>
    <x v="0"/>
    <m/>
    <m/>
    <m/>
    <m/>
    <m/>
    <m/>
    <x v="0"/>
  </r>
  <r>
    <s v="BNA0519"/>
    <s v="RWE Power AG"/>
    <s v="Karnap"/>
    <n v="45329"/>
    <s v="Essen"/>
    <m/>
    <x v="0"/>
    <s v="B"/>
    <n v="1987"/>
    <x v="1"/>
    <x v="0"/>
    <x v="10"/>
    <m/>
    <m/>
    <x v="1"/>
    <x v="2"/>
    <x v="1"/>
    <n v="48"/>
    <n v="38"/>
    <x v="1"/>
    <n v="38"/>
    <n v="10"/>
    <n v="115"/>
    <x v="2"/>
    <s v="Karnap"/>
    <x v="2"/>
    <s v="Rhein-Ruhr Verteilnetz GmbH"/>
    <x v="0"/>
    <x v="0"/>
    <n v="190946.6"/>
    <m/>
    <n v="32.6"/>
    <n v="32.6"/>
    <n v="32.6"/>
    <x v="0"/>
    <n v="0"/>
    <n v="0"/>
    <x v="0"/>
    <s v="OGE durch ERG"/>
    <x v="0"/>
    <m/>
    <x v="0"/>
    <x v="0"/>
    <x v="0"/>
    <n v="5024.9105263157899"/>
    <x v="6"/>
    <x v="1"/>
    <x v="0"/>
    <x v="0"/>
    <x v="0"/>
    <x v="0"/>
    <x v="1"/>
    <x v="0"/>
    <x v="0"/>
    <x v="0"/>
    <m/>
    <m/>
    <m/>
    <m/>
    <m/>
    <m/>
    <x v="0"/>
  </r>
  <r>
    <s v="BNA0520"/>
    <s v="Stora Enso Maxau GmbH"/>
    <s v="Stora Enso Maxau"/>
    <n v="76187"/>
    <s v="Karlsruhe"/>
    <m/>
    <x v="4"/>
    <m/>
    <n v="2010"/>
    <x v="0"/>
    <x v="2"/>
    <x v="3"/>
    <s v="Biomasse (überwiegend), Steinkohle (bei zu feuchter Biomasse), Schlämme, Ersatzbrennstoff"/>
    <s v="Erdgas i.d.R. zur Stützfeuerung"/>
    <x v="1"/>
    <x v="2"/>
    <x v="2"/>
    <m/>
    <n v="81"/>
    <x v="0"/>
    <n v="81"/>
    <m/>
    <n v="165"/>
    <x v="4"/>
    <m/>
    <x v="2"/>
    <s v="Stadtwerke Karlsruhe Netze GmbH, EnBW Regional AG"/>
    <x v="0"/>
    <x v="1"/>
    <n v="244167"/>
    <m/>
    <m/>
    <n v="246.6"/>
    <s v="90/160/200"/>
    <x v="0"/>
    <s v="90/160"/>
    <n v="0"/>
    <x v="3"/>
    <s v="Open Grid Europe GmbH_x000d_OGE: Bislang liegt keine Buchung zum Stichtag 01.01.2013 vor. "/>
    <x v="2"/>
    <n v="81"/>
    <x v="0"/>
    <x v="0"/>
    <x v="0"/>
    <n v="3014.4074074074074"/>
    <x v="6"/>
    <x v="0"/>
    <x v="0"/>
    <x v="0"/>
    <x v="0"/>
    <x v="0"/>
    <x v="1"/>
    <x v="0"/>
    <x v="0"/>
    <x v="0"/>
    <m/>
    <m/>
    <m/>
    <m/>
    <m/>
    <m/>
    <x v="0"/>
  </r>
  <r>
    <s v="BNA0521"/>
    <s v="Kasseler Fernwärme GmbH"/>
    <s v="Kombi-HKW"/>
    <n v="34134"/>
    <s v="Kassel"/>
    <m/>
    <x v="10"/>
    <m/>
    <n v="1987"/>
    <x v="1"/>
    <x v="0"/>
    <x v="1"/>
    <m/>
    <m/>
    <x v="1"/>
    <x v="2"/>
    <x v="1"/>
    <n v="54.6"/>
    <n v="52.9"/>
    <x v="0"/>
    <n v="52.9"/>
    <n v="20"/>
    <n v="54.6"/>
    <x v="4"/>
    <s v="DE0003323413400000000009959305051"/>
    <x v="17"/>
    <s v="Städtische Werke Netz + Service GmbH"/>
    <x v="0"/>
    <x v="0"/>
    <n v="142607.17499999999"/>
    <s v="01.06.2012-31.06.2012"/>
    <n v="127.7"/>
    <n v="150"/>
    <m/>
    <x v="0"/>
    <m/>
    <m/>
    <x v="0"/>
    <s v="Städtische Werke Netz + Service GmbH"/>
    <x v="0"/>
    <m/>
    <x v="0"/>
    <x v="0"/>
    <x v="0"/>
    <n v="2695.7878071833647"/>
    <x v="1"/>
    <x v="1"/>
    <x v="0"/>
    <x v="0"/>
    <x v="0"/>
    <x v="0"/>
    <x v="1"/>
    <x v="0"/>
    <x v="0"/>
    <x v="0"/>
    <m/>
    <m/>
    <m/>
    <m/>
    <m/>
    <m/>
    <x v="0"/>
  </r>
  <r>
    <s v="BNA0523"/>
    <s v="Kasseler Fernwärme GmbH"/>
    <s v="FKK"/>
    <n v="34134"/>
    <s v="Kassel"/>
    <m/>
    <x v="10"/>
    <m/>
    <n v="1988"/>
    <x v="1"/>
    <x v="0"/>
    <x v="3"/>
    <s v="Braunkohle, Steinkohle, Erdgas"/>
    <m/>
    <x v="1"/>
    <x v="2"/>
    <x v="2"/>
    <n v="38"/>
    <n v="33.5"/>
    <x v="0"/>
    <n v="28.4"/>
    <n v="12"/>
    <n v="80"/>
    <x v="4"/>
    <s v="DE00033234134000KFWFKK10000199995"/>
    <x v="2"/>
    <s v="E.ON Netz GmbH"/>
    <x v="0"/>
    <x v="0"/>
    <n v="67856.800000000003"/>
    <s v="01.08.2012-31.08.2012"/>
    <m/>
    <m/>
    <m/>
    <x v="0"/>
    <m/>
    <m/>
    <x v="0"/>
    <m/>
    <x v="0"/>
    <m/>
    <x v="0"/>
    <x v="0"/>
    <x v="0"/>
    <n v="2025.5761194029851"/>
    <x v="10"/>
    <x v="1"/>
    <x v="0"/>
    <x v="0"/>
    <x v="0"/>
    <x v="0"/>
    <x v="1"/>
    <x v="0"/>
    <x v="0"/>
    <x v="0"/>
    <m/>
    <m/>
    <m/>
    <m/>
    <m/>
    <m/>
    <x v="0"/>
  </r>
  <r>
    <s v="BNA0525"/>
    <m/>
    <m/>
    <n v="23701"/>
    <s v="Kesdorf"/>
    <m/>
    <x v="3"/>
    <m/>
    <n v="1995"/>
    <x v="0"/>
    <x v="0"/>
    <x v="0"/>
    <m/>
    <m/>
    <x v="0"/>
    <x v="0"/>
    <x v="0"/>
    <m/>
    <n v="13.3"/>
    <x v="0"/>
    <n v="13.3"/>
    <m/>
    <m/>
    <x v="0"/>
    <m/>
    <x v="0"/>
    <s v="Schleswig-Holstein Netz AG "/>
    <x v="0"/>
    <x v="0"/>
    <m/>
    <m/>
    <m/>
    <m/>
    <m/>
    <x v="0"/>
    <m/>
    <m/>
    <x v="0"/>
    <m/>
    <x v="0"/>
    <m/>
    <x v="0"/>
    <x v="0"/>
    <x v="0"/>
    <n v="0"/>
    <x v="0"/>
    <x v="0"/>
    <x v="0"/>
    <x v="0"/>
    <x v="0"/>
    <x v="0"/>
    <x v="0"/>
    <x v="0"/>
    <x v="0"/>
    <x v="0"/>
    <m/>
    <m/>
    <m/>
    <m/>
    <m/>
    <m/>
    <x v="0"/>
  </r>
  <r>
    <s v="BNA0526"/>
    <s v="24sieben GmbH"/>
    <s v="Gemeinschafts-KW Kiel"/>
    <n v="24149"/>
    <s v="Kiel"/>
    <m/>
    <x v="3"/>
    <m/>
    <n v="1970"/>
    <x v="2"/>
    <x v="0"/>
    <x v="5"/>
    <m/>
    <m/>
    <x v="1"/>
    <x v="2"/>
    <x v="1"/>
    <n v="350"/>
    <n v="323"/>
    <x v="0"/>
    <n v="323"/>
    <n v="150"/>
    <n v="295"/>
    <x v="2"/>
    <s v="Umspannwerk Hasselfelde"/>
    <x v="8"/>
    <s v="TenneT TSO GmbH "/>
    <x v="5"/>
    <x v="1"/>
    <n v="1139390"/>
    <s v="15.09.-23.09.12"/>
    <m/>
    <m/>
    <m/>
    <x v="0"/>
    <m/>
    <m/>
    <x v="0"/>
    <m/>
    <x v="0"/>
    <m/>
    <x v="0"/>
    <x v="0"/>
    <x v="0"/>
    <n v="3527.5232198142417"/>
    <x v="3"/>
    <x v="1"/>
    <x v="0"/>
    <x v="0"/>
    <x v="0"/>
    <x v="0"/>
    <x v="1"/>
    <x v="1"/>
    <x v="0"/>
    <x v="0"/>
    <m/>
    <m/>
    <m/>
    <m/>
    <m/>
    <m/>
    <x v="0"/>
  </r>
  <r>
    <s v="BNA0527"/>
    <s v="24sieben GmbH"/>
    <s v="HKW Humboldtstr."/>
    <n v="24116"/>
    <s v="Kiel"/>
    <m/>
    <x v="3"/>
    <s v="GT 5/6; DT1"/>
    <n v="1970"/>
    <x v="1"/>
    <x v="0"/>
    <x v="3"/>
    <s v="Erdgas"/>
    <s v="Heizöl EL"/>
    <x v="1"/>
    <x v="2"/>
    <x v="2"/>
    <n v="21"/>
    <n v="20"/>
    <x v="2"/>
    <n v="20"/>
    <n v="20"/>
    <n v="173"/>
    <x v="1"/>
    <s v="Umspannwerk Humboldtstr."/>
    <x v="7"/>
    <s v="StadtwerkeKiel Netz GmbH "/>
    <x v="0"/>
    <x v="1"/>
    <n v="99838"/>
    <s v="nicht relevant"/>
    <n v="159"/>
    <n v="159"/>
    <n v="0"/>
    <x v="0"/>
    <n v="0"/>
    <n v="0"/>
    <x v="0"/>
    <s v="StadtwerkeKiel Netz GmbH "/>
    <x v="0"/>
    <m/>
    <x v="0"/>
    <x v="0"/>
    <x v="0"/>
    <n v="4991.8999999999996"/>
    <x v="1"/>
    <x v="1"/>
    <x v="0"/>
    <x v="0"/>
    <x v="0"/>
    <x v="0"/>
    <x v="1"/>
    <x v="0"/>
    <x v="0"/>
    <x v="0"/>
    <m/>
    <m/>
    <m/>
    <m/>
    <m/>
    <m/>
    <x v="0"/>
  </r>
  <r>
    <s v="BNA0529"/>
    <s v="E.ON Wasserkraft GmbH"/>
    <s v="Braunau-Simbach"/>
    <n v="84375"/>
    <s v="Kirchdorf"/>
    <s v="Ach 6"/>
    <x v="6"/>
    <s v="Braunau-Simbach"/>
    <n v="1953"/>
    <x v="2"/>
    <x v="0"/>
    <x v="2"/>
    <m/>
    <m/>
    <x v="1"/>
    <x v="1"/>
    <x v="1"/>
    <n v="50"/>
    <n v="50"/>
    <x v="0"/>
    <n v="50"/>
    <m/>
    <m/>
    <x v="0"/>
    <s v="Schaltanlage vor Ort"/>
    <x v="2"/>
    <s v="APG/E.ON Netz GmbH"/>
    <x v="0"/>
    <x v="1"/>
    <n v="246634.15"/>
    <m/>
    <m/>
    <m/>
    <m/>
    <x v="0"/>
    <m/>
    <m/>
    <x v="0"/>
    <m/>
    <x v="0"/>
    <m/>
    <x v="0"/>
    <x v="0"/>
    <x v="0"/>
    <n v="4932.683"/>
    <x v="2"/>
    <x v="0"/>
    <x v="0"/>
    <x v="0"/>
    <x v="0"/>
    <x v="0"/>
    <x v="0"/>
    <x v="0"/>
    <x v="0"/>
    <x v="0"/>
    <m/>
    <m/>
    <m/>
    <m/>
    <m/>
    <m/>
    <x v="0"/>
  </r>
  <r>
    <s v="BNA0530"/>
    <s v="Windpark Großenehrich GmbH &amp; Co. KG Renditefonds"/>
    <m/>
    <n v="99718"/>
    <s v="Kirchengel"/>
    <m/>
    <x v="9"/>
    <m/>
    <n v="2004"/>
    <x v="0"/>
    <x v="0"/>
    <x v="0"/>
    <m/>
    <m/>
    <x v="0"/>
    <x v="0"/>
    <x v="0"/>
    <m/>
    <n v="22"/>
    <x v="0"/>
    <n v="22"/>
    <m/>
    <m/>
    <x v="0"/>
    <m/>
    <x v="0"/>
    <s v="TEN Thüringer Energienetze GmbH"/>
    <x v="0"/>
    <x v="0"/>
    <m/>
    <m/>
    <m/>
    <m/>
    <m/>
    <x v="0"/>
    <m/>
    <m/>
    <x v="0"/>
    <m/>
    <x v="0"/>
    <m/>
    <x v="0"/>
    <x v="0"/>
    <x v="0"/>
    <n v="0"/>
    <x v="0"/>
    <x v="0"/>
    <x v="0"/>
    <x v="0"/>
    <x v="0"/>
    <x v="0"/>
    <x v="0"/>
    <x v="0"/>
    <x v="0"/>
    <x v="0"/>
    <m/>
    <m/>
    <m/>
    <m/>
    <m/>
    <m/>
    <x v="0"/>
  </r>
  <r>
    <s v="BNA0531"/>
    <s v="E.ON Westfalen Weser Energie-Service GmbH"/>
    <s v="KW Kirchlengern"/>
    <n v="32278"/>
    <s v="Kirchlengern"/>
    <m/>
    <x v="0"/>
    <m/>
    <n v="1980"/>
    <x v="1"/>
    <x v="0"/>
    <x v="3"/>
    <s v="Erdgas"/>
    <s v="Heizöl"/>
    <x v="1"/>
    <x v="1"/>
    <x v="1"/>
    <n v="205"/>
    <n v="201.5"/>
    <x v="0"/>
    <n v="201.5"/>
    <n v="5"/>
    <m/>
    <x v="0"/>
    <s v="UW Kirchlengern"/>
    <x v="2"/>
    <s v="E.ON Westfalen Weser Netz AG"/>
    <x v="0"/>
    <x v="0"/>
    <n v="35488.699999999997"/>
    <m/>
    <m/>
    <m/>
    <m/>
    <x v="0"/>
    <m/>
    <m/>
    <x v="0"/>
    <m/>
    <x v="0"/>
    <m/>
    <x v="0"/>
    <x v="0"/>
    <x v="0"/>
    <n v="176.12258064516126"/>
    <x v="1"/>
    <x v="1"/>
    <x v="0"/>
    <x v="0"/>
    <x v="0"/>
    <x v="0"/>
    <x v="1"/>
    <x v="0"/>
    <x v="0"/>
    <x v="0"/>
    <m/>
    <m/>
    <m/>
    <m/>
    <m/>
    <m/>
    <x v="0"/>
  </r>
  <r>
    <s v="BNA0532a"/>
    <s v="REG Regenerative Energien Standortentwicklung Gmbh &amp; Co. Kirchwistedt KG"/>
    <s v="Windpark Kirchwistedt"/>
    <n v="27616"/>
    <s v="Kirchwistedt"/>
    <m/>
    <x v="1"/>
    <m/>
    <n v="2005"/>
    <x v="1"/>
    <x v="0"/>
    <x v="0"/>
    <m/>
    <m/>
    <x v="0"/>
    <x v="1"/>
    <x v="1"/>
    <m/>
    <n v="18.600000000000001"/>
    <x v="0"/>
    <n v="18.600000000000001"/>
    <m/>
    <m/>
    <x v="0"/>
    <m/>
    <x v="6"/>
    <s v="EWE Netz GmbH"/>
    <x v="0"/>
    <x v="1"/>
    <n v="21822"/>
    <m/>
    <m/>
    <m/>
    <m/>
    <x v="0"/>
    <m/>
    <m/>
    <x v="0"/>
    <m/>
    <x v="0"/>
    <m/>
    <x v="0"/>
    <x v="0"/>
    <x v="0"/>
    <n v="1173.2258064516129"/>
    <x v="0"/>
    <x v="0"/>
    <x v="0"/>
    <x v="0"/>
    <x v="0"/>
    <x v="0"/>
    <x v="0"/>
    <x v="0"/>
    <x v="0"/>
    <x v="0"/>
    <m/>
    <m/>
    <m/>
    <m/>
    <m/>
    <m/>
    <x v="0"/>
  </r>
  <r>
    <s v="BNA0532b"/>
    <s v="SWS Süd-West-Strom GmbH &amp; Co. KG"/>
    <m/>
    <n v="27616"/>
    <s v="Kirchwistedt"/>
    <m/>
    <x v="1"/>
    <m/>
    <n v="2005"/>
    <x v="0"/>
    <x v="0"/>
    <x v="0"/>
    <m/>
    <m/>
    <x v="0"/>
    <x v="0"/>
    <x v="0"/>
    <m/>
    <n v="6.4"/>
    <x v="0"/>
    <n v="6.4"/>
    <m/>
    <m/>
    <x v="0"/>
    <m/>
    <x v="1"/>
    <s v="EWE NETZ GmbH"/>
    <x v="0"/>
    <x v="0"/>
    <m/>
    <m/>
    <m/>
    <m/>
    <m/>
    <x v="0"/>
    <m/>
    <m/>
    <x v="0"/>
    <m/>
    <x v="0"/>
    <m/>
    <x v="0"/>
    <x v="0"/>
    <x v="0"/>
    <n v="0"/>
    <x v="0"/>
    <x v="0"/>
    <x v="0"/>
    <x v="0"/>
    <x v="0"/>
    <x v="0"/>
    <x v="0"/>
    <x v="0"/>
    <x v="0"/>
    <x v="0"/>
    <m/>
    <m/>
    <m/>
    <m/>
    <m/>
    <m/>
    <x v="0"/>
  </r>
  <r>
    <s v="BNA0533"/>
    <s v="Breeze Two Energy GmbH &amp; Co. KG"/>
    <s v="Windpark Kisselbach"/>
    <n v="56291"/>
    <s v="Kisselbach"/>
    <m/>
    <x v="15"/>
    <m/>
    <n v="2007"/>
    <x v="0"/>
    <x v="0"/>
    <x v="0"/>
    <m/>
    <m/>
    <x v="0"/>
    <x v="0"/>
    <x v="0"/>
    <m/>
    <n v="22.4"/>
    <x v="0"/>
    <n v="22.4"/>
    <m/>
    <m/>
    <x v="0"/>
    <m/>
    <x v="2"/>
    <s v="Rhein-Ruhr Verteilnetz GmbH"/>
    <x v="0"/>
    <x v="0"/>
    <m/>
    <m/>
    <m/>
    <m/>
    <m/>
    <x v="0"/>
    <m/>
    <m/>
    <x v="0"/>
    <m/>
    <x v="0"/>
    <m/>
    <x v="0"/>
    <x v="0"/>
    <x v="0"/>
    <n v="0"/>
    <x v="0"/>
    <x v="0"/>
    <x v="0"/>
    <x v="0"/>
    <x v="0"/>
    <x v="0"/>
    <x v="0"/>
    <x v="0"/>
    <x v="0"/>
    <x v="0"/>
    <m/>
    <m/>
    <m/>
    <m/>
    <m/>
    <m/>
    <x v="0"/>
  </r>
  <r>
    <s v="BNA0535"/>
    <s v="Sachsenfonds Windpark XIV GmbH &amp; Co. KG"/>
    <m/>
    <n v="19348"/>
    <s v="Kleeste"/>
    <m/>
    <x v="2"/>
    <m/>
    <n v="2003"/>
    <x v="0"/>
    <x v="0"/>
    <x v="0"/>
    <m/>
    <m/>
    <x v="0"/>
    <x v="0"/>
    <x v="0"/>
    <m/>
    <n v="15.9"/>
    <x v="0"/>
    <n v="15.9"/>
    <m/>
    <m/>
    <x v="0"/>
    <m/>
    <x v="9"/>
    <s v="50Hertz Transmission GmbH"/>
    <x v="1"/>
    <x v="0"/>
    <m/>
    <m/>
    <m/>
    <m/>
    <m/>
    <x v="0"/>
    <m/>
    <m/>
    <x v="0"/>
    <m/>
    <x v="0"/>
    <m/>
    <x v="0"/>
    <x v="0"/>
    <x v="0"/>
    <n v="0"/>
    <x v="0"/>
    <x v="0"/>
    <x v="0"/>
    <x v="0"/>
    <x v="0"/>
    <x v="0"/>
    <x v="0"/>
    <x v="1"/>
    <x v="0"/>
    <x v="0"/>
    <m/>
    <m/>
    <m/>
    <m/>
    <m/>
    <m/>
    <x v="0"/>
  </r>
  <r>
    <s v="BNA0536"/>
    <s v="Windpark Klein Twülpstedt GmbH &amp; Co. KG"/>
    <m/>
    <n v="38464"/>
    <s v="Klein Twülpstedt"/>
    <m/>
    <x v="1"/>
    <m/>
    <n v="2000"/>
    <x v="0"/>
    <x v="0"/>
    <x v="0"/>
    <m/>
    <m/>
    <x v="0"/>
    <x v="0"/>
    <x v="0"/>
    <m/>
    <n v="14.3"/>
    <x v="0"/>
    <n v="14.3"/>
    <m/>
    <m/>
    <x v="0"/>
    <m/>
    <x v="1"/>
    <s v="LSW Netz GmbH"/>
    <x v="0"/>
    <x v="0"/>
    <m/>
    <m/>
    <m/>
    <m/>
    <m/>
    <x v="0"/>
    <m/>
    <m/>
    <x v="0"/>
    <m/>
    <x v="0"/>
    <m/>
    <x v="0"/>
    <x v="0"/>
    <x v="0"/>
    <n v="0"/>
    <x v="0"/>
    <x v="0"/>
    <x v="0"/>
    <x v="0"/>
    <x v="0"/>
    <x v="0"/>
    <x v="0"/>
    <x v="0"/>
    <x v="0"/>
    <x v="0"/>
    <m/>
    <m/>
    <m/>
    <m/>
    <m/>
    <m/>
    <x v="0"/>
  </r>
  <r>
    <s v="BNA0537"/>
    <s v="ewz Windpark Kleinbrembach GmbH"/>
    <m/>
    <n v="99610"/>
    <s v="Kleinbrembach"/>
    <m/>
    <x v="9"/>
    <m/>
    <n v="2006"/>
    <x v="0"/>
    <x v="0"/>
    <x v="0"/>
    <m/>
    <m/>
    <x v="0"/>
    <x v="0"/>
    <x v="0"/>
    <m/>
    <n v="16"/>
    <x v="0"/>
    <n v="16"/>
    <m/>
    <m/>
    <x v="0"/>
    <m/>
    <x v="0"/>
    <s v="TEN Thüringer Energienetze GmbH"/>
    <x v="0"/>
    <x v="0"/>
    <m/>
    <m/>
    <m/>
    <m/>
    <m/>
    <x v="0"/>
    <m/>
    <m/>
    <x v="0"/>
    <m/>
    <x v="0"/>
    <m/>
    <x v="0"/>
    <x v="0"/>
    <x v="0"/>
    <n v="0"/>
    <x v="0"/>
    <x v="0"/>
    <x v="0"/>
    <x v="0"/>
    <x v="0"/>
    <x v="0"/>
    <x v="0"/>
    <x v="0"/>
    <x v="0"/>
    <x v="0"/>
    <m/>
    <m/>
    <m/>
    <m/>
    <m/>
    <m/>
    <x v="0"/>
  </r>
  <r>
    <s v="BNA0538"/>
    <m/>
    <m/>
    <n v="14797"/>
    <s v="Kloster Lehnin OT Reckahn"/>
    <m/>
    <x v="2"/>
    <m/>
    <n v="2010"/>
    <x v="0"/>
    <x v="0"/>
    <x v="6"/>
    <m/>
    <m/>
    <x v="0"/>
    <x v="0"/>
    <x v="0"/>
    <m/>
    <n v="35.975999999999999"/>
    <x v="0"/>
    <n v="35.975999999999999"/>
    <m/>
    <m/>
    <x v="0"/>
    <m/>
    <x v="5"/>
    <s v="E.ON edis AG"/>
    <x v="0"/>
    <x v="0"/>
    <m/>
    <m/>
    <m/>
    <m/>
    <m/>
    <x v="0"/>
    <m/>
    <m/>
    <x v="0"/>
    <m/>
    <x v="0"/>
    <m/>
    <x v="0"/>
    <x v="0"/>
    <x v="0"/>
    <n v="0"/>
    <x v="7"/>
    <x v="0"/>
    <x v="0"/>
    <x v="0"/>
    <x v="0"/>
    <x v="0"/>
    <x v="0"/>
    <x v="0"/>
    <x v="0"/>
    <x v="0"/>
    <m/>
    <m/>
    <m/>
    <m/>
    <m/>
    <m/>
    <x v="0"/>
  </r>
  <r>
    <s v="BNA0539"/>
    <s v="GSI Photovoltaik Projektgesellschaft Helbra mbH"/>
    <m/>
    <s v="06308"/>
    <s v="Klostermansfeld"/>
    <m/>
    <x v="5"/>
    <m/>
    <n v="2010"/>
    <x v="0"/>
    <x v="0"/>
    <x v="6"/>
    <m/>
    <m/>
    <x v="0"/>
    <x v="0"/>
    <x v="0"/>
    <m/>
    <n v="10.63"/>
    <x v="0"/>
    <n v="10.63"/>
    <m/>
    <m/>
    <x v="0"/>
    <m/>
    <x v="1"/>
    <s v="Mitteldeutsche Netzgesellschaft Strom mbH"/>
    <x v="0"/>
    <x v="0"/>
    <m/>
    <m/>
    <m/>
    <m/>
    <m/>
    <x v="0"/>
    <m/>
    <m/>
    <x v="0"/>
    <m/>
    <x v="0"/>
    <m/>
    <x v="0"/>
    <x v="0"/>
    <x v="0"/>
    <n v="0"/>
    <x v="7"/>
    <x v="0"/>
    <x v="0"/>
    <x v="0"/>
    <x v="0"/>
    <x v="0"/>
    <x v="0"/>
    <x v="0"/>
    <x v="0"/>
    <x v="0"/>
    <m/>
    <m/>
    <m/>
    <m/>
    <m/>
    <m/>
    <x v="0"/>
  </r>
  <r>
    <s v="BNA0540"/>
    <s v="E.ON Wasserkraft GmbH"/>
    <s v="Walchensee"/>
    <n v="82431"/>
    <s v="Kochel am See"/>
    <s v="Altjoch 21"/>
    <x v="6"/>
    <s v="Walchensee"/>
    <n v="1924"/>
    <x v="1"/>
    <x v="0"/>
    <x v="14"/>
    <m/>
    <m/>
    <x v="1"/>
    <x v="1"/>
    <x v="1"/>
    <n v="72"/>
    <n v="72"/>
    <x v="2"/>
    <n v="72"/>
    <m/>
    <m/>
    <x v="0"/>
    <s v="Schaltanlage vor Ort"/>
    <x v="2"/>
    <s v="E.ON Netz GmbH / DB Energie GmbH"/>
    <x v="0"/>
    <x v="1"/>
    <n v="154154.30447306696"/>
    <m/>
    <m/>
    <m/>
    <m/>
    <x v="0"/>
    <m/>
    <m/>
    <x v="0"/>
    <m/>
    <x v="0"/>
    <m/>
    <x v="0"/>
    <x v="0"/>
    <x v="0"/>
    <n v="2141.0320065703745"/>
    <x v="13"/>
    <x v="0"/>
    <x v="0"/>
    <x v="7"/>
    <x v="6"/>
    <x v="0"/>
    <x v="0"/>
    <x v="0"/>
    <x v="0"/>
    <x v="0"/>
    <m/>
    <m/>
    <m/>
    <m/>
    <m/>
    <m/>
    <x v="0"/>
  </r>
  <r>
    <s v="BNA0541"/>
    <m/>
    <m/>
    <n v="2923"/>
    <s v="Kodersdorf"/>
    <m/>
    <x v="12"/>
    <m/>
    <n v="2003"/>
    <x v="0"/>
    <x v="0"/>
    <x v="0"/>
    <m/>
    <m/>
    <x v="0"/>
    <x v="0"/>
    <x v="0"/>
    <m/>
    <n v="38"/>
    <x v="0"/>
    <n v="38"/>
    <m/>
    <m/>
    <x v="0"/>
    <m/>
    <x v="5"/>
    <s v="ENSO Netz GmbH"/>
    <x v="0"/>
    <x v="0"/>
    <m/>
    <m/>
    <m/>
    <m/>
    <m/>
    <x v="0"/>
    <m/>
    <m/>
    <x v="0"/>
    <m/>
    <x v="0"/>
    <m/>
    <x v="0"/>
    <x v="0"/>
    <x v="0"/>
    <n v="0"/>
    <x v="0"/>
    <x v="0"/>
    <x v="0"/>
    <x v="0"/>
    <x v="0"/>
    <x v="0"/>
    <x v="0"/>
    <x v="0"/>
    <x v="0"/>
    <x v="0"/>
    <m/>
    <m/>
    <m/>
    <m/>
    <m/>
    <m/>
    <x v="0"/>
  </r>
  <r>
    <s v="BNA0542"/>
    <s v="IBERDROLA Renovables Deutschland GmbH"/>
    <m/>
    <n v="99625"/>
    <s v="Kölleda"/>
    <m/>
    <x v="9"/>
    <m/>
    <n v="2005"/>
    <x v="0"/>
    <x v="0"/>
    <x v="0"/>
    <m/>
    <m/>
    <x v="0"/>
    <x v="0"/>
    <x v="0"/>
    <m/>
    <n v="10"/>
    <x v="0"/>
    <n v="10"/>
    <m/>
    <m/>
    <x v="0"/>
    <m/>
    <x v="0"/>
    <s v="TEN Thüringer Energienetze GmbH"/>
    <x v="0"/>
    <x v="0"/>
    <m/>
    <m/>
    <m/>
    <m/>
    <m/>
    <x v="0"/>
    <m/>
    <m/>
    <x v="0"/>
    <m/>
    <x v="0"/>
    <m/>
    <x v="0"/>
    <x v="0"/>
    <x v="0"/>
    <n v="0"/>
    <x v="0"/>
    <x v="0"/>
    <x v="0"/>
    <x v="0"/>
    <x v="0"/>
    <x v="0"/>
    <x v="0"/>
    <x v="0"/>
    <x v="0"/>
    <x v="0"/>
    <m/>
    <m/>
    <m/>
    <m/>
    <m/>
    <m/>
    <x v="0"/>
  </r>
  <r>
    <s v="BNA0543"/>
    <s v="RheinEnergie AG"/>
    <s v="HKW Merkenich"/>
    <n v="50769"/>
    <s v="Köln"/>
    <m/>
    <x v="0"/>
    <s v="Block 6"/>
    <n v="2010"/>
    <x v="1"/>
    <x v="0"/>
    <x v="11"/>
    <m/>
    <m/>
    <x v="1"/>
    <x v="2"/>
    <x v="1"/>
    <n v="85.2"/>
    <n v="75.3"/>
    <x v="0"/>
    <n v="64.7"/>
    <n v="43.9"/>
    <n v="146"/>
    <x v="2"/>
    <s v="UW Merkenich"/>
    <x v="2"/>
    <s v="Rheinische NETZ Gesellschaft mbH "/>
    <x v="0"/>
    <x v="1"/>
    <n v="275868"/>
    <s v="18.08.2012-23.09.2012"/>
    <m/>
    <m/>
    <m/>
    <x v="0"/>
    <m/>
    <m/>
    <x v="0"/>
    <m/>
    <x v="0"/>
    <m/>
    <x v="0"/>
    <x v="0"/>
    <x v="0"/>
    <n v="3663.5856573705182"/>
    <x v="10"/>
    <x v="1"/>
    <x v="0"/>
    <x v="0"/>
    <x v="0"/>
    <x v="0"/>
    <x v="1"/>
    <x v="0"/>
    <x v="0"/>
    <x v="0"/>
    <m/>
    <m/>
    <m/>
    <m/>
    <m/>
    <m/>
    <x v="0"/>
  </r>
  <r>
    <s v="BNA0544"/>
    <s v="RheinEnergie AG"/>
    <s v="HKW Südstadt"/>
    <n v="50677"/>
    <s v="Köln"/>
    <m/>
    <x v="0"/>
    <s v="GuD"/>
    <n v="1994"/>
    <x v="1"/>
    <x v="0"/>
    <x v="1"/>
    <m/>
    <m/>
    <x v="1"/>
    <x v="2"/>
    <x v="2"/>
    <n v="36.6"/>
    <n v="35"/>
    <x v="0"/>
    <n v="35"/>
    <n v="35"/>
    <n v="60"/>
    <x v="4"/>
    <s v="UW Bonner Wall"/>
    <x v="2"/>
    <s v="Rheinische NETZ Gesellschaft mbH "/>
    <x v="0"/>
    <x v="1"/>
    <n v="83884"/>
    <s v="21.04.2012-28.05.2012"/>
    <n v="138.64894795127353"/>
    <n v="138.6"/>
    <n v="183.3"/>
    <x v="0"/>
    <m/>
    <m/>
    <x v="0"/>
    <s v="Rheinische NETZ Gesellschaft mbH "/>
    <x v="0"/>
    <m/>
    <x v="0"/>
    <x v="0"/>
    <x v="0"/>
    <n v="2396.6857142857143"/>
    <x v="1"/>
    <x v="1"/>
    <x v="0"/>
    <x v="0"/>
    <x v="0"/>
    <x v="0"/>
    <x v="1"/>
    <x v="0"/>
    <x v="0"/>
    <x v="0"/>
    <m/>
    <m/>
    <m/>
    <m/>
    <m/>
    <m/>
    <x v="0"/>
  </r>
  <r>
    <s v="BNA0545"/>
    <s v="RheinEnergie AG"/>
    <s v="HKW Niehl 2"/>
    <n v="50735"/>
    <s v="Köln"/>
    <m/>
    <x v="0"/>
    <s v="GuD"/>
    <n v="2005"/>
    <x v="1"/>
    <x v="0"/>
    <x v="1"/>
    <m/>
    <m/>
    <x v="1"/>
    <x v="2"/>
    <x v="1"/>
    <n v="421"/>
    <n v="413"/>
    <x v="0"/>
    <n v="364"/>
    <n v="357.4"/>
    <n v="265"/>
    <x v="2"/>
    <s v="UW Mole"/>
    <x v="2"/>
    <s v="Rheinische NETZ Gesellschaft mbH "/>
    <x v="0"/>
    <x v="1"/>
    <n v="2842836"/>
    <s v="23.06.2012-30.06.2012"/>
    <n v="802.3"/>
    <n v="858.3"/>
    <m/>
    <x v="0"/>
    <n v="858.3"/>
    <m/>
    <x v="0"/>
    <s v="Open Grid Europe GmbH "/>
    <x v="0"/>
    <m/>
    <x v="0"/>
    <x v="0"/>
    <x v="0"/>
    <n v="6883.3801452784501"/>
    <x v="1"/>
    <x v="1"/>
    <x v="0"/>
    <x v="0"/>
    <x v="0"/>
    <x v="0"/>
    <x v="1"/>
    <x v="0"/>
    <x v="0"/>
    <x v="0"/>
    <m/>
    <m/>
    <m/>
    <m/>
    <m/>
    <m/>
    <x v="0"/>
  </r>
  <r>
    <s v="BNA0546"/>
    <s v="RheinEnergie AG"/>
    <s v="HKW Merkenich"/>
    <n v="50769"/>
    <s v="Köln"/>
    <m/>
    <x v="0"/>
    <s v="GuD"/>
    <n v="2004"/>
    <x v="1"/>
    <x v="0"/>
    <x v="1"/>
    <m/>
    <m/>
    <x v="1"/>
    <x v="2"/>
    <x v="1"/>
    <n v="110.2"/>
    <n v="108"/>
    <x v="0"/>
    <n v="97"/>
    <n v="95.4"/>
    <n v="71.3"/>
    <x v="2"/>
    <s v="UW Merkenich"/>
    <x v="2"/>
    <s v="Rheinische NETZ Gesellschaft mbH "/>
    <x v="0"/>
    <x v="1"/>
    <n v="582799"/>
    <s v="07.07.2012-22.07.2012"/>
    <n v="235"/>
    <n v="247"/>
    <m/>
    <x v="0"/>
    <n v="247"/>
    <m/>
    <x v="0"/>
    <s v="Open Grid Europe GmbH "/>
    <x v="0"/>
    <m/>
    <x v="0"/>
    <x v="0"/>
    <x v="0"/>
    <n v="5396.2870370370374"/>
    <x v="1"/>
    <x v="1"/>
    <x v="0"/>
    <x v="0"/>
    <x v="0"/>
    <x v="0"/>
    <x v="1"/>
    <x v="0"/>
    <x v="0"/>
    <x v="0"/>
    <m/>
    <m/>
    <m/>
    <m/>
    <m/>
    <m/>
    <x v="0"/>
  </r>
  <r>
    <s v="BNA0547"/>
    <s v="Steag GmbH"/>
    <s v="Raffineriekraftwerk Köln Godorf"/>
    <n v="50997"/>
    <s v="Köln"/>
    <s v="Godorfer Hauptstr. 150"/>
    <x v="0"/>
    <m/>
    <n v="2004"/>
    <x v="2"/>
    <x v="0"/>
    <x v="9"/>
    <m/>
    <m/>
    <x v="1"/>
    <x v="2"/>
    <x v="1"/>
    <m/>
    <n v="80"/>
    <x v="0"/>
    <n v="80"/>
    <n v="30"/>
    <m/>
    <x v="0"/>
    <s v="Raffinerie Godorf Godorfer Hauptstr. 150"/>
    <x v="2"/>
    <s v="Rheinische NETZ Gesellschaft mbH "/>
    <x v="0"/>
    <x v="0"/>
    <n v="757400"/>
    <m/>
    <m/>
    <m/>
    <m/>
    <x v="0"/>
    <m/>
    <m/>
    <x v="0"/>
    <m/>
    <x v="0"/>
    <m/>
    <x v="0"/>
    <x v="0"/>
    <x v="0"/>
    <n v="9467.5"/>
    <x v="11"/>
    <x v="1"/>
    <x v="0"/>
    <x v="0"/>
    <x v="0"/>
    <x v="0"/>
    <x v="1"/>
    <x v="0"/>
    <x v="0"/>
    <x v="0"/>
    <m/>
    <m/>
    <m/>
    <m/>
    <m/>
    <m/>
    <x v="0"/>
  </r>
  <r>
    <s v="BNA0548"/>
    <s v="Statkraft Markets GmbH"/>
    <s v="Knapsack Gas"/>
    <n v="50351"/>
    <s v="Hürth-Knapsack"/>
    <m/>
    <x v="0"/>
    <m/>
    <n v="2006"/>
    <x v="1"/>
    <x v="0"/>
    <x v="1"/>
    <m/>
    <m/>
    <x v="1"/>
    <x v="1"/>
    <x v="1"/>
    <n v="800"/>
    <n v="800"/>
    <x v="0"/>
    <n v="800"/>
    <m/>
    <m/>
    <x v="0"/>
    <m/>
    <x v="15"/>
    <s v="Amprion GmbH"/>
    <x v="2"/>
    <x v="0"/>
    <n v="2828040.35"/>
    <s v="13.07.12 - 22.07.12, und 14.12.12 - 15.12.12"/>
    <n v="1625"/>
    <n v="1625"/>
    <n v="0"/>
    <x v="0"/>
    <n v="0"/>
    <m/>
    <x v="0"/>
    <s v="GASCADE Gastransport GmbH "/>
    <x v="0"/>
    <m/>
    <x v="0"/>
    <x v="0"/>
    <x v="0"/>
    <n v="3535.0504375"/>
    <x v="1"/>
    <x v="1"/>
    <x v="0"/>
    <x v="0"/>
    <x v="0"/>
    <x v="0"/>
    <x v="1"/>
    <x v="1"/>
    <x v="0"/>
    <x v="0"/>
    <m/>
    <m/>
    <m/>
    <m/>
    <m/>
    <m/>
    <x v="0"/>
  </r>
  <r>
    <s v="BNA0549"/>
    <s v="MVV Energie AG"/>
    <s v="BMKW Königs Wusterhausen"/>
    <n v="15711"/>
    <s v="Königs Wusterhausen"/>
    <s v="Am Nordhafen 12"/>
    <x v="2"/>
    <m/>
    <n v="2003"/>
    <x v="1"/>
    <x v="0"/>
    <x v="4"/>
    <m/>
    <m/>
    <x v="0"/>
    <x v="1"/>
    <x v="1"/>
    <n v="20"/>
    <n v="17.100000000000001"/>
    <x v="0"/>
    <n v="17.100000000000001"/>
    <n v="15.1"/>
    <m/>
    <x v="7"/>
    <m/>
    <x v="6"/>
    <s v="E.ON edis AG"/>
    <x v="0"/>
    <x v="1"/>
    <n v="130567"/>
    <s v="02.12.12-15.12.12"/>
    <m/>
    <m/>
    <m/>
    <x v="0"/>
    <m/>
    <m/>
    <x v="0"/>
    <m/>
    <x v="0"/>
    <m/>
    <x v="0"/>
    <x v="0"/>
    <x v="0"/>
    <n v="7635.4970760233909"/>
    <x v="4"/>
    <x v="0"/>
    <x v="0"/>
    <x v="0"/>
    <x v="0"/>
    <x v="0"/>
    <x v="1"/>
    <x v="0"/>
    <x v="0"/>
    <x v="0"/>
    <m/>
    <m/>
    <m/>
    <m/>
    <m/>
    <m/>
    <x v="0"/>
  </r>
  <r>
    <s v="BNA0550"/>
    <m/>
    <m/>
    <n v="39175"/>
    <s v="Körbelitz"/>
    <m/>
    <x v="5"/>
    <m/>
    <n v="2007"/>
    <x v="0"/>
    <x v="0"/>
    <x v="0"/>
    <m/>
    <m/>
    <x v="0"/>
    <x v="0"/>
    <x v="0"/>
    <m/>
    <n v="104"/>
    <x v="0"/>
    <n v="104"/>
    <m/>
    <m/>
    <x v="0"/>
    <m/>
    <x v="5"/>
    <s v="HSN Magdeburg GmbH"/>
    <x v="0"/>
    <x v="0"/>
    <m/>
    <m/>
    <m/>
    <m/>
    <m/>
    <x v="0"/>
    <m/>
    <m/>
    <x v="0"/>
    <m/>
    <x v="0"/>
    <m/>
    <x v="0"/>
    <x v="0"/>
    <x v="0"/>
    <n v="0"/>
    <x v="0"/>
    <x v="0"/>
    <x v="0"/>
    <x v="0"/>
    <x v="0"/>
    <x v="0"/>
    <x v="0"/>
    <x v="0"/>
    <x v="0"/>
    <x v="0"/>
    <m/>
    <m/>
    <m/>
    <m/>
    <m/>
    <m/>
    <x v="0"/>
  </r>
  <r>
    <s v="BNA0551"/>
    <m/>
    <m/>
    <n v="39175"/>
    <s v="Körbelitz"/>
    <m/>
    <x v="5"/>
    <m/>
    <n v="2009"/>
    <x v="0"/>
    <x v="0"/>
    <x v="0"/>
    <m/>
    <m/>
    <x v="0"/>
    <x v="0"/>
    <x v="0"/>
    <m/>
    <n v="18"/>
    <x v="0"/>
    <n v="18"/>
    <m/>
    <m/>
    <x v="0"/>
    <m/>
    <x v="5"/>
    <s v="HSN Magdeburg GmbH"/>
    <x v="0"/>
    <x v="0"/>
    <m/>
    <m/>
    <m/>
    <m/>
    <m/>
    <x v="0"/>
    <m/>
    <m/>
    <x v="0"/>
    <m/>
    <x v="0"/>
    <m/>
    <x v="0"/>
    <x v="0"/>
    <x v="0"/>
    <n v="0"/>
    <x v="0"/>
    <x v="0"/>
    <x v="0"/>
    <x v="0"/>
    <x v="0"/>
    <x v="0"/>
    <x v="0"/>
    <x v="0"/>
    <x v="0"/>
    <x v="0"/>
    <m/>
    <m/>
    <m/>
    <m/>
    <m/>
    <m/>
    <x v="0"/>
  </r>
  <r>
    <s v="BNA0552"/>
    <s v="ENERTRAG"/>
    <s v="UW Körbelitz"/>
    <n v="39175"/>
    <s v="Körbelitz"/>
    <s v="Woltersdorfer Str."/>
    <x v="5"/>
    <s v="UW Körbelitz"/>
    <n v="2006"/>
    <x v="2"/>
    <x v="0"/>
    <x v="0"/>
    <m/>
    <m/>
    <x v="0"/>
    <x v="0"/>
    <x v="1"/>
    <n v="12"/>
    <n v="12"/>
    <x v="0"/>
    <n v="12"/>
    <m/>
    <m/>
    <x v="0"/>
    <s v="UW Körbelitz"/>
    <x v="6"/>
    <s v="E.ON Avacon AG"/>
    <x v="0"/>
    <x v="1"/>
    <m/>
    <m/>
    <m/>
    <m/>
    <m/>
    <x v="0"/>
    <m/>
    <m/>
    <x v="0"/>
    <m/>
    <x v="0"/>
    <m/>
    <x v="0"/>
    <x v="0"/>
    <x v="0"/>
    <n v="0"/>
    <x v="0"/>
    <x v="0"/>
    <x v="0"/>
    <x v="0"/>
    <x v="0"/>
    <x v="0"/>
    <x v="0"/>
    <x v="0"/>
    <x v="0"/>
    <x v="0"/>
    <m/>
    <m/>
    <m/>
    <m/>
    <m/>
    <m/>
    <x v="0"/>
  </r>
  <r>
    <s v="BNA0553"/>
    <s v="BinderHolz Deutschland GmbH"/>
    <s v="BMHKW-BinderHolz"/>
    <n v="85092"/>
    <s v="Kösching"/>
    <s v="Einsteinstraße 9"/>
    <x v="6"/>
    <m/>
    <n v="2007"/>
    <x v="1"/>
    <x v="0"/>
    <x v="4"/>
    <m/>
    <m/>
    <x v="0"/>
    <x v="2"/>
    <x v="2"/>
    <n v="15.13"/>
    <n v="15.13"/>
    <x v="0"/>
    <n v="12"/>
    <n v="7"/>
    <n v="30"/>
    <x v="2"/>
    <s v="UW GROM"/>
    <x v="2"/>
    <s v="E.ON Netz GmbH"/>
    <x v="0"/>
    <x v="1"/>
    <n v="107800"/>
    <s v="01.07.2012-05.07.2012"/>
    <m/>
    <m/>
    <m/>
    <x v="0"/>
    <m/>
    <m/>
    <x v="0"/>
    <m/>
    <x v="0"/>
    <m/>
    <x v="0"/>
    <x v="0"/>
    <x v="0"/>
    <n v="7124.9173826834103"/>
    <x v="4"/>
    <x v="0"/>
    <x v="0"/>
    <x v="0"/>
    <x v="0"/>
    <x v="0"/>
    <x v="1"/>
    <x v="0"/>
    <x v="0"/>
    <x v="0"/>
    <m/>
    <m/>
    <m/>
    <m/>
    <m/>
    <m/>
    <x v="0"/>
  </r>
  <r>
    <s v="BNA0554"/>
    <s v="ASPERG SECHSTE SOLAR GmbH"/>
    <m/>
    <s v="06366"/>
    <s v="Köthen"/>
    <m/>
    <x v="5"/>
    <m/>
    <n v="2008"/>
    <x v="0"/>
    <x v="0"/>
    <x v="6"/>
    <m/>
    <m/>
    <x v="0"/>
    <x v="0"/>
    <x v="0"/>
    <m/>
    <n v="12.9"/>
    <x v="0"/>
    <n v="12.9"/>
    <m/>
    <m/>
    <x v="0"/>
    <m/>
    <x v="0"/>
    <s v="Mitteldeutsche Netzgesellschaft Strom mbH"/>
    <x v="0"/>
    <x v="0"/>
    <m/>
    <m/>
    <m/>
    <m/>
    <m/>
    <x v="0"/>
    <m/>
    <m/>
    <x v="0"/>
    <m/>
    <x v="0"/>
    <m/>
    <x v="0"/>
    <x v="0"/>
    <x v="0"/>
    <n v="0"/>
    <x v="7"/>
    <x v="0"/>
    <x v="0"/>
    <x v="0"/>
    <x v="0"/>
    <x v="0"/>
    <x v="0"/>
    <x v="0"/>
    <x v="0"/>
    <x v="0"/>
    <m/>
    <m/>
    <m/>
    <m/>
    <m/>
    <m/>
    <x v="0"/>
  </r>
  <r>
    <s v="BNA0555"/>
    <s v="KOGEP vierzehn GmbH &amp; Co. Solar 1411 KG"/>
    <m/>
    <s v="06366"/>
    <s v="Köthen"/>
    <m/>
    <x v="5"/>
    <m/>
    <n v="2010"/>
    <x v="0"/>
    <x v="0"/>
    <x v="6"/>
    <m/>
    <m/>
    <x v="0"/>
    <x v="0"/>
    <x v="0"/>
    <m/>
    <n v="11.666"/>
    <x v="0"/>
    <n v="11.666"/>
    <m/>
    <m/>
    <x v="0"/>
    <m/>
    <x v="5"/>
    <s v="Mitteldeutsche Netzgesellschaft Strom mbH"/>
    <x v="0"/>
    <x v="0"/>
    <m/>
    <m/>
    <m/>
    <m/>
    <m/>
    <x v="0"/>
    <m/>
    <m/>
    <x v="0"/>
    <m/>
    <x v="0"/>
    <m/>
    <x v="0"/>
    <x v="0"/>
    <x v="0"/>
    <n v="0"/>
    <x v="7"/>
    <x v="0"/>
    <x v="0"/>
    <x v="0"/>
    <x v="0"/>
    <x v="0"/>
    <x v="0"/>
    <x v="0"/>
    <x v="0"/>
    <x v="0"/>
    <m/>
    <m/>
    <m/>
    <m/>
    <m/>
    <m/>
    <x v="0"/>
  </r>
  <r>
    <s v="BNA0556a"/>
    <s v="Cargill Deutschland GmbH"/>
    <s v="KWK-Anlage Krefeld DT"/>
    <n v="47809"/>
    <s v="Krefeld"/>
    <s v="Düsseldorfer Str. 191"/>
    <x v="0"/>
    <s v="Dampfturbine"/>
    <n v="2004"/>
    <x v="1"/>
    <x v="0"/>
    <x v="1"/>
    <m/>
    <m/>
    <x v="1"/>
    <x v="2"/>
    <x v="2"/>
    <n v="28"/>
    <n v="25.8"/>
    <x v="0"/>
    <n v="25.8"/>
    <n v="0"/>
    <n v="135"/>
    <x v="3"/>
    <s v="UA Hafen"/>
    <x v="6"/>
    <s v="Rhein-Ruhr Verteilnetz GmbH"/>
    <x v="0"/>
    <x v="1"/>
    <n v="98000"/>
    <m/>
    <n v="135"/>
    <m/>
    <m/>
    <x v="0"/>
    <m/>
    <n v="135"/>
    <x v="0"/>
    <s v="Open Grid Europe GmbH "/>
    <x v="0"/>
    <m/>
    <x v="0"/>
    <x v="0"/>
    <x v="0"/>
    <n v="3798.4496124031007"/>
    <x v="1"/>
    <x v="1"/>
    <x v="0"/>
    <x v="0"/>
    <x v="0"/>
    <x v="0"/>
    <x v="1"/>
    <x v="0"/>
    <x v="0"/>
    <x v="0"/>
    <m/>
    <m/>
    <m/>
    <m/>
    <m/>
    <m/>
    <x v="0"/>
  </r>
  <r>
    <s v="BNA0556b"/>
    <s v="Cargill Deutschland GmbH"/>
    <s v="KWK-Anlage Krefeld VM"/>
    <n v="47809"/>
    <s v="Krefeld"/>
    <s v="Düsseldorfer Str. 191"/>
    <x v="0"/>
    <s v="Gasmotor (Dieselgenerator)"/>
    <n v="2004"/>
    <x v="1"/>
    <x v="0"/>
    <x v="3"/>
    <s v="Erdgas, Heizöl El"/>
    <s v="Heizöl El als Zündstoff"/>
    <x v="1"/>
    <x v="2"/>
    <x v="2"/>
    <n v="14.33"/>
    <n v="14"/>
    <x v="0"/>
    <n v="14"/>
    <n v="5"/>
    <n v="17"/>
    <x v="5"/>
    <s v="UA Hafen"/>
    <x v="6"/>
    <s v="Rhein-Ruhr Verteilnetz GmbH"/>
    <x v="0"/>
    <x v="1"/>
    <n v="94000"/>
    <m/>
    <n v="35"/>
    <m/>
    <m/>
    <x v="0"/>
    <m/>
    <n v="35"/>
    <x v="0"/>
    <s v="Open Grid Europe GmbH "/>
    <x v="0"/>
    <m/>
    <x v="0"/>
    <x v="0"/>
    <x v="0"/>
    <n v="6714.2857142857147"/>
    <x v="1"/>
    <x v="1"/>
    <x v="0"/>
    <x v="0"/>
    <x v="0"/>
    <x v="0"/>
    <x v="1"/>
    <x v="0"/>
    <x v="0"/>
    <x v="0"/>
    <m/>
    <m/>
    <m/>
    <m/>
    <m/>
    <m/>
    <x v="0"/>
  </r>
  <r>
    <s v="BNA0557a"/>
    <s v="Currenta GmbH &amp; Co. OHG"/>
    <s v="Kraftwerk L 57"/>
    <n v="47812"/>
    <s v="Krefeld-Uerdingen"/>
    <s v="CHEMPARK, Geb. L 57"/>
    <x v="0"/>
    <m/>
    <n v="1957"/>
    <x v="1"/>
    <x v="0"/>
    <x v="3"/>
    <s v="Steinkohle"/>
    <s v="Erdgas, Braunkohle, Produktionsrückstände"/>
    <x v="1"/>
    <x v="2"/>
    <x v="2"/>
    <n v="27"/>
    <n v="26"/>
    <x v="0"/>
    <n v="26"/>
    <n v="0"/>
    <n v="155"/>
    <x v="4"/>
    <m/>
    <x v="14"/>
    <s v="CURRENTA"/>
    <x v="0"/>
    <x v="1"/>
    <n v="115235.6"/>
    <m/>
    <m/>
    <m/>
    <m/>
    <x v="0"/>
    <m/>
    <m/>
    <x v="0"/>
    <m/>
    <x v="0"/>
    <m/>
    <x v="0"/>
    <x v="0"/>
    <x v="0"/>
    <n v="4432.1384615384613"/>
    <x v="3"/>
    <x v="1"/>
    <x v="0"/>
    <x v="0"/>
    <x v="0"/>
    <x v="0"/>
    <x v="1"/>
    <x v="0"/>
    <x v="0"/>
    <x v="0"/>
    <m/>
    <m/>
    <m/>
    <m/>
    <m/>
    <m/>
    <x v="0"/>
  </r>
  <r>
    <s v="BNA0557b"/>
    <s v="Currenta GmbH &amp; Co. OHG"/>
    <s v="Kraftwerk N 230"/>
    <n v="47812"/>
    <s v="Krefeld-Uerdingen"/>
    <s v="CHEMPARK, Geb. N 230"/>
    <x v="0"/>
    <m/>
    <n v="1971"/>
    <x v="1"/>
    <x v="0"/>
    <x v="3"/>
    <s v="Steinkohle"/>
    <s v="Erdgas, Produktionsrückstände"/>
    <x v="1"/>
    <x v="2"/>
    <x v="2"/>
    <n v="116"/>
    <n v="110"/>
    <x v="0"/>
    <n v="110"/>
    <n v="0"/>
    <n v="460"/>
    <x v="4"/>
    <m/>
    <x v="14"/>
    <s v="CURRENTA"/>
    <x v="0"/>
    <x v="1"/>
    <n v="373693.9"/>
    <m/>
    <m/>
    <m/>
    <m/>
    <x v="0"/>
    <m/>
    <m/>
    <x v="0"/>
    <m/>
    <x v="0"/>
    <m/>
    <x v="0"/>
    <x v="0"/>
    <x v="0"/>
    <n v="3397.2172727272728"/>
    <x v="3"/>
    <x v="1"/>
    <x v="0"/>
    <x v="0"/>
    <x v="0"/>
    <x v="0"/>
    <x v="1"/>
    <x v="0"/>
    <x v="0"/>
    <x v="0"/>
    <m/>
    <m/>
    <m/>
    <m/>
    <m/>
    <m/>
    <x v="0"/>
  </r>
  <r>
    <s v="BNA0558"/>
    <s v="Statkraft Markets GmbH"/>
    <s v="Erzhausen"/>
    <n v="37547"/>
    <s v="Kreiensen"/>
    <m/>
    <x v="1"/>
    <m/>
    <n v="1964"/>
    <x v="1"/>
    <x v="0"/>
    <x v="8"/>
    <m/>
    <m/>
    <x v="1"/>
    <x v="1"/>
    <x v="1"/>
    <n v="220"/>
    <n v="220"/>
    <x v="0"/>
    <n v="220"/>
    <m/>
    <m/>
    <x v="0"/>
    <m/>
    <x v="15"/>
    <s v="TenneT TSO GmbH "/>
    <x v="5"/>
    <x v="0"/>
    <n v="65631.913600000349"/>
    <s v="01.10.12 - 31.12.12 und 01.01.12 - 30.01.12 und 01.01.12 - 31.05.12"/>
    <m/>
    <m/>
    <m/>
    <x v="0"/>
    <m/>
    <m/>
    <x v="0"/>
    <m/>
    <x v="0"/>
    <m/>
    <x v="0"/>
    <x v="0"/>
    <x v="0"/>
    <n v="298.32688000000161"/>
    <x v="9"/>
    <x v="1"/>
    <x v="0"/>
    <x v="0"/>
    <x v="0"/>
    <x v="0"/>
    <x v="1"/>
    <x v="1"/>
    <x v="2"/>
    <x v="14"/>
    <n v="66"/>
    <n v="228"/>
    <n v="130331"/>
    <n v="90"/>
    <n v="220"/>
    <n v="63038"/>
    <x v="0"/>
  </r>
  <r>
    <s v="BNA0559"/>
    <s v="Windpark Kremsdorf GmbH "/>
    <m/>
    <n v="23758"/>
    <s v="Kremdorf"/>
    <m/>
    <x v="3"/>
    <m/>
    <n v="2001"/>
    <x v="0"/>
    <x v="0"/>
    <x v="0"/>
    <m/>
    <m/>
    <x v="0"/>
    <x v="0"/>
    <x v="0"/>
    <m/>
    <n v="12.6"/>
    <x v="0"/>
    <n v="12.6"/>
    <m/>
    <m/>
    <x v="0"/>
    <m/>
    <x v="0"/>
    <s v="Schleswig-Holstein Netz AG "/>
    <x v="0"/>
    <x v="0"/>
    <m/>
    <m/>
    <m/>
    <m/>
    <m/>
    <x v="0"/>
    <m/>
    <m/>
    <x v="0"/>
    <m/>
    <x v="0"/>
    <m/>
    <x v="0"/>
    <x v="0"/>
    <x v="0"/>
    <n v="0"/>
    <x v="0"/>
    <x v="0"/>
    <x v="0"/>
    <x v="0"/>
    <x v="0"/>
    <x v="0"/>
    <x v="0"/>
    <x v="0"/>
    <x v="0"/>
    <x v="0"/>
    <m/>
    <m/>
    <m/>
    <m/>
    <m/>
    <m/>
    <x v="0"/>
  </r>
  <r>
    <s v="BNA0560"/>
    <s v="WKN Windkraft Nord GmbH &amp; Co. Windpark Krempdorf KG"/>
    <m/>
    <n v="25376"/>
    <s v="Krempdorf"/>
    <m/>
    <x v="3"/>
    <m/>
    <n v="2003"/>
    <x v="0"/>
    <x v="0"/>
    <x v="0"/>
    <m/>
    <m/>
    <x v="0"/>
    <x v="0"/>
    <x v="0"/>
    <m/>
    <n v="17.75"/>
    <x v="0"/>
    <n v="17.75"/>
    <m/>
    <m/>
    <x v="0"/>
    <m/>
    <x v="0"/>
    <s v="Schleswig-Holstein Netz AG "/>
    <x v="0"/>
    <x v="0"/>
    <m/>
    <m/>
    <m/>
    <m/>
    <m/>
    <x v="0"/>
    <m/>
    <m/>
    <x v="0"/>
    <m/>
    <x v="0"/>
    <m/>
    <x v="0"/>
    <x v="0"/>
    <x v="0"/>
    <n v="0"/>
    <x v="0"/>
    <x v="0"/>
    <x v="0"/>
    <x v="0"/>
    <x v="0"/>
    <x v="0"/>
    <x v="0"/>
    <x v="0"/>
    <x v="0"/>
    <x v="0"/>
    <m/>
    <m/>
    <m/>
    <m/>
    <m/>
    <m/>
    <x v="0"/>
  </r>
  <r>
    <s v="BNA0561"/>
    <m/>
    <m/>
    <n v="25709"/>
    <s v="Kronprinzenkoog"/>
    <m/>
    <x v="3"/>
    <m/>
    <n v="2010"/>
    <x v="0"/>
    <x v="0"/>
    <x v="0"/>
    <m/>
    <m/>
    <x v="0"/>
    <x v="0"/>
    <x v="0"/>
    <m/>
    <n v="14.42"/>
    <x v="0"/>
    <n v="14.42"/>
    <m/>
    <m/>
    <x v="0"/>
    <m/>
    <x v="0"/>
    <s v="Schleswig-Holstein Netz AG "/>
    <x v="0"/>
    <x v="0"/>
    <m/>
    <m/>
    <m/>
    <m/>
    <m/>
    <x v="0"/>
    <m/>
    <m/>
    <x v="0"/>
    <m/>
    <x v="0"/>
    <m/>
    <x v="0"/>
    <x v="0"/>
    <x v="0"/>
    <n v="0"/>
    <x v="0"/>
    <x v="0"/>
    <x v="0"/>
    <x v="0"/>
    <x v="0"/>
    <x v="0"/>
    <x v="0"/>
    <x v="0"/>
    <x v="0"/>
    <x v="0"/>
    <m/>
    <m/>
    <m/>
    <m/>
    <m/>
    <m/>
    <x v="0"/>
  </r>
  <r>
    <s v="BNA0562"/>
    <s v="WINKRA Lasbek Windpark- Betriebsgesellschaft mbH"/>
    <m/>
    <n v="23847"/>
    <s v="Krumbek"/>
    <m/>
    <x v="3"/>
    <m/>
    <n v="2004"/>
    <x v="0"/>
    <x v="0"/>
    <x v="0"/>
    <m/>
    <m/>
    <x v="0"/>
    <x v="0"/>
    <x v="0"/>
    <m/>
    <n v="10.8"/>
    <x v="0"/>
    <n v="10.8"/>
    <m/>
    <m/>
    <x v="0"/>
    <m/>
    <x v="0"/>
    <s v="Schleswig-Holstein Netz AG "/>
    <x v="0"/>
    <x v="0"/>
    <m/>
    <m/>
    <m/>
    <m/>
    <m/>
    <x v="0"/>
    <m/>
    <m/>
    <x v="0"/>
    <m/>
    <x v="0"/>
    <m/>
    <x v="0"/>
    <x v="0"/>
    <x v="0"/>
    <n v="0"/>
    <x v="0"/>
    <x v="0"/>
    <x v="0"/>
    <x v="0"/>
    <x v="0"/>
    <x v="0"/>
    <x v="0"/>
    <x v="0"/>
    <x v="0"/>
    <x v="0"/>
    <m/>
    <m/>
    <m/>
    <m/>
    <m/>
    <m/>
    <x v="0"/>
  </r>
  <r>
    <s v="BNA0563"/>
    <s v="EWE ENERGIE AG"/>
    <s v="WEP Hamswehrum "/>
    <n v="26736"/>
    <s v="Krummhörn"/>
    <s v="Hoher Grodenweg / _x000d_Groothuser Grodenweg"/>
    <x v="1"/>
    <m/>
    <m/>
    <x v="1"/>
    <x v="0"/>
    <x v="0"/>
    <m/>
    <m/>
    <x v="0"/>
    <x v="1"/>
    <x v="0"/>
    <m/>
    <n v="12"/>
    <x v="0"/>
    <n v="12"/>
    <m/>
    <m/>
    <x v="0"/>
    <m/>
    <x v="1"/>
    <s v="EWE NETZ GmbH"/>
    <x v="0"/>
    <x v="0"/>
    <m/>
    <m/>
    <m/>
    <m/>
    <m/>
    <x v="0"/>
    <m/>
    <m/>
    <x v="0"/>
    <m/>
    <x v="0"/>
    <m/>
    <x v="0"/>
    <x v="0"/>
    <x v="0"/>
    <n v="0"/>
    <x v="0"/>
    <x v="0"/>
    <x v="0"/>
    <x v="0"/>
    <x v="0"/>
    <x v="0"/>
    <x v="0"/>
    <x v="0"/>
    <x v="0"/>
    <x v="0"/>
    <m/>
    <m/>
    <m/>
    <m/>
    <m/>
    <m/>
    <x v="0"/>
  </r>
  <r>
    <s v="BNA0564"/>
    <s v="Windpark Groothusen GmbH &amp; Co. Betriebs KG"/>
    <m/>
    <n v="26736"/>
    <s v="Krummhörn"/>
    <m/>
    <x v="1"/>
    <m/>
    <n v="2005"/>
    <x v="0"/>
    <x v="0"/>
    <x v="0"/>
    <m/>
    <m/>
    <x v="0"/>
    <x v="0"/>
    <x v="0"/>
    <m/>
    <n v="12"/>
    <x v="0"/>
    <n v="12"/>
    <m/>
    <m/>
    <x v="0"/>
    <m/>
    <x v="1"/>
    <s v="EWE NETZ GmbH"/>
    <x v="0"/>
    <x v="0"/>
    <m/>
    <m/>
    <m/>
    <m/>
    <m/>
    <x v="0"/>
    <m/>
    <m/>
    <x v="0"/>
    <m/>
    <x v="0"/>
    <m/>
    <x v="0"/>
    <x v="0"/>
    <x v="0"/>
    <n v="0"/>
    <x v="0"/>
    <x v="0"/>
    <x v="0"/>
    <x v="0"/>
    <x v="0"/>
    <x v="0"/>
    <x v="0"/>
    <x v="0"/>
    <x v="0"/>
    <x v="0"/>
    <m/>
    <m/>
    <m/>
    <m/>
    <m/>
    <m/>
    <x v="0"/>
  </r>
  <r>
    <s v="BNA0565"/>
    <s v="Windpark Jennelt GmbH "/>
    <m/>
    <n v="26736"/>
    <s v="Krummhörn"/>
    <m/>
    <x v="1"/>
    <m/>
    <n v="2001"/>
    <x v="0"/>
    <x v="0"/>
    <x v="0"/>
    <m/>
    <m/>
    <x v="0"/>
    <x v="0"/>
    <x v="0"/>
    <m/>
    <n v="9"/>
    <x v="0"/>
    <n v="9"/>
    <m/>
    <m/>
    <x v="0"/>
    <m/>
    <x v="0"/>
    <s v="EWE NETZ GmbH"/>
    <x v="0"/>
    <x v="0"/>
    <m/>
    <m/>
    <m/>
    <m/>
    <m/>
    <x v="0"/>
    <m/>
    <m/>
    <x v="0"/>
    <m/>
    <x v="0"/>
    <m/>
    <x v="0"/>
    <x v="0"/>
    <x v="0"/>
    <n v="0"/>
    <x v="0"/>
    <x v="0"/>
    <x v="0"/>
    <x v="0"/>
    <x v="0"/>
    <x v="0"/>
    <x v="0"/>
    <x v="0"/>
    <x v="0"/>
    <x v="0"/>
    <m/>
    <m/>
    <m/>
    <m/>
    <m/>
    <m/>
    <x v="0"/>
  </r>
  <r>
    <s v="BNA0566"/>
    <s v="Pfeifer Holz GmbH"/>
    <m/>
    <n v="86556"/>
    <s v="Kühbach"/>
    <m/>
    <x v="6"/>
    <m/>
    <n v="2007"/>
    <x v="0"/>
    <x v="0"/>
    <x v="4"/>
    <m/>
    <m/>
    <x v="0"/>
    <x v="0"/>
    <x v="0"/>
    <m/>
    <n v="9.6"/>
    <x v="0"/>
    <n v="9.6"/>
    <m/>
    <m/>
    <x v="0"/>
    <m/>
    <x v="1"/>
    <s v="E.ON Bayern AG"/>
    <x v="0"/>
    <x v="0"/>
    <m/>
    <m/>
    <m/>
    <m/>
    <m/>
    <x v="0"/>
    <m/>
    <m/>
    <x v="0"/>
    <m/>
    <x v="0"/>
    <m/>
    <x v="0"/>
    <x v="0"/>
    <x v="0"/>
    <n v="0"/>
    <x v="4"/>
    <x v="0"/>
    <x v="0"/>
    <x v="0"/>
    <x v="0"/>
    <x v="0"/>
    <x v="1"/>
    <x v="0"/>
    <x v="0"/>
    <x v="0"/>
    <m/>
    <m/>
    <m/>
    <m/>
    <m/>
    <m/>
    <x v="0"/>
  </r>
  <r>
    <s v="BNA0567a"/>
    <s v="TIWAG-Tiroler Wasserkraft AG"/>
    <s v="KW Kühtai"/>
    <s v="A-6183"/>
    <s v="Kühtai"/>
    <m/>
    <x v="7"/>
    <s v="Kühtai Ma1"/>
    <n v="1981"/>
    <x v="2"/>
    <x v="0"/>
    <x v="8"/>
    <m/>
    <m/>
    <x v="1"/>
    <x v="1"/>
    <x v="1"/>
    <n v="144.5"/>
    <n v="144.5"/>
    <x v="0"/>
    <n v="144.5"/>
    <n v="32.5"/>
    <m/>
    <x v="0"/>
    <s v="UW Silz"/>
    <x v="8"/>
    <s v="TIWAG-Netz AG/APG/TenneT"/>
    <x v="7"/>
    <x v="0"/>
    <n v="193889"/>
    <s v="02.05.2012-05.05.2012: Werksperre_x000d_06.05.2012-18.11.2012: 144,5 MW nicht verfügbar (E.ON-Maschine)_x000d_19.11.2012-22.11.2012:Werksperre_x000d_23.11.2012-22.12.2012: 144,5 MW nicht verfügbar (TIWAG-Maschine)"/>
    <m/>
    <m/>
    <m/>
    <x v="0"/>
    <m/>
    <m/>
    <x v="0"/>
    <m/>
    <x v="0"/>
    <m/>
    <x v="0"/>
    <x v="0"/>
    <x v="0"/>
    <n v="1341.7923875432525"/>
    <x v="9"/>
    <x v="1"/>
    <x v="0"/>
    <x v="0"/>
    <x v="0"/>
    <x v="0"/>
    <x v="1"/>
    <x v="1"/>
    <x v="1"/>
    <x v="15"/>
    <n v="33"/>
    <n v="125"/>
    <n v="260802"/>
    <n v="40"/>
    <n v="144.5"/>
    <n v="193889"/>
    <x v="14"/>
  </r>
  <r>
    <s v="BNA0567b"/>
    <s v="TIWAG-Tiroler Wasserkraft AG"/>
    <s v="KW Kühtai"/>
    <s v="A-6183"/>
    <s v="Kühtai"/>
    <m/>
    <x v="7"/>
    <s v="Kühtai Ma 2"/>
    <n v="1981"/>
    <x v="2"/>
    <x v="0"/>
    <x v="8"/>
    <m/>
    <m/>
    <x v="1"/>
    <x v="1"/>
    <x v="1"/>
    <n v="144.5"/>
    <n v="144.5"/>
    <x v="0"/>
    <n v="144.5"/>
    <n v="32.5"/>
    <m/>
    <x v="0"/>
    <s v="UW Silz"/>
    <x v="8"/>
    <s v="TIWAG-Netz AG/APG/TenneT"/>
    <x v="7"/>
    <x v="0"/>
    <n v="137874"/>
    <m/>
    <m/>
    <m/>
    <m/>
    <x v="0"/>
    <m/>
    <m/>
    <x v="0"/>
    <m/>
    <x v="0"/>
    <m/>
    <x v="0"/>
    <x v="0"/>
    <x v="0"/>
    <n v="954.14532871972324"/>
    <x v="9"/>
    <x v="1"/>
    <x v="0"/>
    <x v="0"/>
    <x v="0"/>
    <x v="0"/>
    <x v="1"/>
    <x v="1"/>
    <x v="1"/>
    <x v="0"/>
    <n v="33"/>
    <n v="125"/>
    <n v="214073"/>
    <n v="40"/>
    <n v="144.5"/>
    <n v="137874"/>
    <x v="0"/>
  </r>
  <r>
    <s v="BNA0568"/>
    <s v="RWE Innogy Windpower Hannover GmbH"/>
    <s v="RWE Innogy Brise Windparkbetriebsgesellschaft mbH"/>
    <n v="29393"/>
    <s v="Hohne"/>
    <m/>
    <x v="1"/>
    <s v="Schmarloh"/>
    <n v="2007"/>
    <x v="1"/>
    <x v="0"/>
    <x v="0"/>
    <m/>
    <m/>
    <x v="0"/>
    <x v="1"/>
    <x v="1"/>
    <n v="28"/>
    <n v="28"/>
    <x v="0"/>
    <n v="28"/>
    <m/>
    <m/>
    <x v="0"/>
    <s v="UW Lachendorf"/>
    <x v="6"/>
    <s v="SVO Energie GmbH"/>
    <x v="0"/>
    <x v="1"/>
    <n v="58907"/>
    <m/>
    <m/>
    <m/>
    <m/>
    <x v="0"/>
    <m/>
    <m/>
    <x v="0"/>
    <m/>
    <x v="0"/>
    <m/>
    <x v="0"/>
    <x v="0"/>
    <x v="0"/>
    <n v="2103.8214285714284"/>
    <x v="0"/>
    <x v="0"/>
    <x v="0"/>
    <x v="0"/>
    <x v="0"/>
    <x v="0"/>
    <x v="0"/>
    <x v="0"/>
    <x v="0"/>
    <x v="0"/>
    <m/>
    <m/>
    <m/>
    <m/>
    <m/>
    <m/>
    <x v="0"/>
  </r>
  <r>
    <s v="BNA0569"/>
    <s v="deag Energie GmbH"/>
    <m/>
    <n v="29331"/>
    <s v="Lachendorf"/>
    <m/>
    <x v="1"/>
    <m/>
    <n v="2009"/>
    <x v="0"/>
    <x v="0"/>
    <x v="0"/>
    <m/>
    <m/>
    <x v="0"/>
    <x v="0"/>
    <x v="0"/>
    <m/>
    <n v="10.6"/>
    <x v="0"/>
    <n v="10.6"/>
    <m/>
    <m/>
    <x v="0"/>
    <m/>
    <x v="0"/>
    <s v="SVO Energie GmbH"/>
    <x v="0"/>
    <x v="0"/>
    <m/>
    <m/>
    <m/>
    <m/>
    <m/>
    <x v="0"/>
    <m/>
    <m/>
    <x v="0"/>
    <m/>
    <x v="0"/>
    <m/>
    <x v="0"/>
    <x v="0"/>
    <x v="0"/>
    <n v="0"/>
    <x v="0"/>
    <x v="0"/>
    <x v="0"/>
    <x v="0"/>
    <x v="0"/>
    <x v="0"/>
    <x v="0"/>
    <x v="0"/>
    <x v="0"/>
    <x v="0"/>
    <m/>
    <m/>
    <m/>
    <m/>
    <m/>
    <m/>
    <x v="0"/>
  </r>
  <r>
    <s v="BNA0570"/>
    <s v="Raiffeisenwindpark Lahn GmbH &amp; Co.KG"/>
    <m/>
    <n v="49757"/>
    <s v="Lahn"/>
    <m/>
    <x v="1"/>
    <m/>
    <n v="2000"/>
    <x v="0"/>
    <x v="0"/>
    <x v="0"/>
    <m/>
    <m/>
    <x v="0"/>
    <x v="0"/>
    <x v="0"/>
    <m/>
    <n v="14"/>
    <x v="0"/>
    <n v="14"/>
    <m/>
    <m/>
    <x v="0"/>
    <m/>
    <x v="0"/>
    <s v="EWE NETZ GmbH"/>
    <x v="0"/>
    <x v="0"/>
    <m/>
    <m/>
    <m/>
    <m/>
    <m/>
    <x v="0"/>
    <m/>
    <m/>
    <x v="0"/>
    <m/>
    <x v="0"/>
    <m/>
    <x v="0"/>
    <x v="0"/>
    <x v="0"/>
    <n v="0"/>
    <x v="0"/>
    <x v="0"/>
    <x v="0"/>
    <x v="0"/>
    <x v="0"/>
    <x v="0"/>
    <x v="0"/>
    <x v="0"/>
    <x v="0"/>
    <x v="0"/>
    <m/>
    <m/>
    <m/>
    <m/>
    <m/>
    <m/>
    <x v="0"/>
  </r>
  <r>
    <s v="BNA0571"/>
    <s v="Windpark Lahstedt ApS &amp; Co. OHG"/>
    <m/>
    <n v="31246"/>
    <s v="Lahstedt"/>
    <m/>
    <x v="1"/>
    <m/>
    <n v="2006"/>
    <x v="0"/>
    <x v="0"/>
    <x v="0"/>
    <m/>
    <m/>
    <x v="0"/>
    <x v="0"/>
    <x v="0"/>
    <m/>
    <n v="10"/>
    <x v="0"/>
    <n v="10"/>
    <m/>
    <m/>
    <x v="0"/>
    <m/>
    <x v="0"/>
    <s v="E.ON Avacon AG"/>
    <x v="0"/>
    <x v="0"/>
    <m/>
    <m/>
    <m/>
    <m/>
    <m/>
    <x v="0"/>
    <m/>
    <m/>
    <x v="0"/>
    <m/>
    <x v="0"/>
    <m/>
    <x v="0"/>
    <x v="0"/>
    <x v="0"/>
    <n v="0"/>
    <x v="0"/>
    <x v="0"/>
    <x v="0"/>
    <x v="0"/>
    <x v="0"/>
    <x v="0"/>
    <x v="0"/>
    <x v="0"/>
    <x v="0"/>
    <x v="0"/>
    <m/>
    <m/>
    <m/>
    <m/>
    <m/>
    <m/>
    <x v="0"/>
  </r>
  <r>
    <s v="BNA0572"/>
    <s v="Windpark Lamstedt GbR"/>
    <m/>
    <n v="21769"/>
    <s v="Lamstedt"/>
    <m/>
    <x v="1"/>
    <m/>
    <n v="2009"/>
    <x v="0"/>
    <x v="0"/>
    <x v="0"/>
    <m/>
    <m/>
    <x v="0"/>
    <x v="0"/>
    <x v="0"/>
    <m/>
    <n v="22"/>
    <x v="0"/>
    <n v="22"/>
    <m/>
    <m/>
    <x v="0"/>
    <m/>
    <x v="1"/>
    <s v="EWE NETZ GmbH"/>
    <x v="0"/>
    <x v="0"/>
    <m/>
    <m/>
    <m/>
    <m/>
    <m/>
    <x v="0"/>
    <m/>
    <m/>
    <x v="0"/>
    <m/>
    <x v="0"/>
    <m/>
    <x v="0"/>
    <x v="0"/>
    <x v="0"/>
    <n v="0"/>
    <x v="0"/>
    <x v="0"/>
    <x v="0"/>
    <x v="0"/>
    <x v="0"/>
    <x v="0"/>
    <x v="0"/>
    <x v="0"/>
    <x v="0"/>
    <x v="0"/>
    <m/>
    <m/>
    <m/>
    <m/>
    <m/>
    <m/>
    <x v="0"/>
  </r>
  <r>
    <s v="BNA0573"/>
    <s v="Statkraft Markets GmbH"/>
    <s v="Landesbergen Biomasse"/>
    <n v="31628"/>
    <s v="Landesbergen"/>
    <m/>
    <x v="1"/>
    <m/>
    <n v="2005"/>
    <x v="2"/>
    <x v="0"/>
    <x v="4"/>
    <m/>
    <m/>
    <x v="0"/>
    <x v="1"/>
    <x v="1"/>
    <n v="20"/>
    <n v="20"/>
    <x v="0"/>
    <n v="20"/>
    <m/>
    <m/>
    <x v="0"/>
    <m/>
    <x v="2"/>
    <s v="TenneT TSO GmbH "/>
    <x v="5"/>
    <x v="0"/>
    <n v="92638.818800000678"/>
    <s v="01.06.12 - 08.06.12 und 25.03.12 - 31.03.12 und 10.01.12 - 11.01.12 und 03.01.12 - 04.01.12"/>
    <m/>
    <m/>
    <m/>
    <x v="0"/>
    <m/>
    <m/>
    <x v="0"/>
    <m/>
    <x v="0"/>
    <m/>
    <x v="0"/>
    <x v="0"/>
    <x v="0"/>
    <n v="4631.9409400000341"/>
    <x v="4"/>
    <x v="0"/>
    <x v="0"/>
    <x v="0"/>
    <x v="0"/>
    <x v="0"/>
    <x v="1"/>
    <x v="1"/>
    <x v="0"/>
    <x v="0"/>
    <m/>
    <m/>
    <m/>
    <m/>
    <m/>
    <m/>
    <x v="0"/>
  </r>
  <r>
    <s v="BNA0574"/>
    <s v="Statkraft Markets GmbH"/>
    <s v="Landesbergen Gas"/>
    <n v="31628"/>
    <s v="Landesbergen"/>
    <m/>
    <x v="1"/>
    <m/>
    <n v="1973"/>
    <x v="1"/>
    <x v="2"/>
    <x v="1"/>
    <m/>
    <m/>
    <x v="1"/>
    <x v="1"/>
    <x v="1"/>
    <n v="500"/>
    <n v="500"/>
    <x v="0"/>
    <n v="500"/>
    <m/>
    <m/>
    <x v="0"/>
    <m/>
    <x v="15"/>
    <s v="TenneT TSO GmbH "/>
    <x v="5"/>
    <x v="0"/>
    <n v="14920"/>
    <s v="18.08.12 - 31.08.12 "/>
    <n v="1350"/>
    <n v="1500"/>
    <n v="0"/>
    <x v="0"/>
    <n v="0"/>
    <n v="1500"/>
    <x v="4"/>
    <s v="Gasunie Deutschland Transport Services GmbH_x000d_OGE: Eine unterbrechbare Buchung in Höhe von 1.500,0 MWh/h liegt bei OGE nicht vor. Falls dieses Kraftwerk tatsächlich – wie in Ihrer Liste angegeben - eine Buchung in dieser Höhe getätigt haben sollte, wurde di"/>
    <x v="2"/>
    <n v="500"/>
    <x v="1"/>
    <x v="2"/>
    <x v="2"/>
    <n v="29.84"/>
    <x v="1"/>
    <x v="1"/>
    <x v="0"/>
    <x v="0"/>
    <x v="0"/>
    <x v="0"/>
    <x v="1"/>
    <x v="1"/>
    <x v="0"/>
    <x v="0"/>
    <m/>
    <m/>
    <m/>
    <m/>
    <m/>
    <m/>
    <x v="0"/>
  </r>
  <r>
    <s v="BNA0575"/>
    <s v="Wattner SunAsset Solarkraftwerk 006 GmbH &amp; Co. KG"/>
    <m/>
    <s v="06188"/>
    <s v="Landsberg, OT Sietzsch"/>
    <m/>
    <x v="5"/>
    <m/>
    <n v="2010"/>
    <x v="0"/>
    <x v="0"/>
    <x v="6"/>
    <m/>
    <m/>
    <x v="0"/>
    <x v="0"/>
    <x v="0"/>
    <m/>
    <n v="12"/>
    <x v="0"/>
    <n v="12"/>
    <m/>
    <m/>
    <x v="0"/>
    <m/>
    <x v="0"/>
    <s v="Mitteldeutsche Netzgesellschaft Strom mbH"/>
    <x v="0"/>
    <x v="0"/>
    <m/>
    <m/>
    <m/>
    <m/>
    <m/>
    <x v="0"/>
    <m/>
    <m/>
    <x v="0"/>
    <m/>
    <x v="0"/>
    <m/>
    <x v="0"/>
    <x v="0"/>
    <x v="0"/>
    <n v="0"/>
    <x v="7"/>
    <x v="0"/>
    <x v="0"/>
    <x v="0"/>
    <x v="0"/>
    <x v="0"/>
    <x v="0"/>
    <x v="0"/>
    <x v="0"/>
    <x v="0"/>
    <m/>
    <m/>
    <m/>
    <m/>
    <m/>
    <m/>
    <x v="0"/>
  </r>
  <r>
    <s v="BNA0576"/>
    <s v="ENERGIEKONTOR Windkraft GmbH &amp; Co."/>
    <m/>
    <n v="27607"/>
    <s v="Langen"/>
    <m/>
    <x v="1"/>
    <m/>
    <n v="1999"/>
    <x v="0"/>
    <x v="0"/>
    <x v="0"/>
    <m/>
    <m/>
    <x v="0"/>
    <x v="0"/>
    <x v="0"/>
    <m/>
    <n v="25"/>
    <x v="0"/>
    <n v="25"/>
    <m/>
    <m/>
    <x v="0"/>
    <m/>
    <x v="1"/>
    <s v="EWE NETZ GmbH"/>
    <x v="0"/>
    <x v="0"/>
    <m/>
    <m/>
    <m/>
    <m/>
    <m/>
    <x v="0"/>
    <m/>
    <m/>
    <x v="0"/>
    <m/>
    <x v="0"/>
    <m/>
    <x v="0"/>
    <x v="0"/>
    <x v="0"/>
    <n v="0"/>
    <x v="0"/>
    <x v="0"/>
    <x v="0"/>
    <x v="0"/>
    <x v="0"/>
    <x v="0"/>
    <x v="0"/>
    <x v="0"/>
    <x v="0"/>
    <x v="0"/>
    <m/>
    <m/>
    <m/>
    <m/>
    <m/>
    <m/>
    <x v="0"/>
  </r>
  <r>
    <s v="BNA0577"/>
    <s v="Energiekontor Windkraft GmbH &amp; Co. WP KRE KG"/>
    <m/>
    <n v="27607"/>
    <s v="Langen"/>
    <m/>
    <x v="1"/>
    <m/>
    <n v="2000"/>
    <x v="0"/>
    <x v="0"/>
    <x v="0"/>
    <m/>
    <m/>
    <x v="0"/>
    <x v="0"/>
    <x v="0"/>
    <m/>
    <n v="20.8"/>
    <x v="0"/>
    <n v="20.8"/>
    <m/>
    <m/>
    <x v="0"/>
    <m/>
    <x v="1"/>
    <s v="EWE NETZ GmbH"/>
    <x v="0"/>
    <x v="0"/>
    <m/>
    <m/>
    <m/>
    <m/>
    <m/>
    <x v="0"/>
    <m/>
    <m/>
    <x v="0"/>
    <m/>
    <x v="0"/>
    <m/>
    <x v="0"/>
    <x v="0"/>
    <x v="0"/>
    <n v="0"/>
    <x v="0"/>
    <x v="0"/>
    <x v="0"/>
    <x v="0"/>
    <x v="0"/>
    <x v="0"/>
    <x v="0"/>
    <x v="0"/>
    <x v="0"/>
    <x v="0"/>
    <m/>
    <m/>
    <m/>
    <m/>
    <m/>
    <m/>
    <x v="0"/>
  </r>
  <r>
    <s v="BNA0578"/>
    <s v="Energiekontor Umwelt GmbH &amp; Co."/>
    <m/>
    <n v="27607"/>
    <s v="Langen"/>
    <m/>
    <x v="1"/>
    <m/>
    <n v="1999"/>
    <x v="0"/>
    <x v="0"/>
    <x v="0"/>
    <m/>
    <m/>
    <x v="0"/>
    <x v="0"/>
    <x v="0"/>
    <m/>
    <n v="11"/>
    <x v="0"/>
    <n v="11"/>
    <m/>
    <m/>
    <x v="0"/>
    <m/>
    <x v="1"/>
    <s v="EWE NETZ GmbH"/>
    <x v="0"/>
    <x v="0"/>
    <m/>
    <m/>
    <m/>
    <m/>
    <m/>
    <x v="0"/>
    <m/>
    <m/>
    <x v="0"/>
    <m/>
    <x v="0"/>
    <m/>
    <x v="0"/>
    <x v="0"/>
    <x v="0"/>
    <n v="0"/>
    <x v="0"/>
    <x v="0"/>
    <x v="0"/>
    <x v="0"/>
    <x v="0"/>
    <x v="0"/>
    <x v="0"/>
    <x v="0"/>
    <x v="0"/>
    <x v="0"/>
    <m/>
    <m/>
    <m/>
    <m/>
    <m/>
    <m/>
    <x v="0"/>
  </r>
  <r>
    <s v="BNA0579"/>
    <s v="Energiekontor Windkraft GmbH &amp; Co. WP SIE-Gem. d. Eigentümer"/>
    <m/>
    <n v="27607"/>
    <s v="Langen"/>
    <m/>
    <x v="1"/>
    <m/>
    <n v="2000"/>
    <x v="0"/>
    <x v="0"/>
    <x v="0"/>
    <m/>
    <m/>
    <x v="0"/>
    <x v="0"/>
    <x v="0"/>
    <m/>
    <n v="11"/>
    <x v="0"/>
    <n v="11"/>
    <m/>
    <m/>
    <x v="0"/>
    <m/>
    <x v="0"/>
    <s v="EWE NETZ GmbH"/>
    <x v="0"/>
    <x v="0"/>
    <m/>
    <m/>
    <m/>
    <m/>
    <m/>
    <x v="0"/>
    <m/>
    <m/>
    <x v="0"/>
    <m/>
    <x v="0"/>
    <m/>
    <x v="0"/>
    <x v="0"/>
    <x v="0"/>
    <n v="0"/>
    <x v="0"/>
    <x v="0"/>
    <x v="0"/>
    <x v="0"/>
    <x v="0"/>
    <x v="0"/>
    <x v="0"/>
    <x v="0"/>
    <x v="0"/>
    <x v="0"/>
    <m/>
    <m/>
    <m/>
    <m/>
    <m/>
    <m/>
    <x v="0"/>
  </r>
  <r>
    <s v="BNA0580"/>
    <m/>
    <m/>
    <n v="27607"/>
    <s v="Langen"/>
    <m/>
    <x v="1"/>
    <m/>
    <n v="2001"/>
    <x v="0"/>
    <x v="0"/>
    <x v="0"/>
    <m/>
    <m/>
    <x v="0"/>
    <x v="0"/>
    <x v="0"/>
    <m/>
    <n v="10.5"/>
    <x v="0"/>
    <n v="10.5"/>
    <m/>
    <m/>
    <x v="0"/>
    <m/>
    <x v="1"/>
    <s v="EWE NETZ GmbH"/>
    <x v="0"/>
    <x v="0"/>
    <m/>
    <m/>
    <m/>
    <m/>
    <m/>
    <x v="0"/>
    <m/>
    <m/>
    <x v="0"/>
    <m/>
    <x v="0"/>
    <m/>
    <x v="0"/>
    <x v="0"/>
    <x v="0"/>
    <n v="0"/>
    <x v="0"/>
    <x v="0"/>
    <x v="0"/>
    <x v="0"/>
    <x v="0"/>
    <x v="0"/>
    <x v="0"/>
    <x v="0"/>
    <x v="0"/>
    <x v="0"/>
    <m/>
    <m/>
    <m/>
    <m/>
    <m/>
    <m/>
    <x v="0"/>
  </r>
  <r>
    <s v="BNA0582"/>
    <s v="LERAK Mobiliengesellschaft mbH &amp; Co. KG"/>
    <m/>
    <n v="29386"/>
    <s v="Langwedel"/>
    <m/>
    <x v="1"/>
    <m/>
    <n v="2009"/>
    <x v="0"/>
    <x v="0"/>
    <x v="0"/>
    <m/>
    <m/>
    <x v="0"/>
    <x v="0"/>
    <x v="0"/>
    <m/>
    <n v="20"/>
    <x v="0"/>
    <n v="20"/>
    <m/>
    <m/>
    <x v="0"/>
    <m/>
    <x v="5"/>
    <s v="LSW Netz GmbH"/>
    <x v="0"/>
    <x v="0"/>
    <m/>
    <m/>
    <m/>
    <m/>
    <m/>
    <x v="0"/>
    <m/>
    <m/>
    <x v="0"/>
    <m/>
    <x v="0"/>
    <m/>
    <x v="0"/>
    <x v="0"/>
    <x v="0"/>
    <n v="0"/>
    <x v="0"/>
    <x v="0"/>
    <x v="0"/>
    <x v="0"/>
    <x v="0"/>
    <x v="0"/>
    <x v="0"/>
    <x v="0"/>
    <x v="0"/>
    <x v="0"/>
    <m/>
    <m/>
    <m/>
    <m/>
    <m/>
    <m/>
    <x v="0"/>
  </r>
  <r>
    <s v="BNA0583"/>
    <s v="Energiedienst Holding AG"/>
    <s v="Laufenburg"/>
    <s v="CH-5080"/>
    <s v="Laufenburg"/>
    <m/>
    <x v="17"/>
    <s v="KW Laufenburg"/>
    <n v="1914"/>
    <x v="1"/>
    <x v="0"/>
    <x v="2"/>
    <m/>
    <m/>
    <x v="1"/>
    <x v="1"/>
    <x v="1"/>
    <n v="106"/>
    <n v="104.4"/>
    <x v="0"/>
    <n v="104.4"/>
    <m/>
    <m/>
    <x v="0"/>
    <s v="110-kV-Schaltanlage Laufenburg"/>
    <x v="2"/>
    <s v="Energiedienst Netze GmbH"/>
    <x v="0"/>
    <x v="1"/>
    <n v="534987.30000000005"/>
    <s v="keine"/>
    <m/>
    <m/>
    <m/>
    <x v="0"/>
    <m/>
    <m/>
    <x v="0"/>
    <m/>
    <x v="0"/>
    <m/>
    <x v="0"/>
    <x v="0"/>
    <x v="0"/>
    <n v="5124.3994252873563"/>
    <x v="2"/>
    <x v="0"/>
    <x v="0"/>
    <x v="0"/>
    <x v="0"/>
    <x v="0"/>
    <x v="0"/>
    <x v="0"/>
    <x v="0"/>
    <x v="0"/>
    <m/>
    <m/>
    <m/>
    <m/>
    <m/>
    <m/>
    <x v="0"/>
  </r>
  <r>
    <s v="BNA0584"/>
    <s v="Gehrlicher GmbH &amp; Co. Solarpark Helmeringen KG"/>
    <s v="Helmeringen KG"/>
    <n v="89415"/>
    <s v="Lauingen "/>
    <s v="Hygstetter Weg"/>
    <x v="6"/>
    <m/>
    <n v="2008"/>
    <x v="1"/>
    <x v="0"/>
    <x v="6"/>
    <m/>
    <m/>
    <x v="0"/>
    <x v="1"/>
    <x v="1"/>
    <n v="10.026"/>
    <n v="10"/>
    <x v="0"/>
    <n v="10"/>
    <m/>
    <m/>
    <x v="0"/>
    <s v="DE00002789415Rl00000001046138000"/>
    <x v="6"/>
    <s v="LEW Verteilnetz GmbH"/>
    <x v="0"/>
    <x v="1"/>
    <n v="994"/>
    <s v="keine"/>
    <m/>
    <m/>
    <m/>
    <x v="0"/>
    <m/>
    <m/>
    <x v="0"/>
    <m/>
    <x v="0"/>
    <m/>
    <x v="0"/>
    <x v="0"/>
    <x v="0"/>
    <n v="99.4"/>
    <x v="7"/>
    <x v="0"/>
    <x v="0"/>
    <x v="0"/>
    <x v="0"/>
    <x v="0"/>
    <x v="0"/>
    <x v="0"/>
    <x v="0"/>
    <x v="0"/>
    <m/>
    <m/>
    <m/>
    <m/>
    <m/>
    <m/>
    <x v="0"/>
  </r>
  <r>
    <s v="BNA0585"/>
    <s v="ENERGIE KONTOR UMWELT GMBH"/>
    <m/>
    <n v="36369"/>
    <s v="Lautertal/Dirlammen"/>
    <m/>
    <x v="10"/>
    <m/>
    <n v="2000"/>
    <x v="0"/>
    <x v="0"/>
    <x v="0"/>
    <m/>
    <m/>
    <x v="0"/>
    <x v="0"/>
    <x v="0"/>
    <m/>
    <n v="15.6"/>
    <x v="0"/>
    <n v="15.6"/>
    <m/>
    <m/>
    <x v="0"/>
    <m/>
    <x v="1"/>
    <s v="ovag Netz AG"/>
    <x v="0"/>
    <x v="0"/>
    <m/>
    <m/>
    <m/>
    <m/>
    <m/>
    <x v="0"/>
    <m/>
    <m/>
    <x v="0"/>
    <m/>
    <x v="0"/>
    <m/>
    <x v="0"/>
    <x v="0"/>
    <x v="0"/>
    <n v="0"/>
    <x v="0"/>
    <x v="0"/>
    <x v="0"/>
    <x v="0"/>
    <x v="0"/>
    <x v="0"/>
    <x v="0"/>
    <x v="0"/>
    <x v="0"/>
    <x v="0"/>
    <m/>
    <m/>
    <m/>
    <m/>
    <m/>
    <m/>
    <x v="0"/>
  </r>
  <r>
    <s v="BNA0588"/>
    <s v="Stadtwerke Leipzig GmbH"/>
    <s v="Heizkraftwerk Leipzig-Nord"/>
    <n v="4105"/>
    <s v="Leipzig"/>
    <m/>
    <x v="12"/>
    <m/>
    <n v="1996"/>
    <x v="1"/>
    <x v="0"/>
    <x v="3"/>
    <s v="Erdgas"/>
    <s v="leichtes Heizöl"/>
    <x v="1"/>
    <x v="2"/>
    <x v="2"/>
    <n v="174"/>
    <n v="167"/>
    <x v="0"/>
    <n v="167"/>
    <n v="167"/>
    <n v="195.99627486681999"/>
    <x v="3"/>
    <s v="Eutritzscher Str. 14b"/>
    <x v="2"/>
    <s v="Stadtwerke Leipzig Netz GmbH"/>
    <x v="0"/>
    <x v="1"/>
    <n v="787277.62899999996"/>
    <s v="04.08.2012-19.08.2012"/>
    <n v="476"/>
    <n v="476"/>
    <m/>
    <x v="0"/>
    <m/>
    <m/>
    <x v="0"/>
    <s v="Stadtwerke Leipzig Netz GmbH"/>
    <x v="0"/>
    <m/>
    <x v="0"/>
    <x v="0"/>
    <x v="0"/>
    <n v="4714.2372994011976"/>
    <x v="1"/>
    <x v="1"/>
    <x v="0"/>
    <x v="0"/>
    <x v="0"/>
    <x v="0"/>
    <x v="1"/>
    <x v="0"/>
    <x v="0"/>
    <x v="0"/>
    <m/>
    <m/>
    <m/>
    <m/>
    <m/>
    <m/>
    <x v="0"/>
  </r>
  <r>
    <s v="BNA0589"/>
    <s v="RWE Innogy Windpower Hannover GmbH"/>
    <s v="RWE Innogy Brise Windparkbetriebsgesellschaft mbH"/>
    <n v="38268"/>
    <s v="Lengede"/>
    <m/>
    <x v="1"/>
    <s v="Barbecke"/>
    <n v="2002"/>
    <x v="1"/>
    <x v="0"/>
    <x v="0"/>
    <m/>
    <m/>
    <x v="0"/>
    <x v="1"/>
    <x v="1"/>
    <n v="14.4"/>
    <n v="14.4"/>
    <x v="0"/>
    <n v="14.4"/>
    <m/>
    <m/>
    <x v="0"/>
    <s v="ÜS Barbecke"/>
    <x v="6"/>
    <s v="E.ON Avacon AG"/>
    <x v="0"/>
    <x v="1"/>
    <n v="22145.200000000001"/>
    <m/>
    <m/>
    <m/>
    <m/>
    <x v="0"/>
    <m/>
    <m/>
    <x v="0"/>
    <m/>
    <x v="0"/>
    <m/>
    <x v="0"/>
    <x v="0"/>
    <x v="0"/>
    <n v="1537.8611111111111"/>
    <x v="0"/>
    <x v="0"/>
    <x v="0"/>
    <x v="0"/>
    <x v="0"/>
    <x v="0"/>
    <x v="0"/>
    <x v="0"/>
    <x v="0"/>
    <x v="0"/>
    <m/>
    <m/>
    <m/>
    <m/>
    <m/>
    <m/>
    <x v="0"/>
  </r>
  <r>
    <s v="BNA0590"/>
    <s v="MVV Energie AG"/>
    <s v="TREA Leuna"/>
    <n v="6237"/>
    <s v="Leuna"/>
    <s v="An der B91"/>
    <x v="5"/>
    <s v="Linie 1"/>
    <n v="2005"/>
    <x v="1"/>
    <x v="0"/>
    <x v="10"/>
    <m/>
    <m/>
    <x v="1"/>
    <x v="1"/>
    <x v="1"/>
    <n v="18.55"/>
    <n v="16.25"/>
    <x v="0"/>
    <n v="16.3"/>
    <m/>
    <m/>
    <x v="7"/>
    <s v="Bau 2312"/>
    <x v="7"/>
    <s v="ILE InfraLeuna Energiegesellschaft mbH"/>
    <x v="0"/>
    <x v="1"/>
    <n v="118824.9"/>
    <s v="07.10.12 bis 19.10.12"/>
    <m/>
    <m/>
    <m/>
    <x v="0"/>
    <m/>
    <m/>
    <x v="0"/>
    <m/>
    <x v="0"/>
    <m/>
    <x v="0"/>
    <x v="0"/>
    <x v="0"/>
    <n v="7312.3015384615383"/>
    <x v="6"/>
    <x v="1"/>
    <x v="0"/>
    <x v="0"/>
    <x v="0"/>
    <x v="0"/>
    <x v="1"/>
    <x v="0"/>
    <x v="0"/>
    <x v="0"/>
    <m/>
    <m/>
    <m/>
    <m/>
    <m/>
    <m/>
    <x v="0"/>
  </r>
  <r>
    <s v="BNA0591"/>
    <s v="MVV Energie AG"/>
    <s v="TREA Leuna"/>
    <n v="6237"/>
    <s v="Leuna"/>
    <s v="An der B91"/>
    <x v="5"/>
    <s v="Linie 2"/>
    <n v="2007"/>
    <x v="1"/>
    <x v="0"/>
    <x v="10"/>
    <m/>
    <m/>
    <x v="1"/>
    <x v="1"/>
    <x v="1"/>
    <n v="18.55"/>
    <n v="16.25"/>
    <x v="0"/>
    <n v="16.3"/>
    <m/>
    <m/>
    <x v="7"/>
    <s v="Bau 2312"/>
    <x v="7"/>
    <s v="ILE InfraLeuna Energiegesellschaft mbH"/>
    <x v="0"/>
    <x v="1"/>
    <n v="123943.9"/>
    <s v="10.04.12 bis 29.04.12"/>
    <m/>
    <m/>
    <m/>
    <x v="0"/>
    <m/>
    <m/>
    <x v="0"/>
    <m/>
    <x v="0"/>
    <m/>
    <x v="0"/>
    <x v="0"/>
    <x v="0"/>
    <n v="7627.3169230769226"/>
    <x v="6"/>
    <x v="1"/>
    <x v="0"/>
    <x v="0"/>
    <x v="0"/>
    <x v="0"/>
    <x v="1"/>
    <x v="0"/>
    <x v="0"/>
    <x v="0"/>
    <m/>
    <m/>
    <m/>
    <m/>
    <m/>
    <m/>
    <x v="0"/>
  </r>
  <r>
    <s v="BNA0592"/>
    <s v="envia THERM GmbH"/>
    <s v="GuD Leuna"/>
    <n v="6237"/>
    <s v="Leuna"/>
    <m/>
    <x v="5"/>
    <m/>
    <n v="1998"/>
    <x v="1"/>
    <x v="0"/>
    <x v="1"/>
    <m/>
    <m/>
    <x v="1"/>
    <x v="2"/>
    <x v="2"/>
    <n v="54"/>
    <n v="52"/>
    <x v="1"/>
    <n v="37.94"/>
    <n v="21"/>
    <n v="44"/>
    <x v="2"/>
    <s v="UW Leuna"/>
    <x v="2"/>
    <s v="Mitteldeutsche Netzgesellschaft Strom mbH"/>
    <x v="0"/>
    <x v="1"/>
    <n v="317225.391"/>
    <s v="30.06.-06.07."/>
    <n v="136"/>
    <n v="176"/>
    <n v="0"/>
    <x v="0"/>
    <n v="0"/>
    <n v="0"/>
    <x v="0"/>
    <s v="ILE InfraLeuna Energiegesellschaft mbH"/>
    <x v="0"/>
    <m/>
    <x v="0"/>
    <x v="0"/>
    <x v="0"/>
    <n v="6100.4882884615381"/>
    <x v="1"/>
    <x v="1"/>
    <x v="0"/>
    <x v="0"/>
    <x v="0"/>
    <x v="0"/>
    <x v="1"/>
    <x v="0"/>
    <x v="0"/>
    <x v="0"/>
    <m/>
    <m/>
    <m/>
    <m/>
    <m/>
    <m/>
    <x v="0"/>
  </r>
  <r>
    <s v="BNA0593"/>
    <s v="ILE InfraLeuna Energiegesellschaft mbH"/>
    <s v="ILK-GuD"/>
    <n v="6237"/>
    <s v="Leuna"/>
    <m/>
    <x v="5"/>
    <s v="GT1"/>
    <n v="1994"/>
    <x v="1"/>
    <x v="0"/>
    <x v="1"/>
    <m/>
    <m/>
    <x v="1"/>
    <x v="2"/>
    <x v="2"/>
    <n v="35.799999999999997"/>
    <n v="35"/>
    <x v="3"/>
    <n v="35"/>
    <n v="12"/>
    <n v="75.2"/>
    <x v="1"/>
    <s v="ILE/MITNETZ"/>
    <x v="2"/>
    <s v="ILE InfraLeuna Energiegesellschaft mbH"/>
    <x v="0"/>
    <x v="1"/>
    <n v="140026"/>
    <s v="2.5.12 - 13.6.12"/>
    <n v="135"/>
    <n v="955.91"/>
    <n v="155.91"/>
    <x v="0"/>
    <n v="250"/>
    <n v="0"/>
    <x v="0"/>
    <s v="ILE InfraLeuna Energiegesellschaft mbH"/>
    <x v="0"/>
    <m/>
    <x v="0"/>
    <x v="0"/>
    <x v="0"/>
    <n v="4000.7428571428572"/>
    <x v="1"/>
    <x v="1"/>
    <x v="0"/>
    <x v="0"/>
    <x v="0"/>
    <x v="0"/>
    <x v="1"/>
    <x v="0"/>
    <x v="0"/>
    <x v="0"/>
    <m/>
    <m/>
    <m/>
    <m/>
    <m/>
    <m/>
    <x v="0"/>
  </r>
  <r>
    <s v="BNA0594"/>
    <s v="ILE InfraLeuna Energiegesellschaft mbH"/>
    <s v="ILK-GuD"/>
    <n v="6237"/>
    <s v="Leuna"/>
    <m/>
    <x v="5"/>
    <s v="GT2"/>
    <n v="1994"/>
    <x v="1"/>
    <x v="0"/>
    <x v="1"/>
    <m/>
    <m/>
    <x v="1"/>
    <x v="2"/>
    <x v="2"/>
    <n v="35.799999999999997"/>
    <n v="35"/>
    <x v="3"/>
    <n v="35"/>
    <n v="12"/>
    <n v="75.2"/>
    <x v="1"/>
    <s v="ILE/MITNETZ"/>
    <x v="2"/>
    <s v="ILE InfraLeuna Energiegesellschaft mbH"/>
    <x v="0"/>
    <x v="1"/>
    <n v="71383.600000000006"/>
    <s v="10.4.12 - 27.4.12"/>
    <n v="135"/>
    <m/>
    <m/>
    <x v="0"/>
    <m/>
    <m/>
    <x v="0"/>
    <s v="ILE InfraLeuna Energiegesellschaft mbH"/>
    <x v="0"/>
    <m/>
    <x v="0"/>
    <x v="0"/>
    <x v="0"/>
    <n v="2039.5314285714287"/>
    <x v="1"/>
    <x v="1"/>
    <x v="0"/>
    <x v="0"/>
    <x v="0"/>
    <x v="0"/>
    <x v="1"/>
    <x v="0"/>
    <x v="0"/>
    <x v="0"/>
    <m/>
    <m/>
    <m/>
    <m/>
    <m/>
    <m/>
    <x v="0"/>
  </r>
  <r>
    <s v="BNA0595"/>
    <s v="ILE InfraLeuna Energiegesellschaft mbH"/>
    <s v="ILK-GuD"/>
    <n v="6237"/>
    <s v="Leuna"/>
    <m/>
    <x v="5"/>
    <s v="GT3"/>
    <n v="1994"/>
    <x v="1"/>
    <x v="0"/>
    <x v="1"/>
    <m/>
    <m/>
    <x v="1"/>
    <x v="2"/>
    <x v="2"/>
    <n v="37.799999999999997"/>
    <n v="37"/>
    <x v="3"/>
    <n v="37"/>
    <n v="12"/>
    <n v="75.2"/>
    <x v="1"/>
    <s v="ILE/MITNETZ"/>
    <x v="2"/>
    <s v="ILE InfraLeuna Energiegesellschaft mbH"/>
    <x v="0"/>
    <x v="1"/>
    <n v="163282.70000000001"/>
    <s v="3.9.12 - 17.10.12"/>
    <n v="135"/>
    <m/>
    <m/>
    <x v="0"/>
    <m/>
    <m/>
    <x v="0"/>
    <s v="ILE InfraLeuna Energiegesellschaft mbH"/>
    <x v="0"/>
    <m/>
    <x v="0"/>
    <x v="0"/>
    <x v="0"/>
    <n v="4413.0459459459462"/>
    <x v="1"/>
    <x v="1"/>
    <x v="0"/>
    <x v="0"/>
    <x v="0"/>
    <x v="0"/>
    <x v="1"/>
    <x v="0"/>
    <x v="0"/>
    <x v="0"/>
    <m/>
    <m/>
    <m/>
    <m/>
    <m/>
    <m/>
    <x v="0"/>
  </r>
  <r>
    <s v="BNA0596"/>
    <s v="TOTAL Raffinerie Mitteldeutschland GmbH"/>
    <s v="Raffineriekraftwerk"/>
    <n v="6237"/>
    <s v="Leuna"/>
    <m/>
    <x v="5"/>
    <m/>
    <n v="1997"/>
    <x v="1"/>
    <x v="0"/>
    <x v="9"/>
    <m/>
    <m/>
    <x v="1"/>
    <x v="2"/>
    <x v="2"/>
    <n v="106.1"/>
    <n v="92.5"/>
    <x v="0"/>
    <n v="92.5"/>
    <n v="10"/>
    <m/>
    <x v="4"/>
    <s v="Leuna Süd-Mitte"/>
    <x v="2"/>
    <s v="ILE InfraLeuna Energiegesellschaft mbH"/>
    <x v="0"/>
    <x v="1"/>
    <n v="546401"/>
    <s v="17.04.-29.04.2012"/>
    <m/>
    <m/>
    <m/>
    <x v="0"/>
    <m/>
    <m/>
    <x v="0"/>
    <m/>
    <x v="0"/>
    <m/>
    <x v="0"/>
    <x v="0"/>
    <x v="0"/>
    <n v="5907.0378378378382"/>
    <x v="11"/>
    <x v="1"/>
    <x v="0"/>
    <x v="0"/>
    <x v="0"/>
    <x v="0"/>
    <x v="1"/>
    <x v="0"/>
    <x v="0"/>
    <x v="0"/>
    <m/>
    <m/>
    <m/>
    <m/>
    <m/>
    <m/>
    <x v="0"/>
  </r>
  <r>
    <s v="BNA0597"/>
    <s v="ILE InfraLeuna Energiegesellschaft mbH"/>
    <s v="ILK-GuD"/>
    <n v="6237"/>
    <s v="Leuna"/>
    <m/>
    <x v="5"/>
    <s v="DT1"/>
    <n v="1994"/>
    <x v="1"/>
    <x v="0"/>
    <x v="13"/>
    <s v="Dampf"/>
    <m/>
    <x v="1"/>
    <x v="2"/>
    <x v="2"/>
    <n v="9.1"/>
    <n v="8.6999999999999993"/>
    <x v="3"/>
    <n v="8.6999999999999993"/>
    <n v="2.5"/>
    <n v="164.9"/>
    <x v="3"/>
    <s v="ILE InfraLeuna Energiegesellschaft mbH"/>
    <x v="7"/>
    <s v="ILE InfraLeuna Energiegesellschaft mbH"/>
    <x v="0"/>
    <x v="1"/>
    <n v="56679.199999999997"/>
    <s v="24.8.12 - 31.8.12"/>
    <m/>
    <m/>
    <m/>
    <x v="0"/>
    <m/>
    <m/>
    <x v="0"/>
    <s v="ILE InfraLeuna Energiegesellschaft mbH"/>
    <x v="0"/>
    <m/>
    <x v="0"/>
    <x v="0"/>
    <x v="0"/>
    <n v="6514.8505747126437"/>
    <x v="1"/>
    <x v="1"/>
    <x v="0"/>
    <x v="0"/>
    <x v="0"/>
    <x v="0"/>
    <x v="1"/>
    <x v="0"/>
    <x v="0"/>
    <x v="0"/>
    <m/>
    <m/>
    <m/>
    <m/>
    <m/>
    <m/>
    <x v="0"/>
  </r>
  <r>
    <s v="BNA0598a"/>
    <s v="ILE InfraLeuna Energiegesellschaft mbH"/>
    <s v="ILK-EKT"/>
    <n v="6237"/>
    <s v="Leuna"/>
    <m/>
    <x v="5"/>
    <s v="EKT"/>
    <n v="2000"/>
    <x v="1"/>
    <x v="0"/>
    <x v="13"/>
    <s v="Dampf"/>
    <m/>
    <x v="1"/>
    <x v="1"/>
    <x v="2"/>
    <n v="14.71"/>
    <n v="14"/>
    <x v="3"/>
    <n v="14"/>
    <n v="2.2000000000000002"/>
    <m/>
    <x v="0"/>
    <s v="ILE InfraLeuna Energiegesellschaft mbH"/>
    <x v="7"/>
    <s v="ILE InfraLeuna Energiegesellschaft mbH"/>
    <x v="0"/>
    <x v="1"/>
    <n v="35228.800000000003"/>
    <s v="20.10.12 - 26.10.12"/>
    <m/>
    <m/>
    <m/>
    <x v="0"/>
    <m/>
    <m/>
    <x v="0"/>
    <s v="ILE InfraLeuna Energiegesellschaft mbH"/>
    <x v="0"/>
    <m/>
    <x v="0"/>
    <x v="0"/>
    <x v="0"/>
    <n v="2516.3428571428572"/>
    <x v="6"/>
    <x v="1"/>
    <x v="0"/>
    <x v="0"/>
    <x v="0"/>
    <x v="0"/>
    <x v="1"/>
    <x v="0"/>
    <x v="0"/>
    <x v="0"/>
    <m/>
    <m/>
    <m/>
    <m/>
    <m/>
    <m/>
    <x v="0"/>
  </r>
  <r>
    <s v="BNA0598b"/>
    <s v="ILE InfraLeuna Energiegesellschaft mbH"/>
    <s v="ILK-GuD"/>
    <n v="6237"/>
    <s v="Leuna"/>
    <m/>
    <x v="5"/>
    <s v="KT1"/>
    <n v="2010"/>
    <x v="1"/>
    <x v="0"/>
    <x v="13"/>
    <s v="Dampf"/>
    <m/>
    <x v="1"/>
    <x v="1"/>
    <x v="2"/>
    <n v="22.1"/>
    <n v="20"/>
    <x v="3"/>
    <n v="20"/>
    <n v="2.5"/>
    <m/>
    <x v="0"/>
    <s v="ILE InfraLeuna Energiegesellschaft mbH"/>
    <x v="7"/>
    <s v="ILE InfraLeuna Energiegesellschaft mbH"/>
    <x v="0"/>
    <x v="1"/>
    <n v="69168.899999999994"/>
    <s v="21.4.12 - 27.4.12"/>
    <m/>
    <m/>
    <m/>
    <x v="0"/>
    <m/>
    <m/>
    <x v="0"/>
    <s v="ILE InfraLeuna Energiegesellschaft mbH"/>
    <x v="0"/>
    <m/>
    <x v="0"/>
    <x v="0"/>
    <x v="0"/>
    <n v="3458.4449999999997"/>
    <x v="6"/>
    <x v="1"/>
    <x v="0"/>
    <x v="0"/>
    <x v="0"/>
    <x v="0"/>
    <x v="1"/>
    <x v="0"/>
    <x v="0"/>
    <x v="0"/>
    <m/>
    <m/>
    <m/>
    <m/>
    <m/>
    <m/>
    <x v="0"/>
  </r>
  <r>
    <s v="BNA0599"/>
    <s v="AVEA MHKW Leverkusen GmbH &amp; Co. KG"/>
    <s v="AVEA MHKW Leverkusen GmbH &amp; Co. KG"/>
    <n v="51373"/>
    <s v="Leverkusen"/>
    <m/>
    <x v="0"/>
    <s v="entfällt"/>
    <n v="2011"/>
    <x v="1"/>
    <x v="0"/>
    <x v="10"/>
    <m/>
    <m/>
    <x v="1"/>
    <x v="2"/>
    <x v="1"/>
    <n v="16.22"/>
    <n v="12.55"/>
    <x v="0"/>
    <n v="8.9"/>
    <n v="0"/>
    <n v="35"/>
    <x v="2"/>
    <s v="UA Küppersteg_x000d_UA Manfort"/>
    <x v="10"/>
    <s v="Rheinische NETZ Gesellschaft mbH "/>
    <x v="0"/>
    <x v="0"/>
    <n v="28541"/>
    <s v="keine"/>
    <m/>
    <m/>
    <m/>
    <x v="0"/>
    <m/>
    <m/>
    <x v="0"/>
    <m/>
    <x v="0"/>
    <m/>
    <x v="0"/>
    <x v="0"/>
    <x v="0"/>
    <n v="2274.1832669322707"/>
    <x v="6"/>
    <x v="1"/>
    <x v="0"/>
    <x v="0"/>
    <x v="0"/>
    <x v="0"/>
    <x v="1"/>
    <x v="0"/>
    <x v="0"/>
    <x v="0"/>
    <m/>
    <m/>
    <m/>
    <m/>
    <m/>
    <m/>
    <x v="0"/>
  </r>
  <r>
    <s v="BNA0600a"/>
    <s v="Currenta GmbH &amp; Co. OHG"/>
    <s v="X-Kraftwerk"/>
    <n v="51368"/>
    <s v="Leverkusen"/>
    <s v="CHEMPARK, Geb. X 50"/>
    <x v="0"/>
    <m/>
    <n v="1981"/>
    <x v="1"/>
    <x v="0"/>
    <x v="1"/>
    <m/>
    <m/>
    <x v="1"/>
    <x v="2"/>
    <x v="2"/>
    <n v="30"/>
    <n v="29"/>
    <x v="0"/>
    <n v="29"/>
    <n v="27"/>
    <n v="160"/>
    <x v="1"/>
    <m/>
    <x v="14"/>
    <s v="CURRENTA"/>
    <x v="0"/>
    <x v="1"/>
    <n v="198654.2"/>
    <m/>
    <m/>
    <m/>
    <m/>
    <x v="0"/>
    <m/>
    <m/>
    <x v="0"/>
    <m/>
    <x v="0"/>
    <m/>
    <x v="0"/>
    <x v="0"/>
    <x v="0"/>
    <n v="6850.1448275862076"/>
    <x v="3"/>
    <x v="1"/>
    <x v="0"/>
    <x v="0"/>
    <x v="0"/>
    <x v="0"/>
    <x v="1"/>
    <x v="0"/>
    <x v="0"/>
    <x v="0"/>
    <m/>
    <m/>
    <m/>
    <m/>
    <m/>
    <m/>
    <x v="0"/>
  </r>
  <r>
    <s v="BNA0600b"/>
    <s v="Currenta GmbH &amp; Co. OHG"/>
    <s v="G-Kraftwerk"/>
    <n v="51368"/>
    <s v="Leverkusen"/>
    <s v="CHEMPARK, Geb. G 22"/>
    <x v="0"/>
    <m/>
    <n v="1962"/>
    <x v="1"/>
    <x v="0"/>
    <x v="3"/>
    <s v="Steinkohle"/>
    <s v="Erdgas, Braunkohle,  Produktionsrückstände"/>
    <x v="1"/>
    <x v="2"/>
    <x v="2"/>
    <n v="110"/>
    <n v="103"/>
    <x v="0"/>
    <n v="103"/>
    <n v="0"/>
    <n v="584"/>
    <x v="4"/>
    <m/>
    <x v="14"/>
    <s v="CURRENTA"/>
    <x v="0"/>
    <x v="1"/>
    <n v="224194.7"/>
    <m/>
    <m/>
    <m/>
    <m/>
    <x v="0"/>
    <m/>
    <m/>
    <x v="0"/>
    <m/>
    <x v="0"/>
    <m/>
    <x v="0"/>
    <x v="0"/>
    <x v="0"/>
    <n v="2176.6475728155342"/>
    <x v="1"/>
    <x v="1"/>
    <x v="0"/>
    <x v="0"/>
    <x v="0"/>
    <x v="0"/>
    <x v="1"/>
    <x v="0"/>
    <x v="0"/>
    <x v="0"/>
    <m/>
    <m/>
    <m/>
    <m/>
    <m/>
    <m/>
    <x v="0"/>
  </r>
  <r>
    <s v="BNA0601"/>
    <s v="Ökotech Bio-HKW Siegerland II GmbH"/>
    <m/>
    <n v="56479"/>
    <s v="Liebenscheid "/>
    <m/>
    <x v="15"/>
    <m/>
    <n v="2006"/>
    <x v="0"/>
    <x v="0"/>
    <x v="4"/>
    <m/>
    <m/>
    <x v="0"/>
    <x v="0"/>
    <x v="0"/>
    <m/>
    <n v="20"/>
    <x v="0"/>
    <n v="20"/>
    <m/>
    <m/>
    <x v="0"/>
    <m/>
    <x v="0"/>
    <s v="Westfalen-Weser-Ems Verteilnetz GmbH"/>
    <x v="0"/>
    <x v="0"/>
    <m/>
    <m/>
    <m/>
    <m/>
    <m/>
    <x v="0"/>
    <m/>
    <m/>
    <x v="0"/>
    <m/>
    <x v="0"/>
    <m/>
    <x v="0"/>
    <x v="0"/>
    <x v="0"/>
    <n v="0"/>
    <x v="4"/>
    <x v="0"/>
    <x v="0"/>
    <x v="0"/>
    <x v="0"/>
    <x v="0"/>
    <x v="1"/>
    <x v="0"/>
    <x v="0"/>
    <x v="0"/>
    <m/>
    <m/>
    <m/>
    <m/>
    <m/>
    <m/>
    <x v="0"/>
  </r>
  <r>
    <s v="BNA0602"/>
    <s v="RWE Power AG"/>
    <s v="Emsland"/>
    <n v="49811"/>
    <s v="Lingen"/>
    <m/>
    <x v="1"/>
    <s v="C1"/>
    <n v="1974"/>
    <x v="1"/>
    <x v="0"/>
    <x v="1"/>
    <m/>
    <m/>
    <x v="1"/>
    <x v="2"/>
    <x v="1"/>
    <n v="55"/>
    <n v="55"/>
    <x v="1"/>
    <n v="55"/>
    <n v="55"/>
    <m/>
    <x v="0"/>
    <s v="Hanekenfähr"/>
    <x v="2"/>
    <s v="Westfalen-Weser-Ems Verteilnetz GmbH"/>
    <x v="0"/>
    <x v="0"/>
    <n v="71789.005000000005"/>
    <s v="30.03.2012-03.04.2012; 26.05.2012-05.06.2012; 08.09.2012-22.09.2012"/>
    <n v="313"/>
    <m/>
    <m/>
    <x v="0"/>
    <m/>
    <m/>
    <x v="0"/>
    <s v="OGE+TTF für Emsland"/>
    <x v="0"/>
    <m/>
    <x v="0"/>
    <x v="0"/>
    <x v="0"/>
    <n v="1305.2546363636363"/>
    <x v="1"/>
    <x v="1"/>
    <x v="0"/>
    <x v="0"/>
    <x v="0"/>
    <x v="0"/>
    <x v="1"/>
    <x v="0"/>
    <x v="0"/>
    <x v="0"/>
    <m/>
    <m/>
    <m/>
    <m/>
    <m/>
    <m/>
    <x v="0"/>
  </r>
  <r>
    <s v="BNA0603"/>
    <s v="RWE Power AG"/>
    <s v="Emsland"/>
    <n v="49811"/>
    <s v="Lingen"/>
    <m/>
    <x v="1"/>
    <s v="B1"/>
    <n v="1973"/>
    <x v="1"/>
    <x v="0"/>
    <x v="1"/>
    <m/>
    <m/>
    <x v="1"/>
    <x v="2"/>
    <x v="1"/>
    <n v="55"/>
    <n v="55"/>
    <x v="1"/>
    <n v="55"/>
    <n v="55"/>
    <m/>
    <x v="0"/>
    <s v="Hanekenfähr"/>
    <x v="2"/>
    <s v="Westfalen-Weser-Ems Verteilnetz GmbH"/>
    <x v="0"/>
    <x v="0"/>
    <n v="27046.01"/>
    <s v="08.02.-2013-03.03.2013"/>
    <n v="313"/>
    <m/>
    <m/>
    <x v="0"/>
    <m/>
    <m/>
    <x v="0"/>
    <s v="OGE+TTF für Emsland"/>
    <x v="0"/>
    <m/>
    <x v="0"/>
    <x v="0"/>
    <x v="0"/>
    <n v="491.74563636363632"/>
    <x v="1"/>
    <x v="1"/>
    <x v="0"/>
    <x v="0"/>
    <x v="0"/>
    <x v="0"/>
    <x v="1"/>
    <x v="0"/>
    <x v="0"/>
    <x v="0"/>
    <m/>
    <m/>
    <m/>
    <m/>
    <m/>
    <m/>
    <x v="0"/>
  </r>
  <r>
    <s v="BNA0604"/>
    <s v="RWE Power AG"/>
    <s v="Emsland"/>
    <n v="49811"/>
    <s v="Lingen"/>
    <m/>
    <x v="1"/>
    <s v="B2"/>
    <n v="1973"/>
    <x v="1"/>
    <x v="0"/>
    <x v="1"/>
    <m/>
    <m/>
    <x v="1"/>
    <x v="2"/>
    <x v="1"/>
    <n v="372"/>
    <n v="355"/>
    <x v="1"/>
    <n v="355"/>
    <n v="151"/>
    <m/>
    <x v="2"/>
    <s v="Hanekenfähr"/>
    <x v="8"/>
    <s v="Amprion GmbH"/>
    <x v="2"/>
    <x v="0"/>
    <n v="31731.429"/>
    <s v="08.02.-2013-03.03.2013"/>
    <n v="930"/>
    <m/>
    <m/>
    <x v="0"/>
    <m/>
    <m/>
    <x v="0"/>
    <s v="OGE+TTF für Emsland"/>
    <x v="0"/>
    <m/>
    <x v="0"/>
    <x v="0"/>
    <x v="0"/>
    <n v="89.384307042253525"/>
    <x v="1"/>
    <x v="1"/>
    <x v="0"/>
    <x v="0"/>
    <x v="0"/>
    <x v="0"/>
    <x v="1"/>
    <x v="1"/>
    <x v="0"/>
    <x v="0"/>
    <m/>
    <m/>
    <m/>
    <m/>
    <m/>
    <m/>
    <x v="0"/>
  </r>
  <r>
    <s v="BNA0605"/>
    <s v="RWE Power AG"/>
    <s v="Emsland"/>
    <n v="49811"/>
    <s v="Lingen"/>
    <m/>
    <x v="1"/>
    <s v="C2"/>
    <n v="1974"/>
    <x v="1"/>
    <x v="0"/>
    <x v="1"/>
    <m/>
    <m/>
    <x v="1"/>
    <x v="2"/>
    <x v="1"/>
    <n v="372"/>
    <n v="355"/>
    <x v="1"/>
    <n v="355"/>
    <n v="151"/>
    <m/>
    <x v="2"/>
    <s v="Hanekenfähr"/>
    <x v="8"/>
    <s v="Amprion GmbH"/>
    <x v="2"/>
    <x v="0"/>
    <n v="120584.772"/>
    <s v="30.03.2012-03.04.2012; 26.05.2012-05.06.2012; 08.09.2012-22.09.2012"/>
    <n v="930"/>
    <m/>
    <m/>
    <x v="0"/>
    <m/>
    <m/>
    <x v="0"/>
    <s v="OGE+TTF für Emsland"/>
    <x v="0"/>
    <m/>
    <x v="0"/>
    <x v="0"/>
    <x v="0"/>
    <n v="339.67541408450705"/>
    <x v="1"/>
    <x v="1"/>
    <x v="0"/>
    <x v="0"/>
    <x v="0"/>
    <x v="0"/>
    <x v="1"/>
    <x v="1"/>
    <x v="0"/>
    <x v="0"/>
    <m/>
    <m/>
    <m/>
    <m/>
    <m/>
    <m/>
    <x v="0"/>
  </r>
  <r>
    <s v="BNA0606"/>
    <s v="RWE Power AG"/>
    <s v="Emsland"/>
    <n v="49811"/>
    <s v="Lingen"/>
    <m/>
    <x v="1"/>
    <s v="D"/>
    <n v="2010"/>
    <x v="1"/>
    <x v="0"/>
    <x v="1"/>
    <m/>
    <m/>
    <x v="1"/>
    <x v="2"/>
    <x v="1"/>
    <n v="901"/>
    <n v="876"/>
    <x v="1"/>
    <n v="876"/>
    <n v="262"/>
    <n v="2.5"/>
    <x v="2"/>
    <s v="Hanekenfähr"/>
    <x v="4"/>
    <s v="Amprion GmbH"/>
    <x v="2"/>
    <x v="0"/>
    <n v="3973794.72"/>
    <s v="07.06.2012-11.06.2012"/>
    <n v="1730"/>
    <n v="2080"/>
    <n v="2080"/>
    <x v="0"/>
    <n v="0"/>
    <n v="0"/>
    <x v="0"/>
    <s v="OGE+TTF für Emsland"/>
    <x v="0"/>
    <m/>
    <x v="0"/>
    <x v="0"/>
    <x v="0"/>
    <n v="4536.2953424657535"/>
    <x v="1"/>
    <x v="1"/>
    <x v="0"/>
    <x v="0"/>
    <x v="0"/>
    <x v="0"/>
    <x v="1"/>
    <x v="1"/>
    <x v="0"/>
    <x v="0"/>
    <m/>
    <m/>
    <m/>
    <m/>
    <m/>
    <m/>
    <x v="0"/>
  </r>
  <r>
    <s v="BNA0607"/>
    <s v="E.ON Kernkraft GmbH"/>
    <s v="Emsland"/>
    <n v="49811"/>
    <s v="Lingen"/>
    <m/>
    <x v="1"/>
    <s v="KKE"/>
    <n v="1988"/>
    <x v="2"/>
    <x v="0"/>
    <x v="12"/>
    <m/>
    <m/>
    <x v="1"/>
    <x v="1"/>
    <x v="1"/>
    <n v="1400"/>
    <n v="1329"/>
    <x v="0"/>
    <n v="1329"/>
    <n v="330"/>
    <m/>
    <x v="0"/>
    <s v="Hanekenfähr"/>
    <x v="4"/>
    <s v="Amprion GmbH"/>
    <x v="2"/>
    <x v="1"/>
    <n v="10971123"/>
    <s v="09.06.-30.06.2012"/>
    <m/>
    <m/>
    <m/>
    <x v="0"/>
    <m/>
    <m/>
    <x v="0"/>
    <m/>
    <x v="0"/>
    <m/>
    <x v="0"/>
    <x v="0"/>
    <x v="0"/>
    <n v="8255.1715575620765"/>
    <x v="12"/>
    <x v="1"/>
    <x v="0"/>
    <x v="0"/>
    <x v="0"/>
    <x v="0"/>
    <x v="1"/>
    <x v="1"/>
    <x v="0"/>
    <x v="0"/>
    <m/>
    <m/>
    <m/>
    <m/>
    <m/>
    <m/>
    <x v="0"/>
  </r>
  <r>
    <s v="BNA0608a"/>
    <m/>
    <m/>
    <n v="52441"/>
    <s v="Linnich"/>
    <m/>
    <x v="0"/>
    <m/>
    <n v="2001"/>
    <x v="0"/>
    <x v="0"/>
    <x v="0"/>
    <m/>
    <m/>
    <x v="0"/>
    <x v="0"/>
    <x v="0"/>
    <m/>
    <n v="15.3"/>
    <x v="0"/>
    <n v="15.3"/>
    <m/>
    <m/>
    <x v="0"/>
    <m/>
    <x v="0"/>
    <s v="regionetz GmbH"/>
    <x v="0"/>
    <x v="0"/>
    <m/>
    <m/>
    <m/>
    <m/>
    <m/>
    <x v="0"/>
    <m/>
    <m/>
    <x v="0"/>
    <m/>
    <x v="0"/>
    <m/>
    <x v="0"/>
    <x v="0"/>
    <x v="0"/>
    <n v="0"/>
    <x v="0"/>
    <x v="0"/>
    <x v="0"/>
    <x v="0"/>
    <x v="0"/>
    <x v="0"/>
    <x v="0"/>
    <x v="0"/>
    <x v="0"/>
    <x v="0"/>
    <m/>
    <m/>
    <m/>
    <m/>
    <m/>
    <m/>
    <x v="0"/>
  </r>
  <r>
    <s v="BNA0608b"/>
    <s v="Enercon Windpark GmbH &amp; Co. Küstenwind KG"/>
    <m/>
    <n v="52441"/>
    <s v="Linnich"/>
    <m/>
    <x v="0"/>
    <m/>
    <n v="2001"/>
    <x v="0"/>
    <x v="0"/>
    <x v="0"/>
    <m/>
    <m/>
    <x v="0"/>
    <x v="0"/>
    <x v="0"/>
    <m/>
    <n v="3.6"/>
    <x v="0"/>
    <n v="3.6"/>
    <m/>
    <m/>
    <x v="0"/>
    <m/>
    <x v="0"/>
    <s v="regionetz GmbH"/>
    <x v="0"/>
    <x v="0"/>
    <m/>
    <m/>
    <m/>
    <m/>
    <m/>
    <x v="0"/>
    <m/>
    <m/>
    <x v="0"/>
    <m/>
    <x v="0"/>
    <m/>
    <x v="0"/>
    <x v="0"/>
    <x v="0"/>
    <n v="0"/>
    <x v="0"/>
    <x v="0"/>
    <x v="0"/>
    <x v="0"/>
    <x v="0"/>
    <x v="0"/>
    <x v="0"/>
    <x v="0"/>
    <x v="0"/>
    <x v="0"/>
    <m/>
    <m/>
    <m/>
    <m/>
    <m/>
    <m/>
    <x v="0"/>
  </r>
  <r>
    <s v="BNA0609"/>
    <s v="BOREAS Energie GmbH"/>
    <m/>
    <n v="2708"/>
    <s v="Löbau"/>
    <m/>
    <x v="12"/>
    <m/>
    <n v="1999"/>
    <x v="0"/>
    <x v="0"/>
    <x v="0"/>
    <m/>
    <m/>
    <x v="0"/>
    <x v="0"/>
    <x v="0"/>
    <m/>
    <n v="40.5"/>
    <x v="0"/>
    <n v="40.5"/>
    <m/>
    <m/>
    <x v="0"/>
    <m/>
    <x v="5"/>
    <s v="ENSO Netz GmbH"/>
    <x v="0"/>
    <x v="0"/>
    <m/>
    <m/>
    <m/>
    <m/>
    <m/>
    <x v="0"/>
    <m/>
    <m/>
    <x v="0"/>
    <m/>
    <x v="0"/>
    <m/>
    <x v="0"/>
    <x v="0"/>
    <x v="0"/>
    <n v="0"/>
    <x v="0"/>
    <x v="0"/>
    <x v="0"/>
    <x v="0"/>
    <x v="0"/>
    <x v="0"/>
    <x v="0"/>
    <x v="0"/>
    <x v="0"/>
    <x v="0"/>
    <m/>
    <m/>
    <m/>
    <m/>
    <m/>
    <m/>
    <x v="0"/>
  </r>
  <r>
    <s v="BNA0610"/>
    <m/>
    <m/>
    <n v="49393"/>
    <s v="Lohne"/>
    <m/>
    <x v="1"/>
    <m/>
    <n v="2002"/>
    <x v="0"/>
    <x v="0"/>
    <x v="0"/>
    <m/>
    <m/>
    <x v="0"/>
    <x v="0"/>
    <x v="0"/>
    <m/>
    <n v="16"/>
    <x v="0"/>
    <n v="16"/>
    <m/>
    <m/>
    <x v="0"/>
    <m/>
    <x v="1"/>
    <s v="EWE NETZ GmbH"/>
    <x v="0"/>
    <x v="0"/>
    <m/>
    <m/>
    <m/>
    <m/>
    <m/>
    <x v="0"/>
    <m/>
    <m/>
    <x v="0"/>
    <m/>
    <x v="0"/>
    <m/>
    <x v="0"/>
    <x v="0"/>
    <x v="0"/>
    <n v="0"/>
    <x v="0"/>
    <x v="0"/>
    <x v="0"/>
    <x v="0"/>
    <x v="0"/>
    <x v="0"/>
    <x v="0"/>
    <x v="0"/>
    <x v="0"/>
    <x v="0"/>
    <m/>
    <m/>
    <m/>
    <m/>
    <m/>
    <m/>
    <x v="0"/>
  </r>
  <r>
    <s v="BNA0611"/>
    <s v="Windpark Dorner GbR"/>
    <m/>
    <n v="1623"/>
    <s v="Lommatzsch"/>
    <m/>
    <x v="12"/>
    <m/>
    <n v="2002"/>
    <x v="0"/>
    <x v="0"/>
    <x v="0"/>
    <m/>
    <m/>
    <x v="0"/>
    <x v="0"/>
    <x v="0"/>
    <m/>
    <n v="13.6"/>
    <x v="0"/>
    <n v="13.6"/>
    <m/>
    <m/>
    <x v="0"/>
    <m/>
    <x v="1"/>
    <s v="ENSO Netz GmbH"/>
    <x v="0"/>
    <x v="0"/>
    <m/>
    <m/>
    <m/>
    <m/>
    <m/>
    <x v="0"/>
    <m/>
    <m/>
    <x v="0"/>
    <m/>
    <x v="0"/>
    <m/>
    <x v="0"/>
    <x v="0"/>
    <x v="0"/>
    <n v="0"/>
    <x v="0"/>
    <x v="0"/>
    <x v="0"/>
    <x v="0"/>
    <x v="0"/>
    <x v="0"/>
    <x v="0"/>
    <x v="0"/>
    <x v="0"/>
    <x v="0"/>
    <m/>
    <m/>
    <m/>
    <m/>
    <m/>
    <m/>
    <x v="0"/>
  </r>
  <r>
    <s v="BNA0613"/>
    <s v="ENERTRAG"/>
    <s v="UW Louisfelde"/>
    <n v="17335"/>
    <s v="Louisfelde"/>
    <s v="Gemarkung Straßburg, _x000d_Flur 1, Flurstück 144/2"/>
    <x v="8"/>
    <s v="UW Louisfelde"/>
    <n v="2006"/>
    <x v="2"/>
    <x v="0"/>
    <x v="0"/>
    <m/>
    <s v="Biogas"/>
    <x v="0"/>
    <x v="0"/>
    <x v="1"/>
    <n v="64.599999999999994"/>
    <n v="64.599999999999994"/>
    <x v="0"/>
    <n v="64.599999999999994"/>
    <m/>
    <m/>
    <x v="0"/>
    <s v="UW Louisfelde"/>
    <x v="2"/>
    <s v="E.ON edis AG"/>
    <x v="0"/>
    <x v="1"/>
    <m/>
    <m/>
    <m/>
    <m/>
    <m/>
    <x v="0"/>
    <m/>
    <m/>
    <x v="0"/>
    <m/>
    <x v="0"/>
    <m/>
    <x v="0"/>
    <x v="0"/>
    <x v="0"/>
    <n v="0"/>
    <x v="0"/>
    <x v="0"/>
    <x v="0"/>
    <x v="0"/>
    <x v="0"/>
    <x v="0"/>
    <x v="0"/>
    <x v="0"/>
    <x v="0"/>
    <x v="0"/>
    <m/>
    <m/>
    <m/>
    <m/>
    <m/>
    <m/>
    <x v="0"/>
  </r>
  <r>
    <s v="BNA0614a"/>
    <s v="BASF SE"/>
    <s v="KW Mitte"/>
    <n v="67056"/>
    <s v="Ludwigshafen"/>
    <s v="A 855"/>
    <x v="15"/>
    <s v="GT 1"/>
    <n v="1992"/>
    <x v="1"/>
    <x v="2"/>
    <x v="1"/>
    <m/>
    <m/>
    <x v="1"/>
    <x v="2"/>
    <x v="1"/>
    <n v="43"/>
    <n v="43"/>
    <x v="0"/>
    <n v="43"/>
    <m/>
    <n v="30"/>
    <x v="1"/>
    <m/>
    <x v="11"/>
    <s v="internes Netz"/>
    <x v="0"/>
    <x v="2"/>
    <n v="289"/>
    <m/>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4"/>
    <n v="43"/>
    <x v="3"/>
    <x v="1"/>
    <x v="1"/>
    <n v="6.7209302325581399"/>
    <x v="1"/>
    <x v="1"/>
    <x v="0"/>
    <x v="0"/>
    <x v="0"/>
    <x v="0"/>
    <x v="1"/>
    <x v="0"/>
    <x v="0"/>
    <x v="0"/>
    <m/>
    <m/>
    <m/>
    <m/>
    <m/>
    <m/>
    <x v="0"/>
  </r>
  <r>
    <s v="BNA0614b"/>
    <s v="BASF SE"/>
    <s v="Kraftwerk Mitte"/>
    <n v="67056"/>
    <s v="Ludwigshafen"/>
    <s v="A 800"/>
    <x v="15"/>
    <s v="GUD A 800 _x000d_GT 11, GT 12, DT 10"/>
    <n v="2005"/>
    <x v="1"/>
    <x v="2"/>
    <x v="1"/>
    <m/>
    <m/>
    <x v="1"/>
    <x v="2"/>
    <x v="2"/>
    <n v="496"/>
    <n v="490"/>
    <x v="0"/>
    <n v="490"/>
    <m/>
    <n v="540"/>
    <x v="3"/>
    <s v="W210"/>
    <x v="8"/>
    <s v="Amprion GmbH"/>
    <x v="2"/>
    <x v="1"/>
    <n v="3686710"/>
    <s v="30.07. - 09.09.2012_x000d_21.03. - 28.03.2013"/>
    <m/>
    <n v="1430"/>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1"/>
    <n v="490"/>
    <x v="3"/>
    <x v="1"/>
    <x v="1"/>
    <n v="7523.8979591836733"/>
    <x v="1"/>
    <x v="1"/>
    <x v="0"/>
    <x v="0"/>
    <x v="0"/>
    <x v="0"/>
    <x v="1"/>
    <x v="1"/>
    <x v="0"/>
    <x v="0"/>
    <m/>
    <m/>
    <m/>
    <m/>
    <m/>
    <m/>
    <x v="0"/>
  </r>
  <r>
    <s v="BNA0615"/>
    <s v="BASF SE"/>
    <s v="Kraftwerk Süd"/>
    <n v="67056"/>
    <s v="Ludwigshafen"/>
    <s v="C 200"/>
    <x v="15"/>
    <s v="GUD C 200_x000d_GT 1, GT 2, DT 1"/>
    <n v="1997"/>
    <x v="1"/>
    <x v="2"/>
    <x v="1"/>
    <m/>
    <m/>
    <x v="1"/>
    <x v="2"/>
    <x v="2"/>
    <n v="394"/>
    <n v="390"/>
    <x v="0"/>
    <n v="390"/>
    <m/>
    <n v="420"/>
    <x v="3"/>
    <m/>
    <x v="11"/>
    <s v="internes Netz"/>
    <x v="0"/>
    <x v="1"/>
    <n v="2369827.5"/>
    <s v="07.04. - 01.06.2012_x000d_23.09. - 30.09.2012"/>
    <m/>
    <n v="1000"/>
    <m/>
    <x v="0"/>
    <m/>
    <m/>
    <x v="3"/>
    <s v="GASCADE Gastransport GmbH_x000d_Gascade: Netzpunktscharfe Daten (hinter Anschlusspunkten sind große Industrieparks)_x000d_1VZA Ludwigshafen, Ausspeisung: _x000d_technische Kapazität: _x000d_01.09.12 - 01.10.12: 5.246.770 kWh/h_x000d_01.10.12 - 01.10.13: 7.344.852 kWh/h _x000d_gebuchte Kapaz"/>
    <x v="3"/>
    <n v="390"/>
    <x v="3"/>
    <x v="1"/>
    <x v="1"/>
    <n v="6076.4807692307695"/>
    <x v="1"/>
    <x v="1"/>
    <x v="0"/>
    <x v="0"/>
    <x v="0"/>
    <x v="0"/>
    <x v="1"/>
    <x v="0"/>
    <x v="0"/>
    <x v="0"/>
    <m/>
    <m/>
    <m/>
    <m/>
    <m/>
    <m/>
    <x v="0"/>
  </r>
  <r>
    <s v="BNA0616a"/>
    <s v="BASF SE"/>
    <s v="Kläranlage"/>
    <n v="67056"/>
    <s v="Ludwigshafen"/>
    <s v="Z 564"/>
    <x v="15"/>
    <s v="Z564"/>
    <n v="1992"/>
    <x v="1"/>
    <x v="1"/>
    <x v="10"/>
    <m/>
    <m/>
    <x v="1"/>
    <x v="2"/>
    <x v="2"/>
    <n v="13"/>
    <n v="12"/>
    <x v="0"/>
    <n v="12"/>
    <m/>
    <n v="14"/>
    <x v="8"/>
    <m/>
    <x v="11"/>
    <s v="internes Netz"/>
    <x v="0"/>
    <x v="1"/>
    <n v="45432"/>
    <s v="Anlage nach Schaden seit Juli 2011 in Reparatur"/>
    <m/>
    <m/>
    <m/>
    <x v="0"/>
    <m/>
    <m/>
    <x v="0"/>
    <m/>
    <x v="0"/>
    <m/>
    <x v="0"/>
    <x v="0"/>
    <x v="0"/>
    <n v="3786"/>
    <x v="6"/>
    <x v="1"/>
    <x v="0"/>
    <x v="0"/>
    <x v="0"/>
    <x v="0"/>
    <x v="1"/>
    <x v="0"/>
    <x v="0"/>
    <x v="0"/>
    <m/>
    <m/>
    <m/>
    <m/>
    <m/>
    <m/>
    <x v="0"/>
  </r>
  <r>
    <s v="BNA0616b"/>
    <s v="BASF SE"/>
    <s v="Kraftwerk Nord"/>
    <n v="67056"/>
    <s v="Ludwigshafen"/>
    <s v="S 300"/>
    <x v="15"/>
    <s v="S 300_x000d_VT 1, VT 2, NT 7"/>
    <n v="1964"/>
    <x v="1"/>
    <x v="2"/>
    <x v="3"/>
    <s v="Ersatzbrennstoffe gasförmig (ca. 2/3)"/>
    <s v="Erdgas (ca. 1/3), Hel, Ersatzbrennstoffe _x000d_gasförmig + flüssig"/>
    <x v="1"/>
    <x v="2"/>
    <x v="2"/>
    <n v="60"/>
    <n v="56"/>
    <x v="0"/>
    <n v="56"/>
    <m/>
    <n v="260"/>
    <x v="3"/>
    <m/>
    <x v="11"/>
    <s v="internes Netz"/>
    <x v="0"/>
    <x v="1"/>
    <n v="311730"/>
    <s v="10.05. - 14.06.2012_x000d_06.09. - 11.10.2012"/>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3"/>
    <n v="56"/>
    <x v="3"/>
    <x v="1"/>
    <x v="1"/>
    <n v="5566.6071428571431"/>
    <x v="6"/>
    <x v="1"/>
    <x v="0"/>
    <x v="0"/>
    <x v="0"/>
    <x v="0"/>
    <x v="1"/>
    <x v="0"/>
    <x v="0"/>
    <x v="0"/>
    <m/>
    <m/>
    <m/>
    <m/>
    <m/>
    <m/>
    <x v="0"/>
  </r>
  <r>
    <s v="BNA0617"/>
    <s v="STEAG New Energies GmbH"/>
    <s v="BMK Lünen "/>
    <n v="44536"/>
    <s v="Lünen"/>
    <s v="Josef Rethmann Straße 4"/>
    <x v="0"/>
    <m/>
    <n v="2006"/>
    <x v="2"/>
    <x v="0"/>
    <x v="4"/>
    <m/>
    <m/>
    <x v="0"/>
    <x v="1"/>
    <x v="1"/>
    <n v="21"/>
    <n v="20"/>
    <x v="0"/>
    <n v="20"/>
    <n v="2"/>
    <m/>
    <x v="0"/>
    <m/>
    <x v="10"/>
    <s v="Stadtwerke Lünen GmbH"/>
    <x v="0"/>
    <x v="1"/>
    <n v="149008"/>
    <s v="18.06.2012 - 08.07.2012"/>
    <m/>
    <m/>
    <m/>
    <x v="0"/>
    <m/>
    <m/>
    <x v="0"/>
    <m/>
    <x v="0"/>
    <m/>
    <x v="0"/>
    <x v="0"/>
    <x v="0"/>
    <n v="7450.4"/>
    <x v="4"/>
    <x v="0"/>
    <x v="0"/>
    <x v="0"/>
    <x v="0"/>
    <x v="0"/>
    <x v="1"/>
    <x v="0"/>
    <x v="0"/>
    <x v="0"/>
    <m/>
    <m/>
    <m/>
    <m/>
    <m/>
    <m/>
    <x v="0"/>
  </r>
  <r>
    <s v="BNA0618"/>
    <s v="STEAG GMBH"/>
    <s v="KW Lünen"/>
    <n v="44536"/>
    <s v="Lünen"/>
    <s v="Moltkestr. 215"/>
    <x v="0"/>
    <s v="Lünen 6"/>
    <n v="1962"/>
    <x v="1"/>
    <x v="0"/>
    <x v="5"/>
    <m/>
    <m/>
    <x v="1"/>
    <x v="1"/>
    <x v="1"/>
    <n v="157"/>
    <n v="149"/>
    <x v="1"/>
    <n v="149"/>
    <n v="15"/>
    <n v="0"/>
    <x v="0"/>
    <s v="110 kV Schaltanlage Lünen"/>
    <x v="2"/>
    <s v="Westfalen-Weser-Ems Verteilnetz GmbH"/>
    <x v="0"/>
    <x v="2"/>
    <n v="733888.8"/>
    <s v="09.06.12 - 08.07.12"/>
    <m/>
    <m/>
    <m/>
    <x v="0"/>
    <m/>
    <m/>
    <x v="0"/>
    <m/>
    <x v="0"/>
    <m/>
    <x v="0"/>
    <x v="0"/>
    <x v="0"/>
    <n v="4925.4281879194632"/>
    <x v="3"/>
    <x v="1"/>
    <x v="0"/>
    <x v="0"/>
    <x v="0"/>
    <x v="0"/>
    <x v="1"/>
    <x v="0"/>
    <x v="0"/>
    <x v="0"/>
    <m/>
    <m/>
    <m/>
    <m/>
    <m/>
    <m/>
    <x v="0"/>
  </r>
  <r>
    <s v="BNA0619"/>
    <s v="STEAG GMBH"/>
    <s v="KW Lünen"/>
    <n v="44537"/>
    <s v="Lünen"/>
    <s v="Moltkestr. 215"/>
    <x v="0"/>
    <s v="Lünen 7"/>
    <n v="1969"/>
    <x v="1"/>
    <x v="0"/>
    <x v="5"/>
    <m/>
    <m/>
    <x v="1"/>
    <x v="2"/>
    <x v="1"/>
    <n v="350"/>
    <n v="324"/>
    <x v="1"/>
    <n v="324"/>
    <n v="55"/>
    <n v="40"/>
    <x v="2"/>
    <s v="220 kV Schaltanlage Elmenhorst"/>
    <x v="8"/>
    <s v="Amprion GmbH / DB Energie GmbH"/>
    <x v="2"/>
    <x v="1"/>
    <n v="805301.2"/>
    <s v="14.04.12 - 27.05.12"/>
    <m/>
    <m/>
    <m/>
    <x v="0"/>
    <m/>
    <m/>
    <x v="0"/>
    <m/>
    <x v="0"/>
    <m/>
    <x v="0"/>
    <x v="0"/>
    <x v="0"/>
    <n v="2485.4975308641974"/>
    <x v="3"/>
    <x v="1"/>
    <x v="0"/>
    <x v="3"/>
    <x v="7"/>
    <x v="0"/>
    <x v="1"/>
    <x v="1"/>
    <x v="0"/>
    <x v="0"/>
    <m/>
    <m/>
    <m/>
    <m/>
    <m/>
    <m/>
    <x v="0"/>
  </r>
  <r>
    <s v="BNA0620"/>
    <s v="WG Westerwischer GmbH &amp; Co KG; _x000d_Windpark Norderland Verwaltgs.- u. Beteiligungs GmbH"/>
    <m/>
    <n v="26524"/>
    <s v="Lütetsburg"/>
    <m/>
    <x v="1"/>
    <m/>
    <n v="2003"/>
    <x v="0"/>
    <x v="0"/>
    <x v="0"/>
    <m/>
    <m/>
    <x v="0"/>
    <x v="0"/>
    <x v="0"/>
    <m/>
    <n v="26"/>
    <x v="0"/>
    <n v="26"/>
    <m/>
    <m/>
    <x v="0"/>
    <m/>
    <x v="1"/>
    <s v="EWE NETZ GmbH"/>
    <x v="0"/>
    <x v="0"/>
    <m/>
    <m/>
    <m/>
    <m/>
    <m/>
    <x v="0"/>
    <m/>
    <m/>
    <x v="0"/>
    <m/>
    <x v="0"/>
    <m/>
    <x v="0"/>
    <x v="0"/>
    <x v="0"/>
    <n v="0"/>
    <x v="0"/>
    <x v="0"/>
    <x v="0"/>
    <x v="0"/>
    <x v="0"/>
    <x v="0"/>
    <x v="0"/>
    <x v="0"/>
    <x v="0"/>
    <x v="0"/>
    <m/>
    <m/>
    <m/>
    <m/>
    <m/>
    <m/>
    <x v="0"/>
  </r>
  <r>
    <s v="BNA0621"/>
    <s v="Stadtwerke Leipzig GmbH"/>
    <s v="Biomasseheizkraftwerk Piesteritz"/>
    <n v="6886"/>
    <s v="Wittenberg/ Piesteritz"/>
    <m/>
    <x v="5"/>
    <m/>
    <n v="2009"/>
    <x v="1"/>
    <x v="0"/>
    <x v="4"/>
    <s v="Waldrestholz"/>
    <m/>
    <x v="0"/>
    <x v="2"/>
    <x v="2"/>
    <n v="20"/>
    <n v="18.100000000000001"/>
    <x v="0"/>
    <n v="16.100000000000001"/>
    <n v="16.100000000000001"/>
    <n v="11.271000000000001"/>
    <x v="2"/>
    <s v="Dessauer Str. 124R, 06886 Lutherstadt Wittenberg"/>
    <x v="2"/>
    <s v="Mitteldeutsche Netzgesellschaft Strom mbH"/>
    <x v="0"/>
    <x v="2"/>
    <n v="129593.16063400051"/>
    <s v="01.09.2012-18.09.2012"/>
    <m/>
    <m/>
    <m/>
    <x v="0"/>
    <m/>
    <m/>
    <x v="0"/>
    <m/>
    <x v="0"/>
    <m/>
    <x v="0"/>
    <x v="0"/>
    <x v="0"/>
    <n v="7159.8431289503042"/>
    <x v="4"/>
    <x v="0"/>
    <x v="0"/>
    <x v="0"/>
    <x v="0"/>
    <x v="0"/>
    <x v="1"/>
    <x v="0"/>
    <x v="0"/>
    <x v="0"/>
    <m/>
    <m/>
    <m/>
    <m/>
    <m/>
    <m/>
    <x v="0"/>
  </r>
  <r>
    <s v="BNA0622"/>
    <s v="Müllheizkraftwerk Rothensee GmbH"/>
    <s v="MHKW Rothensee"/>
    <n v="39126"/>
    <s v="Magdeburg"/>
    <m/>
    <x v="5"/>
    <s v="Block 1"/>
    <n v="2005"/>
    <x v="1"/>
    <x v="0"/>
    <x v="10"/>
    <s v="Abfall, _x000d_biol. abbaubarer Anteil von Abfällen aus Haushalten und Industrie"/>
    <m/>
    <x v="1"/>
    <x v="2"/>
    <x v="1"/>
    <n v="33.6"/>
    <n v="29.2"/>
    <x v="0"/>
    <n v="20"/>
    <n v="5"/>
    <n v="70"/>
    <x v="2"/>
    <s v="UW Rothensee"/>
    <x v="7"/>
    <s v="SWM Netze GmbH"/>
    <x v="0"/>
    <x v="1"/>
    <n v="146290"/>
    <s v="01.06. - 15.07.2012"/>
    <m/>
    <m/>
    <m/>
    <x v="0"/>
    <m/>
    <m/>
    <x v="0"/>
    <m/>
    <x v="0"/>
    <m/>
    <x v="0"/>
    <x v="0"/>
    <x v="0"/>
    <n v="5009.9315068493152"/>
    <x v="6"/>
    <x v="1"/>
    <x v="0"/>
    <x v="0"/>
    <x v="0"/>
    <x v="0"/>
    <x v="1"/>
    <x v="0"/>
    <x v="0"/>
    <x v="0"/>
    <m/>
    <m/>
    <m/>
    <m/>
    <m/>
    <m/>
    <x v="0"/>
  </r>
  <r>
    <s v="BNA0623"/>
    <s v="Müllheizkraftwerk Rothensee GmbH"/>
    <s v="MHKW Rothensee"/>
    <n v="39126"/>
    <s v="Magdeburg"/>
    <m/>
    <x v="5"/>
    <s v="Block 2"/>
    <n v="2006"/>
    <x v="1"/>
    <x v="0"/>
    <x v="10"/>
    <s v="Abfall, _x000d_biol. abbaubarer Anteil von Abfällen aus Haushalten und Industrie"/>
    <m/>
    <x v="1"/>
    <x v="2"/>
    <x v="1"/>
    <n v="33.6"/>
    <n v="29.2"/>
    <x v="0"/>
    <n v="20"/>
    <n v="5"/>
    <n v="65"/>
    <x v="2"/>
    <s v="UW Rothensee"/>
    <x v="7"/>
    <s v="SWM Netze GmbH"/>
    <x v="0"/>
    <x v="1"/>
    <n v="137395"/>
    <s v="02.09. - 28.09.2012"/>
    <m/>
    <m/>
    <m/>
    <x v="0"/>
    <m/>
    <m/>
    <x v="0"/>
    <m/>
    <x v="0"/>
    <m/>
    <x v="0"/>
    <x v="0"/>
    <x v="0"/>
    <n v="4705.3082191780823"/>
    <x v="6"/>
    <x v="1"/>
    <x v="0"/>
    <x v="0"/>
    <x v="0"/>
    <x v="0"/>
    <x v="1"/>
    <x v="0"/>
    <x v="0"/>
    <x v="0"/>
    <m/>
    <m/>
    <m/>
    <m/>
    <m/>
    <m/>
    <x v="0"/>
  </r>
  <r>
    <s v="BNA0625"/>
    <s v="Itec International"/>
    <s v="Mahlwinkel-Nord"/>
    <n v="39517"/>
    <s v="Mahlwinkel"/>
    <m/>
    <x v="5"/>
    <s v="Mahlwinkel-Nord"/>
    <n v="2008"/>
    <x v="1"/>
    <x v="0"/>
    <x v="0"/>
    <m/>
    <m/>
    <x v="0"/>
    <x v="1"/>
    <x v="1"/>
    <n v="32"/>
    <n v="32"/>
    <x v="0"/>
    <n v="32"/>
    <m/>
    <m/>
    <x v="0"/>
    <s v="UW Uchtdorf"/>
    <x v="2"/>
    <s v="E.ON Avacon AG"/>
    <x v="0"/>
    <x v="0"/>
    <m/>
    <m/>
    <m/>
    <m/>
    <m/>
    <x v="0"/>
    <m/>
    <m/>
    <x v="0"/>
    <m/>
    <x v="0"/>
    <m/>
    <x v="0"/>
    <x v="0"/>
    <x v="0"/>
    <n v="0"/>
    <x v="0"/>
    <x v="0"/>
    <x v="0"/>
    <x v="0"/>
    <x v="0"/>
    <x v="0"/>
    <x v="0"/>
    <x v="0"/>
    <x v="0"/>
    <x v="0"/>
    <m/>
    <m/>
    <m/>
    <m/>
    <m/>
    <m/>
    <x v="0"/>
  </r>
  <r>
    <s v="BNA0626"/>
    <s v="Kraftwerke Mainz-Wiesbaden AG"/>
    <s v="Kraftwerk Mainz"/>
    <n v="55120"/>
    <s v="Mainz"/>
    <m/>
    <x v="15"/>
    <s v="KW3"/>
    <n v="2001"/>
    <x v="1"/>
    <x v="2"/>
    <x v="1"/>
    <m/>
    <m/>
    <x v="1"/>
    <x v="2"/>
    <x v="1"/>
    <n v="404"/>
    <n v="398"/>
    <x v="0"/>
    <n v="377"/>
    <n v="225"/>
    <n v="115.4"/>
    <x v="1"/>
    <s v="110-kV-Schaltanlage KW3"/>
    <x v="2"/>
    <s v="Stadtwerke Mainz Netze GmbH"/>
    <x v="0"/>
    <x v="1"/>
    <n v="3011601.5860000001"/>
    <s v="17.05.2012-28.05.2012"/>
    <n v="750"/>
    <m/>
    <m/>
    <x v="0"/>
    <n v="860"/>
    <n v="87"/>
    <x v="1"/>
    <s v="Gas-Union Transport GmbH &amp; Co.KG (vorgelagerter FNB: Open Grid Europe GmbH/GASCADE)"/>
    <x v="2"/>
    <n v="398"/>
    <x v="3"/>
    <x v="1"/>
    <x v="1"/>
    <n v="7566.8381557788944"/>
    <x v="1"/>
    <x v="1"/>
    <x v="0"/>
    <x v="0"/>
    <x v="0"/>
    <x v="0"/>
    <x v="1"/>
    <x v="0"/>
    <x v="0"/>
    <x v="0"/>
    <m/>
    <m/>
    <m/>
    <m/>
    <m/>
    <m/>
    <x v="0"/>
  </r>
  <r>
    <s v="BNA0627"/>
    <s v="Kraftwerke Mainz-Wiesbaden AG"/>
    <s v="Kraftwerk Mainz"/>
    <n v="55120"/>
    <s v="Mainz"/>
    <m/>
    <x v="15"/>
    <s v="KW2"/>
    <n v="1977"/>
    <x v="1"/>
    <x v="4"/>
    <x v="1"/>
    <m/>
    <m/>
    <x v="1"/>
    <x v="2"/>
    <x v="1"/>
    <n v="350"/>
    <n v="335"/>
    <x v="0"/>
    <n v="324"/>
    <n v="165"/>
    <n v="44.67"/>
    <x v="2"/>
    <s v="110-kV-Schaltanlage KW2"/>
    <x v="2"/>
    <s v="Stadtwerke Mainz Netze GmbH"/>
    <x v="0"/>
    <x v="1"/>
    <n v="31829.942999999999"/>
    <s v="01.09.2012-30.09.2012"/>
    <n v="860"/>
    <m/>
    <m/>
    <x v="0"/>
    <n v="0"/>
    <n v="0"/>
    <x v="5"/>
    <s v="Gas-Union Transport GmbH &amp; Co.KG (Vorgelagerter FNB am Punkt KMW1: Open Grid Europe GmbH)_x000d_Interne Bestellung wurde für 2013 für KMW auf Anlass des ÜNB Amprion erhöht."/>
    <x v="2"/>
    <n v="335"/>
    <x v="3"/>
    <x v="1"/>
    <x v="1"/>
    <n v="95.014755223880599"/>
    <x v="1"/>
    <x v="1"/>
    <x v="0"/>
    <x v="0"/>
    <x v="0"/>
    <x v="0"/>
    <x v="1"/>
    <x v="0"/>
    <x v="0"/>
    <x v="0"/>
    <m/>
    <m/>
    <m/>
    <m/>
    <m/>
    <m/>
    <x v="0"/>
  </r>
  <r>
    <s v="BNA0628"/>
    <s v="envia THERM GmbH"/>
    <s v="Biomasse-Heizkraftwerk Malchin"/>
    <n v="17139"/>
    <s v="Malchin"/>
    <m/>
    <x v="8"/>
    <m/>
    <n v="2003"/>
    <x v="1"/>
    <x v="0"/>
    <x v="4"/>
    <m/>
    <m/>
    <x v="0"/>
    <x v="2"/>
    <x v="2"/>
    <n v="10.6"/>
    <n v="9.8000000000000007"/>
    <x v="1"/>
    <n v="6.65"/>
    <n v="1.5"/>
    <n v="12.029"/>
    <x v="2"/>
    <s v="UW Malchin"/>
    <x v="6"/>
    <s v="E.ON edis AG"/>
    <x v="0"/>
    <x v="1"/>
    <n v="65293.25"/>
    <s v="08.07.-15.07._x000d_11.11.-18.11."/>
    <m/>
    <m/>
    <m/>
    <x v="0"/>
    <m/>
    <m/>
    <x v="0"/>
    <m/>
    <x v="0"/>
    <m/>
    <x v="0"/>
    <x v="0"/>
    <x v="0"/>
    <n v="6662.5765306122448"/>
    <x v="4"/>
    <x v="0"/>
    <x v="0"/>
    <x v="0"/>
    <x v="0"/>
    <x v="0"/>
    <x v="1"/>
    <x v="0"/>
    <x v="0"/>
    <x v="0"/>
    <m/>
    <m/>
    <m/>
    <m/>
    <m/>
    <m/>
    <x v="0"/>
  </r>
  <r>
    <s v="BNA0629"/>
    <s v="RWE Innogy Windpower Hannover GmbH"/>
    <s v="RWE Innogy Brise Windparkbetriebsgesellschaft mbH"/>
    <n v="14913"/>
    <s v="Niedergörsdorf"/>
    <m/>
    <x v="2"/>
    <s v="Malterhausen"/>
    <n v="2001"/>
    <x v="1"/>
    <x v="0"/>
    <x v="0"/>
    <m/>
    <m/>
    <x v="0"/>
    <x v="1"/>
    <x v="1"/>
    <n v="28.8"/>
    <n v="28.8"/>
    <x v="0"/>
    <n v="28.8"/>
    <m/>
    <m/>
    <x v="0"/>
    <s v="UW Bardenitz"/>
    <x v="6"/>
    <s v="E.ON edis AG"/>
    <x v="0"/>
    <x v="1"/>
    <n v="34964.400000000001"/>
    <m/>
    <m/>
    <m/>
    <m/>
    <x v="0"/>
    <m/>
    <m/>
    <x v="0"/>
    <m/>
    <x v="0"/>
    <m/>
    <x v="0"/>
    <x v="0"/>
    <x v="0"/>
    <n v="1214.0416666666667"/>
    <x v="0"/>
    <x v="0"/>
    <x v="0"/>
    <x v="0"/>
    <x v="0"/>
    <x v="0"/>
    <x v="0"/>
    <x v="0"/>
    <x v="0"/>
    <x v="0"/>
    <m/>
    <m/>
    <m/>
    <m/>
    <m/>
    <m/>
    <x v="0"/>
  </r>
  <r>
    <s v="BNA0635"/>
    <s v="EREM GmbH &amp; Co. German Wind KG _x000d_c/o Treucon Asset Mgmt. GmbH"/>
    <m/>
    <n v="23881"/>
    <s v="Mannhagen und Bälau"/>
    <m/>
    <x v="3"/>
    <m/>
    <n v="2002"/>
    <x v="0"/>
    <x v="0"/>
    <x v="0"/>
    <m/>
    <m/>
    <x v="0"/>
    <x v="0"/>
    <x v="0"/>
    <m/>
    <n v="14.4"/>
    <x v="0"/>
    <n v="14.4"/>
    <m/>
    <m/>
    <x v="0"/>
    <m/>
    <x v="0"/>
    <s v="Schleswig-Holstein Netz AG "/>
    <x v="0"/>
    <x v="0"/>
    <m/>
    <m/>
    <m/>
    <m/>
    <m/>
    <x v="0"/>
    <m/>
    <m/>
    <x v="0"/>
    <m/>
    <x v="0"/>
    <m/>
    <x v="0"/>
    <x v="0"/>
    <x v="0"/>
    <n v="0"/>
    <x v="0"/>
    <x v="0"/>
    <x v="0"/>
    <x v="0"/>
    <x v="0"/>
    <x v="0"/>
    <x v="0"/>
    <x v="0"/>
    <x v="0"/>
    <x v="0"/>
    <m/>
    <m/>
    <m/>
    <m/>
    <m/>
    <m/>
    <x v="0"/>
  </r>
  <r>
    <s v="BNA0636"/>
    <s v="MVV Energie AG"/>
    <s v="BMKW Mannheim"/>
    <n v="68169"/>
    <s v="Mannheim"/>
    <s v="Otto-Hahn-Str. 1"/>
    <x v="4"/>
    <m/>
    <n v="2003"/>
    <x v="1"/>
    <x v="0"/>
    <x v="4"/>
    <m/>
    <m/>
    <x v="0"/>
    <x v="1"/>
    <x v="1"/>
    <n v="20"/>
    <n v="17.899999999999999"/>
    <x v="0"/>
    <n v="17.899999999999999"/>
    <n v="10.9"/>
    <m/>
    <x v="7"/>
    <s v="H80"/>
    <x v="6"/>
    <s v="24/7 Netze GmbH"/>
    <x v="0"/>
    <x v="1"/>
    <n v="142976"/>
    <s v="keine"/>
    <m/>
    <m/>
    <m/>
    <x v="0"/>
    <m/>
    <m/>
    <x v="0"/>
    <m/>
    <x v="0"/>
    <m/>
    <x v="0"/>
    <x v="0"/>
    <x v="0"/>
    <n v="7987.4860335195535"/>
    <x v="4"/>
    <x v="0"/>
    <x v="0"/>
    <x v="0"/>
    <x v="0"/>
    <x v="0"/>
    <x v="1"/>
    <x v="0"/>
    <x v="0"/>
    <x v="0"/>
    <m/>
    <m/>
    <m/>
    <m/>
    <m/>
    <m/>
    <x v="0"/>
  </r>
  <r>
    <s v="BNA0637"/>
    <s v="SCA HYGIENE PRODUCTS GmbH"/>
    <s v="SCA Mannheim"/>
    <n v="68305"/>
    <s v="Mannheim"/>
    <s v="Sandhofer Straße 176"/>
    <x v="4"/>
    <s v="SCA Mannheim"/>
    <n v="2000"/>
    <x v="1"/>
    <x v="0"/>
    <x v="4"/>
    <s v="Erdgas"/>
    <s v="Sulfitablauge"/>
    <x v="0"/>
    <x v="2"/>
    <x v="2"/>
    <n v="65.5"/>
    <n v="52.4"/>
    <x v="0"/>
    <n v="34.700000000000003"/>
    <n v="40.9"/>
    <m/>
    <x v="4"/>
    <m/>
    <x v="10"/>
    <s v="24/7 Netze GmbH"/>
    <x v="0"/>
    <x v="2"/>
    <n v="244699"/>
    <m/>
    <n v="263.60000000000002"/>
    <n v="252.5"/>
    <n v="252.5"/>
    <x v="0"/>
    <n v="252.5"/>
    <m/>
    <x v="0"/>
    <s v="GASCADE Gastransport GmbH "/>
    <x v="0"/>
    <m/>
    <x v="0"/>
    <x v="0"/>
    <x v="0"/>
    <n v="4669.8282442748095"/>
    <x v="1"/>
    <x v="0"/>
    <x v="0"/>
    <x v="0"/>
    <x v="0"/>
    <x v="0"/>
    <x v="1"/>
    <x v="0"/>
    <x v="0"/>
    <x v="0"/>
    <m/>
    <m/>
    <m/>
    <m/>
    <m/>
    <m/>
    <x v="0"/>
  </r>
  <r>
    <s v="BNA0638"/>
    <s v="MVV Energie AG"/>
    <s v="HKW Mannheim"/>
    <n v="68169"/>
    <s v="Mannheim"/>
    <s v="Otto-Hahn-Straße 1"/>
    <x v="4"/>
    <s v="Turbine 2"/>
    <n v="1966"/>
    <x v="1"/>
    <x v="3"/>
    <x v="10"/>
    <m/>
    <m/>
    <x v="1"/>
    <x v="1"/>
    <x v="2"/>
    <n v="4.5"/>
    <n v="2.78"/>
    <x v="0"/>
    <n v="0.25"/>
    <n v="0.3"/>
    <m/>
    <x v="7"/>
    <s v="H80"/>
    <x v="6"/>
    <s v="24/7 Netze GmbH"/>
    <x v="0"/>
    <x v="1"/>
    <m/>
    <s v="keine"/>
    <m/>
    <m/>
    <m/>
    <x v="0"/>
    <m/>
    <m/>
    <x v="0"/>
    <m/>
    <x v="0"/>
    <m/>
    <x v="0"/>
    <x v="0"/>
    <x v="0"/>
    <n v="0"/>
    <x v="6"/>
    <x v="1"/>
    <x v="0"/>
    <x v="0"/>
    <x v="0"/>
    <x v="0"/>
    <x v="1"/>
    <x v="0"/>
    <x v="0"/>
    <x v="0"/>
    <m/>
    <m/>
    <m/>
    <m/>
    <m/>
    <m/>
    <x v="0"/>
  </r>
  <r>
    <s v="BNA0639"/>
    <s v="MVV Energie AG"/>
    <s v="HKW Mannheim"/>
    <n v="68169"/>
    <s v="Mannheim"/>
    <s v="Otto-Hahn-Straße 1"/>
    <x v="4"/>
    <s v="Turbine D"/>
    <n v="1977"/>
    <x v="1"/>
    <x v="0"/>
    <x v="10"/>
    <m/>
    <m/>
    <x v="1"/>
    <x v="2"/>
    <x v="2"/>
    <n v="9"/>
    <n v="5.56"/>
    <x v="0"/>
    <n v="2.25"/>
    <n v="2.2999999999999998"/>
    <m/>
    <x v="4"/>
    <s v="H80"/>
    <x v="6"/>
    <s v="24/7 Netze GmbH"/>
    <x v="0"/>
    <x v="1"/>
    <n v="91690.5"/>
    <s v="24.06.12 bis 20.07.12"/>
    <m/>
    <m/>
    <m/>
    <x v="0"/>
    <m/>
    <m/>
    <x v="0"/>
    <m/>
    <x v="0"/>
    <m/>
    <x v="0"/>
    <x v="0"/>
    <x v="0"/>
    <n v="16491.097122302159"/>
    <x v="6"/>
    <x v="1"/>
    <x v="0"/>
    <x v="0"/>
    <x v="0"/>
    <x v="0"/>
    <x v="1"/>
    <x v="0"/>
    <x v="0"/>
    <x v="0"/>
    <m/>
    <m/>
    <m/>
    <m/>
    <m/>
    <m/>
    <x v="0"/>
  </r>
  <r>
    <s v="BNA0640"/>
    <s v="MVV Energie AG"/>
    <s v="HKW Mannheim"/>
    <n v="68169"/>
    <s v="Mannheim"/>
    <s v="Otto-Hahn-Straße 1"/>
    <x v="4"/>
    <s v="Turbine 3"/>
    <n v="2005"/>
    <x v="1"/>
    <x v="0"/>
    <x v="10"/>
    <m/>
    <m/>
    <x v="1"/>
    <x v="1"/>
    <x v="2"/>
    <n v="14"/>
    <n v="8.65"/>
    <x v="0"/>
    <n v="1"/>
    <n v="1"/>
    <m/>
    <x v="7"/>
    <s v="H80"/>
    <x v="6"/>
    <s v="24/7 Netze GmbH"/>
    <x v="0"/>
    <x v="1"/>
    <m/>
    <s v="keine"/>
    <m/>
    <m/>
    <m/>
    <x v="0"/>
    <m/>
    <m/>
    <x v="0"/>
    <m/>
    <x v="0"/>
    <m/>
    <x v="0"/>
    <x v="0"/>
    <x v="0"/>
    <n v="0"/>
    <x v="6"/>
    <x v="1"/>
    <x v="0"/>
    <x v="0"/>
    <x v="0"/>
    <x v="0"/>
    <x v="1"/>
    <x v="0"/>
    <x v="0"/>
    <x v="0"/>
    <m/>
    <m/>
    <m/>
    <m/>
    <m/>
    <m/>
    <x v="0"/>
  </r>
  <r>
    <s v="BNA0641"/>
    <s v="MVV Energie AG"/>
    <s v="HKW Mannheim"/>
    <n v="68169"/>
    <s v="Mannheim"/>
    <s v="Otto-Hahn-Straße 1"/>
    <x v="4"/>
    <s v="Turbine 60"/>
    <n v="2009"/>
    <x v="1"/>
    <x v="2"/>
    <x v="10"/>
    <m/>
    <s v="Erdgas (für An- und Abfahrvorgänge)"/>
    <x v="1"/>
    <x v="2"/>
    <x v="2"/>
    <n v="24.1"/>
    <n v="22.1"/>
    <x v="0"/>
    <n v="2"/>
    <n v="2"/>
    <m/>
    <x v="2"/>
    <s v="H80"/>
    <x v="6"/>
    <s v="24/7 Netze GmbH"/>
    <x v="0"/>
    <x v="1"/>
    <n v="164150.79999999999"/>
    <s v="keine"/>
    <m/>
    <m/>
    <m/>
    <x v="0"/>
    <m/>
    <m/>
    <x v="2"/>
    <s v="Netrion GmbH"/>
    <x v="3"/>
    <n v="22.1"/>
    <x v="0"/>
    <x v="0"/>
    <x v="0"/>
    <n v="7427.6380090497723"/>
    <x v="6"/>
    <x v="1"/>
    <x v="0"/>
    <x v="0"/>
    <x v="0"/>
    <x v="0"/>
    <x v="1"/>
    <x v="0"/>
    <x v="0"/>
    <x v="0"/>
    <m/>
    <m/>
    <m/>
    <m/>
    <m/>
    <m/>
    <x v="0"/>
  </r>
  <r>
    <s v="BNA0642"/>
    <s v="Grosskraftwerk Mannheim AG"/>
    <s v="GKM "/>
    <n v="68199"/>
    <s v="Mannheim"/>
    <s v="Marguerrestraße 1"/>
    <x v="4"/>
    <s v="Block 3"/>
    <n v="1966"/>
    <x v="2"/>
    <x v="5"/>
    <x v="5"/>
    <m/>
    <m/>
    <x v="1"/>
    <x v="2"/>
    <x v="1"/>
    <n v="220"/>
    <n v="202.5"/>
    <x v="1"/>
    <n v="170.53"/>
    <n v="100"/>
    <n v="899"/>
    <x v="4"/>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689000"/>
    <s v="19.05.2012-02.06.2012"/>
    <m/>
    <m/>
    <m/>
    <x v="0"/>
    <m/>
    <m/>
    <x v="0"/>
    <m/>
    <x v="0"/>
    <m/>
    <x v="0"/>
    <x v="0"/>
    <x v="0"/>
    <n v="3402.4691358024693"/>
    <x v="3"/>
    <x v="1"/>
    <x v="0"/>
    <x v="0"/>
    <x v="0"/>
    <x v="0"/>
    <x v="1"/>
    <x v="1"/>
    <x v="0"/>
    <x v="0"/>
    <m/>
    <m/>
    <m/>
    <m/>
    <m/>
    <m/>
    <x v="0"/>
  </r>
  <r>
    <s v="BNA0643"/>
    <s v="Grosskraftwerk Mannheim AG"/>
    <s v="GKM "/>
    <n v="68199"/>
    <s v="Mannheim"/>
    <s v="Marguerrestraße 1"/>
    <x v="4"/>
    <s v="Block 4"/>
    <n v="1970"/>
    <x v="2"/>
    <x v="0"/>
    <x v="5"/>
    <m/>
    <m/>
    <x v="1"/>
    <x v="2"/>
    <x v="1"/>
    <n v="220"/>
    <n v="202.5"/>
    <x v="1"/>
    <n v="170.53"/>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716600"/>
    <s v="19.05.2012-02.06.2012"/>
    <m/>
    <m/>
    <m/>
    <x v="0"/>
    <m/>
    <m/>
    <x v="0"/>
    <m/>
    <x v="0"/>
    <m/>
    <x v="0"/>
    <x v="0"/>
    <x v="0"/>
    <n v="3538.7654320987654"/>
    <x v="3"/>
    <x v="1"/>
    <x v="0"/>
    <x v="0"/>
    <x v="0"/>
    <x v="0"/>
    <x v="1"/>
    <x v="1"/>
    <x v="0"/>
    <x v="0"/>
    <m/>
    <m/>
    <m/>
    <m/>
    <m/>
    <m/>
    <x v="0"/>
  </r>
  <r>
    <s v="BNA0644"/>
    <s v="Grosskraftwerk Mannheim AG"/>
    <s v="GKM "/>
    <n v="68199"/>
    <s v="Mannheim"/>
    <s v="Marguerrestraße 1"/>
    <x v="4"/>
    <s v="Block 6"/>
    <n v="2005"/>
    <x v="2"/>
    <x v="0"/>
    <x v="5"/>
    <m/>
    <m/>
    <x v="1"/>
    <x v="2"/>
    <x v="1"/>
    <n v="280"/>
    <n v="255"/>
    <x v="1"/>
    <n v="214.74"/>
    <n v="7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027800"/>
    <s v="01.04.2012-06.05.2012 08.092012.-29.09.2012"/>
    <m/>
    <m/>
    <m/>
    <x v="0"/>
    <m/>
    <m/>
    <x v="0"/>
    <m/>
    <x v="0"/>
    <m/>
    <x v="0"/>
    <x v="0"/>
    <x v="0"/>
    <n v="4030.5882352941176"/>
    <x v="3"/>
    <x v="1"/>
    <x v="0"/>
    <x v="0"/>
    <x v="0"/>
    <x v="0"/>
    <x v="1"/>
    <x v="1"/>
    <x v="0"/>
    <x v="0"/>
    <m/>
    <m/>
    <m/>
    <m/>
    <m/>
    <m/>
    <x v="0"/>
  </r>
  <r>
    <s v="BNA0645"/>
    <s v="Grosskraftwerk Mannheim AG"/>
    <s v="GKM "/>
    <n v="68199"/>
    <s v="Mannheim"/>
    <s v="Marguerrestraße 1"/>
    <x v="4"/>
    <s v="Block 7"/>
    <n v="1982"/>
    <x v="2"/>
    <x v="0"/>
    <x v="5"/>
    <m/>
    <m/>
    <x v="1"/>
    <x v="2"/>
    <x v="1"/>
    <n v="475"/>
    <n v="425"/>
    <x v="1"/>
    <n v="357.89"/>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735600"/>
    <s v="16.06.2012-07.07.2012"/>
    <m/>
    <m/>
    <m/>
    <x v="0"/>
    <m/>
    <m/>
    <x v="0"/>
    <m/>
    <x v="0"/>
    <m/>
    <x v="0"/>
    <x v="0"/>
    <x v="0"/>
    <n v="4083.7647058823532"/>
    <x v="3"/>
    <x v="1"/>
    <x v="0"/>
    <x v="0"/>
    <x v="0"/>
    <x v="0"/>
    <x v="1"/>
    <x v="1"/>
    <x v="0"/>
    <x v="0"/>
    <m/>
    <m/>
    <m/>
    <m/>
    <m/>
    <m/>
    <x v="0"/>
  </r>
  <r>
    <s v="BNA0646"/>
    <s v="Grosskraftwerk Mannheim AG"/>
    <s v="GKM "/>
    <n v="68199"/>
    <s v="Mannheim"/>
    <s v="Marguerrestraße 1"/>
    <x v="4"/>
    <s v="Block 8"/>
    <n v="1993"/>
    <x v="2"/>
    <x v="0"/>
    <x v="5"/>
    <m/>
    <m/>
    <x v="1"/>
    <x v="2"/>
    <x v="1"/>
    <n v="480"/>
    <n v="435"/>
    <x v="1"/>
    <n v="366.32"/>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341600"/>
    <s v="08.07.2012-14.07.2012"/>
    <m/>
    <m/>
    <m/>
    <x v="0"/>
    <m/>
    <m/>
    <x v="0"/>
    <m/>
    <x v="0"/>
    <m/>
    <x v="0"/>
    <x v="0"/>
    <x v="0"/>
    <n v="3084.1379310344828"/>
    <x v="3"/>
    <x v="1"/>
    <x v="0"/>
    <x v="8"/>
    <x v="8"/>
    <x v="0"/>
    <x v="1"/>
    <x v="1"/>
    <x v="0"/>
    <x v="0"/>
    <m/>
    <m/>
    <m/>
    <m/>
    <m/>
    <m/>
    <x v="0"/>
  </r>
  <r>
    <s v="BNA0647"/>
    <s v="EnBW Kraftwerke AG"/>
    <s v="Dampfkraftwerk Marbach am Neckar"/>
    <n v="71672"/>
    <s v="Marbach"/>
    <s v="Thomas-Alva-Edison-Ring 6"/>
    <x v="4"/>
    <s v="Marbach II GT"/>
    <n v="1971"/>
    <x v="1"/>
    <x v="2"/>
    <x v="9"/>
    <m/>
    <m/>
    <x v="1"/>
    <x v="1"/>
    <x v="1"/>
    <n v="77.8"/>
    <n v="77.400000000000006"/>
    <x v="0"/>
    <n v="77.400000000000006"/>
    <n v="30"/>
    <m/>
    <x v="0"/>
    <s v="Marbach"/>
    <x v="2"/>
    <s v="EnBW Regional AG"/>
    <x v="0"/>
    <x v="1"/>
    <n v="187"/>
    <m/>
    <m/>
    <m/>
    <m/>
    <x v="0"/>
    <m/>
    <m/>
    <x v="2"/>
    <m/>
    <x v="4"/>
    <n v="77.400000000000006"/>
    <x v="0"/>
    <x v="0"/>
    <x v="0"/>
    <n v="2.4160206718346253"/>
    <x v="11"/>
    <x v="1"/>
    <x v="4"/>
    <x v="0"/>
    <x v="0"/>
    <x v="0"/>
    <x v="1"/>
    <x v="0"/>
    <x v="0"/>
    <x v="0"/>
    <m/>
    <m/>
    <m/>
    <m/>
    <m/>
    <m/>
    <x v="0"/>
  </r>
  <r>
    <s v="BNA0648"/>
    <s v="EnBW Kraftwerke AG"/>
    <s v="Dampfkraftwerk Marbach am Neckar"/>
    <n v="71672"/>
    <s v="Marbach"/>
    <s v="Thomas-Alva-Edison-Ring 6"/>
    <x v="4"/>
    <s v="Marbach III GT (solo)"/>
    <n v="1975"/>
    <x v="1"/>
    <x v="2"/>
    <x v="9"/>
    <m/>
    <m/>
    <x v="1"/>
    <x v="1"/>
    <x v="1"/>
    <n v="85"/>
    <n v="85"/>
    <x v="0"/>
    <n v="85"/>
    <n v="30"/>
    <m/>
    <x v="0"/>
    <s v="Marbach"/>
    <x v="2"/>
    <s v="EnBW Regional AG"/>
    <x v="0"/>
    <x v="1"/>
    <n v="2466"/>
    <s v="10.09.2012 - 14.09.2012"/>
    <m/>
    <m/>
    <m/>
    <x v="0"/>
    <m/>
    <m/>
    <x v="2"/>
    <m/>
    <x v="4"/>
    <n v="85"/>
    <x v="0"/>
    <x v="0"/>
    <x v="0"/>
    <n v="29.011764705882353"/>
    <x v="11"/>
    <x v="1"/>
    <x v="0"/>
    <x v="0"/>
    <x v="0"/>
    <x v="0"/>
    <x v="1"/>
    <x v="0"/>
    <x v="0"/>
    <x v="0"/>
    <m/>
    <m/>
    <m/>
    <m/>
    <m/>
    <m/>
    <x v="0"/>
  </r>
  <r>
    <s v="BNA0649"/>
    <s v="EnBW Kraftwerke AG"/>
    <s v="Dampfkraftwerk Marbach am Neckar"/>
    <n v="71672"/>
    <s v="Marbach"/>
    <s v="Thomas-Alva-Edison-Ring 6"/>
    <x v="4"/>
    <s v="MAR III DT"/>
    <n v="1975"/>
    <x v="1"/>
    <x v="2"/>
    <x v="9"/>
    <m/>
    <m/>
    <x v="1"/>
    <x v="1"/>
    <x v="1"/>
    <n v="275"/>
    <n v="262"/>
    <x v="0"/>
    <n v="262"/>
    <n v="110"/>
    <m/>
    <x v="0"/>
    <s v="Marbach"/>
    <x v="8"/>
    <s v="Transnet BW GmbH"/>
    <x v="3"/>
    <x v="1"/>
    <n v="2777"/>
    <s v="10.09.2012 -19.09.2012"/>
    <m/>
    <m/>
    <m/>
    <x v="0"/>
    <m/>
    <m/>
    <x v="2"/>
    <m/>
    <x v="4"/>
    <n v="262"/>
    <x v="0"/>
    <x v="0"/>
    <x v="0"/>
    <n v="10.599236641221374"/>
    <x v="11"/>
    <x v="1"/>
    <x v="0"/>
    <x v="0"/>
    <x v="0"/>
    <x v="0"/>
    <x v="1"/>
    <x v="1"/>
    <x v="0"/>
    <x v="0"/>
    <m/>
    <m/>
    <m/>
    <m/>
    <m/>
    <m/>
    <x v="0"/>
  </r>
  <r>
    <s v="BNA0650"/>
    <s v="Planung-Aufbau-Verwaltung Eidelweg GmbH &amp; Co. KG"/>
    <m/>
    <n v="26529"/>
    <s v="Marienhafe"/>
    <m/>
    <x v="1"/>
    <m/>
    <n v="2004"/>
    <x v="0"/>
    <x v="0"/>
    <x v="0"/>
    <m/>
    <m/>
    <x v="0"/>
    <x v="0"/>
    <x v="0"/>
    <m/>
    <n v="18.8"/>
    <x v="0"/>
    <n v="18.8"/>
    <m/>
    <m/>
    <x v="0"/>
    <m/>
    <x v="1"/>
    <s v="EWE NETZ GmbH"/>
    <x v="0"/>
    <x v="0"/>
    <m/>
    <m/>
    <m/>
    <m/>
    <m/>
    <x v="0"/>
    <m/>
    <m/>
    <x v="0"/>
    <m/>
    <x v="0"/>
    <m/>
    <x v="0"/>
    <x v="0"/>
    <x v="0"/>
    <n v="0"/>
    <x v="0"/>
    <x v="0"/>
    <x v="0"/>
    <x v="0"/>
    <x v="0"/>
    <x v="0"/>
    <x v="0"/>
    <x v="0"/>
    <x v="0"/>
    <x v="0"/>
    <m/>
    <m/>
    <m/>
    <m/>
    <m/>
    <m/>
    <x v="0"/>
  </r>
  <r>
    <s v="BNA0651"/>
    <s v="Breeze Three Energy GmbH &amp; Co. KG"/>
    <s v="Windpark Bredenborn"/>
    <n v="37696"/>
    <s v="Marienmünster/ Bredenborn"/>
    <m/>
    <x v="0"/>
    <m/>
    <n v="2002"/>
    <x v="1"/>
    <x v="0"/>
    <x v="0"/>
    <m/>
    <m/>
    <x v="0"/>
    <x v="1"/>
    <x v="1"/>
    <n v="16.5"/>
    <n v="16.5"/>
    <x v="0"/>
    <n v="16.5"/>
    <m/>
    <m/>
    <x v="0"/>
    <s v="DE0005073769610000000000000028639"/>
    <x v="6"/>
    <s v="E.ON Westfalen Weser Netz AG "/>
    <x v="0"/>
    <x v="1"/>
    <n v="2171.299"/>
    <m/>
    <m/>
    <m/>
    <m/>
    <x v="0"/>
    <m/>
    <m/>
    <x v="0"/>
    <m/>
    <x v="0"/>
    <m/>
    <x v="0"/>
    <x v="0"/>
    <x v="0"/>
    <n v="131.59387878787879"/>
    <x v="0"/>
    <x v="0"/>
    <x v="0"/>
    <x v="0"/>
    <x v="0"/>
    <x v="0"/>
    <x v="0"/>
    <x v="0"/>
    <x v="0"/>
    <x v="0"/>
    <m/>
    <m/>
    <m/>
    <m/>
    <m/>
    <m/>
    <x v="0"/>
  </r>
  <r>
    <s v="BNA0652"/>
    <s v="Vattenfall Europe Generation AG"/>
    <s v="Markersbach"/>
    <n v="8352"/>
    <s v="Markersbach"/>
    <s v="Oberbeckenstr. 8"/>
    <x v="12"/>
    <s v="PSS A"/>
    <n v="1980"/>
    <x v="1"/>
    <x v="0"/>
    <x v="8"/>
    <m/>
    <m/>
    <x v="1"/>
    <x v="1"/>
    <x v="1"/>
    <n v="175"/>
    <n v="174.2"/>
    <x v="1"/>
    <n v="160"/>
    <n v="0"/>
    <m/>
    <x v="0"/>
    <s v="Röhrsdorf"/>
    <x v="4"/>
    <s v="50 Hertz Transmission GmbH"/>
    <x v="1"/>
    <x v="1"/>
    <m/>
    <s v="08.10.2012-13.10.2012"/>
    <m/>
    <m/>
    <m/>
    <x v="0"/>
    <m/>
    <m/>
    <x v="0"/>
    <m/>
    <x v="0"/>
    <m/>
    <x v="0"/>
    <x v="0"/>
    <x v="0"/>
    <n v="0"/>
    <x v="9"/>
    <x v="1"/>
    <x v="0"/>
    <x v="0"/>
    <x v="0"/>
    <x v="0"/>
    <x v="1"/>
    <x v="1"/>
    <x v="2"/>
    <x v="16"/>
    <n v="360"/>
    <n v="1140"/>
    <n v="991434.4"/>
    <n v="420"/>
    <n v="1045.2"/>
    <n v="715167"/>
    <x v="15"/>
  </r>
  <r>
    <s v="BNA0653"/>
    <s v="Vattenfall Europe Generation AG"/>
    <s v="Markersbach"/>
    <n v="8352"/>
    <s v="Markersbach"/>
    <s v="Oberbeckenstr. 8"/>
    <x v="12"/>
    <s v="PSS B"/>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4"/>
    <s v="Vattenfall Europe Generation AG"/>
    <s v="Markersbach"/>
    <n v="8352"/>
    <s v="Markersbach"/>
    <s v="Oberbeckenstr. 8"/>
    <x v="12"/>
    <s v="PSS C"/>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5"/>
    <s v="Vattenfall Europe Generation AG"/>
    <s v="Markersbach"/>
    <n v="8352"/>
    <s v="Markersbach"/>
    <s v="Oberbeckenstr. 8"/>
    <x v="12"/>
    <s v="PSS D"/>
    <n v="1980"/>
    <x v="1"/>
    <x v="0"/>
    <x v="8"/>
    <m/>
    <m/>
    <x v="1"/>
    <x v="1"/>
    <x v="1"/>
    <n v="175"/>
    <n v="174.2"/>
    <x v="1"/>
    <n v="160"/>
    <n v="0"/>
    <m/>
    <x v="0"/>
    <s v="Röhrsdorf"/>
    <x v="4"/>
    <s v="50 Hertz Transmission GmbH"/>
    <x v="1"/>
    <x v="1"/>
    <m/>
    <s v="02.07.2012-27.07.2012"/>
    <m/>
    <m/>
    <m/>
    <x v="0"/>
    <m/>
    <m/>
    <x v="0"/>
    <m/>
    <x v="0"/>
    <m/>
    <x v="0"/>
    <x v="0"/>
    <x v="0"/>
    <n v="0"/>
    <x v="9"/>
    <x v="1"/>
    <x v="0"/>
    <x v="0"/>
    <x v="0"/>
    <x v="0"/>
    <x v="1"/>
    <x v="1"/>
    <x v="0"/>
    <x v="0"/>
    <m/>
    <m/>
    <m/>
    <m/>
    <m/>
    <m/>
    <x v="16"/>
  </r>
  <r>
    <s v="BNA0656"/>
    <s v="Vattenfall Europe Generation AG"/>
    <s v="Markersbach"/>
    <n v="8352"/>
    <s v="Markersbach"/>
    <s v="Oberbeckenstr. 8"/>
    <x v="12"/>
    <s v="PSS E"/>
    <n v="1980"/>
    <x v="1"/>
    <x v="0"/>
    <x v="8"/>
    <m/>
    <m/>
    <x v="1"/>
    <x v="1"/>
    <x v="1"/>
    <n v="175"/>
    <n v="174.2"/>
    <x v="1"/>
    <n v="160"/>
    <n v="0"/>
    <m/>
    <x v="0"/>
    <s v="Röhrsdorf"/>
    <x v="4"/>
    <s v="50 Hertz Transmission GmbH"/>
    <x v="1"/>
    <x v="1"/>
    <n v="712130.1"/>
    <s v="23.05.2012-18.06.2012"/>
    <m/>
    <m/>
    <m/>
    <x v="0"/>
    <m/>
    <m/>
    <x v="0"/>
    <m/>
    <x v="0"/>
    <m/>
    <x v="0"/>
    <x v="0"/>
    <x v="0"/>
    <n v="4088.0028702640643"/>
    <x v="9"/>
    <x v="1"/>
    <x v="0"/>
    <x v="0"/>
    <x v="0"/>
    <x v="0"/>
    <x v="1"/>
    <x v="1"/>
    <x v="0"/>
    <x v="0"/>
    <m/>
    <m/>
    <m/>
    <m/>
    <m/>
    <m/>
    <x v="16"/>
  </r>
  <r>
    <s v="BNA0657"/>
    <s v="Vattenfall Europe Generation AG"/>
    <s v="Markersbach"/>
    <n v="8352"/>
    <s v="Markersbach"/>
    <s v="Oberbeckenstr. 8"/>
    <x v="12"/>
    <s v="PSS F"/>
    <n v="1980"/>
    <x v="1"/>
    <x v="0"/>
    <x v="8"/>
    <m/>
    <m/>
    <x v="1"/>
    <x v="1"/>
    <x v="1"/>
    <n v="175"/>
    <n v="174.2"/>
    <x v="1"/>
    <n v="160"/>
    <n v="0"/>
    <m/>
    <x v="0"/>
    <s v="Röhrsdorf"/>
    <x v="4"/>
    <s v="50 Hertz Transmission GmbH"/>
    <x v="1"/>
    <x v="1"/>
    <m/>
    <s v="30.07.2012-10.08.2012"/>
    <m/>
    <m/>
    <m/>
    <x v="0"/>
    <m/>
    <m/>
    <x v="0"/>
    <m/>
    <x v="0"/>
    <m/>
    <x v="0"/>
    <x v="0"/>
    <x v="0"/>
    <n v="0"/>
    <x v="9"/>
    <x v="1"/>
    <x v="0"/>
    <x v="0"/>
    <x v="0"/>
    <x v="0"/>
    <x v="1"/>
    <x v="1"/>
    <x v="0"/>
    <x v="0"/>
    <m/>
    <m/>
    <m/>
    <m/>
    <m/>
    <m/>
    <x v="16"/>
  </r>
  <r>
    <s v="BNA0658"/>
    <s v="Infracor GmbH"/>
    <s v="Kraftwerk III"/>
    <n v="45772"/>
    <s v="Marl"/>
    <m/>
    <x v="0"/>
    <s v="Block 311"/>
    <n v="1973"/>
    <x v="1"/>
    <x v="0"/>
    <x v="1"/>
    <m/>
    <m/>
    <x v="1"/>
    <x v="2"/>
    <x v="2"/>
    <m/>
    <n v="70.3"/>
    <x v="1"/>
    <n v="70.3"/>
    <n v="70.3"/>
    <n v="133"/>
    <x v="4"/>
    <m/>
    <x v="2"/>
    <s v="Infracor GmbH"/>
    <x v="0"/>
    <x v="1"/>
    <n v="33310"/>
    <m/>
    <n v="420"/>
    <m/>
    <m/>
    <x v="0"/>
    <n v="600"/>
    <n v="180"/>
    <x v="0"/>
    <s v="Open Grid Europe GmbH "/>
    <x v="0"/>
    <m/>
    <x v="0"/>
    <x v="0"/>
    <x v="0"/>
    <n v="473.82645803698438"/>
    <x v="1"/>
    <x v="1"/>
    <x v="0"/>
    <x v="0"/>
    <x v="0"/>
    <x v="0"/>
    <x v="1"/>
    <x v="0"/>
    <x v="0"/>
    <x v="0"/>
    <m/>
    <m/>
    <m/>
    <m/>
    <m/>
    <m/>
    <x v="0"/>
  </r>
  <r>
    <s v="BNA0659"/>
    <s v="Infracor GmbH"/>
    <s v="Kraftwerk III"/>
    <n v="45772"/>
    <s v="Marl"/>
    <m/>
    <x v="0"/>
    <s v="Block 312"/>
    <n v="1974"/>
    <x v="1"/>
    <x v="0"/>
    <x v="1"/>
    <m/>
    <m/>
    <x v="1"/>
    <x v="2"/>
    <x v="2"/>
    <m/>
    <n v="78"/>
    <x v="0"/>
    <n v="78"/>
    <n v="78"/>
    <n v="138"/>
    <x v="4"/>
    <m/>
    <x v="2"/>
    <s v="Infracor GmbH"/>
    <x v="0"/>
    <x v="1"/>
    <n v="106706"/>
    <m/>
    <n v="450"/>
    <m/>
    <m/>
    <x v="0"/>
    <m/>
    <m/>
    <x v="0"/>
    <s v="Open Grid Europe GmbH "/>
    <x v="0"/>
    <m/>
    <x v="0"/>
    <x v="0"/>
    <x v="0"/>
    <n v="1368.0256410256411"/>
    <x v="1"/>
    <x v="1"/>
    <x v="0"/>
    <x v="0"/>
    <x v="0"/>
    <x v="0"/>
    <x v="1"/>
    <x v="0"/>
    <x v="0"/>
    <x v="0"/>
    <m/>
    <m/>
    <m/>
    <m/>
    <m/>
    <m/>
    <x v="0"/>
  </r>
  <r>
    <s v="BNA0660"/>
    <s v="Infracor GmbH"/>
    <s v="Kraftwerk I  "/>
    <n v="45772"/>
    <s v="Marl"/>
    <m/>
    <x v="0"/>
    <s v="Block 4 "/>
    <n v="1971"/>
    <x v="1"/>
    <x v="0"/>
    <x v="3"/>
    <s v="Steinkohle"/>
    <s v="Abfälle, Heizöl"/>
    <x v="1"/>
    <x v="2"/>
    <x v="2"/>
    <n v="65.599999999999994"/>
    <n v="62.6"/>
    <x v="1"/>
    <n v="55.8"/>
    <n v="55.8"/>
    <n v="200"/>
    <x v="4"/>
    <m/>
    <x v="2"/>
    <s v="Infracor GmbH"/>
    <x v="0"/>
    <x v="1"/>
    <n v="405082"/>
    <s v="10.11.2012 - 25.11.2012"/>
    <m/>
    <m/>
    <m/>
    <x v="0"/>
    <m/>
    <m/>
    <x v="0"/>
    <m/>
    <x v="0"/>
    <m/>
    <x v="0"/>
    <x v="0"/>
    <x v="0"/>
    <n v="6470.9584664536742"/>
    <x v="3"/>
    <x v="1"/>
    <x v="0"/>
    <x v="0"/>
    <x v="0"/>
    <x v="0"/>
    <x v="1"/>
    <x v="0"/>
    <x v="0"/>
    <x v="0"/>
    <m/>
    <m/>
    <m/>
    <m/>
    <m/>
    <m/>
    <x v="0"/>
  </r>
  <r>
    <s v="BNA0661"/>
    <s v="Infracor GmbH"/>
    <s v="Kraftwerk II"/>
    <n v="45772"/>
    <s v="Marl"/>
    <m/>
    <x v="0"/>
    <s v="Block 3"/>
    <n v="1966"/>
    <x v="1"/>
    <x v="0"/>
    <x v="5"/>
    <m/>
    <m/>
    <x v="1"/>
    <x v="2"/>
    <x v="2"/>
    <n v="65.599999999999994"/>
    <n v="62.6"/>
    <x v="1"/>
    <n v="61"/>
    <n v="61"/>
    <n v="118"/>
    <x v="4"/>
    <m/>
    <x v="2"/>
    <s v="Infracor GmbH"/>
    <x v="0"/>
    <x v="1"/>
    <n v="345343"/>
    <s v="02.05.2012 - 29.05.2012"/>
    <m/>
    <m/>
    <m/>
    <x v="0"/>
    <m/>
    <m/>
    <x v="0"/>
    <m/>
    <x v="0"/>
    <m/>
    <x v="0"/>
    <x v="0"/>
    <x v="0"/>
    <n v="5516.6613418530351"/>
    <x v="3"/>
    <x v="1"/>
    <x v="0"/>
    <x v="0"/>
    <x v="0"/>
    <x v="0"/>
    <x v="1"/>
    <x v="0"/>
    <x v="0"/>
    <x v="0"/>
    <m/>
    <m/>
    <m/>
    <m/>
    <m/>
    <m/>
    <x v="0"/>
  </r>
  <r>
    <s v="BNA0662a"/>
    <s v="Infracor GmbH"/>
    <s v="Kraftwerk I "/>
    <n v="45772"/>
    <s v="Marl"/>
    <m/>
    <x v="0"/>
    <s v="Block 5 "/>
    <n v="1983"/>
    <x v="1"/>
    <x v="0"/>
    <x v="3"/>
    <s v="Steinkohle"/>
    <s v="Abfälle, Erdgas"/>
    <x v="1"/>
    <x v="2"/>
    <x v="2"/>
    <n v="78.900000000000006"/>
    <n v="74.900000000000006"/>
    <x v="1"/>
    <n v="61.5"/>
    <n v="61.5"/>
    <n v="253"/>
    <x v="4"/>
    <m/>
    <x v="2"/>
    <s v="Infracor GmbH"/>
    <x v="0"/>
    <x v="1"/>
    <n v="327603"/>
    <m/>
    <m/>
    <m/>
    <m/>
    <x v="0"/>
    <m/>
    <m/>
    <x v="0"/>
    <m/>
    <x v="0"/>
    <m/>
    <x v="0"/>
    <x v="0"/>
    <x v="0"/>
    <n v="4373.8718291054738"/>
    <x v="3"/>
    <x v="1"/>
    <x v="0"/>
    <x v="0"/>
    <x v="0"/>
    <x v="0"/>
    <x v="1"/>
    <x v="0"/>
    <x v="0"/>
    <x v="0"/>
    <m/>
    <m/>
    <m/>
    <m/>
    <m/>
    <m/>
    <x v="0"/>
  </r>
  <r>
    <s v="BNA0662b"/>
    <s v="Infracor GmbH"/>
    <s v="Kraftwerk I"/>
    <n v="45772"/>
    <s v="Marl"/>
    <m/>
    <x v="0"/>
    <s v="Dampfwirtschaft (6 Einzelturbinen)"/>
    <m/>
    <x v="1"/>
    <x v="0"/>
    <x v="5"/>
    <m/>
    <m/>
    <x v="1"/>
    <x v="2"/>
    <x v="2"/>
    <n v="135.80000000000001"/>
    <n v="133.5"/>
    <x v="1"/>
    <n v="133.5"/>
    <m/>
    <m/>
    <x v="0"/>
    <m/>
    <x v="19"/>
    <s v="Infracor GmbH"/>
    <x v="0"/>
    <x v="1"/>
    <n v="229776"/>
    <m/>
    <m/>
    <m/>
    <m/>
    <x v="0"/>
    <m/>
    <m/>
    <x v="0"/>
    <m/>
    <x v="0"/>
    <m/>
    <x v="0"/>
    <x v="0"/>
    <x v="0"/>
    <n v="1721.1685393258426"/>
    <x v="3"/>
    <x v="1"/>
    <x v="0"/>
    <x v="0"/>
    <x v="0"/>
    <x v="0"/>
    <x v="1"/>
    <x v="0"/>
    <x v="0"/>
    <x v="0"/>
    <m/>
    <m/>
    <m/>
    <m/>
    <m/>
    <m/>
    <x v="0"/>
  </r>
  <r>
    <s v="BNA0663"/>
    <s v="Sintfeld REGO-Strom GmbH"/>
    <m/>
    <n v="34431"/>
    <s v="Marsberg "/>
    <m/>
    <x v="0"/>
    <m/>
    <n v="2001"/>
    <x v="0"/>
    <x v="0"/>
    <x v="0"/>
    <m/>
    <m/>
    <x v="0"/>
    <x v="0"/>
    <x v="0"/>
    <m/>
    <n v="18"/>
    <x v="0"/>
    <n v="18"/>
    <m/>
    <m/>
    <x v="0"/>
    <m/>
    <x v="5"/>
    <s v="Westfalen-Weser-Ems Verteilnetz GmbH"/>
    <x v="0"/>
    <x v="0"/>
    <m/>
    <m/>
    <m/>
    <m/>
    <m/>
    <x v="0"/>
    <m/>
    <m/>
    <x v="0"/>
    <m/>
    <x v="0"/>
    <m/>
    <x v="0"/>
    <x v="0"/>
    <x v="0"/>
    <n v="0"/>
    <x v="0"/>
    <x v="0"/>
    <x v="0"/>
    <x v="0"/>
    <x v="0"/>
    <x v="0"/>
    <x v="0"/>
    <x v="0"/>
    <x v="0"/>
    <x v="0"/>
    <m/>
    <m/>
    <m/>
    <m/>
    <m/>
    <m/>
    <x v="0"/>
  </r>
  <r>
    <s v="BNA0664"/>
    <s v="Windpark Mastershausen GmbH &amp; Co. KG"/>
    <m/>
    <n v="56869"/>
    <s v="Mastershausen "/>
    <m/>
    <x v="15"/>
    <m/>
    <n v="2007"/>
    <x v="0"/>
    <x v="0"/>
    <x v="0"/>
    <m/>
    <m/>
    <x v="0"/>
    <x v="0"/>
    <x v="0"/>
    <m/>
    <n v="20.9"/>
    <x v="0"/>
    <n v="20.9"/>
    <m/>
    <m/>
    <x v="0"/>
    <m/>
    <x v="5"/>
    <s v="Rhein-Ruhr Verteilnetz GmbH"/>
    <x v="0"/>
    <x v="0"/>
    <m/>
    <m/>
    <m/>
    <m/>
    <m/>
    <x v="0"/>
    <m/>
    <m/>
    <x v="0"/>
    <m/>
    <x v="0"/>
    <m/>
    <x v="0"/>
    <x v="0"/>
    <x v="0"/>
    <n v="0"/>
    <x v="0"/>
    <x v="0"/>
    <x v="0"/>
    <x v="0"/>
    <x v="0"/>
    <x v="0"/>
    <x v="0"/>
    <x v="0"/>
    <x v="0"/>
    <x v="0"/>
    <m/>
    <m/>
    <m/>
    <m/>
    <m/>
    <m/>
    <x v="0"/>
  </r>
  <r>
    <s v="BNA0665"/>
    <s v="Vernet GmbH"/>
    <m/>
    <n v="53894"/>
    <s v="Mechernich"/>
    <m/>
    <x v="0"/>
    <m/>
    <n v="2000"/>
    <x v="0"/>
    <x v="0"/>
    <x v="0"/>
    <m/>
    <m/>
    <x v="0"/>
    <x v="0"/>
    <x v="0"/>
    <m/>
    <n v="10.5"/>
    <x v="0"/>
    <n v="10.5"/>
    <m/>
    <m/>
    <x v="0"/>
    <m/>
    <x v="0"/>
    <m/>
    <x v="0"/>
    <x v="0"/>
    <m/>
    <m/>
    <m/>
    <m/>
    <m/>
    <x v="0"/>
    <m/>
    <m/>
    <x v="0"/>
    <m/>
    <x v="0"/>
    <m/>
    <x v="0"/>
    <x v="0"/>
    <x v="0"/>
    <n v="0"/>
    <x v="0"/>
    <x v="0"/>
    <x v="0"/>
    <x v="0"/>
    <x v="0"/>
    <x v="0"/>
    <x v="0"/>
    <x v="0"/>
    <x v="0"/>
    <x v="0"/>
    <m/>
    <m/>
    <m/>
    <m/>
    <m/>
    <m/>
    <x v="0"/>
  </r>
  <r>
    <s v="BNA0666"/>
    <s v="MS Windkraft GmbH"/>
    <m/>
    <n v="91802"/>
    <s v="Meinheim"/>
    <m/>
    <x v="6"/>
    <m/>
    <n v="2000"/>
    <x v="0"/>
    <x v="0"/>
    <x v="0"/>
    <m/>
    <m/>
    <x v="0"/>
    <x v="0"/>
    <x v="0"/>
    <m/>
    <n v="13"/>
    <x v="0"/>
    <n v="13"/>
    <m/>
    <m/>
    <x v="0"/>
    <m/>
    <x v="0"/>
    <s v="N-ERGIE Netz GmbH"/>
    <x v="0"/>
    <x v="0"/>
    <m/>
    <m/>
    <m/>
    <m/>
    <m/>
    <x v="0"/>
    <m/>
    <m/>
    <x v="0"/>
    <m/>
    <x v="0"/>
    <m/>
    <x v="0"/>
    <x v="0"/>
    <x v="0"/>
    <n v="0"/>
    <x v="0"/>
    <x v="0"/>
    <x v="0"/>
    <x v="0"/>
    <x v="0"/>
    <x v="0"/>
    <x v="0"/>
    <x v="0"/>
    <x v="0"/>
    <x v="0"/>
    <m/>
    <m/>
    <m/>
    <m/>
    <m/>
    <m/>
    <x v="0"/>
  </r>
  <r>
    <s v="BNA0667"/>
    <s v="Solarparc AG"/>
    <s v="Mengkofen "/>
    <n v="84152"/>
    <s v="Mengkofen "/>
    <s v="Rasch"/>
    <x v="6"/>
    <m/>
    <n v="2009"/>
    <x v="1"/>
    <x v="0"/>
    <x v="6"/>
    <m/>
    <m/>
    <x v="0"/>
    <x v="1"/>
    <x v="1"/>
    <n v="21.7"/>
    <n v="21.7"/>
    <x v="0"/>
    <n v="21.7"/>
    <m/>
    <m/>
    <x v="0"/>
    <s v="UW Teisbach"/>
    <x v="2"/>
    <s v="E.ON Netz GmbH"/>
    <x v="0"/>
    <x v="1"/>
    <n v="25527"/>
    <m/>
    <m/>
    <m/>
    <m/>
    <x v="0"/>
    <m/>
    <m/>
    <x v="0"/>
    <m/>
    <x v="0"/>
    <m/>
    <x v="0"/>
    <x v="0"/>
    <x v="0"/>
    <n v="1176.3594470046082"/>
    <x v="7"/>
    <x v="0"/>
    <x v="0"/>
    <x v="0"/>
    <x v="0"/>
    <x v="0"/>
    <x v="0"/>
    <x v="0"/>
    <x v="0"/>
    <x v="0"/>
    <m/>
    <m/>
    <m/>
    <m/>
    <m/>
    <m/>
    <x v="0"/>
  </r>
  <r>
    <s v="BNA0669"/>
    <s v="EnBW Kraftwerke AG"/>
    <s v="Pumpspeicherkraftwerk Glems"/>
    <n v="72555"/>
    <s v="Metzingen-Glems"/>
    <s v="Unterer Hof 2"/>
    <x v="4"/>
    <s v="Pumpspeicherkraftwerk Glems"/>
    <n v="1964"/>
    <x v="1"/>
    <x v="0"/>
    <x v="8"/>
    <m/>
    <m/>
    <x v="1"/>
    <x v="1"/>
    <x v="1"/>
    <n v="90"/>
    <n v="90"/>
    <x v="0"/>
    <n v="90"/>
    <m/>
    <m/>
    <x v="0"/>
    <s v="Metzingen"/>
    <x v="2"/>
    <s v="EnBW Regional AG"/>
    <x v="0"/>
    <x v="1"/>
    <n v="79177"/>
    <s v="G1: 25.06.2012-01.07.2012 u.09.07.2012-15.07.2012, G2: 02.07.2012-15.07.2012"/>
    <m/>
    <m/>
    <m/>
    <x v="0"/>
    <m/>
    <m/>
    <x v="0"/>
    <m/>
    <x v="0"/>
    <m/>
    <x v="0"/>
    <x v="0"/>
    <x v="0"/>
    <n v="879.74444444444441"/>
    <x v="9"/>
    <x v="1"/>
    <x v="0"/>
    <x v="0"/>
    <x v="0"/>
    <x v="0"/>
    <x v="1"/>
    <x v="0"/>
    <x v="1"/>
    <x v="17"/>
    <n v="20"/>
    <n v="72"/>
    <n v="128464.08"/>
    <n v="36"/>
    <n v="90"/>
    <m/>
    <x v="17"/>
  </r>
  <r>
    <s v="BNA0670"/>
    <s v="TREF Wind Midlum GmbH &amp; Co. KG"/>
    <m/>
    <n v="27632"/>
    <s v="Midlum"/>
    <m/>
    <x v="1"/>
    <m/>
    <n v="1999"/>
    <x v="0"/>
    <x v="0"/>
    <x v="0"/>
    <m/>
    <m/>
    <x v="0"/>
    <x v="0"/>
    <x v="0"/>
    <m/>
    <n v="35"/>
    <x v="0"/>
    <n v="35"/>
    <m/>
    <m/>
    <x v="0"/>
    <m/>
    <x v="1"/>
    <s v="EWE NETZ GmbH"/>
    <x v="0"/>
    <x v="0"/>
    <m/>
    <m/>
    <m/>
    <m/>
    <m/>
    <x v="0"/>
    <m/>
    <m/>
    <x v="0"/>
    <m/>
    <x v="0"/>
    <m/>
    <x v="0"/>
    <x v="0"/>
    <x v="0"/>
    <n v="0"/>
    <x v="0"/>
    <x v="0"/>
    <x v="0"/>
    <x v="0"/>
    <x v="0"/>
    <x v="0"/>
    <x v="0"/>
    <x v="0"/>
    <x v="0"/>
    <x v="0"/>
    <m/>
    <m/>
    <m/>
    <m/>
    <m/>
    <m/>
    <x v="0"/>
  </r>
  <r>
    <s v="BNA0671"/>
    <s v="Windkonzept - Energieanlagen GmbH &amp; Co. KG"/>
    <m/>
    <n v="39649"/>
    <s v="Mieste"/>
    <m/>
    <x v="5"/>
    <m/>
    <n v="2002"/>
    <x v="0"/>
    <x v="0"/>
    <x v="0"/>
    <m/>
    <m/>
    <x v="0"/>
    <x v="0"/>
    <x v="0"/>
    <m/>
    <n v="16"/>
    <x v="0"/>
    <n v="16"/>
    <m/>
    <m/>
    <x v="0"/>
    <m/>
    <x v="0"/>
    <s v="E.ON Avacon AG"/>
    <x v="0"/>
    <x v="0"/>
    <m/>
    <m/>
    <m/>
    <m/>
    <m/>
    <x v="0"/>
    <m/>
    <m/>
    <x v="0"/>
    <m/>
    <x v="0"/>
    <m/>
    <x v="0"/>
    <x v="0"/>
    <x v="0"/>
    <n v="0"/>
    <x v="0"/>
    <x v="0"/>
    <x v="0"/>
    <x v="0"/>
    <x v="0"/>
    <x v="0"/>
    <x v="0"/>
    <x v="0"/>
    <x v="0"/>
    <x v="0"/>
    <m/>
    <m/>
    <m/>
    <m/>
    <m/>
    <m/>
    <x v="0"/>
  </r>
  <r>
    <s v="BNA0672a"/>
    <s v="Enercon Windpark GmbH &amp; Co.Megawind I KG"/>
    <m/>
    <n v="2763"/>
    <s v="Mittelherwigsdorf"/>
    <m/>
    <x v="12"/>
    <m/>
    <n v="2002"/>
    <x v="0"/>
    <x v="0"/>
    <x v="0"/>
    <m/>
    <m/>
    <x v="0"/>
    <x v="0"/>
    <x v="0"/>
    <m/>
    <n v="7.2"/>
    <x v="0"/>
    <n v="7.2"/>
    <m/>
    <m/>
    <x v="0"/>
    <m/>
    <x v="5"/>
    <s v="ENSO Netz GmbH"/>
    <x v="0"/>
    <x v="0"/>
    <m/>
    <m/>
    <m/>
    <m/>
    <m/>
    <x v="0"/>
    <m/>
    <m/>
    <x v="0"/>
    <m/>
    <x v="0"/>
    <m/>
    <x v="0"/>
    <x v="0"/>
    <x v="0"/>
    <n v="0"/>
    <x v="0"/>
    <x v="0"/>
    <x v="0"/>
    <x v="0"/>
    <x v="0"/>
    <x v="0"/>
    <x v="0"/>
    <x v="0"/>
    <x v="0"/>
    <x v="0"/>
    <m/>
    <m/>
    <m/>
    <m/>
    <m/>
    <m/>
    <x v="0"/>
  </r>
  <r>
    <s v="BNA0672b"/>
    <s v="Enercon WP GmbH &amp; Co.Mittelherwigsdorf KG"/>
    <m/>
    <n v="2763"/>
    <s v="Mittelherwigsdorf"/>
    <m/>
    <x v="12"/>
    <m/>
    <n v="2002"/>
    <x v="0"/>
    <x v="0"/>
    <x v="0"/>
    <m/>
    <m/>
    <x v="0"/>
    <x v="0"/>
    <x v="0"/>
    <m/>
    <n v="6.6"/>
    <x v="0"/>
    <n v="6.6"/>
    <m/>
    <m/>
    <x v="0"/>
    <m/>
    <x v="5"/>
    <s v="ENSO Netz GmbH"/>
    <x v="0"/>
    <x v="0"/>
    <m/>
    <m/>
    <m/>
    <m/>
    <m/>
    <x v="0"/>
    <m/>
    <m/>
    <x v="0"/>
    <m/>
    <x v="0"/>
    <m/>
    <x v="0"/>
    <x v="0"/>
    <x v="0"/>
    <n v="0"/>
    <x v="0"/>
    <x v="0"/>
    <x v="0"/>
    <x v="0"/>
    <x v="0"/>
    <x v="0"/>
    <x v="0"/>
    <x v="0"/>
    <x v="0"/>
    <x v="0"/>
    <m/>
    <m/>
    <m/>
    <m/>
    <m/>
    <m/>
    <x v="0"/>
  </r>
  <r>
    <s v="BNA0673"/>
    <s v="Windpark Mittelstenahe GmbH &amp; Co. Betriebs-KG"/>
    <m/>
    <n v="21770"/>
    <s v="Mittelstenahe"/>
    <m/>
    <x v="1"/>
    <m/>
    <n v="2006"/>
    <x v="0"/>
    <x v="0"/>
    <x v="0"/>
    <m/>
    <m/>
    <x v="0"/>
    <x v="0"/>
    <x v="0"/>
    <m/>
    <n v="12"/>
    <x v="0"/>
    <n v="12"/>
    <m/>
    <m/>
    <x v="0"/>
    <m/>
    <x v="1"/>
    <s v="EWE NETZ GmbH"/>
    <x v="0"/>
    <x v="0"/>
    <m/>
    <m/>
    <m/>
    <m/>
    <m/>
    <x v="0"/>
    <m/>
    <m/>
    <x v="0"/>
    <m/>
    <x v="0"/>
    <m/>
    <x v="0"/>
    <x v="0"/>
    <x v="0"/>
    <n v="0"/>
    <x v="0"/>
    <x v="0"/>
    <x v="0"/>
    <x v="0"/>
    <x v="0"/>
    <x v="0"/>
    <x v="0"/>
    <x v="0"/>
    <x v="0"/>
    <x v="0"/>
    <m/>
    <m/>
    <m/>
    <m/>
    <m/>
    <m/>
    <x v="0"/>
  </r>
  <r>
    <s v="BNA0674"/>
    <s v="Lorica Windpark Stegelitz GmbH &amp; Co. KG"/>
    <m/>
    <n v="39291"/>
    <s v="Möckern"/>
    <m/>
    <x v="5"/>
    <m/>
    <n v="2009"/>
    <x v="0"/>
    <x v="0"/>
    <x v="0"/>
    <m/>
    <m/>
    <x v="0"/>
    <x v="0"/>
    <x v="0"/>
    <m/>
    <n v="27"/>
    <x v="0"/>
    <n v="27"/>
    <m/>
    <m/>
    <x v="0"/>
    <m/>
    <x v="0"/>
    <s v="E.ON Avacon AG"/>
    <x v="0"/>
    <x v="0"/>
    <m/>
    <m/>
    <m/>
    <m/>
    <m/>
    <x v="0"/>
    <m/>
    <m/>
    <x v="0"/>
    <m/>
    <x v="0"/>
    <m/>
    <x v="0"/>
    <x v="0"/>
    <x v="0"/>
    <n v="0"/>
    <x v="0"/>
    <x v="0"/>
    <x v="0"/>
    <x v="0"/>
    <x v="0"/>
    <x v="0"/>
    <x v="0"/>
    <x v="0"/>
    <x v="0"/>
    <x v="0"/>
    <m/>
    <m/>
    <m/>
    <m/>
    <m/>
    <m/>
    <x v="0"/>
  </r>
  <r>
    <s v="BNA0675"/>
    <s v="Levanto Molau/Leislau GmbH"/>
    <m/>
    <n v="6618"/>
    <s v="Molauer Land, OT Molau"/>
    <m/>
    <x v="5"/>
    <m/>
    <n v="2002"/>
    <x v="0"/>
    <x v="0"/>
    <x v="0"/>
    <m/>
    <m/>
    <x v="0"/>
    <x v="0"/>
    <x v="0"/>
    <m/>
    <n v="26.4"/>
    <x v="0"/>
    <n v="26.4"/>
    <m/>
    <m/>
    <x v="0"/>
    <m/>
    <x v="1"/>
    <s v="Mitteldeutsche Netzgesellschaft Strom mbH"/>
    <x v="0"/>
    <x v="0"/>
    <m/>
    <m/>
    <m/>
    <m/>
    <m/>
    <x v="0"/>
    <m/>
    <m/>
    <x v="0"/>
    <m/>
    <x v="0"/>
    <m/>
    <x v="0"/>
    <x v="0"/>
    <x v="0"/>
    <n v="0"/>
    <x v="0"/>
    <x v="0"/>
    <x v="0"/>
    <x v="0"/>
    <x v="0"/>
    <x v="0"/>
    <x v="0"/>
    <x v="0"/>
    <x v="0"/>
    <x v="0"/>
    <m/>
    <m/>
    <m/>
    <m/>
    <m/>
    <m/>
    <x v="0"/>
  </r>
  <r>
    <s v="BNA0676"/>
    <s v="Infrastruktur Windpark Wanlo GbR _x000d_(MAIBARA Mobiliengesellschaft mbH &amp; Co.KG)"/>
    <m/>
    <n v="41199"/>
    <s v="Mönchengladbach"/>
    <m/>
    <x v="0"/>
    <m/>
    <n v="2007"/>
    <x v="0"/>
    <x v="0"/>
    <x v="0"/>
    <m/>
    <m/>
    <x v="0"/>
    <x v="0"/>
    <x v="0"/>
    <m/>
    <n v="17.2"/>
    <x v="0"/>
    <n v="17.2"/>
    <m/>
    <m/>
    <x v="0"/>
    <m/>
    <x v="1"/>
    <s v="NEW Netz GmbH"/>
    <x v="0"/>
    <x v="0"/>
    <m/>
    <m/>
    <m/>
    <m/>
    <m/>
    <x v="0"/>
    <m/>
    <m/>
    <x v="0"/>
    <m/>
    <x v="0"/>
    <m/>
    <x v="0"/>
    <x v="0"/>
    <x v="0"/>
    <n v="0"/>
    <x v="0"/>
    <x v="0"/>
    <x v="0"/>
    <x v="0"/>
    <x v="0"/>
    <x v="0"/>
    <x v="0"/>
    <x v="0"/>
    <x v="0"/>
    <x v="0"/>
    <m/>
    <m/>
    <m/>
    <m/>
    <m/>
    <m/>
    <x v="0"/>
  </r>
  <r>
    <s v="BNA0677"/>
    <m/>
    <m/>
    <n v="26802"/>
    <s v="Moormerland"/>
    <m/>
    <x v="1"/>
    <m/>
    <n v="2003"/>
    <x v="0"/>
    <x v="0"/>
    <x v="0"/>
    <m/>
    <m/>
    <x v="0"/>
    <x v="0"/>
    <x v="0"/>
    <m/>
    <n v="14.6"/>
    <x v="0"/>
    <n v="14.6"/>
    <m/>
    <m/>
    <x v="0"/>
    <m/>
    <x v="1"/>
    <s v="EWE NETZ GmbH"/>
    <x v="0"/>
    <x v="0"/>
    <m/>
    <m/>
    <m/>
    <m/>
    <m/>
    <x v="0"/>
    <m/>
    <m/>
    <x v="0"/>
    <m/>
    <x v="0"/>
    <m/>
    <x v="0"/>
    <x v="0"/>
    <x v="0"/>
    <n v="0"/>
    <x v="0"/>
    <x v="0"/>
    <x v="0"/>
    <x v="0"/>
    <x v="0"/>
    <x v="0"/>
    <x v="0"/>
    <x v="0"/>
    <x v="0"/>
    <x v="0"/>
    <m/>
    <m/>
    <m/>
    <m/>
    <m/>
    <m/>
    <x v="0"/>
  </r>
  <r>
    <s v="BNA0678"/>
    <s v="juwi Holding AG"/>
    <s v="Windpark Morbach"/>
    <n v="54497"/>
    <s v="Morbach"/>
    <m/>
    <x v="15"/>
    <m/>
    <n v="2003"/>
    <x v="0"/>
    <x v="0"/>
    <x v="0"/>
    <m/>
    <m/>
    <x v="0"/>
    <x v="1"/>
    <x v="1"/>
    <m/>
    <n v="28"/>
    <x v="0"/>
    <n v="28"/>
    <m/>
    <m/>
    <x v="0"/>
    <m/>
    <x v="2"/>
    <s v="Rhein-Ruhr Verteilnetz GmbH"/>
    <x v="0"/>
    <x v="0"/>
    <m/>
    <m/>
    <m/>
    <m/>
    <m/>
    <x v="0"/>
    <m/>
    <m/>
    <x v="0"/>
    <m/>
    <x v="0"/>
    <m/>
    <x v="0"/>
    <x v="0"/>
    <x v="0"/>
    <n v="0"/>
    <x v="0"/>
    <x v="0"/>
    <x v="0"/>
    <x v="0"/>
    <x v="0"/>
    <x v="0"/>
    <x v="0"/>
    <x v="0"/>
    <x v="0"/>
    <x v="0"/>
    <m/>
    <m/>
    <m/>
    <m/>
    <m/>
    <m/>
    <x v="0"/>
  </r>
  <r>
    <s v="BNA0680"/>
    <s v="Mitteldeutsche Braunkohlengesellschaft mbH"/>
    <s v="Mumsdorf"/>
    <n v="4613"/>
    <s v="Mumsdorf"/>
    <m/>
    <x v="9"/>
    <m/>
    <n v="1968"/>
    <x v="1"/>
    <x v="0"/>
    <x v="11"/>
    <m/>
    <m/>
    <x v="1"/>
    <x v="2"/>
    <x v="2"/>
    <n v="72"/>
    <n v="60"/>
    <x v="0"/>
    <n v="60"/>
    <n v="43"/>
    <n v="95"/>
    <x v="3"/>
    <s v="Schaltanlage Phönix Mumsdorf"/>
    <x v="2"/>
    <s v="Mitteldeutsche Netzgesellschaft Strom mbH"/>
    <x v="0"/>
    <x v="1"/>
    <n v="481590.58500000002"/>
    <s v="04.07.2012 - 14.07.2012"/>
    <m/>
    <m/>
    <m/>
    <x v="0"/>
    <m/>
    <m/>
    <x v="0"/>
    <m/>
    <x v="0"/>
    <m/>
    <x v="0"/>
    <x v="0"/>
    <x v="0"/>
    <n v="8026.5097500000002"/>
    <x v="10"/>
    <x v="1"/>
    <x v="0"/>
    <x v="0"/>
    <x v="0"/>
    <x v="0"/>
    <x v="1"/>
    <x v="0"/>
    <x v="0"/>
    <x v="0"/>
    <m/>
    <m/>
    <m/>
    <m/>
    <m/>
    <m/>
    <x v="0"/>
  </r>
  <r>
    <s v="BNA0681"/>
    <s v="SWM Services GmbH"/>
    <s v="Freimann GT 1"/>
    <n v="80807"/>
    <s v="München"/>
    <m/>
    <x v="6"/>
    <n v="1"/>
    <n v="1975"/>
    <x v="1"/>
    <x v="4"/>
    <x v="1"/>
    <m/>
    <m/>
    <x v="1"/>
    <x v="2"/>
    <x v="1"/>
    <n v="81"/>
    <n v="80"/>
    <x v="0"/>
    <n v="80"/>
    <n v="30"/>
    <n v="138.79"/>
    <x v="1"/>
    <m/>
    <x v="2"/>
    <s v="SWM Infrastruktur GmbH"/>
    <x v="0"/>
    <x v="1"/>
    <n v="11034.7"/>
    <s v="06.05.2012-13.05.2012"/>
    <n v="290"/>
    <n v="320"/>
    <n v="355.6"/>
    <x v="0"/>
    <s v="kein Entry-Exit-System, Kapazität ergibt sich aus der Anschlussleistung "/>
    <s v="kein Entry-Exit-System, Kapazität ergibt sich aus der Anschlussleistung "/>
    <x v="6"/>
    <s v="SWM Infrastruktur GmbH (vorgelagerter FNB: bayernets GmbH )"/>
    <x v="2"/>
    <n v="80"/>
    <x v="1"/>
    <x v="1"/>
    <x v="1"/>
    <n v="137.93375"/>
    <x v="1"/>
    <x v="1"/>
    <x v="0"/>
    <x v="0"/>
    <x v="0"/>
    <x v="0"/>
    <x v="1"/>
    <x v="0"/>
    <x v="0"/>
    <x v="0"/>
    <m/>
    <m/>
    <m/>
    <m/>
    <m/>
    <m/>
    <x v="0"/>
  </r>
  <r>
    <s v="BNA0682"/>
    <s v="SWM Services GmbH"/>
    <s v="Freimann GT 2"/>
    <n v="80807"/>
    <s v="München"/>
    <m/>
    <x v="6"/>
    <n v="2"/>
    <n v="1975"/>
    <x v="1"/>
    <x v="4"/>
    <x v="1"/>
    <m/>
    <m/>
    <x v="1"/>
    <x v="1"/>
    <x v="1"/>
    <n v="81"/>
    <n v="80"/>
    <x v="0"/>
    <n v="80"/>
    <n v="30"/>
    <m/>
    <x v="1"/>
    <m/>
    <x v="2"/>
    <s v="SWM Infrastruktur GmbH"/>
    <x v="0"/>
    <x v="1"/>
    <n v="2335.1"/>
    <s v="20.05.2012-27.05.2012"/>
    <n v="290"/>
    <n v="320"/>
    <n v="355.6"/>
    <x v="0"/>
    <s v="kein Entry-Exit-System, Kapazität ergibt sich aus der Anschlussleistung "/>
    <s v="kein Entry-Exit-System, Kapazität ergibt sich aus der Anschlussleistung "/>
    <x v="6"/>
    <s v="SWM Infrastruktur GmbH (vorgelagerter FNB: bayernets GmbH )"/>
    <x v="2"/>
    <n v="80"/>
    <x v="1"/>
    <x v="1"/>
    <x v="1"/>
    <n v="29.188749999999999"/>
    <x v="1"/>
    <x v="1"/>
    <x v="0"/>
    <x v="0"/>
    <x v="0"/>
    <x v="0"/>
    <x v="1"/>
    <x v="0"/>
    <x v="0"/>
    <x v="0"/>
    <m/>
    <m/>
    <m/>
    <m/>
    <m/>
    <m/>
    <x v="0"/>
  </r>
  <r>
    <s v="BNA0683a"/>
    <s v="SWM Services GmbH"/>
    <s v="Süd DT1"/>
    <n v="81371"/>
    <s v="München"/>
    <m/>
    <x v="6"/>
    <n v="1"/>
    <n v="1980"/>
    <x v="1"/>
    <x v="2"/>
    <x v="1"/>
    <m/>
    <m/>
    <x v="1"/>
    <x v="2"/>
    <x v="2"/>
    <n v="82.7"/>
    <n v="79.7"/>
    <x v="0"/>
    <n v="25.4"/>
    <n v="20"/>
    <m/>
    <x v="8"/>
    <m/>
    <x v="2"/>
    <s v="SWM Infrastruktur GmbH"/>
    <x v="0"/>
    <x v="1"/>
    <n v="83537.7"/>
    <s v="26.04.2012-03.05.2012"/>
    <m/>
    <m/>
    <m/>
    <x v="0"/>
    <m/>
    <m/>
    <x v="1"/>
    <s v="SWM Infrastruktur_x000d_Vorgelagerter FNB: bayernets GmbH"/>
    <x v="2"/>
    <n v="79.7"/>
    <x v="1"/>
    <x v="1"/>
    <x v="1"/>
    <n v="1048.1518193224592"/>
    <x v="1"/>
    <x v="1"/>
    <x v="0"/>
    <x v="0"/>
    <x v="0"/>
    <x v="0"/>
    <x v="1"/>
    <x v="0"/>
    <x v="0"/>
    <x v="0"/>
    <m/>
    <m/>
    <m/>
    <m/>
    <m/>
    <m/>
    <x v="0"/>
  </r>
  <r>
    <s v="BNA0683b"/>
    <s v="SWM Services GmbH"/>
    <s v="Süd GT3"/>
    <n v="81371"/>
    <s v="München"/>
    <m/>
    <x v="6"/>
    <n v="1"/>
    <n v="1980"/>
    <x v="1"/>
    <x v="2"/>
    <x v="1"/>
    <m/>
    <m/>
    <x v="1"/>
    <x v="2"/>
    <x v="1"/>
    <n v="98.9"/>
    <n v="97.9"/>
    <x v="0"/>
    <n v="97.9"/>
    <n v="66"/>
    <n v="103.47"/>
    <x v="1"/>
    <m/>
    <x v="2"/>
    <s v="SWM Infrastruktur GmbH"/>
    <x v="0"/>
    <x v="1"/>
    <n v="116020.2"/>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185.0888661899896"/>
    <x v="1"/>
    <x v="1"/>
    <x v="0"/>
    <x v="0"/>
    <x v="0"/>
    <x v="0"/>
    <x v="1"/>
    <x v="0"/>
    <x v="0"/>
    <x v="0"/>
    <m/>
    <m/>
    <m/>
    <m/>
    <m/>
    <m/>
    <x v="0"/>
  </r>
  <r>
    <s v="BNA0683c"/>
    <s v="SWM Services GmbH"/>
    <s v="Süd GT2"/>
    <n v="81371"/>
    <s v="München"/>
    <m/>
    <x v="6"/>
    <n v="1"/>
    <n v="1980"/>
    <x v="1"/>
    <x v="2"/>
    <x v="1"/>
    <m/>
    <m/>
    <x v="1"/>
    <x v="2"/>
    <x v="1"/>
    <n v="98.9"/>
    <n v="97.9"/>
    <x v="0"/>
    <n v="97.9"/>
    <n v="66"/>
    <n v="103.47"/>
    <x v="1"/>
    <m/>
    <x v="2"/>
    <s v="SWM Infrastruktur GmbH"/>
    <x v="0"/>
    <x v="1"/>
    <n v="153047.9"/>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563.3084780388149"/>
    <x v="1"/>
    <x v="1"/>
    <x v="0"/>
    <x v="0"/>
    <x v="0"/>
    <x v="0"/>
    <x v="1"/>
    <x v="0"/>
    <x v="0"/>
    <x v="0"/>
    <m/>
    <m/>
    <m/>
    <m/>
    <m/>
    <m/>
    <x v="0"/>
  </r>
  <r>
    <s v="BNA0684a"/>
    <s v="SWM Services GmbH"/>
    <s v="Süd GT 60"/>
    <n v="81371"/>
    <s v="München"/>
    <m/>
    <x v="6"/>
    <n v="2"/>
    <n v="2004"/>
    <x v="1"/>
    <x v="2"/>
    <x v="1"/>
    <m/>
    <m/>
    <x v="1"/>
    <x v="2"/>
    <x v="1"/>
    <n v="105"/>
    <n v="102"/>
    <x v="0"/>
    <n v="121.4"/>
    <n v="68"/>
    <n v="207.22"/>
    <x v="1"/>
    <m/>
    <x v="2"/>
    <s v="SWM Infrastruktur GmbH"/>
    <x v="0"/>
    <x v="1"/>
    <n v="649335"/>
    <s v="19.10.2012-04.11.2012"/>
    <n v="340"/>
    <n v="504"/>
    <n v="560"/>
    <x v="0"/>
    <s v="kein Entry-Exit-System, Kapazität ergibt sich aus der Anschlussleistung "/>
    <s v="kein Entry-Exit-System, Kapazität ergibt sich aus der Anschlussleistung "/>
    <x v="1"/>
    <s v="SWM Infrastruktur GmbH (vorgelagerter FNB: bayernets GmbH )"/>
    <x v="2"/>
    <n v="102"/>
    <x v="1"/>
    <x v="1"/>
    <x v="1"/>
    <n v="6366.0294117647063"/>
    <x v="1"/>
    <x v="1"/>
    <x v="0"/>
    <x v="0"/>
    <x v="0"/>
    <x v="0"/>
    <x v="1"/>
    <x v="0"/>
    <x v="0"/>
    <x v="0"/>
    <m/>
    <m/>
    <m/>
    <m/>
    <m/>
    <m/>
    <x v="0"/>
  </r>
  <r>
    <s v="BNA0684b"/>
    <s v="SWM Services GmbH"/>
    <s v="Süd GT 62"/>
    <n v="81371"/>
    <s v="München"/>
    <m/>
    <x v="6"/>
    <n v="2"/>
    <n v="2004"/>
    <x v="1"/>
    <x v="2"/>
    <x v="1"/>
    <m/>
    <m/>
    <x v="1"/>
    <x v="2"/>
    <x v="1"/>
    <n v="105"/>
    <n v="102"/>
    <x v="0"/>
    <n v="121.4"/>
    <n v="68"/>
    <n v="207.22"/>
    <x v="1"/>
    <m/>
    <x v="2"/>
    <s v="SWM Infrastruktur GmbH"/>
    <x v="0"/>
    <x v="1"/>
    <n v="678282.4"/>
    <m/>
    <n v="340"/>
    <n v="504"/>
    <n v="560"/>
    <x v="0"/>
    <s v="kein Entry-Exit-System, Kapazität ergibt sich aus der Anschlussleistung "/>
    <s v="kein Entry-Exit-System, Kapazität ergibt sich aus der Anschlussleistung "/>
    <x v="1"/>
    <s v="SWM Infrastruktur GmbH (vorgelagerter FNB: bayernets GmbH )"/>
    <x v="2"/>
    <n v="102"/>
    <x v="1"/>
    <x v="1"/>
    <x v="1"/>
    <n v="6649.8274509803923"/>
    <x v="1"/>
    <x v="1"/>
    <x v="0"/>
    <x v="0"/>
    <x v="0"/>
    <x v="0"/>
    <x v="1"/>
    <x v="0"/>
    <x v="0"/>
    <x v="0"/>
    <m/>
    <m/>
    <m/>
    <m/>
    <m/>
    <m/>
    <x v="0"/>
  </r>
  <r>
    <s v="BNA0684c"/>
    <s v="SWM Services GmbH"/>
    <s v="Süd DT60"/>
    <n v="81371"/>
    <s v="München"/>
    <m/>
    <x v="6"/>
    <n v="2"/>
    <n v="2004"/>
    <x v="1"/>
    <x v="2"/>
    <x v="1"/>
    <m/>
    <m/>
    <x v="1"/>
    <x v="2"/>
    <x v="2"/>
    <n v="65"/>
    <n v="61"/>
    <x v="0"/>
    <n v="61"/>
    <n v="24"/>
    <m/>
    <x v="4"/>
    <m/>
    <x v="2"/>
    <s v="SWM Infrastruktur GmbH"/>
    <x v="0"/>
    <x v="1"/>
    <n v="512285.6"/>
    <s v="27.10.2012-04.11.2012"/>
    <m/>
    <m/>
    <m/>
    <x v="0"/>
    <m/>
    <m/>
    <x v="1"/>
    <s v="SWM Infrastruktur_x000d_Vorgelagerter FNB: bayernets GmbH"/>
    <x v="2"/>
    <n v="61"/>
    <x v="1"/>
    <x v="1"/>
    <x v="1"/>
    <n v="8398.124590163934"/>
    <x v="1"/>
    <x v="1"/>
    <x v="0"/>
    <x v="0"/>
    <x v="0"/>
    <x v="0"/>
    <x v="1"/>
    <x v="0"/>
    <x v="0"/>
    <x v="0"/>
    <m/>
    <m/>
    <m/>
    <m/>
    <m/>
    <m/>
    <x v="0"/>
  </r>
  <r>
    <s v="BNA0685"/>
    <s v="Stadtwerke Münster GmbH"/>
    <s v="Heizkraftwerk Hafen"/>
    <n v="48145"/>
    <s v="Münster"/>
    <m/>
    <x v="0"/>
    <s v="GuD"/>
    <n v="2005"/>
    <x v="1"/>
    <x v="0"/>
    <x v="3"/>
    <s v="Erdgas"/>
    <s v="Heizöl"/>
    <x v="1"/>
    <x v="2"/>
    <x v="2"/>
    <n v="106.64"/>
    <n v="100.24"/>
    <x v="1"/>
    <n v="100.24"/>
    <n v="100.24"/>
    <n v="120"/>
    <x v="1"/>
    <s v="Umspannwerk Hafen"/>
    <x v="10"/>
    <s v="Stadtwerke Münster Netzgesellschaft GmbH"/>
    <x v="0"/>
    <x v="2"/>
    <n v="508828"/>
    <s v="DT 16/05/12 - 07/09/12"/>
    <n v="245"/>
    <n v="400"/>
    <n v="50"/>
    <x v="0"/>
    <n v="350"/>
    <n v="0"/>
    <x v="0"/>
    <s v="Stadtwerke Münster Netzgesellschaft GmbH"/>
    <x v="0"/>
    <m/>
    <x v="0"/>
    <x v="0"/>
    <x v="0"/>
    <n v="5076.0973663208306"/>
    <x v="1"/>
    <x v="1"/>
    <x v="0"/>
    <x v="0"/>
    <x v="0"/>
    <x v="0"/>
    <x v="1"/>
    <x v="0"/>
    <x v="0"/>
    <x v="0"/>
    <m/>
    <m/>
    <m/>
    <m/>
    <m/>
    <m/>
    <x v="0"/>
  </r>
  <r>
    <s v="BNA0686"/>
    <s v="EnBW Kraftwerke AG"/>
    <s v="Gemeinschaftskernkraftwerk Neckarwestheim II"/>
    <n v="74382"/>
    <s v="Neckarwestheim"/>
    <s v="Im Steinbruch"/>
    <x v="4"/>
    <s v="GKN II"/>
    <n v="1989"/>
    <x v="2"/>
    <x v="0"/>
    <x v="12"/>
    <m/>
    <m/>
    <x v="1"/>
    <x v="1"/>
    <x v="1"/>
    <n v="1400"/>
    <n v="1310"/>
    <x v="0"/>
    <n v="1310"/>
    <n v="520"/>
    <m/>
    <x v="0"/>
    <s v="Neckarwestheim"/>
    <x v="4"/>
    <s v="Transnet BW GmbH / DB Energie GmbH"/>
    <x v="3"/>
    <x v="1"/>
    <n v="9041054"/>
    <s v="15.09.2012 - 10.10.2012"/>
    <m/>
    <m/>
    <m/>
    <x v="0"/>
    <m/>
    <m/>
    <x v="0"/>
    <m/>
    <x v="0"/>
    <m/>
    <x v="0"/>
    <x v="0"/>
    <x v="0"/>
    <n v="6901.5679389312982"/>
    <x v="12"/>
    <x v="1"/>
    <x v="0"/>
    <x v="9"/>
    <x v="9"/>
    <x v="0"/>
    <x v="1"/>
    <x v="1"/>
    <x v="0"/>
    <x v="0"/>
    <m/>
    <m/>
    <m/>
    <m/>
    <m/>
    <m/>
    <x v="0"/>
  </r>
  <r>
    <s v="BNA0688"/>
    <s v="Neubrandenburger Stadtwerke GmbH"/>
    <s v="GuD-HKW Neubrandenburg"/>
    <n v="17034"/>
    <s v="Neubrandenburg"/>
    <m/>
    <x v="8"/>
    <m/>
    <n v="1997"/>
    <x v="1"/>
    <x v="0"/>
    <x v="3"/>
    <s v="Erdgas"/>
    <s v="HEL"/>
    <x v="1"/>
    <x v="2"/>
    <x v="2"/>
    <n v="77"/>
    <n v="75"/>
    <x v="0"/>
    <n v="75"/>
    <n v="21"/>
    <n v="90"/>
    <x v="4"/>
    <s v="UW Warliner Straße"/>
    <x v="11"/>
    <s v="E.ON edis AG und Neubrandenburger Stadtwerke GmbH"/>
    <x v="0"/>
    <x v="2"/>
    <n v="334988"/>
    <s v="25.07.2012 bis 10.08.2012"/>
    <n v="213"/>
    <n v="270"/>
    <m/>
    <x v="0"/>
    <m/>
    <n v="0"/>
    <x v="0"/>
    <s v="E.ON edis AG"/>
    <x v="0"/>
    <m/>
    <x v="0"/>
    <x v="0"/>
    <x v="0"/>
    <n v="4466.5066666666671"/>
    <x v="1"/>
    <x v="1"/>
    <x v="0"/>
    <x v="0"/>
    <x v="0"/>
    <x v="0"/>
    <x v="1"/>
    <x v="0"/>
    <x v="0"/>
    <x v="0"/>
    <m/>
    <m/>
    <m/>
    <m/>
    <m/>
    <m/>
    <x v="0"/>
  </r>
  <r>
    <s v="BNA0689"/>
    <s v="Donau-Wasserkraft AG"/>
    <s v="Bittenbrunn"/>
    <n v="86633"/>
    <s v="Neuburg an der Donau"/>
    <m/>
    <x v="6"/>
    <s v="entfällt"/>
    <n v="1969"/>
    <x v="1"/>
    <x v="0"/>
    <x v="2"/>
    <m/>
    <m/>
    <x v="1"/>
    <x v="1"/>
    <x v="0"/>
    <m/>
    <n v="20.2"/>
    <x v="0"/>
    <n v="20.2"/>
    <m/>
    <m/>
    <x v="0"/>
    <s v="loco Kraftwerk"/>
    <x v="6"/>
    <s v="DB Energie GmbH"/>
    <x v="0"/>
    <x v="1"/>
    <n v="108169.2"/>
    <m/>
    <m/>
    <m/>
    <m/>
    <x v="0"/>
    <m/>
    <m/>
    <x v="0"/>
    <m/>
    <x v="0"/>
    <m/>
    <x v="0"/>
    <x v="0"/>
    <x v="0"/>
    <n v="5354.9108910891091"/>
    <x v="2"/>
    <x v="0"/>
    <x v="0"/>
    <x v="1"/>
    <x v="0"/>
    <x v="0"/>
    <x v="0"/>
    <x v="0"/>
    <x v="0"/>
    <x v="0"/>
    <m/>
    <m/>
    <m/>
    <m/>
    <m/>
    <m/>
    <x v="0"/>
  </r>
  <r>
    <s v="BNA0690"/>
    <s v="Windpark Achmer Vinte GmbH &amp; Co. KG Renditefonds"/>
    <m/>
    <n v="49586"/>
    <s v="Neuenkirchen "/>
    <m/>
    <x v="1"/>
    <m/>
    <n v="2005"/>
    <x v="0"/>
    <x v="0"/>
    <x v="0"/>
    <m/>
    <m/>
    <x v="0"/>
    <x v="0"/>
    <x v="0"/>
    <m/>
    <n v="18.399999999999999"/>
    <x v="0"/>
    <n v="18.399999999999999"/>
    <m/>
    <m/>
    <x v="0"/>
    <m/>
    <x v="5"/>
    <s v="Westfalen-Weser-Ems Verteilnetz GmbH"/>
    <x v="0"/>
    <x v="0"/>
    <m/>
    <m/>
    <m/>
    <m/>
    <m/>
    <x v="0"/>
    <m/>
    <m/>
    <x v="0"/>
    <m/>
    <x v="0"/>
    <m/>
    <x v="0"/>
    <x v="0"/>
    <x v="0"/>
    <n v="0"/>
    <x v="0"/>
    <x v="0"/>
    <x v="0"/>
    <x v="0"/>
    <x v="0"/>
    <x v="0"/>
    <x v="0"/>
    <x v="0"/>
    <x v="0"/>
    <x v="0"/>
    <m/>
    <m/>
    <m/>
    <m/>
    <m/>
    <m/>
    <x v="0"/>
  </r>
  <r>
    <s v="BNA0691a"/>
    <s v="ENERCON Windpark GmbH &amp; Co. Tornado KG"/>
    <s v="Windpark Neuenkirchen"/>
    <n v="49434"/>
    <s v="Neuenkirchen-Vörden"/>
    <m/>
    <x v="1"/>
    <m/>
    <n v="2002"/>
    <x v="1"/>
    <x v="0"/>
    <x v="0"/>
    <m/>
    <m/>
    <x v="0"/>
    <x v="1"/>
    <x v="1"/>
    <m/>
    <n v="10.8"/>
    <x v="0"/>
    <n v="10.8"/>
    <m/>
    <m/>
    <x v="0"/>
    <m/>
    <x v="6"/>
    <m/>
    <x v="0"/>
    <x v="1"/>
    <n v="12341"/>
    <m/>
    <m/>
    <m/>
    <m/>
    <x v="0"/>
    <m/>
    <m/>
    <x v="0"/>
    <m/>
    <x v="0"/>
    <m/>
    <x v="0"/>
    <x v="0"/>
    <x v="0"/>
    <n v="1142.6851851851852"/>
    <x v="0"/>
    <x v="0"/>
    <x v="0"/>
    <x v="0"/>
    <x v="0"/>
    <x v="0"/>
    <x v="0"/>
    <x v="0"/>
    <x v="0"/>
    <x v="0"/>
    <m/>
    <m/>
    <m/>
    <m/>
    <m/>
    <m/>
    <x v="0"/>
  </r>
  <r>
    <s v="BNA0691b"/>
    <s v="Windpark Gehrde GmbH &amp; Co. KG"/>
    <m/>
    <n v="49434"/>
    <s v="Neuenkirchen-Vörden"/>
    <m/>
    <x v="1"/>
    <m/>
    <n v="2002"/>
    <x v="0"/>
    <x v="0"/>
    <x v="0"/>
    <m/>
    <m/>
    <x v="0"/>
    <x v="0"/>
    <x v="0"/>
    <m/>
    <n v="7.2"/>
    <x v="0"/>
    <n v="7.2"/>
    <m/>
    <m/>
    <x v="0"/>
    <m/>
    <x v="1"/>
    <s v="EWE NETZ GmbH"/>
    <x v="0"/>
    <x v="0"/>
    <m/>
    <m/>
    <m/>
    <m/>
    <m/>
    <x v="0"/>
    <m/>
    <m/>
    <x v="0"/>
    <m/>
    <x v="0"/>
    <m/>
    <x v="0"/>
    <x v="0"/>
    <x v="0"/>
    <n v="0"/>
    <x v="0"/>
    <x v="0"/>
    <x v="0"/>
    <x v="0"/>
    <x v="0"/>
    <x v="0"/>
    <x v="0"/>
    <x v="0"/>
    <x v="0"/>
    <x v="0"/>
    <m/>
    <m/>
    <m/>
    <m/>
    <m/>
    <m/>
    <x v="0"/>
  </r>
  <r>
    <s v="BNA0692"/>
    <s v="Wodego GmbH"/>
    <s v="KWK Neumarkt"/>
    <n v="92318"/>
    <s v="Neumarkt i.d. Oberpfalz"/>
    <s v="Dreichlinger Str. 76"/>
    <x v="6"/>
    <m/>
    <n v="1997"/>
    <x v="1"/>
    <x v="0"/>
    <x v="4"/>
    <s v="Altholz A1-A4"/>
    <m/>
    <x v="0"/>
    <x v="2"/>
    <x v="2"/>
    <n v="18.16"/>
    <n v="15.84"/>
    <x v="0"/>
    <n v="16.7"/>
    <m/>
    <n v="64.099999999999994"/>
    <x v="9"/>
    <m/>
    <x v="6"/>
    <s v="Stadtwerke Neumarkt i. d. OPf. "/>
    <x v="0"/>
    <x v="1"/>
    <n v="102103"/>
    <s v="09.04.2012-15.04.2012; 01.08.2012-08.08.2012; 22.12.2012-29.12.2012"/>
    <m/>
    <m/>
    <m/>
    <x v="0"/>
    <m/>
    <m/>
    <x v="0"/>
    <m/>
    <x v="0"/>
    <m/>
    <x v="0"/>
    <x v="0"/>
    <x v="0"/>
    <n v="6445.8964646464647"/>
    <x v="4"/>
    <x v="0"/>
    <x v="0"/>
    <x v="0"/>
    <x v="0"/>
    <x v="0"/>
    <x v="1"/>
    <x v="0"/>
    <x v="0"/>
    <x v="0"/>
    <m/>
    <m/>
    <m/>
    <m/>
    <m/>
    <m/>
    <x v="0"/>
  </r>
  <r>
    <s v="BNA0693a"/>
    <s v="SWN Stadtwerke Neumünster GmbH"/>
    <s v="Heizkraftwerk NMS"/>
    <n v="24534"/>
    <s v="Neumünster"/>
    <m/>
    <x v="3"/>
    <s v="Turbine 2,3,4,5"/>
    <n v="1982"/>
    <x v="1"/>
    <x v="0"/>
    <x v="3"/>
    <s v="Abfall"/>
    <s v="Steinkohle/HEL,Erdgas"/>
    <x v="1"/>
    <x v="2"/>
    <x v="1"/>
    <n v="68"/>
    <n v="60"/>
    <x v="0"/>
    <n v="40"/>
    <n v="4"/>
    <n v="346"/>
    <x v="2"/>
    <s v="UW-Mitte"/>
    <x v="6"/>
    <s v="Schleswig-Holstein Netz AG"/>
    <x v="0"/>
    <x v="1"/>
    <n v="127472.931"/>
    <s v="Mitte April bis Mitte September gestaffelt"/>
    <m/>
    <m/>
    <m/>
    <x v="0"/>
    <m/>
    <m/>
    <x v="0"/>
    <m/>
    <x v="0"/>
    <m/>
    <x v="0"/>
    <x v="0"/>
    <x v="0"/>
    <n v="2124.5488500000001"/>
    <x v="6"/>
    <x v="1"/>
    <x v="0"/>
    <x v="0"/>
    <x v="0"/>
    <x v="0"/>
    <x v="1"/>
    <x v="0"/>
    <x v="0"/>
    <x v="0"/>
    <m/>
    <m/>
    <m/>
    <m/>
    <m/>
    <m/>
    <x v="0"/>
  </r>
  <r>
    <s v="BNA0693b"/>
    <s v="SWN Stadtwerke Neumünster GmbH"/>
    <s v="Heizkraftwerk NMS"/>
    <n v="24534"/>
    <s v="Neumünster"/>
    <m/>
    <x v="3"/>
    <s v="Diesel 1,2"/>
    <n v="1982"/>
    <x v="1"/>
    <x v="3"/>
    <x v="9"/>
    <m/>
    <s v="HEL"/>
    <x v="1"/>
    <x v="2"/>
    <x v="1"/>
    <n v="1.92"/>
    <n v="1.9"/>
    <x v="0"/>
    <n v="1.9"/>
    <n v="0"/>
    <m/>
    <x v="0"/>
    <s v="SH-Netz 20 kV NMS"/>
    <x v="6"/>
    <s v="Schleswig-Holstein Netz AG "/>
    <x v="0"/>
    <x v="2"/>
    <m/>
    <m/>
    <m/>
    <m/>
    <m/>
    <x v="0"/>
    <m/>
    <m/>
    <x v="0"/>
    <m/>
    <x v="0"/>
    <m/>
    <x v="0"/>
    <x v="0"/>
    <x v="0"/>
    <n v="0"/>
    <x v="11"/>
    <x v="1"/>
    <x v="0"/>
    <x v="0"/>
    <x v="0"/>
    <x v="0"/>
    <x v="1"/>
    <x v="0"/>
    <x v="0"/>
    <x v="0"/>
    <m/>
    <m/>
    <m/>
    <m/>
    <m/>
    <m/>
    <x v="0"/>
  </r>
  <r>
    <s v="BNA0693c"/>
    <s v="SWN Stadtwerke Neumünster GmbH"/>
    <s v="Heizkraftwerk NMS"/>
    <n v="24534"/>
    <s v="Neumünster"/>
    <m/>
    <x v="3"/>
    <s v="Diesel 3"/>
    <n v="1982"/>
    <x v="1"/>
    <x v="0"/>
    <x v="9"/>
    <m/>
    <s v="HEL"/>
    <x v="1"/>
    <x v="2"/>
    <x v="1"/>
    <n v="5.5"/>
    <n v="5.5"/>
    <x v="0"/>
    <n v="5.5"/>
    <n v="0"/>
    <m/>
    <x v="0"/>
    <s v="SH-Netz 20 kV NMS"/>
    <x v="6"/>
    <s v="Schleswig-Holstein Netz AG "/>
    <x v="0"/>
    <x v="2"/>
    <m/>
    <m/>
    <m/>
    <m/>
    <m/>
    <x v="0"/>
    <m/>
    <m/>
    <x v="0"/>
    <m/>
    <x v="0"/>
    <m/>
    <x v="0"/>
    <x v="0"/>
    <x v="0"/>
    <n v="0"/>
    <x v="11"/>
    <x v="1"/>
    <x v="0"/>
    <x v="0"/>
    <x v="0"/>
    <x v="0"/>
    <x v="1"/>
    <x v="0"/>
    <x v="0"/>
    <x v="0"/>
    <m/>
    <m/>
    <m/>
    <m/>
    <m/>
    <m/>
    <x v="0"/>
  </r>
  <r>
    <s v="BNA0695"/>
    <s v="VERBUND-Innkraftwerke GmbH"/>
    <s v="Neuötting"/>
    <n v="84524"/>
    <s v="Neuötting"/>
    <s v="Innstr. 11"/>
    <x v="6"/>
    <m/>
    <n v="1951"/>
    <x v="1"/>
    <x v="0"/>
    <x v="2"/>
    <m/>
    <m/>
    <x v="1"/>
    <x v="1"/>
    <x v="1"/>
    <m/>
    <n v="26.1"/>
    <x v="0"/>
    <n v="26.1"/>
    <n v="1"/>
    <m/>
    <x v="0"/>
    <s v="UW Neuötting"/>
    <x v="2"/>
    <s v="E.ON Netz GmbH"/>
    <x v="0"/>
    <x v="1"/>
    <n v="145077.20600000001"/>
    <m/>
    <m/>
    <m/>
    <m/>
    <x v="0"/>
    <m/>
    <m/>
    <x v="0"/>
    <m/>
    <x v="0"/>
    <m/>
    <x v="0"/>
    <x v="0"/>
    <x v="0"/>
    <n v="5558.513639846743"/>
    <x v="2"/>
    <x v="0"/>
    <x v="0"/>
    <x v="0"/>
    <x v="0"/>
    <x v="0"/>
    <x v="0"/>
    <x v="0"/>
    <x v="0"/>
    <x v="0"/>
    <m/>
    <m/>
    <m/>
    <m/>
    <m/>
    <m/>
    <x v="0"/>
  </r>
  <r>
    <s v="BNA0696"/>
    <s v="RWE Power AG"/>
    <s v="Neurath"/>
    <n v="41517"/>
    <s v="Grevenbroich-Neurath"/>
    <m/>
    <x v="0"/>
    <s v="A"/>
    <n v="1972"/>
    <x v="1"/>
    <x v="0"/>
    <x v="11"/>
    <m/>
    <m/>
    <x v="1"/>
    <x v="1"/>
    <x v="1"/>
    <n v="308"/>
    <n v="277"/>
    <x v="1"/>
    <n v="277"/>
    <n v="200"/>
    <m/>
    <x v="0"/>
    <s v="Osterrath"/>
    <x v="8"/>
    <s v="Amprion GmbH"/>
    <x v="2"/>
    <x v="0"/>
    <n v="2106133.5639999998"/>
    <s v="29.03.2013-11.05.2013"/>
    <m/>
    <m/>
    <m/>
    <x v="0"/>
    <m/>
    <m/>
    <x v="0"/>
    <m/>
    <x v="0"/>
    <m/>
    <x v="0"/>
    <x v="0"/>
    <x v="0"/>
    <n v="7603.3702671480132"/>
    <x v="10"/>
    <x v="1"/>
    <x v="0"/>
    <x v="0"/>
    <x v="0"/>
    <x v="0"/>
    <x v="1"/>
    <x v="1"/>
    <x v="0"/>
    <x v="0"/>
    <m/>
    <m/>
    <m/>
    <m/>
    <m/>
    <m/>
    <x v="0"/>
  </r>
  <r>
    <s v="BNA0697"/>
    <s v="RWE Power AG"/>
    <s v="Neurath"/>
    <n v="41517"/>
    <s v="Grevenbroich-Neurath"/>
    <m/>
    <x v="0"/>
    <s v="B"/>
    <n v="1972"/>
    <x v="1"/>
    <x v="0"/>
    <x v="11"/>
    <m/>
    <m/>
    <x v="1"/>
    <x v="1"/>
    <x v="1"/>
    <n v="307"/>
    <n v="288"/>
    <x v="1"/>
    <n v="288"/>
    <n v="190"/>
    <m/>
    <x v="0"/>
    <s v="Opladen"/>
    <x v="4"/>
    <s v="Amprion GmbH"/>
    <x v="2"/>
    <x v="0"/>
    <n v="2218266.0690000001"/>
    <s v="17.08.2012-29.09.2012; 27.09.2012-30.09.2012"/>
    <m/>
    <m/>
    <m/>
    <x v="0"/>
    <m/>
    <m/>
    <x v="0"/>
    <m/>
    <x v="0"/>
    <m/>
    <x v="0"/>
    <x v="0"/>
    <x v="0"/>
    <n v="7702.3127395833335"/>
    <x v="10"/>
    <x v="1"/>
    <x v="0"/>
    <x v="0"/>
    <x v="0"/>
    <x v="0"/>
    <x v="1"/>
    <x v="1"/>
    <x v="0"/>
    <x v="0"/>
    <m/>
    <m/>
    <m/>
    <m/>
    <m/>
    <m/>
    <x v="0"/>
  </r>
  <r>
    <s v="BNA0698"/>
    <s v="RWE Power AG"/>
    <s v="Neurath"/>
    <n v="41517"/>
    <s v="Grevenbroich-Neurath"/>
    <m/>
    <x v="0"/>
    <s v="C"/>
    <n v="1973"/>
    <x v="1"/>
    <x v="0"/>
    <x v="11"/>
    <m/>
    <m/>
    <x v="1"/>
    <x v="1"/>
    <x v="1"/>
    <n v="311"/>
    <n v="292"/>
    <x v="1"/>
    <n v="290"/>
    <n v="180"/>
    <m/>
    <x v="0"/>
    <s v="Opladen"/>
    <x v="4"/>
    <s v="Amprion GmbH"/>
    <x v="2"/>
    <x v="0"/>
    <n v="1768186.696"/>
    <s v="27.09.2012-30.09.2012"/>
    <m/>
    <m/>
    <m/>
    <x v="0"/>
    <m/>
    <m/>
    <x v="0"/>
    <m/>
    <x v="0"/>
    <m/>
    <x v="0"/>
    <x v="0"/>
    <x v="0"/>
    <n v="6055.4338904109591"/>
    <x v="10"/>
    <x v="1"/>
    <x v="0"/>
    <x v="0"/>
    <x v="0"/>
    <x v="0"/>
    <x v="1"/>
    <x v="1"/>
    <x v="0"/>
    <x v="0"/>
    <m/>
    <m/>
    <m/>
    <m/>
    <m/>
    <m/>
    <x v="0"/>
  </r>
  <r>
    <s v="BNA0699"/>
    <s v="RWE Power AG"/>
    <s v="Neurath"/>
    <n v="41517"/>
    <s v="Grevenbroich-Neurath"/>
    <m/>
    <x v="0"/>
    <s v="D"/>
    <n v="1975"/>
    <x v="1"/>
    <x v="0"/>
    <x v="11"/>
    <m/>
    <m/>
    <x v="1"/>
    <x v="2"/>
    <x v="1"/>
    <n v="644"/>
    <n v="607"/>
    <x v="1"/>
    <n v="601"/>
    <n v="250"/>
    <n v="5"/>
    <x v="2"/>
    <s v="Opladen"/>
    <x v="4"/>
    <s v="Amprion GmbH"/>
    <x v="2"/>
    <x v="0"/>
    <n v="4379913.8830000004"/>
    <s v="27.09.2012-30.09.2012"/>
    <m/>
    <m/>
    <m/>
    <x v="0"/>
    <m/>
    <m/>
    <x v="0"/>
    <m/>
    <x v="0"/>
    <m/>
    <x v="0"/>
    <x v="0"/>
    <x v="0"/>
    <n v="7215.6736128500834"/>
    <x v="10"/>
    <x v="1"/>
    <x v="0"/>
    <x v="0"/>
    <x v="0"/>
    <x v="0"/>
    <x v="1"/>
    <x v="1"/>
    <x v="0"/>
    <x v="0"/>
    <m/>
    <m/>
    <m/>
    <m/>
    <m/>
    <m/>
    <x v="0"/>
  </r>
  <r>
    <s v="BNA0700"/>
    <s v="RWE Power AG"/>
    <s v="Neurath"/>
    <n v="41517"/>
    <s v="Grevenbroich-Neurath"/>
    <m/>
    <x v="0"/>
    <s v="E"/>
    <n v="1976"/>
    <x v="1"/>
    <x v="0"/>
    <x v="11"/>
    <m/>
    <m/>
    <x v="1"/>
    <x v="2"/>
    <x v="1"/>
    <n v="644"/>
    <n v="604"/>
    <x v="1"/>
    <n v="599"/>
    <n v="400"/>
    <n v="5"/>
    <x v="2"/>
    <s v="Rommerskirchen"/>
    <x v="4"/>
    <s v="Amprion GmbH"/>
    <x v="2"/>
    <x v="0"/>
    <n v="3427234.9720000001"/>
    <m/>
    <m/>
    <m/>
    <m/>
    <x v="0"/>
    <m/>
    <m/>
    <x v="0"/>
    <m/>
    <x v="0"/>
    <m/>
    <x v="0"/>
    <x v="0"/>
    <x v="0"/>
    <n v="5674.2300860927153"/>
    <x v="10"/>
    <x v="1"/>
    <x v="0"/>
    <x v="0"/>
    <x v="0"/>
    <x v="0"/>
    <x v="1"/>
    <x v="1"/>
    <x v="0"/>
    <x v="0"/>
    <m/>
    <m/>
    <m/>
    <m/>
    <m/>
    <m/>
    <x v="0"/>
  </r>
  <r>
    <s v="BNA0701"/>
    <s v="Hummel Energiesysteme Neuss I"/>
    <m/>
    <n v="41460"/>
    <s v="Neuss "/>
    <m/>
    <x v="0"/>
    <m/>
    <n v="2008"/>
    <x v="0"/>
    <x v="0"/>
    <x v="4"/>
    <m/>
    <m/>
    <x v="0"/>
    <x v="0"/>
    <x v="0"/>
    <m/>
    <n v="12.1"/>
    <x v="0"/>
    <n v="12.1"/>
    <m/>
    <m/>
    <x v="0"/>
    <m/>
    <x v="0"/>
    <s v="Rhein-Ruhr Verteilnetz GmbH"/>
    <x v="0"/>
    <x v="0"/>
    <m/>
    <m/>
    <m/>
    <m/>
    <m/>
    <x v="0"/>
    <m/>
    <m/>
    <x v="0"/>
    <m/>
    <x v="0"/>
    <m/>
    <x v="0"/>
    <x v="0"/>
    <x v="0"/>
    <n v="0"/>
    <x v="4"/>
    <x v="0"/>
    <x v="0"/>
    <x v="0"/>
    <x v="0"/>
    <x v="0"/>
    <x v="1"/>
    <x v="0"/>
    <x v="0"/>
    <x v="0"/>
    <m/>
    <m/>
    <m/>
    <m/>
    <m/>
    <m/>
    <x v="0"/>
  </r>
  <r>
    <s v="BNA0702"/>
    <s v="Bayernoil Raffineriegesellschaft mbH"/>
    <s v="Cogeneration"/>
    <n v="93328"/>
    <s v="Neustadt"/>
    <s v="Postfach 1252"/>
    <x v="6"/>
    <m/>
    <n v="1996"/>
    <x v="1"/>
    <x v="0"/>
    <x v="1"/>
    <s v="Erdgas Haupt BS"/>
    <m/>
    <x v="1"/>
    <x v="2"/>
    <x v="2"/>
    <n v="27"/>
    <n v="25.4"/>
    <x v="0"/>
    <n v="25.4"/>
    <n v="17.600000000000001"/>
    <n v="45"/>
    <x v="1"/>
    <s v="Umspannwerk Neustadt"/>
    <x v="2"/>
    <s v="E.ON Netz GmbH"/>
    <x v="0"/>
    <x v="1"/>
    <n v="203000"/>
    <s v="1.10.2012 - 2.10.2012_x000d_nur Boroskopy"/>
    <n v="94"/>
    <n v="100"/>
    <m/>
    <x v="0"/>
    <n v="555.65"/>
    <n v="0"/>
    <x v="0"/>
    <s v="bayernets GmbH "/>
    <x v="0"/>
    <m/>
    <x v="0"/>
    <x v="0"/>
    <x v="0"/>
    <n v="7992.1259842519694"/>
    <x v="1"/>
    <x v="1"/>
    <x v="0"/>
    <x v="0"/>
    <x v="0"/>
    <x v="0"/>
    <x v="1"/>
    <x v="0"/>
    <x v="0"/>
    <x v="0"/>
    <m/>
    <m/>
    <m/>
    <m/>
    <m/>
    <m/>
    <x v="0"/>
  </r>
  <r>
    <s v="BNA0703"/>
    <m/>
    <m/>
    <n v="31535"/>
    <s v="Neustadt"/>
    <m/>
    <x v="1"/>
    <m/>
    <n v="1999"/>
    <x v="0"/>
    <x v="0"/>
    <x v="0"/>
    <m/>
    <m/>
    <x v="0"/>
    <x v="0"/>
    <x v="0"/>
    <m/>
    <n v="15.6"/>
    <x v="0"/>
    <n v="15.6"/>
    <m/>
    <m/>
    <x v="0"/>
    <m/>
    <x v="0"/>
    <s v="E.ON Avacon AG"/>
    <x v="0"/>
    <x v="0"/>
    <m/>
    <m/>
    <m/>
    <m/>
    <m/>
    <x v="0"/>
    <m/>
    <m/>
    <x v="0"/>
    <m/>
    <x v="0"/>
    <m/>
    <x v="0"/>
    <x v="0"/>
    <x v="0"/>
    <n v="0"/>
    <x v="0"/>
    <x v="0"/>
    <x v="0"/>
    <x v="0"/>
    <x v="0"/>
    <x v="0"/>
    <x v="0"/>
    <x v="0"/>
    <x v="0"/>
    <x v="0"/>
    <m/>
    <m/>
    <m/>
    <m/>
    <m/>
    <m/>
    <x v="0"/>
  </r>
  <r>
    <s v="BNA0704"/>
    <m/>
    <m/>
    <n v="31535"/>
    <s v="Neustadt"/>
    <m/>
    <x v="1"/>
    <m/>
    <n v="1999"/>
    <x v="0"/>
    <x v="0"/>
    <x v="0"/>
    <m/>
    <m/>
    <x v="0"/>
    <x v="0"/>
    <x v="0"/>
    <m/>
    <n v="11.7"/>
    <x v="0"/>
    <n v="11.7"/>
    <m/>
    <m/>
    <x v="0"/>
    <m/>
    <x v="0"/>
    <s v="E.ON Avacon AG"/>
    <x v="0"/>
    <x v="0"/>
    <m/>
    <m/>
    <m/>
    <m/>
    <m/>
    <x v="0"/>
    <m/>
    <m/>
    <x v="0"/>
    <m/>
    <x v="0"/>
    <m/>
    <x v="0"/>
    <x v="0"/>
    <x v="0"/>
    <n v="0"/>
    <x v="0"/>
    <x v="0"/>
    <x v="0"/>
    <x v="0"/>
    <x v="0"/>
    <x v="0"/>
    <x v="0"/>
    <x v="0"/>
    <x v="0"/>
    <x v="0"/>
    <m/>
    <m/>
    <m/>
    <m/>
    <m/>
    <m/>
    <x v="0"/>
  </r>
  <r>
    <s v="BNA0705"/>
    <s v="RWE Power AG"/>
    <s v="Niederaußem"/>
    <n v="50129"/>
    <s v="Bergheim"/>
    <m/>
    <x v="0"/>
    <s v="D"/>
    <n v="1968"/>
    <x v="1"/>
    <x v="0"/>
    <x v="11"/>
    <m/>
    <m/>
    <x v="1"/>
    <x v="1"/>
    <x v="1"/>
    <n v="318"/>
    <n v="297"/>
    <x v="1"/>
    <n v="297"/>
    <n v="280"/>
    <n v="10"/>
    <x v="2"/>
    <s v="Brauweiler"/>
    <x v="8"/>
    <s v="Amprion GmbH"/>
    <x v="2"/>
    <x v="0"/>
    <n v="1593380.868"/>
    <m/>
    <m/>
    <m/>
    <m/>
    <x v="0"/>
    <m/>
    <m/>
    <x v="0"/>
    <m/>
    <x v="0"/>
    <m/>
    <x v="0"/>
    <x v="0"/>
    <x v="0"/>
    <n v="5364.9187474747478"/>
    <x v="10"/>
    <x v="1"/>
    <x v="0"/>
    <x v="0"/>
    <x v="0"/>
    <x v="0"/>
    <x v="1"/>
    <x v="1"/>
    <x v="0"/>
    <x v="0"/>
    <m/>
    <m/>
    <m/>
    <m/>
    <m/>
    <m/>
    <x v="0"/>
  </r>
  <r>
    <s v="BNA0706"/>
    <s v="RWE Power AG"/>
    <s v="Niederaußem"/>
    <n v="50129"/>
    <s v="Bergheim"/>
    <m/>
    <x v="0"/>
    <s v="F"/>
    <n v="1971"/>
    <x v="1"/>
    <x v="0"/>
    <x v="11"/>
    <m/>
    <m/>
    <x v="1"/>
    <x v="1"/>
    <x v="1"/>
    <n v="320"/>
    <n v="299"/>
    <x v="1"/>
    <n v="299"/>
    <n v="200"/>
    <n v="10"/>
    <x v="2"/>
    <s v="Opladen"/>
    <x v="8"/>
    <s v="Amprion GmbH"/>
    <x v="2"/>
    <x v="0"/>
    <n v="2041405.0060000001"/>
    <s v="14.09.2012-27.10.2012"/>
    <m/>
    <m/>
    <m/>
    <x v="0"/>
    <m/>
    <m/>
    <x v="0"/>
    <m/>
    <x v="0"/>
    <m/>
    <x v="0"/>
    <x v="0"/>
    <x v="0"/>
    <n v="6827.4414916387959"/>
    <x v="10"/>
    <x v="1"/>
    <x v="0"/>
    <x v="0"/>
    <x v="0"/>
    <x v="0"/>
    <x v="1"/>
    <x v="1"/>
    <x v="0"/>
    <x v="0"/>
    <m/>
    <m/>
    <m/>
    <m/>
    <m/>
    <m/>
    <x v="0"/>
  </r>
  <r>
    <s v="BNA0707"/>
    <s v="RWE Power AG"/>
    <s v="Niederaußem"/>
    <n v="50129"/>
    <s v="Bergheim"/>
    <m/>
    <x v="0"/>
    <s v="H"/>
    <n v="1974"/>
    <x v="1"/>
    <x v="0"/>
    <x v="11"/>
    <m/>
    <m/>
    <x v="1"/>
    <x v="1"/>
    <x v="1"/>
    <n v="689"/>
    <n v="648"/>
    <x v="1"/>
    <n v="618"/>
    <n v="618"/>
    <n v="20"/>
    <x v="2"/>
    <s v="Rommerskirchen"/>
    <x v="4"/>
    <s v="Amprion GmbH"/>
    <x v="2"/>
    <x v="0"/>
    <n v="4394590.3289999999"/>
    <s v="05.04.2012-14.06.2012; 14.06.2012-15.06.2012"/>
    <m/>
    <m/>
    <m/>
    <x v="0"/>
    <m/>
    <m/>
    <x v="0"/>
    <m/>
    <x v="0"/>
    <m/>
    <x v="0"/>
    <x v="0"/>
    <x v="0"/>
    <n v="6781.7751990740735"/>
    <x v="10"/>
    <x v="1"/>
    <x v="0"/>
    <x v="0"/>
    <x v="0"/>
    <x v="0"/>
    <x v="1"/>
    <x v="1"/>
    <x v="0"/>
    <x v="0"/>
    <m/>
    <m/>
    <m/>
    <m/>
    <m/>
    <m/>
    <x v="0"/>
  </r>
  <r>
    <s v="BNA0708"/>
    <s v="RWE Power AG"/>
    <s v="Niederaußem"/>
    <n v="50129"/>
    <s v="Bergheim"/>
    <m/>
    <x v="0"/>
    <s v="G"/>
    <n v="1974"/>
    <x v="1"/>
    <x v="0"/>
    <x v="11"/>
    <m/>
    <m/>
    <x v="1"/>
    <x v="2"/>
    <x v="1"/>
    <n v="697"/>
    <n v="653"/>
    <x v="1"/>
    <n v="592"/>
    <n v="320"/>
    <n v="10"/>
    <x v="2"/>
    <s v="Rommerskirchen"/>
    <x v="4"/>
    <s v="Amprion GmbH"/>
    <x v="2"/>
    <x v="0"/>
    <n v="3241345.35"/>
    <m/>
    <m/>
    <m/>
    <m/>
    <x v="0"/>
    <m/>
    <m/>
    <x v="0"/>
    <m/>
    <x v="0"/>
    <m/>
    <x v="0"/>
    <x v="0"/>
    <x v="0"/>
    <n v="4963.7754211332312"/>
    <x v="10"/>
    <x v="1"/>
    <x v="0"/>
    <x v="0"/>
    <x v="0"/>
    <x v="0"/>
    <x v="1"/>
    <x v="1"/>
    <x v="0"/>
    <x v="0"/>
    <m/>
    <m/>
    <m/>
    <m/>
    <m/>
    <m/>
    <x v="0"/>
  </r>
  <r>
    <s v="BNA0709"/>
    <s v="RWE Power AG"/>
    <s v="Niederaußem"/>
    <n v="50129"/>
    <s v="Bergheim"/>
    <m/>
    <x v="0"/>
    <s v="K"/>
    <n v="2002"/>
    <x v="1"/>
    <x v="0"/>
    <x v="11"/>
    <m/>
    <m/>
    <x v="1"/>
    <x v="1"/>
    <x v="1"/>
    <n v="994"/>
    <n v="944"/>
    <x v="1"/>
    <n v="941"/>
    <n v="460"/>
    <n v="31"/>
    <x v="2"/>
    <s v="Rommerskirchen"/>
    <x v="4"/>
    <s v="Amprion GmbH"/>
    <x v="2"/>
    <x v="0"/>
    <n v="6939471.7680000002"/>
    <s v="27.06.2012-06.09.2012"/>
    <m/>
    <m/>
    <m/>
    <x v="0"/>
    <m/>
    <m/>
    <x v="0"/>
    <m/>
    <x v="0"/>
    <m/>
    <x v="0"/>
    <x v="0"/>
    <x v="0"/>
    <n v="7351.1353474576272"/>
    <x v="10"/>
    <x v="1"/>
    <x v="0"/>
    <x v="0"/>
    <x v="0"/>
    <x v="0"/>
    <x v="1"/>
    <x v="1"/>
    <x v="0"/>
    <x v="0"/>
    <m/>
    <m/>
    <m/>
    <m/>
    <m/>
    <m/>
    <x v="0"/>
  </r>
  <r>
    <s v="BNA0710"/>
    <s v="RWE Power AG"/>
    <s v="Niederaußem"/>
    <n v="50129"/>
    <s v="Bergheim"/>
    <m/>
    <x v="0"/>
    <s v="B"/>
    <n v="1963"/>
    <x v="1"/>
    <x v="3"/>
    <x v="11"/>
    <m/>
    <m/>
    <x v="1"/>
    <x v="1"/>
    <x v="1"/>
    <n v="140"/>
    <n v="125"/>
    <x v="1"/>
    <n v="124"/>
    <n v="100"/>
    <n v="5"/>
    <x v="2"/>
    <s v="Brauweiler"/>
    <x v="8"/>
    <s v="Amprion GmbH"/>
    <x v="2"/>
    <x v="0"/>
    <n v="881712.82200000004"/>
    <m/>
    <m/>
    <m/>
    <m/>
    <x v="0"/>
    <m/>
    <m/>
    <x v="0"/>
    <m/>
    <x v="0"/>
    <m/>
    <x v="0"/>
    <x v="0"/>
    <x v="0"/>
    <n v="7053.7025760000006"/>
    <x v="10"/>
    <x v="1"/>
    <x v="0"/>
    <x v="0"/>
    <x v="0"/>
    <x v="0"/>
    <x v="1"/>
    <x v="1"/>
    <x v="0"/>
    <x v="0"/>
    <m/>
    <m/>
    <m/>
    <m/>
    <m/>
    <m/>
    <x v="0"/>
  </r>
  <r>
    <s v="BNA0711"/>
    <s v="RWE Power AG"/>
    <s v="Niederaußem"/>
    <n v="50129"/>
    <s v="Bergheim"/>
    <m/>
    <x v="0"/>
    <s v="A"/>
    <n v="1963"/>
    <x v="1"/>
    <x v="3"/>
    <x v="11"/>
    <m/>
    <m/>
    <x v="1"/>
    <x v="1"/>
    <x v="1"/>
    <n v="140"/>
    <n v="125"/>
    <x v="1"/>
    <n v="125"/>
    <n v="100"/>
    <n v="5"/>
    <x v="2"/>
    <s v="Brauweiler"/>
    <x v="8"/>
    <s v="Amprion GmbH"/>
    <x v="2"/>
    <x v="0"/>
    <n v="927924.36300000001"/>
    <m/>
    <m/>
    <m/>
    <m/>
    <x v="0"/>
    <m/>
    <m/>
    <x v="0"/>
    <m/>
    <x v="0"/>
    <m/>
    <x v="0"/>
    <x v="0"/>
    <x v="0"/>
    <n v="7423.3949039999998"/>
    <x v="10"/>
    <x v="1"/>
    <x v="0"/>
    <x v="0"/>
    <x v="0"/>
    <x v="0"/>
    <x v="1"/>
    <x v="1"/>
    <x v="0"/>
    <x v="0"/>
    <m/>
    <m/>
    <m/>
    <m/>
    <m/>
    <m/>
    <x v="0"/>
  </r>
  <r>
    <s v="BNA0712"/>
    <s v="RWE Power AG"/>
    <s v="Niederaußem"/>
    <n v="50129"/>
    <s v="Bergheim"/>
    <m/>
    <x v="0"/>
    <s v="C"/>
    <n v="1965"/>
    <x v="1"/>
    <x v="0"/>
    <x v="11"/>
    <m/>
    <m/>
    <x v="1"/>
    <x v="1"/>
    <x v="1"/>
    <n v="334"/>
    <n v="294"/>
    <x v="1"/>
    <n v="294"/>
    <n v="220"/>
    <n v="10"/>
    <x v="2"/>
    <s v="Brauweiler"/>
    <x v="8"/>
    <s v="Amprion GmbH"/>
    <x v="2"/>
    <x v="0"/>
    <n v="2347153.4959999998"/>
    <m/>
    <m/>
    <m/>
    <m/>
    <x v="0"/>
    <m/>
    <m/>
    <x v="0"/>
    <m/>
    <x v="0"/>
    <m/>
    <x v="0"/>
    <x v="0"/>
    <x v="0"/>
    <n v="7983.5152925170059"/>
    <x v="10"/>
    <x v="1"/>
    <x v="0"/>
    <x v="0"/>
    <x v="0"/>
    <x v="0"/>
    <x v="1"/>
    <x v="1"/>
    <x v="0"/>
    <x v="0"/>
    <m/>
    <m/>
    <m/>
    <m/>
    <m/>
    <m/>
    <x v="0"/>
  </r>
  <r>
    <s v="BNA0713"/>
    <s v="RWE Power AG"/>
    <s v="Niederaußem"/>
    <n v="50129"/>
    <s v="Bergheim"/>
    <m/>
    <x v="0"/>
    <s v="E"/>
    <n v="1970"/>
    <x v="1"/>
    <x v="0"/>
    <x v="11"/>
    <m/>
    <m/>
    <x v="1"/>
    <x v="1"/>
    <x v="1"/>
    <n v="317"/>
    <n v="295"/>
    <x v="1"/>
    <n v="295"/>
    <n v="190"/>
    <n v="10"/>
    <x v="2"/>
    <s v="Opladen"/>
    <x v="8"/>
    <s v="Amprion GmbH"/>
    <x v="2"/>
    <x v="0"/>
    <n v="2152886.9219999998"/>
    <s v="18.08.2012-26.08.2012"/>
    <m/>
    <m/>
    <m/>
    <x v="0"/>
    <m/>
    <m/>
    <x v="0"/>
    <m/>
    <x v="0"/>
    <m/>
    <x v="0"/>
    <x v="0"/>
    <x v="0"/>
    <n v="7297.9217694915251"/>
    <x v="10"/>
    <x v="1"/>
    <x v="0"/>
    <x v="0"/>
    <x v="0"/>
    <x v="0"/>
    <x v="1"/>
    <x v="1"/>
    <x v="0"/>
    <x v="0"/>
    <m/>
    <m/>
    <m/>
    <m/>
    <m/>
    <m/>
    <x v="0"/>
  </r>
  <r>
    <s v="BNA0714"/>
    <s v="RWE Power AG"/>
    <s v="Fortuna Nord"/>
    <n v="50129"/>
    <s v="Bergheim"/>
    <m/>
    <x v="0"/>
    <s v="Fortuna Nord"/>
    <m/>
    <x v="1"/>
    <x v="0"/>
    <x v="11"/>
    <m/>
    <m/>
    <x v="1"/>
    <x v="2"/>
    <x v="2"/>
    <n v="54"/>
    <n v="54"/>
    <x v="1"/>
    <n v="54"/>
    <n v="35"/>
    <n v="30"/>
    <x v="2"/>
    <s v="Auenheim"/>
    <x v="2"/>
    <s v="Rhein-Ruhr Verteilnetz GmbH"/>
    <x v="0"/>
    <x v="0"/>
    <n v="210023.94699999999"/>
    <m/>
    <m/>
    <m/>
    <m/>
    <x v="0"/>
    <m/>
    <m/>
    <x v="0"/>
    <m/>
    <x v="0"/>
    <m/>
    <x v="0"/>
    <x v="0"/>
    <x v="0"/>
    <n v="3889.3323518518514"/>
    <x v="10"/>
    <x v="1"/>
    <x v="0"/>
    <x v="0"/>
    <x v="0"/>
    <x v="0"/>
    <x v="1"/>
    <x v="0"/>
    <x v="0"/>
    <x v="0"/>
    <m/>
    <m/>
    <m/>
    <m/>
    <m/>
    <m/>
    <x v="0"/>
  </r>
  <r>
    <s v="BNA0715"/>
    <s v="RWE Innogy GmbH"/>
    <s v="Lehmen"/>
    <n v="56332"/>
    <s v="Lehmen"/>
    <m/>
    <x v="15"/>
    <m/>
    <n v="1962"/>
    <x v="1"/>
    <x v="0"/>
    <x v="2"/>
    <m/>
    <m/>
    <x v="1"/>
    <x v="1"/>
    <x v="1"/>
    <n v="20"/>
    <n v="20"/>
    <x v="0"/>
    <n v="20"/>
    <m/>
    <m/>
    <x v="0"/>
    <m/>
    <x v="6"/>
    <s v="Rhein-Ruhr Verteilnetz GmbH"/>
    <x v="0"/>
    <x v="1"/>
    <n v="8370.43"/>
    <m/>
    <m/>
    <m/>
    <m/>
    <x v="0"/>
    <m/>
    <m/>
    <x v="0"/>
    <m/>
    <x v="0"/>
    <m/>
    <x v="0"/>
    <x v="0"/>
    <x v="0"/>
    <n v="418.5215"/>
    <x v="2"/>
    <x v="0"/>
    <x v="0"/>
    <x v="0"/>
    <x v="0"/>
    <x v="0"/>
    <x v="0"/>
    <x v="0"/>
    <x v="0"/>
    <x v="0"/>
    <m/>
    <m/>
    <m/>
    <m/>
    <m/>
    <m/>
    <x v="0"/>
  </r>
  <r>
    <s v="BNA0716"/>
    <s v="pfalzwind GmbH"/>
    <s v="Windpark Niederkirchen"/>
    <n v="67000"/>
    <s v="Niederkirchen"/>
    <m/>
    <x v="15"/>
    <m/>
    <n v="2006"/>
    <x v="0"/>
    <x v="0"/>
    <x v="0"/>
    <m/>
    <m/>
    <x v="0"/>
    <x v="0"/>
    <x v="0"/>
    <m/>
    <n v="20"/>
    <x v="0"/>
    <n v="20"/>
    <m/>
    <m/>
    <x v="0"/>
    <m/>
    <x v="2"/>
    <s v="Pfalzwerke Netzgesellschaft mbH "/>
    <x v="0"/>
    <x v="0"/>
    <m/>
    <m/>
    <m/>
    <m/>
    <m/>
    <x v="0"/>
    <m/>
    <m/>
    <x v="0"/>
    <m/>
    <x v="0"/>
    <m/>
    <x v="0"/>
    <x v="0"/>
    <x v="0"/>
    <n v="0"/>
    <x v="0"/>
    <x v="0"/>
    <x v="0"/>
    <x v="0"/>
    <x v="0"/>
    <x v="0"/>
    <x v="0"/>
    <x v="0"/>
    <x v="0"/>
    <x v="0"/>
    <m/>
    <m/>
    <m/>
    <m/>
    <m/>
    <m/>
    <x v="0"/>
  </r>
  <r>
    <s v="BNA0717"/>
    <m/>
    <m/>
    <n v="49779"/>
    <s v="Niederlangen"/>
    <m/>
    <x v="1"/>
    <m/>
    <n v="1998"/>
    <x v="0"/>
    <x v="0"/>
    <x v="0"/>
    <m/>
    <m/>
    <x v="0"/>
    <x v="0"/>
    <x v="0"/>
    <m/>
    <n v="24"/>
    <x v="0"/>
    <n v="24"/>
    <m/>
    <m/>
    <x v="0"/>
    <m/>
    <x v="1"/>
    <s v="EWE NETZ GmbH"/>
    <x v="0"/>
    <x v="0"/>
    <m/>
    <m/>
    <m/>
    <m/>
    <m/>
    <x v="0"/>
    <m/>
    <m/>
    <x v="0"/>
    <m/>
    <x v="0"/>
    <m/>
    <x v="0"/>
    <x v="0"/>
    <x v="0"/>
    <n v="0"/>
    <x v="0"/>
    <x v="0"/>
    <x v="0"/>
    <x v="0"/>
    <x v="0"/>
    <x v="0"/>
    <x v="0"/>
    <x v="0"/>
    <x v="0"/>
    <x v="0"/>
    <m/>
    <m/>
    <m/>
    <m/>
    <m/>
    <m/>
    <x v="0"/>
  </r>
  <r>
    <s v="BNA0718"/>
    <m/>
    <m/>
    <n v="49779"/>
    <s v="Niederlangen"/>
    <m/>
    <x v="1"/>
    <m/>
    <n v="1998"/>
    <x v="0"/>
    <x v="0"/>
    <x v="0"/>
    <m/>
    <m/>
    <x v="0"/>
    <x v="0"/>
    <x v="0"/>
    <m/>
    <n v="22.5"/>
    <x v="0"/>
    <n v="22.5"/>
    <m/>
    <m/>
    <x v="0"/>
    <m/>
    <x v="0"/>
    <s v="EWE NETZ GmbH"/>
    <x v="0"/>
    <x v="0"/>
    <m/>
    <m/>
    <m/>
    <m/>
    <m/>
    <x v="0"/>
    <m/>
    <m/>
    <x v="0"/>
    <m/>
    <x v="0"/>
    <m/>
    <x v="0"/>
    <x v="0"/>
    <x v="0"/>
    <n v="0"/>
    <x v="0"/>
    <x v="0"/>
    <x v="0"/>
    <x v="0"/>
    <x v="0"/>
    <x v="0"/>
    <x v="0"/>
    <x v="0"/>
    <x v="0"/>
    <x v="0"/>
    <m/>
    <m/>
    <m/>
    <m/>
    <m/>
    <m/>
    <x v="0"/>
  </r>
  <r>
    <s v="BNA0719"/>
    <m/>
    <m/>
    <n v="49779"/>
    <s v="Niederlangen"/>
    <m/>
    <x v="1"/>
    <m/>
    <n v="1999"/>
    <x v="0"/>
    <x v="0"/>
    <x v="0"/>
    <m/>
    <m/>
    <x v="0"/>
    <x v="0"/>
    <x v="0"/>
    <m/>
    <n v="13.5"/>
    <x v="0"/>
    <n v="13.5"/>
    <m/>
    <m/>
    <x v="0"/>
    <m/>
    <x v="1"/>
    <s v="EWE NETZ GmbH"/>
    <x v="0"/>
    <x v="0"/>
    <m/>
    <m/>
    <m/>
    <m/>
    <m/>
    <x v="0"/>
    <m/>
    <m/>
    <x v="0"/>
    <m/>
    <x v="0"/>
    <m/>
    <x v="0"/>
    <x v="0"/>
    <x v="0"/>
    <n v="0"/>
    <x v="0"/>
    <x v="0"/>
    <x v="0"/>
    <x v="0"/>
    <x v="0"/>
    <x v="0"/>
    <x v="0"/>
    <x v="0"/>
    <x v="0"/>
    <x v="0"/>
    <m/>
    <m/>
    <m/>
    <m/>
    <m/>
    <m/>
    <x v="0"/>
  </r>
  <r>
    <s v="BNA0720"/>
    <s v="Theolia Naturenergien GmbH"/>
    <s v="Windpark Vogelsberg"/>
    <n v="63636"/>
    <s v="Brachttal-Streitberg"/>
    <m/>
    <x v="10"/>
    <s v="Windpark Vogelsberg"/>
    <n v="2006"/>
    <x v="2"/>
    <x v="0"/>
    <x v="0"/>
    <m/>
    <m/>
    <x v="0"/>
    <x v="1"/>
    <x v="1"/>
    <n v="19.5"/>
    <n v="19.5"/>
    <x v="0"/>
    <n v="19.5"/>
    <m/>
    <m/>
    <x v="0"/>
    <s v="UW Wächstersbach"/>
    <x v="6"/>
    <s v="Kreiswerke Main-Kinzig GmbH"/>
    <x v="0"/>
    <x v="1"/>
    <n v="21358.1"/>
    <m/>
    <m/>
    <m/>
    <m/>
    <x v="0"/>
    <m/>
    <m/>
    <x v="0"/>
    <m/>
    <x v="0"/>
    <m/>
    <x v="0"/>
    <x v="0"/>
    <x v="0"/>
    <n v="1095.2871794871794"/>
    <x v="0"/>
    <x v="0"/>
    <x v="0"/>
    <x v="0"/>
    <x v="0"/>
    <x v="0"/>
    <x v="0"/>
    <x v="0"/>
    <x v="0"/>
    <x v="0"/>
    <m/>
    <m/>
    <m/>
    <m/>
    <m/>
    <m/>
    <x v="0"/>
  </r>
  <r>
    <s v="BNA0721"/>
    <s v="Vattenfall Europe Generation AG"/>
    <s v="Niederwartha"/>
    <n v="1462"/>
    <s v="Niederwartha"/>
    <s v="Am Fährhaus 4"/>
    <x v="12"/>
    <s v="PSS C"/>
    <n v="1957"/>
    <x v="1"/>
    <x v="0"/>
    <x v="8"/>
    <m/>
    <m/>
    <x v="1"/>
    <x v="1"/>
    <x v="1"/>
    <n v="20"/>
    <n v="19.899999999999999"/>
    <x v="1"/>
    <n v="20"/>
    <n v="0"/>
    <m/>
    <x v="0"/>
    <s v="Niederwartha"/>
    <x v="2"/>
    <s v="ENSO Netz GmbH"/>
    <x v="0"/>
    <x v="1"/>
    <m/>
    <s v="01.10.2012-26.10.2012"/>
    <m/>
    <m/>
    <m/>
    <x v="0"/>
    <m/>
    <m/>
    <x v="0"/>
    <m/>
    <x v="0"/>
    <m/>
    <x v="0"/>
    <x v="0"/>
    <x v="0"/>
    <n v="0"/>
    <x v="9"/>
    <x v="1"/>
    <x v="0"/>
    <x v="0"/>
    <x v="0"/>
    <x v="0"/>
    <x v="1"/>
    <x v="0"/>
    <x v="1"/>
    <x v="18"/>
    <n v="22"/>
    <n v="40"/>
    <n v="7002.9"/>
    <n v="36"/>
    <n v="39.799999999999997"/>
    <n v="3149.4"/>
    <x v="18"/>
  </r>
  <r>
    <s v="BNA0722"/>
    <s v="Vattenfall Europe Generation AG"/>
    <s v="Niederwartha"/>
    <n v="1462"/>
    <s v="Niederwartha"/>
    <s v="Am Fährhaus 4"/>
    <x v="12"/>
    <s v="PSS D"/>
    <n v="1957"/>
    <x v="1"/>
    <x v="0"/>
    <x v="8"/>
    <m/>
    <m/>
    <x v="1"/>
    <x v="1"/>
    <x v="1"/>
    <n v="20"/>
    <n v="19.899999999999999"/>
    <x v="1"/>
    <n v="20"/>
    <n v="0"/>
    <m/>
    <x v="0"/>
    <s v="Niederwartha"/>
    <x v="2"/>
    <s v="ENSO Netz GmbH"/>
    <x v="0"/>
    <x v="1"/>
    <n v="3129"/>
    <s v="01.10.2012-26.10.2012"/>
    <m/>
    <m/>
    <m/>
    <x v="0"/>
    <m/>
    <m/>
    <x v="0"/>
    <m/>
    <x v="0"/>
    <m/>
    <x v="0"/>
    <x v="0"/>
    <x v="0"/>
    <n v="157.23618090452263"/>
    <x v="9"/>
    <x v="1"/>
    <x v="0"/>
    <x v="0"/>
    <x v="0"/>
    <x v="0"/>
    <x v="1"/>
    <x v="0"/>
    <x v="0"/>
    <x v="0"/>
    <m/>
    <m/>
    <m/>
    <m/>
    <m/>
    <m/>
    <x v="19"/>
  </r>
  <r>
    <s v="BNA0724"/>
    <s v="Breeze Three Energy GmbH &amp; Co. KG"/>
    <s v="Windpark Nielebock"/>
    <n v="39319"/>
    <s v="Nielebock"/>
    <m/>
    <x v="5"/>
    <m/>
    <n v="2002"/>
    <x v="1"/>
    <x v="0"/>
    <x v="0"/>
    <m/>
    <m/>
    <x v="0"/>
    <x v="1"/>
    <x v="1"/>
    <n v="12"/>
    <n v="12"/>
    <x v="0"/>
    <n v="12"/>
    <m/>
    <m/>
    <x v="0"/>
    <s v="DE0073373931900000E01000000021057"/>
    <x v="6"/>
    <s v="HSN Magdeburg GmbH"/>
    <x v="0"/>
    <x v="1"/>
    <n v="20032.61"/>
    <m/>
    <m/>
    <m/>
    <m/>
    <x v="0"/>
    <m/>
    <m/>
    <x v="0"/>
    <m/>
    <x v="0"/>
    <m/>
    <x v="0"/>
    <x v="0"/>
    <x v="0"/>
    <n v="1669.3841666666667"/>
    <x v="0"/>
    <x v="0"/>
    <x v="0"/>
    <x v="0"/>
    <x v="0"/>
    <x v="0"/>
    <x v="0"/>
    <x v="0"/>
    <x v="0"/>
    <x v="0"/>
    <m/>
    <m/>
    <m/>
    <m/>
    <m/>
    <m/>
    <x v="0"/>
  </r>
  <r>
    <s v="BNA0725"/>
    <m/>
    <m/>
    <n v="31582"/>
    <s v="Nienburg"/>
    <m/>
    <x v="1"/>
    <m/>
    <n v="2004"/>
    <x v="0"/>
    <x v="0"/>
    <x v="0"/>
    <m/>
    <m/>
    <x v="0"/>
    <x v="0"/>
    <x v="0"/>
    <m/>
    <n v="10"/>
    <x v="0"/>
    <n v="10"/>
    <m/>
    <m/>
    <x v="0"/>
    <m/>
    <x v="0"/>
    <s v="E.ON Avacon AG"/>
    <x v="0"/>
    <x v="0"/>
    <m/>
    <m/>
    <m/>
    <m/>
    <m/>
    <x v="0"/>
    <m/>
    <m/>
    <x v="0"/>
    <m/>
    <x v="0"/>
    <m/>
    <x v="0"/>
    <x v="0"/>
    <x v="0"/>
    <n v="0"/>
    <x v="0"/>
    <x v="0"/>
    <x v="0"/>
    <x v="0"/>
    <x v="0"/>
    <x v="0"/>
    <x v="0"/>
    <x v="0"/>
    <x v="0"/>
    <x v="0"/>
    <m/>
    <m/>
    <m/>
    <m/>
    <m/>
    <m/>
    <x v="0"/>
  </r>
  <r>
    <s v="BNA0726"/>
    <m/>
    <m/>
    <n v="24848"/>
    <s v="Norby"/>
    <m/>
    <x v="3"/>
    <m/>
    <n v="2001"/>
    <x v="0"/>
    <x v="0"/>
    <x v="0"/>
    <m/>
    <m/>
    <x v="0"/>
    <x v="0"/>
    <x v="0"/>
    <m/>
    <n v="18"/>
    <x v="0"/>
    <n v="18"/>
    <m/>
    <m/>
    <x v="0"/>
    <m/>
    <x v="0"/>
    <s v="Schleswig-Holstein Netz AG "/>
    <x v="0"/>
    <x v="0"/>
    <m/>
    <m/>
    <m/>
    <m/>
    <m/>
    <x v="0"/>
    <m/>
    <m/>
    <x v="0"/>
    <m/>
    <x v="0"/>
    <m/>
    <x v="0"/>
    <x v="0"/>
    <x v="0"/>
    <n v="0"/>
    <x v="0"/>
    <x v="0"/>
    <x v="0"/>
    <x v="0"/>
    <x v="0"/>
    <x v="0"/>
    <x v="0"/>
    <x v="0"/>
    <x v="0"/>
    <x v="0"/>
    <m/>
    <m/>
    <m/>
    <m/>
    <m/>
    <m/>
    <x v="0"/>
  </r>
  <r>
    <s v="BNA0727"/>
    <s v="Windpark Norderland GmbH &amp; Co. KG"/>
    <m/>
    <n v="26506"/>
    <s v="Norden"/>
    <m/>
    <x v="1"/>
    <m/>
    <n v="1993"/>
    <x v="0"/>
    <x v="0"/>
    <x v="0"/>
    <m/>
    <m/>
    <x v="0"/>
    <x v="0"/>
    <x v="0"/>
    <m/>
    <n v="44.5"/>
    <x v="0"/>
    <n v="44.5"/>
    <m/>
    <m/>
    <x v="0"/>
    <m/>
    <x v="1"/>
    <s v="EWE NETZ GmbH"/>
    <x v="0"/>
    <x v="0"/>
    <m/>
    <m/>
    <m/>
    <m/>
    <m/>
    <x v="0"/>
    <m/>
    <m/>
    <x v="0"/>
    <m/>
    <x v="0"/>
    <m/>
    <x v="0"/>
    <x v="0"/>
    <x v="0"/>
    <n v="0"/>
    <x v="0"/>
    <x v="0"/>
    <x v="0"/>
    <x v="0"/>
    <x v="0"/>
    <x v="0"/>
    <x v="0"/>
    <x v="0"/>
    <x v="0"/>
    <x v="0"/>
    <m/>
    <m/>
    <m/>
    <m/>
    <m/>
    <m/>
    <x v="0"/>
  </r>
  <r>
    <s v="BNA0728"/>
    <m/>
    <m/>
    <n v="27637"/>
    <s v="Nordholz"/>
    <m/>
    <x v="1"/>
    <m/>
    <n v="1995"/>
    <x v="0"/>
    <x v="0"/>
    <x v="0"/>
    <m/>
    <m/>
    <x v="0"/>
    <x v="0"/>
    <x v="0"/>
    <m/>
    <n v="14.7"/>
    <x v="0"/>
    <n v="14.7"/>
    <m/>
    <m/>
    <x v="0"/>
    <m/>
    <x v="1"/>
    <s v="EWE NETZ GmbH"/>
    <x v="0"/>
    <x v="0"/>
    <m/>
    <m/>
    <m/>
    <m/>
    <m/>
    <x v="0"/>
    <m/>
    <m/>
    <x v="0"/>
    <m/>
    <x v="0"/>
    <m/>
    <x v="0"/>
    <x v="0"/>
    <x v="0"/>
    <n v="0"/>
    <x v="0"/>
    <x v="0"/>
    <x v="0"/>
    <x v="0"/>
    <x v="0"/>
    <x v="0"/>
    <x v="0"/>
    <x v="0"/>
    <x v="0"/>
    <x v="0"/>
    <m/>
    <m/>
    <m/>
    <m/>
    <m/>
    <m/>
    <x v="0"/>
  </r>
  <r>
    <s v="BNA0729"/>
    <s v="ENERGIEKONTOR Windkraft GmbH &amp; Co."/>
    <m/>
    <n v="21765"/>
    <s v="Nordleda"/>
    <m/>
    <x v="1"/>
    <m/>
    <n v="1998"/>
    <x v="0"/>
    <x v="0"/>
    <x v="0"/>
    <m/>
    <m/>
    <x v="0"/>
    <x v="0"/>
    <x v="0"/>
    <m/>
    <n v="23.9"/>
    <x v="0"/>
    <n v="23.9"/>
    <m/>
    <m/>
    <x v="0"/>
    <m/>
    <x v="1"/>
    <s v="EWE NETZ GmbH"/>
    <x v="0"/>
    <x v="0"/>
    <m/>
    <m/>
    <m/>
    <m/>
    <m/>
    <x v="0"/>
    <m/>
    <m/>
    <x v="0"/>
    <m/>
    <x v="0"/>
    <m/>
    <x v="0"/>
    <x v="0"/>
    <x v="0"/>
    <n v="0"/>
    <x v="0"/>
    <x v="0"/>
    <x v="0"/>
    <x v="0"/>
    <x v="0"/>
    <x v="0"/>
    <x v="0"/>
    <x v="0"/>
    <x v="0"/>
    <x v="0"/>
    <m/>
    <m/>
    <m/>
    <m/>
    <m/>
    <m/>
    <x v="0"/>
  </r>
  <r>
    <s v="BNA0730"/>
    <s v="Vattenfall Europe Windkraft GmbH"/>
    <s v="Windpark alpha ventus"/>
    <m/>
    <s v="Nordsee"/>
    <s v="45 Kilometer nördlich der Insel Borkum"/>
    <x v="1"/>
    <m/>
    <n v="2009"/>
    <x v="2"/>
    <x v="0"/>
    <x v="7"/>
    <m/>
    <m/>
    <x v="0"/>
    <x v="1"/>
    <x v="1"/>
    <n v="60"/>
    <n v="60"/>
    <x v="0"/>
    <n v="60"/>
    <m/>
    <m/>
    <x v="0"/>
    <s v="UW Hagermarsch"/>
    <x v="2"/>
    <s v="TenneT TSO GmbH "/>
    <x v="5"/>
    <x v="0"/>
    <n v="267100"/>
    <m/>
    <m/>
    <m/>
    <m/>
    <x v="0"/>
    <m/>
    <m/>
    <x v="0"/>
    <m/>
    <x v="0"/>
    <m/>
    <x v="0"/>
    <x v="0"/>
    <x v="0"/>
    <n v="4451.666666666667"/>
    <x v="8"/>
    <x v="0"/>
    <x v="0"/>
    <x v="0"/>
    <x v="0"/>
    <x v="0"/>
    <x v="0"/>
    <x v="1"/>
    <x v="0"/>
    <x v="0"/>
    <m/>
    <m/>
    <m/>
    <m/>
    <m/>
    <m/>
    <x v="0"/>
  </r>
  <r>
    <s v="BNA0731"/>
    <s v="NeNo GmbH "/>
    <m/>
    <n v="25845"/>
    <s v="Nordstrand"/>
    <m/>
    <x v="3"/>
    <m/>
    <n v="2010"/>
    <x v="0"/>
    <x v="0"/>
    <x v="0"/>
    <m/>
    <m/>
    <x v="0"/>
    <x v="0"/>
    <x v="0"/>
    <m/>
    <n v="14.989979999999999"/>
    <x v="0"/>
    <n v="14.989979999999999"/>
    <m/>
    <m/>
    <x v="0"/>
    <m/>
    <x v="0"/>
    <s v="Schleswig-Holstein Netz AG "/>
    <x v="0"/>
    <x v="0"/>
    <m/>
    <m/>
    <m/>
    <m/>
    <m/>
    <x v="0"/>
    <m/>
    <m/>
    <x v="0"/>
    <m/>
    <x v="0"/>
    <m/>
    <x v="0"/>
    <x v="0"/>
    <x v="0"/>
    <n v="0"/>
    <x v="0"/>
    <x v="0"/>
    <x v="0"/>
    <x v="0"/>
    <x v="0"/>
    <x v="0"/>
    <x v="0"/>
    <x v="0"/>
    <x v="0"/>
    <x v="0"/>
    <m/>
    <m/>
    <m/>
    <m/>
    <m/>
    <m/>
    <x v="0"/>
  </r>
  <r>
    <s v="BNA0732"/>
    <s v="Betreibergemeinschaft Windpark Vettweiß/Nörvenich/Erp"/>
    <m/>
    <n v="52388"/>
    <s v="Nörvenich "/>
    <m/>
    <x v="0"/>
    <m/>
    <n v="2002"/>
    <x v="0"/>
    <x v="0"/>
    <x v="0"/>
    <m/>
    <m/>
    <x v="0"/>
    <x v="0"/>
    <x v="0"/>
    <m/>
    <n v="12.6"/>
    <x v="0"/>
    <n v="12.6"/>
    <m/>
    <m/>
    <x v="0"/>
    <m/>
    <x v="1"/>
    <s v="Rhein-Ruhr Verteilnetz GmbH"/>
    <x v="0"/>
    <x v="0"/>
    <m/>
    <m/>
    <m/>
    <m/>
    <m/>
    <x v="0"/>
    <m/>
    <m/>
    <x v="0"/>
    <m/>
    <x v="0"/>
    <m/>
    <x v="0"/>
    <x v="0"/>
    <x v="0"/>
    <n v="0"/>
    <x v="0"/>
    <x v="0"/>
    <x v="0"/>
    <x v="0"/>
    <x v="0"/>
    <x v="0"/>
    <x v="0"/>
    <x v="0"/>
    <x v="0"/>
    <x v="0"/>
    <m/>
    <m/>
    <m/>
    <m/>
    <m/>
    <m/>
    <x v="0"/>
  </r>
  <r>
    <s v="BNA0733"/>
    <s v="Umspannwerk Heynitz GmbH"/>
    <m/>
    <n v="1683"/>
    <s v="Nossen"/>
    <m/>
    <x v="12"/>
    <m/>
    <n v="2002"/>
    <x v="0"/>
    <x v="0"/>
    <x v="0"/>
    <m/>
    <m/>
    <x v="0"/>
    <x v="0"/>
    <x v="0"/>
    <m/>
    <n v="20.25"/>
    <x v="0"/>
    <n v="20.25"/>
    <m/>
    <m/>
    <x v="0"/>
    <m/>
    <x v="5"/>
    <s v="ENSO Netz GmbH"/>
    <x v="0"/>
    <x v="0"/>
    <m/>
    <m/>
    <m/>
    <m/>
    <m/>
    <x v="0"/>
    <m/>
    <m/>
    <x v="0"/>
    <m/>
    <x v="0"/>
    <m/>
    <x v="0"/>
    <x v="0"/>
    <x v="0"/>
    <n v="0"/>
    <x v="0"/>
    <x v="0"/>
    <x v="0"/>
    <x v="0"/>
    <x v="0"/>
    <x v="0"/>
    <x v="0"/>
    <x v="0"/>
    <x v="0"/>
    <x v="0"/>
    <m/>
    <m/>
    <m/>
    <m/>
    <m/>
    <m/>
    <x v="0"/>
  </r>
  <r>
    <s v="BNA0734"/>
    <s v="Vattenfall Europe Generation AG"/>
    <s v="Thyrow"/>
    <n v="15806"/>
    <s v="Nunsdorf"/>
    <m/>
    <x v="2"/>
    <s v="GT E"/>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5"/>
    <s v="Vattenfall Europe Generation AG"/>
    <s v="Thyrow"/>
    <n v="15806"/>
    <s v="Nunsdorf"/>
    <m/>
    <x v="2"/>
    <s v="GT F"/>
    <n v="1989"/>
    <x v="1"/>
    <x v="0"/>
    <x v="1"/>
    <m/>
    <m/>
    <x v="1"/>
    <x v="1"/>
    <x v="1"/>
    <n v="38"/>
    <n v="37.5"/>
    <x v="1"/>
    <n v="37.5"/>
    <m/>
    <m/>
    <x v="0"/>
    <s v="Thyrow"/>
    <x v="2"/>
    <s v="50 Hertz Transmission GmbH"/>
    <x v="1"/>
    <x v="1"/>
    <m/>
    <s v="10.09.2012-12.09.2012"/>
    <m/>
    <n v="170"/>
    <n v="170"/>
    <x v="0"/>
    <m/>
    <n v="0"/>
    <x v="0"/>
    <s v="ONTRAS VNG - Gastransport GmbH "/>
    <x v="0"/>
    <m/>
    <x v="0"/>
    <x v="0"/>
    <x v="0"/>
    <n v="0"/>
    <x v="1"/>
    <x v="1"/>
    <x v="0"/>
    <x v="0"/>
    <x v="0"/>
    <x v="0"/>
    <x v="1"/>
    <x v="1"/>
    <x v="0"/>
    <x v="0"/>
    <m/>
    <m/>
    <m/>
    <m/>
    <m/>
    <m/>
    <x v="0"/>
  </r>
  <r>
    <s v="BNA0736"/>
    <s v="Vattenfall Europe Generation AG"/>
    <s v="Thyrow"/>
    <n v="15806"/>
    <s v="Nunsdorf"/>
    <m/>
    <x v="2"/>
    <s v="GT G"/>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7"/>
    <s v="Vattenfall Europe Generation AG"/>
    <s v="Thyrow"/>
    <n v="15806"/>
    <s v="Nunsdorf"/>
    <m/>
    <x v="2"/>
    <s v="GT H"/>
    <n v="1989"/>
    <x v="1"/>
    <x v="0"/>
    <x v="1"/>
    <m/>
    <m/>
    <x v="1"/>
    <x v="1"/>
    <x v="1"/>
    <n v="38"/>
    <n v="37.5"/>
    <x v="1"/>
    <n v="37.5"/>
    <m/>
    <m/>
    <x v="0"/>
    <s v="Thyrow"/>
    <x v="2"/>
    <s v="50 Hertz Transmission GmbH"/>
    <x v="1"/>
    <x v="1"/>
    <m/>
    <s v="09.07.2012-28.09.2012"/>
    <m/>
    <n v="170"/>
    <n v="170"/>
    <x v="0"/>
    <m/>
    <n v="0"/>
    <x v="0"/>
    <s v="ONTRAS VNG - Gastransport GmbH "/>
    <x v="0"/>
    <m/>
    <x v="0"/>
    <x v="0"/>
    <x v="0"/>
    <n v="0"/>
    <x v="1"/>
    <x v="1"/>
    <x v="0"/>
    <x v="0"/>
    <x v="0"/>
    <x v="0"/>
    <x v="1"/>
    <x v="1"/>
    <x v="0"/>
    <x v="0"/>
    <m/>
    <m/>
    <m/>
    <m/>
    <m/>
    <m/>
    <x v="0"/>
  </r>
  <r>
    <s v="BNA0738"/>
    <s v="Vattenfall Europe Generation AG"/>
    <s v="Thyrow"/>
    <n v="15806"/>
    <s v="Nunsdorf"/>
    <m/>
    <x v="2"/>
    <s v="GT A"/>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39"/>
    <s v="Vattenfall Europe Generation AG"/>
    <s v="Thyrow"/>
    <n v="15806"/>
    <s v="Nunsdorf"/>
    <m/>
    <x v="2"/>
    <s v="GT B"/>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40"/>
    <s v="Vattenfall Europe Generation AG"/>
    <s v="Thyrow"/>
    <n v="15806"/>
    <s v="Nunsdorf"/>
    <m/>
    <x v="2"/>
    <s v="GT C"/>
    <n v="1987"/>
    <x v="1"/>
    <x v="0"/>
    <x v="1"/>
    <m/>
    <m/>
    <x v="1"/>
    <x v="1"/>
    <x v="1"/>
    <n v="37"/>
    <n v="36.5"/>
    <x v="1"/>
    <n v="36.5"/>
    <m/>
    <m/>
    <x v="0"/>
    <s v="Thyrow"/>
    <x v="2"/>
    <s v="50 Hertz Transmission GmbH"/>
    <x v="1"/>
    <x v="1"/>
    <m/>
    <s v="10.04.2012-06.07.2012"/>
    <m/>
    <n v="170"/>
    <n v="170"/>
    <x v="0"/>
    <m/>
    <n v="0"/>
    <x v="0"/>
    <s v="ONTRAS VNG - Gastransport GmbH "/>
    <x v="0"/>
    <m/>
    <x v="0"/>
    <x v="0"/>
    <x v="0"/>
    <n v="0"/>
    <x v="1"/>
    <x v="1"/>
    <x v="0"/>
    <x v="0"/>
    <x v="0"/>
    <x v="0"/>
    <x v="1"/>
    <x v="1"/>
    <x v="0"/>
    <x v="0"/>
    <m/>
    <m/>
    <m/>
    <m/>
    <m/>
    <m/>
    <x v="0"/>
  </r>
  <r>
    <s v="BNA0741"/>
    <s v="Vattenfall Europe Generation AG"/>
    <s v="Thyrow"/>
    <n v="15806"/>
    <s v="Nunsdorf"/>
    <m/>
    <x v="2"/>
    <s v="GT D"/>
    <n v="1987"/>
    <x v="1"/>
    <x v="0"/>
    <x v="1"/>
    <m/>
    <m/>
    <x v="1"/>
    <x v="1"/>
    <x v="1"/>
    <n v="37"/>
    <n v="36.5"/>
    <x v="1"/>
    <n v="36.5"/>
    <m/>
    <m/>
    <x v="0"/>
    <s v="Thyrow"/>
    <x v="2"/>
    <s v="50 Hertz Transmission GmbH"/>
    <x v="1"/>
    <x v="1"/>
    <n v="8898"/>
    <s v="10.04.2012-06.07.2012"/>
    <m/>
    <n v="170"/>
    <n v="170"/>
    <x v="0"/>
    <n v="170"/>
    <n v="0"/>
    <x v="0"/>
    <s v="ONTRAS VNG - Gastransport GmbH "/>
    <x v="0"/>
    <m/>
    <x v="0"/>
    <x v="0"/>
    <x v="0"/>
    <n v="243.78082191780823"/>
    <x v="1"/>
    <x v="1"/>
    <x v="0"/>
    <x v="0"/>
    <x v="0"/>
    <x v="0"/>
    <x v="1"/>
    <x v="1"/>
    <x v="0"/>
    <x v="0"/>
    <m/>
    <m/>
    <m/>
    <m/>
    <m/>
    <m/>
    <x v="0"/>
  </r>
  <r>
    <s v="BNA0742"/>
    <s v="N-ERGIE AG"/>
    <s v="HKW Sandreuth"/>
    <n v="90441"/>
    <s v="Nürnberg"/>
    <s v="Sandreuthstr. 51"/>
    <x v="6"/>
    <s v="GuD 1"/>
    <n v="2005"/>
    <x v="1"/>
    <x v="2"/>
    <x v="1"/>
    <m/>
    <m/>
    <x v="1"/>
    <x v="2"/>
    <x v="2"/>
    <n v="85.5"/>
    <n v="75"/>
    <x v="0"/>
    <n v="75"/>
    <n v="60"/>
    <n v="125"/>
    <x v="4"/>
    <s v="U36 Sandreuth"/>
    <x v="2"/>
    <s v="N-ERGIE Netz GmbH"/>
    <x v="0"/>
    <x v="2"/>
    <n v="408535.4"/>
    <s v="20.7 - 16.9.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3"/>
    <s v="N-ERGIE AG"/>
    <s v="HKW Sandreuth"/>
    <n v="90441"/>
    <s v="Nürnberg"/>
    <s v="Sandreuthstr. 51"/>
    <x v="6"/>
    <s v="GuD 2"/>
    <n v="2005"/>
    <x v="1"/>
    <x v="2"/>
    <x v="1"/>
    <m/>
    <m/>
    <x v="1"/>
    <x v="2"/>
    <x v="2"/>
    <n v="85.5"/>
    <n v="75"/>
    <x v="0"/>
    <n v="75"/>
    <n v="60"/>
    <n v="125"/>
    <x v="4"/>
    <s v="U36 Sandreuth"/>
    <x v="2"/>
    <s v="N-ERGIE Netz GmbH"/>
    <x v="0"/>
    <x v="2"/>
    <n v="408535.4"/>
    <s v="11.6 - 6.8.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4"/>
    <s v="E.ON Kraftwerke GmbH"/>
    <s v="Franken 1"/>
    <n v="90449"/>
    <s v="Nürnberg"/>
    <m/>
    <x v="6"/>
    <n v="1"/>
    <n v="1973"/>
    <x v="1"/>
    <x v="2"/>
    <x v="3"/>
    <s v="Erdgas, HEL"/>
    <m/>
    <x v="1"/>
    <x v="1"/>
    <x v="1"/>
    <n v="395"/>
    <n v="383"/>
    <x v="0"/>
    <n v="383"/>
    <n v="100"/>
    <m/>
    <x v="0"/>
    <s v="Gebersdorf"/>
    <x v="2"/>
    <s v="E.ON Netz GmbH"/>
    <x v="0"/>
    <x v="1"/>
    <n v="99565.055999999997"/>
    <s v="11.06.2012-22.06.2012"/>
    <n v="1045"/>
    <n v="0"/>
    <m/>
    <x v="0"/>
    <m/>
    <n v="1100.5"/>
    <x v="2"/>
    <s v="Open Grid Europe GmbH_x000d_OGE: Diese Kraftwerksblöcke (BNA0744, BNA0745) liegen gemeinsam an einem Ausspeisepunkt aus unserem Fernleitungsnetz. Die maximale technisch verfügbare Kapazität an diesem Ausspeisepunkt beträgt 0,0 MWh/h, uns liegen für diesen Aussp"/>
    <x v="1"/>
    <n v="383"/>
    <x v="1"/>
    <x v="1"/>
    <x v="1"/>
    <n v="259.96098172323758"/>
    <x v="1"/>
    <x v="1"/>
    <x v="5"/>
    <x v="0"/>
    <x v="0"/>
    <x v="0"/>
    <x v="1"/>
    <x v="0"/>
    <x v="0"/>
    <x v="0"/>
    <m/>
    <m/>
    <m/>
    <m/>
    <m/>
    <m/>
    <x v="0"/>
  </r>
  <r>
    <s v="BNA0745"/>
    <s v="E.ON Kraftwerke GmbH"/>
    <s v="Franken 1"/>
    <n v="90449"/>
    <s v="Nürnberg"/>
    <m/>
    <x v="6"/>
    <n v="2"/>
    <n v="1976"/>
    <x v="1"/>
    <x v="2"/>
    <x v="3"/>
    <s v="Erdgas, HEL"/>
    <m/>
    <x v="1"/>
    <x v="1"/>
    <x v="1"/>
    <n v="448"/>
    <n v="440"/>
    <x v="0"/>
    <n v="440"/>
    <n v="130"/>
    <m/>
    <x v="0"/>
    <s v="Gebersdorf"/>
    <x v="2"/>
    <s v="E.ON Netz GmbH"/>
    <x v="0"/>
    <x v="1"/>
    <n v="205622.21400000001"/>
    <s v="11.06.2012-14.06.2012"/>
    <n v="1215"/>
    <n v="0"/>
    <m/>
    <x v="0"/>
    <m/>
    <n v="1100.5"/>
    <x v="2"/>
    <s v="Open Grid Europe GmbH_x000d_Vorgelagerter FNB: OGE_x000d_OGE: Diese Kraftwerksblöcke (BNA0744, BNA0745) liegen gemeinsam an einem Ausspeisepunkt aus unserem Fernleitungsnetz. Die maximale technisch verfügbare Kapazität an diesem Ausspeisepunkt beträgt 0,0 MWh/h, uns "/>
    <x v="1"/>
    <n v="440"/>
    <x v="1"/>
    <x v="1"/>
    <x v="1"/>
    <n v="467.32321363636368"/>
    <x v="1"/>
    <x v="1"/>
    <x v="5"/>
    <x v="0"/>
    <x v="0"/>
    <x v="0"/>
    <x v="1"/>
    <x v="0"/>
    <x v="0"/>
    <x v="0"/>
    <m/>
    <m/>
    <m/>
    <m/>
    <m/>
    <m/>
    <x v="0"/>
  </r>
  <r>
    <s v="BNA0746"/>
    <s v="N-ERGIE AG"/>
    <s v="HKW Sandreuth"/>
    <n v="90441"/>
    <s v="Nürnberg"/>
    <s v="Sandreuthstr. 51"/>
    <x v="6"/>
    <m/>
    <n v="1992"/>
    <x v="1"/>
    <x v="0"/>
    <x v="3"/>
    <s v="Abfall (Fremddampfbezug), Gas, Öl"/>
    <m/>
    <x v="1"/>
    <x v="2"/>
    <x v="2"/>
    <n v="28"/>
    <n v="25"/>
    <x v="0"/>
    <n v="25"/>
    <n v="8"/>
    <n v="40"/>
    <x v="2"/>
    <s v="U36 Sandreuth"/>
    <x v="2"/>
    <s v="N-ERGIE Netz GmbH"/>
    <x v="0"/>
    <x v="1"/>
    <n v="102438.7"/>
    <s v="16.4. - 10.5.12"/>
    <m/>
    <m/>
    <m/>
    <x v="0"/>
    <m/>
    <m/>
    <x v="0"/>
    <m/>
    <x v="0"/>
    <m/>
    <x v="0"/>
    <x v="0"/>
    <x v="0"/>
    <n v="4097.5479999999998"/>
    <x v="6"/>
    <x v="1"/>
    <x v="0"/>
    <x v="0"/>
    <x v="0"/>
    <x v="0"/>
    <x v="1"/>
    <x v="0"/>
    <x v="0"/>
    <x v="0"/>
    <m/>
    <m/>
    <m/>
    <m/>
    <m/>
    <m/>
    <x v="0"/>
  </r>
  <r>
    <s v="BNA0747"/>
    <s v="E.ON Wasserkraft GmbH"/>
    <s v="Nußdorf"/>
    <n v="83131"/>
    <s v="Nußdorf"/>
    <s v="Am Inn 19"/>
    <x v="6"/>
    <s v="Nußdorf"/>
    <n v="1992"/>
    <x v="2"/>
    <x v="0"/>
    <x v="2"/>
    <m/>
    <m/>
    <x v="1"/>
    <x v="1"/>
    <x v="1"/>
    <n v="36.6"/>
    <n v="36.6"/>
    <x v="2"/>
    <n v="36.6"/>
    <m/>
    <m/>
    <x v="0"/>
    <s v="Schaltanlage vor Ort"/>
    <x v="2"/>
    <s v="E.ON Netz GmbH"/>
    <x v="0"/>
    <x v="1"/>
    <n v="171844.27514099999"/>
    <m/>
    <m/>
    <m/>
    <m/>
    <x v="0"/>
    <m/>
    <m/>
    <x v="0"/>
    <m/>
    <x v="0"/>
    <m/>
    <x v="0"/>
    <x v="0"/>
    <x v="0"/>
    <n v="4695.1987743442614"/>
    <x v="2"/>
    <x v="0"/>
    <x v="0"/>
    <x v="0"/>
    <x v="0"/>
    <x v="0"/>
    <x v="0"/>
    <x v="0"/>
    <x v="0"/>
    <x v="0"/>
    <m/>
    <m/>
    <m/>
    <m/>
    <m/>
    <m/>
    <x v="0"/>
  </r>
  <r>
    <s v="BNA0748"/>
    <s v="E.ON Wasserkraft GmbH"/>
    <s v="Oberaudorf-Ebbs"/>
    <n v="83080"/>
    <s v="Oberaudorf"/>
    <s v="Untere Innauen 1"/>
    <x v="6"/>
    <s v="Oberaudorf-Ebbs"/>
    <n v="1992"/>
    <x v="2"/>
    <x v="0"/>
    <x v="2"/>
    <m/>
    <m/>
    <x v="1"/>
    <x v="1"/>
    <x v="1"/>
    <n v="30"/>
    <n v="30"/>
    <x v="0"/>
    <n v="30"/>
    <m/>
    <m/>
    <x v="0"/>
    <s v="Schaltanlage vor Ort"/>
    <x v="2"/>
    <s v="APG/E.ON Netz GmbH"/>
    <x v="0"/>
    <x v="1"/>
    <n v="116724.25"/>
    <m/>
    <m/>
    <m/>
    <m/>
    <x v="0"/>
    <m/>
    <m/>
    <x v="0"/>
    <m/>
    <x v="0"/>
    <m/>
    <x v="0"/>
    <x v="0"/>
    <x v="0"/>
    <n v="3890.8083333333334"/>
    <x v="2"/>
    <x v="0"/>
    <x v="0"/>
    <x v="0"/>
    <x v="0"/>
    <x v="0"/>
    <x v="0"/>
    <x v="0"/>
    <x v="0"/>
    <x v="0"/>
    <m/>
    <m/>
    <m/>
    <m/>
    <m/>
    <m/>
    <x v="0"/>
  </r>
  <r>
    <s v="BNA0749"/>
    <s v="Windmüller Ober-Flörsheim GbR"/>
    <m/>
    <n v="55234"/>
    <s v="Ober-Flörsheim"/>
    <m/>
    <x v="15"/>
    <m/>
    <n v="2002"/>
    <x v="0"/>
    <x v="0"/>
    <x v="0"/>
    <m/>
    <m/>
    <x v="0"/>
    <x v="0"/>
    <x v="0"/>
    <m/>
    <n v="12"/>
    <x v="0"/>
    <n v="12"/>
    <m/>
    <m/>
    <x v="0"/>
    <m/>
    <x v="0"/>
    <s v="EWR Netz GmbH"/>
    <x v="0"/>
    <x v="0"/>
    <m/>
    <m/>
    <m/>
    <m/>
    <m/>
    <x v="0"/>
    <m/>
    <m/>
    <x v="0"/>
    <m/>
    <x v="0"/>
    <m/>
    <x v="0"/>
    <x v="0"/>
    <x v="0"/>
    <n v="0"/>
    <x v="0"/>
    <x v="0"/>
    <x v="0"/>
    <x v="0"/>
    <x v="0"/>
    <x v="0"/>
    <x v="0"/>
    <x v="0"/>
    <x v="0"/>
    <x v="0"/>
    <m/>
    <m/>
    <m/>
    <m/>
    <m/>
    <m/>
    <x v="0"/>
  </r>
  <r>
    <s v="BNA0750"/>
    <s v="GMVA Gemeinschafts-Müll-Verbrennungsanlage Niederrhein GmbH"/>
    <s v="GMVA Niederrhein"/>
    <n v="46049"/>
    <s v="Oberhausen"/>
    <s v="Liricher Straße 121"/>
    <x v="0"/>
    <s v="Ausspeisung 10/110kV (Turbine 2)"/>
    <n v="1990"/>
    <x v="2"/>
    <x v="0"/>
    <x v="10"/>
    <s v="Abfall"/>
    <s v="Heizöl"/>
    <x v="1"/>
    <x v="2"/>
    <x v="1"/>
    <n v="44.9"/>
    <n v="40.4"/>
    <x v="1"/>
    <n v="23.8"/>
    <n v="23.8"/>
    <n v="45"/>
    <x v="2"/>
    <s v="BBB05 Anschlusszelle"/>
    <x v="2"/>
    <s v="evo Energie-Netz GmbH"/>
    <x v="0"/>
    <x v="2"/>
    <n v="252163.7"/>
    <s v="01.02.2012- 31.03.2012"/>
    <m/>
    <m/>
    <m/>
    <x v="0"/>
    <m/>
    <m/>
    <x v="0"/>
    <m/>
    <x v="0"/>
    <m/>
    <x v="0"/>
    <x v="0"/>
    <x v="0"/>
    <n v="6241.675742574258"/>
    <x v="6"/>
    <x v="1"/>
    <x v="0"/>
    <x v="0"/>
    <x v="0"/>
    <x v="0"/>
    <x v="1"/>
    <x v="0"/>
    <x v="0"/>
    <x v="0"/>
    <m/>
    <m/>
    <m/>
    <m/>
    <m/>
    <m/>
    <x v="0"/>
  </r>
  <r>
    <s v="BNA0751"/>
    <s v="GMVA Gemeinschafts-Müll-Verbrennungsanlage Niederrhein GmbH"/>
    <s v="GMVA Niederrhein"/>
    <n v="46049"/>
    <s v="Oberhausen"/>
    <s v="Liricher Straße 121"/>
    <x v="0"/>
    <s v="Ausspeisung 10/25kV (Turbine 1)"/>
    <n v="2006"/>
    <x v="2"/>
    <x v="0"/>
    <x v="10"/>
    <s v="Abfall"/>
    <s v="Heizöl"/>
    <x v="1"/>
    <x v="2"/>
    <x v="1"/>
    <n v="25.6"/>
    <n v="21.1"/>
    <x v="1"/>
    <n v="15.8"/>
    <n v="0"/>
    <n v="45"/>
    <x v="8"/>
    <s v="AJT01 Trafo"/>
    <x v="14"/>
    <s v="evo Energie-Netz GmbH "/>
    <x v="0"/>
    <x v="2"/>
    <n v="45142"/>
    <m/>
    <m/>
    <m/>
    <m/>
    <x v="0"/>
    <m/>
    <m/>
    <x v="0"/>
    <m/>
    <x v="0"/>
    <m/>
    <x v="0"/>
    <x v="0"/>
    <x v="0"/>
    <n v="2139.4312796208528"/>
    <x v="6"/>
    <x v="1"/>
    <x v="0"/>
    <x v="0"/>
    <x v="0"/>
    <x v="0"/>
    <x v="1"/>
    <x v="0"/>
    <x v="0"/>
    <x v="0"/>
    <m/>
    <m/>
    <m/>
    <m/>
    <m/>
    <m/>
    <x v="0"/>
  </r>
  <r>
    <s v="BNA0752"/>
    <s v="Energieversorgung Oberhausen AG"/>
    <s v="HKW 1"/>
    <n v="46045"/>
    <s v="Oberhausen"/>
    <m/>
    <x v="0"/>
    <s v="HKW 1"/>
    <n v="1972"/>
    <x v="1"/>
    <x v="0"/>
    <x v="1"/>
    <m/>
    <m/>
    <x v="1"/>
    <x v="2"/>
    <x v="2"/>
    <n v="24.1"/>
    <n v="23.1"/>
    <x v="0"/>
    <n v="23.1"/>
    <n v="2"/>
    <n v="87"/>
    <x v="4"/>
    <m/>
    <x v="10"/>
    <s v="evo Energie-Netz GmbH"/>
    <x v="0"/>
    <x v="1"/>
    <n v="28541.792000000001"/>
    <m/>
    <n v="130"/>
    <n v="150"/>
    <n v="150"/>
    <x v="0"/>
    <m/>
    <m/>
    <x v="0"/>
    <s v="evo Energie-Netz GmbH "/>
    <x v="0"/>
    <m/>
    <x v="0"/>
    <x v="0"/>
    <x v="0"/>
    <n v="1235.5754112554112"/>
    <x v="1"/>
    <x v="1"/>
    <x v="0"/>
    <x v="0"/>
    <x v="0"/>
    <x v="0"/>
    <x v="1"/>
    <x v="0"/>
    <x v="0"/>
    <x v="0"/>
    <m/>
    <m/>
    <m/>
    <m/>
    <m/>
    <m/>
    <x v="0"/>
  </r>
  <r>
    <s v="BNA0753"/>
    <s v="Energieversorgung Oberhausen AG"/>
    <s v="HKW 2"/>
    <n v="46147"/>
    <s v="Oberhausen"/>
    <m/>
    <x v="0"/>
    <s v="HKW 2"/>
    <n v="1995"/>
    <x v="1"/>
    <x v="0"/>
    <x v="1"/>
    <m/>
    <m/>
    <x v="1"/>
    <x v="2"/>
    <x v="1"/>
    <n v="25"/>
    <n v="24.5"/>
    <x v="0"/>
    <n v="24.5"/>
    <n v="6"/>
    <n v="35"/>
    <x v="1"/>
    <m/>
    <x v="2"/>
    <s v="evo Energie-Netz GmbH"/>
    <x v="0"/>
    <x v="1"/>
    <n v="32650.5990000001"/>
    <s v="15.04.-30.06.2012"/>
    <n v="71"/>
    <n v="80"/>
    <n v="80"/>
    <x v="0"/>
    <m/>
    <m/>
    <x v="0"/>
    <s v="evo Energie-Netz GmbH"/>
    <x v="0"/>
    <m/>
    <x v="0"/>
    <x v="0"/>
    <x v="0"/>
    <n v="1332.6775102040858"/>
    <x v="1"/>
    <x v="1"/>
    <x v="0"/>
    <x v="0"/>
    <x v="0"/>
    <x v="0"/>
    <x v="1"/>
    <x v="0"/>
    <x v="0"/>
    <x v="0"/>
    <m/>
    <m/>
    <m/>
    <m/>
    <m/>
    <m/>
    <x v="0"/>
  </r>
  <r>
    <s v="BNA0754"/>
    <s v="Breeze Three Energy GmbH &amp; Co. KG"/>
    <s v="Windpark Lauterburg"/>
    <n v="73447"/>
    <s v="Oberkochen"/>
    <m/>
    <x v="4"/>
    <m/>
    <n v="2006"/>
    <x v="1"/>
    <x v="0"/>
    <x v="0"/>
    <m/>
    <m/>
    <x v="0"/>
    <x v="1"/>
    <x v="1"/>
    <n v="10"/>
    <n v="10"/>
    <x v="0"/>
    <n v="10"/>
    <m/>
    <m/>
    <x v="0"/>
    <s v="DE0010107344700000000000000285382"/>
    <x v="6"/>
    <s v="Netzgesellschaft Ostwürttemberg GmbH"/>
    <x v="0"/>
    <x v="1"/>
    <n v="13791.52"/>
    <m/>
    <m/>
    <m/>
    <m/>
    <x v="0"/>
    <m/>
    <m/>
    <x v="0"/>
    <m/>
    <x v="0"/>
    <m/>
    <x v="0"/>
    <x v="0"/>
    <x v="0"/>
    <n v="1379.152"/>
    <x v="0"/>
    <x v="0"/>
    <x v="0"/>
    <x v="0"/>
    <x v="0"/>
    <x v="0"/>
    <x v="0"/>
    <x v="0"/>
    <x v="0"/>
    <x v="0"/>
    <m/>
    <m/>
    <m/>
    <m/>
    <m/>
    <m/>
    <x v="0"/>
  </r>
  <r>
    <s v="BNA0755a"/>
    <s v="Kraftwerk Obernburg GmbH"/>
    <s v="Obernburg"/>
    <n v="63784"/>
    <s v="Obernburg"/>
    <m/>
    <x v="6"/>
    <n v="2"/>
    <n v="1920"/>
    <x v="1"/>
    <x v="2"/>
    <x v="1"/>
    <m/>
    <m/>
    <x v="1"/>
    <x v="2"/>
    <x v="2"/>
    <n v="40"/>
    <n v="36"/>
    <x v="0"/>
    <n v="36"/>
    <n v="36"/>
    <n v="100"/>
    <x v="2"/>
    <s v="UW AKZO"/>
    <x v="6"/>
    <s v="E.ON Bayern AG"/>
    <x v="0"/>
    <x v="1"/>
    <n v="279537.7"/>
    <s v="13.04.2012-31.05.2012"/>
    <n v="340"/>
    <n v="340"/>
    <n v="340"/>
    <x v="0"/>
    <n v="0"/>
    <n v="0"/>
    <x v="1"/>
    <s v="Open Grid Regional GmbH (Vorgelagerter FNB: Open Grid Europe GmbH); Kapazitätsdaten anteilig zu BNA0755b, ein Netanschlusspunkt"/>
    <x v="2"/>
    <n v="36"/>
    <x v="1"/>
    <x v="1"/>
    <x v="1"/>
    <n v="7764.9361111111111"/>
    <x v="1"/>
    <x v="1"/>
    <x v="0"/>
    <x v="0"/>
    <x v="0"/>
    <x v="0"/>
    <x v="1"/>
    <x v="0"/>
    <x v="0"/>
    <x v="0"/>
    <m/>
    <m/>
    <m/>
    <m/>
    <m/>
    <m/>
    <x v="0"/>
  </r>
  <r>
    <s v="BNA0755b"/>
    <s v="Kraftwerk Obernburg GmbH"/>
    <s v="Obernburg"/>
    <n v="63784"/>
    <s v="Obernburg"/>
    <m/>
    <x v="6"/>
    <n v="1"/>
    <n v="1995"/>
    <x v="1"/>
    <x v="2"/>
    <x v="1"/>
    <m/>
    <m/>
    <x v="1"/>
    <x v="2"/>
    <x v="2"/>
    <n v="67"/>
    <n v="64"/>
    <x v="0"/>
    <n v="64"/>
    <n v="64"/>
    <n v="100"/>
    <x v="1"/>
    <s v="UW AKZO"/>
    <x v="6"/>
    <s v="E.ON Bayern AG"/>
    <x v="0"/>
    <x v="1"/>
    <n v="505160"/>
    <s v="01.07.2012-12.08.2012"/>
    <n v="340"/>
    <n v="340"/>
    <n v="340"/>
    <x v="0"/>
    <n v="0"/>
    <n v="0"/>
    <x v="1"/>
    <s v="Open Grid Regional GmbH (Vorgelagerter FNB: OGE); Kapazitätsdaten anteilig zu BNA0755a, ein Netanschlusspunkt"/>
    <x v="2"/>
    <n v="64"/>
    <x v="1"/>
    <x v="1"/>
    <x v="1"/>
    <n v="7893.125"/>
    <x v="1"/>
    <x v="1"/>
    <x v="0"/>
    <x v="0"/>
    <x v="0"/>
    <x v="0"/>
    <x v="1"/>
    <x v="0"/>
    <x v="0"/>
    <x v="0"/>
    <m/>
    <m/>
    <m/>
    <m/>
    <m/>
    <m/>
    <x v="0"/>
  </r>
  <r>
    <s v="BNA0756"/>
    <s v="EnBW Klenk Holzenergie GmbH"/>
    <m/>
    <n v="74420"/>
    <s v="Oberrot"/>
    <m/>
    <x v="4"/>
    <m/>
    <n v="2000"/>
    <x v="0"/>
    <x v="0"/>
    <x v="4"/>
    <m/>
    <m/>
    <x v="0"/>
    <x v="0"/>
    <x v="0"/>
    <m/>
    <n v="18.817"/>
    <x v="0"/>
    <n v="18.817"/>
    <m/>
    <m/>
    <x v="0"/>
    <m/>
    <x v="0"/>
    <s v="EnBW Regional AG"/>
    <x v="0"/>
    <x v="0"/>
    <m/>
    <m/>
    <m/>
    <m/>
    <m/>
    <x v="0"/>
    <m/>
    <m/>
    <x v="0"/>
    <m/>
    <x v="0"/>
    <m/>
    <x v="0"/>
    <x v="0"/>
    <x v="0"/>
    <n v="0"/>
    <x v="4"/>
    <x v="0"/>
    <x v="0"/>
    <x v="0"/>
    <x v="0"/>
    <x v="0"/>
    <x v="1"/>
    <x v="0"/>
    <x v="0"/>
    <x v="0"/>
    <m/>
    <m/>
    <m/>
    <m/>
    <m/>
    <m/>
    <x v="0"/>
  </r>
  <r>
    <s v="BNA0757"/>
    <m/>
    <m/>
    <n v="21734"/>
    <s v="Oederquart"/>
    <m/>
    <x v="1"/>
    <m/>
    <n v="2000"/>
    <x v="0"/>
    <x v="0"/>
    <x v="0"/>
    <m/>
    <m/>
    <x v="0"/>
    <x v="0"/>
    <x v="0"/>
    <m/>
    <n v="16.5"/>
    <x v="0"/>
    <n v="16.5"/>
    <m/>
    <m/>
    <x v="0"/>
    <m/>
    <x v="1"/>
    <s v="EWE NETZ GmbH"/>
    <x v="0"/>
    <x v="0"/>
    <m/>
    <m/>
    <m/>
    <m/>
    <m/>
    <x v="0"/>
    <m/>
    <m/>
    <x v="0"/>
    <m/>
    <x v="0"/>
    <m/>
    <x v="0"/>
    <x v="0"/>
    <x v="0"/>
    <n v="0"/>
    <x v="0"/>
    <x v="0"/>
    <x v="0"/>
    <x v="0"/>
    <x v="0"/>
    <x v="0"/>
    <x v="0"/>
    <x v="0"/>
    <x v="0"/>
    <x v="0"/>
    <m/>
    <m/>
    <m/>
    <m/>
    <m/>
    <m/>
    <x v="0"/>
  </r>
  <r>
    <s v="BNA0758"/>
    <s v="Energieversorgung Offenbach AG"/>
    <s v="Heizkraftwerk Offenbach"/>
    <n v="63067"/>
    <s v="Offenbach"/>
    <m/>
    <x v="10"/>
    <m/>
    <n v="1990"/>
    <x v="1"/>
    <x v="0"/>
    <x v="3"/>
    <s v="Steinkohle"/>
    <s v="Biomasse"/>
    <x v="1"/>
    <x v="2"/>
    <x v="2"/>
    <n v="59.7"/>
    <n v="54"/>
    <x v="0"/>
    <n v="42.5"/>
    <n v="39"/>
    <n v="100"/>
    <x v="8"/>
    <s v="Andréstraße"/>
    <x v="2"/>
    <s v="24/7 Netze GmbH"/>
    <x v="0"/>
    <x v="1"/>
    <n v="175710.1"/>
    <s v="ca. 1.6.2012-30.9.2012 u. 1.6.2013-30.9.2013"/>
    <m/>
    <m/>
    <m/>
    <x v="0"/>
    <m/>
    <m/>
    <x v="0"/>
    <m/>
    <x v="0"/>
    <m/>
    <x v="0"/>
    <x v="0"/>
    <x v="0"/>
    <n v="3253.890740740741"/>
    <x v="3"/>
    <x v="1"/>
    <x v="0"/>
    <x v="0"/>
    <x v="0"/>
    <x v="0"/>
    <x v="1"/>
    <x v="0"/>
    <x v="0"/>
    <x v="0"/>
    <m/>
    <m/>
    <m/>
    <m/>
    <m/>
    <m/>
    <x v="0"/>
  </r>
  <r>
    <s v="BNA0759"/>
    <s v="E.ON Kraftwerke GmbH"/>
    <s v="Itzehoe"/>
    <n v="25588"/>
    <s v="Oldendorf"/>
    <m/>
    <x v="3"/>
    <m/>
    <n v="1972"/>
    <x v="1"/>
    <x v="0"/>
    <x v="9"/>
    <m/>
    <m/>
    <x v="1"/>
    <x v="1"/>
    <x v="1"/>
    <n v="89"/>
    <n v="88"/>
    <x v="0"/>
    <n v="88"/>
    <n v="24"/>
    <m/>
    <x v="0"/>
    <s v="Itzehoe-West"/>
    <x v="2"/>
    <s v="E.ON Netz GmbH"/>
    <x v="0"/>
    <x v="1"/>
    <n v="569.44000000000005"/>
    <m/>
    <m/>
    <m/>
    <m/>
    <x v="0"/>
    <m/>
    <m/>
    <x v="0"/>
    <m/>
    <x v="0"/>
    <m/>
    <x v="0"/>
    <x v="0"/>
    <x v="0"/>
    <n v="6.4709090909090916"/>
    <x v="11"/>
    <x v="1"/>
    <x v="0"/>
    <x v="0"/>
    <x v="0"/>
    <x v="0"/>
    <x v="1"/>
    <x v="0"/>
    <x v="0"/>
    <x v="0"/>
    <m/>
    <m/>
    <m/>
    <m/>
    <m/>
    <m/>
    <x v="0"/>
  </r>
  <r>
    <s v="BNA0760"/>
    <s v="Windpark Oldenswort Moordeich GmbH &amp; Co.KG"/>
    <m/>
    <n v="25870"/>
    <s v="Oldenswort"/>
    <m/>
    <x v="3"/>
    <m/>
    <n v="2001"/>
    <x v="0"/>
    <x v="0"/>
    <x v="0"/>
    <m/>
    <m/>
    <x v="0"/>
    <x v="0"/>
    <x v="0"/>
    <m/>
    <n v="12"/>
    <x v="0"/>
    <n v="12"/>
    <m/>
    <m/>
    <x v="0"/>
    <m/>
    <x v="0"/>
    <s v="Schleswig-Holstein Netz AG "/>
    <x v="0"/>
    <x v="0"/>
    <m/>
    <m/>
    <m/>
    <m/>
    <m/>
    <x v="0"/>
    <m/>
    <m/>
    <x v="0"/>
    <m/>
    <x v="0"/>
    <m/>
    <x v="0"/>
    <x v="0"/>
    <x v="0"/>
    <n v="0"/>
    <x v="0"/>
    <x v="0"/>
    <x v="0"/>
    <x v="0"/>
    <x v="0"/>
    <x v="0"/>
    <x v="0"/>
    <x v="0"/>
    <x v="0"/>
    <x v="0"/>
    <m/>
    <m/>
    <m/>
    <m/>
    <m/>
    <m/>
    <x v="0"/>
  </r>
  <r>
    <s v="BNA0761"/>
    <s v="e.disnatur Erneuerbare Energien GmbH"/>
    <s v="WP Naundorf I"/>
    <n v="4769"/>
    <s v="Naundorf"/>
    <m/>
    <x v="12"/>
    <m/>
    <n v="2004"/>
    <x v="1"/>
    <x v="0"/>
    <x v="0"/>
    <m/>
    <m/>
    <x v="0"/>
    <x v="0"/>
    <x v="0"/>
    <n v="14"/>
    <n v="14"/>
    <x v="0"/>
    <n v="14"/>
    <n v="14"/>
    <m/>
    <x v="0"/>
    <m/>
    <x v="6"/>
    <s v="Mitteldeutsche Netzgesellschaft Strom mbH"/>
    <x v="0"/>
    <x v="1"/>
    <n v="25777"/>
    <m/>
    <m/>
    <m/>
    <m/>
    <x v="0"/>
    <m/>
    <m/>
    <x v="0"/>
    <m/>
    <x v="0"/>
    <m/>
    <x v="0"/>
    <x v="0"/>
    <x v="0"/>
    <n v="1841.2142857142858"/>
    <x v="0"/>
    <x v="0"/>
    <x v="0"/>
    <x v="0"/>
    <x v="0"/>
    <x v="0"/>
    <x v="0"/>
    <x v="0"/>
    <x v="0"/>
    <x v="0"/>
    <m/>
    <m/>
    <m/>
    <m/>
    <m/>
    <m/>
    <x v="0"/>
  </r>
  <r>
    <s v="BNA0762"/>
    <m/>
    <m/>
    <n v="39387"/>
    <s v="Oschersleben"/>
    <m/>
    <x v="5"/>
    <m/>
    <n v="2009"/>
    <x v="0"/>
    <x v="0"/>
    <x v="0"/>
    <m/>
    <m/>
    <x v="0"/>
    <x v="0"/>
    <x v="0"/>
    <m/>
    <n v="12.3"/>
    <x v="0"/>
    <n v="12.3"/>
    <m/>
    <m/>
    <x v="0"/>
    <m/>
    <x v="0"/>
    <s v="E.ON Avacon AG"/>
    <x v="0"/>
    <x v="0"/>
    <m/>
    <m/>
    <m/>
    <m/>
    <m/>
    <x v="0"/>
    <m/>
    <m/>
    <x v="0"/>
    <m/>
    <x v="0"/>
    <m/>
    <x v="0"/>
    <x v="0"/>
    <x v="0"/>
    <n v="0"/>
    <x v="0"/>
    <x v="0"/>
    <x v="0"/>
    <x v="0"/>
    <x v="0"/>
    <x v="0"/>
    <x v="0"/>
    <x v="0"/>
    <x v="0"/>
    <x v="0"/>
    <m/>
    <m/>
    <m/>
    <m/>
    <m/>
    <m/>
    <x v="0"/>
  </r>
  <r>
    <s v="BNA0763"/>
    <m/>
    <m/>
    <n v="21762"/>
    <s v="Osterbruch"/>
    <m/>
    <x v="1"/>
    <m/>
    <n v="1999"/>
    <x v="0"/>
    <x v="0"/>
    <x v="0"/>
    <m/>
    <m/>
    <x v="0"/>
    <x v="0"/>
    <x v="0"/>
    <m/>
    <n v="11"/>
    <x v="0"/>
    <n v="11"/>
    <m/>
    <m/>
    <x v="0"/>
    <m/>
    <x v="1"/>
    <s v="EWE NETZ GmbH"/>
    <x v="0"/>
    <x v="0"/>
    <m/>
    <m/>
    <m/>
    <m/>
    <m/>
    <x v="0"/>
    <m/>
    <m/>
    <x v="0"/>
    <m/>
    <x v="0"/>
    <m/>
    <x v="0"/>
    <x v="0"/>
    <x v="0"/>
    <n v="0"/>
    <x v="0"/>
    <x v="0"/>
    <x v="0"/>
    <x v="0"/>
    <x v="0"/>
    <x v="0"/>
    <x v="0"/>
    <x v="0"/>
    <x v="0"/>
    <x v="0"/>
    <m/>
    <m/>
    <m/>
    <m/>
    <m/>
    <m/>
    <x v="0"/>
  </r>
  <r>
    <s v="BNA0764"/>
    <m/>
    <m/>
    <n v="39606"/>
    <s v="Osterburg"/>
    <m/>
    <x v="5"/>
    <m/>
    <n v="2002"/>
    <x v="0"/>
    <x v="0"/>
    <x v="0"/>
    <m/>
    <m/>
    <x v="0"/>
    <x v="0"/>
    <x v="0"/>
    <m/>
    <n v="30"/>
    <x v="0"/>
    <n v="30"/>
    <m/>
    <m/>
    <x v="0"/>
    <m/>
    <x v="5"/>
    <s v="HSN Magdeburg GmbH"/>
    <x v="0"/>
    <x v="0"/>
    <m/>
    <m/>
    <m/>
    <m/>
    <m/>
    <x v="0"/>
    <m/>
    <m/>
    <x v="0"/>
    <m/>
    <x v="0"/>
    <m/>
    <x v="0"/>
    <x v="0"/>
    <x v="0"/>
    <n v="0"/>
    <x v="0"/>
    <x v="0"/>
    <x v="0"/>
    <x v="0"/>
    <x v="0"/>
    <x v="0"/>
    <x v="0"/>
    <x v="0"/>
    <x v="0"/>
    <x v="0"/>
    <m/>
    <m/>
    <m/>
    <m/>
    <m/>
    <m/>
    <x v="0"/>
  </r>
  <r>
    <s v="BNA0765"/>
    <s v="Windpark Osterrade GmbH "/>
    <m/>
    <n v="24796"/>
    <s v="Osterrade"/>
    <m/>
    <x v="3"/>
    <m/>
    <n v="2001"/>
    <x v="0"/>
    <x v="0"/>
    <x v="0"/>
    <m/>
    <m/>
    <x v="0"/>
    <x v="0"/>
    <x v="0"/>
    <m/>
    <n v="12.25"/>
    <x v="0"/>
    <n v="12.25"/>
    <m/>
    <m/>
    <x v="0"/>
    <m/>
    <x v="0"/>
    <s v="Schleswig-Holstein Netz AG "/>
    <x v="0"/>
    <x v="0"/>
    <m/>
    <m/>
    <m/>
    <m/>
    <m/>
    <x v="0"/>
    <m/>
    <m/>
    <x v="0"/>
    <m/>
    <x v="0"/>
    <m/>
    <x v="0"/>
    <x v="0"/>
    <x v="0"/>
    <n v="0"/>
    <x v="0"/>
    <x v="0"/>
    <x v="0"/>
    <x v="0"/>
    <x v="0"/>
    <x v="0"/>
    <x v="0"/>
    <x v="0"/>
    <x v="0"/>
    <x v="0"/>
    <m/>
    <m/>
    <m/>
    <m/>
    <m/>
    <m/>
    <x v="0"/>
  </r>
  <r>
    <s v="BNA0766"/>
    <s v="E.ON Kraftwerke GmbH"/>
    <s v="Audorf"/>
    <n v="24783"/>
    <s v="Osterrönfeld"/>
    <m/>
    <x v="3"/>
    <m/>
    <n v="1973"/>
    <x v="1"/>
    <x v="0"/>
    <x v="9"/>
    <m/>
    <m/>
    <x v="1"/>
    <x v="1"/>
    <x v="1"/>
    <n v="88"/>
    <n v="87"/>
    <x v="0"/>
    <n v="87"/>
    <n v="24"/>
    <m/>
    <x v="0"/>
    <s v="Audorf"/>
    <x v="2"/>
    <s v="E.ON Netz GmbH"/>
    <x v="0"/>
    <x v="1"/>
    <n v="694.11300000000006"/>
    <m/>
    <m/>
    <m/>
    <m/>
    <x v="0"/>
    <m/>
    <m/>
    <x v="0"/>
    <m/>
    <x v="0"/>
    <m/>
    <x v="0"/>
    <x v="0"/>
    <x v="0"/>
    <n v="7.9783103448275865"/>
    <x v="11"/>
    <x v="1"/>
    <x v="0"/>
    <x v="0"/>
    <x v="0"/>
    <x v="0"/>
    <x v="1"/>
    <x v="0"/>
    <x v="0"/>
    <x v="0"/>
    <m/>
    <m/>
    <m/>
    <m/>
    <m/>
    <m/>
    <x v="0"/>
  </r>
  <r>
    <s v="BNA0767"/>
    <s v="Windkonzept - Energieanlagen GmbH &amp; Co. KG"/>
    <m/>
    <n v="39343"/>
    <s v="Ostingersleben"/>
    <m/>
    <x v="5"/>
    <m/>
    <n v="2002"/>
    <x v="0"/>
    <x v="0"/>
    <x v="0"/>
    <m/>
    <m/>
    <x v="0"/>
    <x v="0"/>
    <x v="0"/>
    <m/>
    <n v="22.4"/>
    <x v="0"/>
    <n v="22.4"/>
    <m/>
    <m/>
    <x v="0"/>
    <m/>
    <x v="5"/>
    <s v="HSN Magdeburg GmbH"/>
    <x v="0"/>
    <x v="0"/>
    <m/>
    <m/>
    <m/>
    <m/>
    <m/>
    <x v="0"/>
    <m/>
    <m/>
    <x v="0"/>
    <m/>
    <x v="0"/>
    <m/>
    <x v="0"/>
    <x v="0"/>
    <x v="0"/>
    <n v="0"/>
    <x v="0"/>
    <x v="0"/>
    <x v="0"/>
    <x v="0"/>
    <x v="0"/>
    <x v="0"/>
    <x v="0"/>
    <x v="0"/>
    <x v="0"/>
    <x v="0"/>
    <m/>
    <m/>
    <m/>
    <m/>
    <m/>
    <m/>
    <x v="0"/>
  </r>
  <r>
    <s v="BNA0768"/>
    <s v="PROKON Nord Energiesysteme GmbH &amp; Co. WP Klostermoor KG; _x000d_Windpark Klostermoor GmbH &amp; Co. Betriebs-KG"/>
    <m/>
    <n v="26842"/>
    <s v="Ostrhauderfehn"/>
    <m/>
    <x v="1"/>
    <m/>
    <n v="1999"/>
    <x v="0"/>
    <x v="0"/>
    <x v="0"/>
    <m/>
    <m/>
    <x v="0"/>
    <x v="0"/>
    <x v="0"/>
    <m/>
    <n v="18"/>
    <x v="0"/>
    <n v="18"/>
    <m/>
    <m/>
    <x v="0"/>
    <m/>
    <x v="1"/>
    <s v="EWE NETZ GmbH"/>
    <x v="0"/>
    <x v="0"/>
    <m/>
    <m/>
    <m/>
    <m/>
    <m/>
    <x v="0"/>
    <m/>
    <m/>
    <x v="0"/>
    <m/>
    <x v="0"/>
    <m/>
    <x v="0"/>
    <x v="0"/>
    <x v="0"/>
    <n v="0"/>
    <x v="0"/>
    <x v="0"/>
    <x v="0"/>
    <x v="0"/>
    <x v="0"/>
    <x v="0"/>
    <x v="0"/>
    <x v="0"/>
    <x v="0"/>
    <x v="0"/>
    <m/>
    <m/>
    <m/>
    <m/>
    <m/>
    <m/>
    <x v="0"/>
  </r>
  <r>
    <s v="BNA0769"/>
    <s v="EnBW Baltic 1 GmbH &amp; Co. KG"/>
    <s v="Windpark Baltic 1"/>
    <m/>
    <s v="Ostsee"/>
    <s v="16 km vor der Küste Mecklenburg-Vorpommerns, nördlich der Halbinsel Fischland-Darß-Zingst"/>
    <x v="8"/>
    <s v="Baltic 1"/>
    <n v="2011"/>
    <x v="1"/>
    <x v="0"/>
    <x v="7"/>
    <m/>
    <m/>
    <x v="0"/>
    <x v="1"/>
    <x v="1"/>
    <n v="48.3"/>
    <n v="48.3"/>
    <x v="0"/>
    <n v="48.3"/>
    <n v="0"/>
    <n v="0"/>
    <x v="0"/>
    <s v="OSS Baltic 1"/>
    <x v="21"/>
    <s v="50 Hertz Transmission GmbH"/>
    <x v="1"/>
    <x v="1"/>
    <n v="124950"/>
    <m/>
    <m/>
    <m/>
    <m/>
    <x v="0"/>
    <m/>
    <m/>
    <x v="0"/>
    <m/>
    <x v="0"/>
    <m/>
    <x v="0"/>
    <x v="0"/>
    <x v="0"/>
    <n v="2586.9565217391305"/>
    <x v="8"/>
    <x v="0"/>
    <x v="0"/>
    <x v="0"/>
    <x v="0"/>
    <x v="0"/>
    <x v="0"/>
    <x v="1"/>
    <x v="0"/>
    <x v="0"/>
    <m/>
    <m/>
    <m/>
    <m/>
    <m/>
    <m/>
    <x v="0"/>
  </r>
  <r>
    <s v="BNA0770"/>
    <s v="WPO GmbH &amp; Co. Betriebs KG _x000d_WPM GmbH &amp; Co. Betriebs KG"/>
    <m/>
    <n v="26939"/>
    <s v="Ovelgönne"/>
    <m/>
    <x v="1"/>
    <m/>
    <n v="2001"/>
    <x v="0"/>
    <x v="0"/>
    <x v="0"/>
    <m/>
    <m/>
    <x v="0"/>
    <x v="0"/>
    <x v="0"/>
    <m/>
    <n v="22.85"/>
    <x v="0"/>
    <n v="22.85"/>
    <m/>
    <m/>
    <x v="0"/>
    <m/>
    <x v="1"/>
    <s v="EWE NETZ GmbH"/>
    <x v="0"/>
    <x v="0"/>
    <m/>
    <m/>
    <m/>
    <m/>
    <m/>
    <x v="0"/>
    <m/>
    <m/>
    <x v="0"/>
    <m/>
    <x v="0"/>
    <m/>
    <x v="0"/>
    <x v="0"/>
    <x v="0"/>
    <n v="0"/>
    <x v="0"/>
    <x v="0"/>
    <x v="0"/>
    <x v="0"/>
    <x v="0"/>
    <x v="0"/>
    <x v="0"/>
    <x v="0"/>
    <x v="0"/>
    <x v="0"/>
    <m/>
    <m/>
    <m/>
    <m/>
    <m/>
    <m/>
    <x v="0"/>
  </r>
  <r>
    <s v="BNA0771"/>
    <s v="Dezentrale Energie Anlagen Beteiligungs-und Verwaltungsgesellschaft mbH"/>
    <m/>
    <n v="28876"/>
    <s v="Oyten"/>
    <m/>
    <x v="1"/>
    <m/>
    <n v="2001"/>
    <x v="0"/>
    <x v="0"/>
    <x v="0"/>
    <m/>
    <m/>
    <x v="0"/>
    <x v="0"/>
    <x v="0"/>
    <m/>
    <n v="10"/>
    <x v="0"/>
    <n v="10"/>
    <m/>
    <m/>
    <x v="0"/>
    <m/>
    <x v="0"/>
    <s v="EWE NETZ GmbH"/>
    <x v="0"/>
    <x v="0"/>
    <m/>
    <m/>
    <m/>
    <m/>
    <m/>
    <x v="0"/>
    <m/>
    <m/>
    <x v="0"/>
    <m/>
    <x v="0"/>
    <m/>
    <x v="0"/>
    <x v="0"/>
    <x v="0"/>
    <n v="0"/>
    <x v="0"/>
    <x v="0"/>
    <x v="0"/>
    <x v="0"/>
    <x v="0"/>
    <x v="0"/>
    <x v="0"/>
    <x v="0"/>
    <x v="0"/>
    <x v="0"/>
    <m/>
    <m/>
    <m/>
    <m/>
    <m/>
    <m/>
    <x v="0"/>
  </r>
  <r>
    <s v="BNA0772"/>
    <m/>
    <m/>
    <n v="33100"/>
    <s v="Paderborn"/>
    <m/>
    <x v="0"/>
    <m/>
    <n v="1997"/>
    <x v="0"/>
    <x v="0"/>
    <x v="0"/>
    <m/>
    <m/>
    <x v="0"/>
    <x v="0"/>
    <x v="0"/>
    <m/>
    <n v="16.96"/>
    <x v="0"/>
    <n v="16.96"/>
    <m/>
    <m/>
    <x v="0"/>
    <m/>
    <x v="0"/>
    <s v="E.ON Westfalen Weser Netz AG "/>
    <x v="0"/>
    <x v="0"/>
    <m/>
    <m/>
    <m/>
    <m/>
    <m/>
    <x v="0"/>
    <m/>
    <m/>
    <x v="0"/>
    <m/>
    <x v="0"/>
    <m/>
    <x v="0"/>
    <x v="0"/>
    <x v="0"/>
    <n v="0"/>
    <x v="0"/>
    <x v="0"/>
    <x v="0"/>
    <x v="0"/>
    <x v="0"/>
    <x v="0"/>
    <x v="0"/>
    <x v="0"/>
    <x v="0"/>
    <x v="0"/>
    <m/>
    <m/>
    <m/>
    <m/>
    <m/>
    <m/>
    <x v="0"/>
  </r>
  <r>
    <s v="BNA0773"/>
    <m/>
    <m/>
    <n v="33100"/>
    <s v="Paderborn"/>
    <m/>
    <x v="0"/>
    <m/>
    <n v="1995"/>
    <x v="0"/>
    <x v="0"/>
    <x v="0"/>
    <m/>
    <m/>
    <x v="0"/>
    <x v="0"/>
    <x v="0"/>
    <m/>
    <n v="12"/>
    <x v="0"/>
    <n v="12"/>
    <m/>
    <m/>
    <x v="0"/>
    <m/>
    <x v="0"/>
    <s v="E.ON Westfalen Weser Netz AG "/>
    <x v="0"/>
    <x v="0"/>
    <m/>
    <m/>
    <m/>
    <m/>
    <m/>
    <x v="0"/>
    <m/>
    <m/>
    <x v="0"/>
    <m/>
    <x v="0"/>
    <m/>
    <x v="0"/>
    <x v="0"/>
    <x v="0"/>
    <n v="0"/>
    <x v="0"/>
    <x v="0"/>
    <x v="0"/>
    <x v="0"/>
    <x v="0"/>
    <x v="0"/>
    <x v="0"/>
    <x v="0"/>
    <x v="0"/>
    <x v="0"/>
    <m/>
    <m/>
    <m/>
    <m/>
    <m/>
    <m/>
    <x v="0"/>
  </r>
  <r>
    <s v="BNA0774"/>
    <m/>
    <m/>
    <n v="33100"/>
    <s v="Paderborn"/>
    <m/>
    <x v="0"/>
    <m/>
    <n v="1998"/>
    <x v="0"/>
    <x v="0"/>
    <x v="0"/>
    <m/>
    <m/>
    <x v="0"/>
    <x v="0"/>
    <x v="0"/>
    <m/>
    <n v="11.15"/>
    <x v="0"/>
    <n v="11.15"/>
    <m/>
    <m/>
    <x v="0"/>
    <m/>
    <x v="0"/>
    <s v="E.ON Westfalen Weser Netz AG "/>
    <x v="0"/>
    <x v="0"/>
    <m/>
    <m/>
    <m/>
    <m/>
    <m/>
    <x v="0"/>
    <m/>
    <m/>
    <x v="0"/>
    <m/>
    <x v="0"/>
    <m/>
    <x v="0"/>
    <x v="0"/>
    <x v="0"/>
    <n v="0"/>
    <x v="0"/>
    <x v="0"/>
    <x v="0"/>
    <x v="0"/>
    <x v="0"/>
    <x v="0"/>
    <x v="0"/>
    <x v="0"/>
    <x v="0"/>
    <x v="0"/>
    <m/>
    <m/>
    <m/>
    <m/>
    <m/>
    <m/>
    <x v="0"/>
  </r>
  <r>
    <s v="BNA0775"/>
    <s v="PN Biomasseheizkraftwerk Papenburg GmbH &amp; Co. KG"/>
    <s v="Biomasse-HKW"/>
    <n v="26871"/>
    <s v="Papenburg"/>
    <s v="Am Nordhafen 5"/>
    <x v="1"/>
    <m/>
    <n v="2002"/>
    <x v="0"/>
    <x v="0"/>
    <x v="4"/>
    <m/>
    <m/>
    <x v="0"/>
    <x v="1"/>
    <x v="0"/>
    <m/>
    <n v="20"/>
    <x v="0"/>
    <n v="20"/>
    <m/>
    <m/>
    <x v="0"/>
    <m/>
    <x v="1"/>
    <s v="EWE NETZ GmbH"/>
    <x v="0"/>
    <x v="0"/>
    <n v="141244.348"/>
    <m/>
    <m/>
    <m/>
    <m/>
    <x v="0"/>
    <m/>
    <m/>
    <x v="0"/>
    <m/>
    <x v="0"/>
    <m/>
    <x v="0"/>
    <x v="0"/>
    <x v="0"/>
    <n v="7062.2173999999995"/>
    <x v="4"/>
    <x v="0"/>
    <x v="0"/>
    <x v="0"/>
    <x v="0"/>
    <x v="0"/>
    <x v="1"/>
    <x v="0"/>
    <x v="0"/>
    <x v="0"/>
    <m/>
    <m/>
    <m/>
    <m/>
    <m/>
    <m/>
    <x v="0"/>
  </r>
  <r>
    <s v="BNA0776"/>
    <s v="BKW FMB Energie AG"/>
    <s v="Windpark Lüdersdorf Parstein"/>
    <n v="16248"/>
    <s v="Parsteinsee"/>
    <m/>
    <x v="2"/>
    <m/>
    <n v="2004"/>
    <x v="2"/>
    <x v="0"/>
    <x v="0"/>
    <m/>
    <m/>
    <x v="0"/>
    <x v="1"/>
    <x v="1"/>
    <n v="22.5"/>
    <n v="22.5"/>
    <x v="0"/>
    <n v="22.5"/>
    <m/>
    <m/>
    <x v="0"/>
    <s v="DE00100016248DS000000000005554231"/>
    <x v="11"/>
    <s v="E.ON edis AG"/>
    <x v="0"/>
    <x v="1"/>
    <n v="37864"/>
    <m/>
    <m/>
    <m/>
    <m/>
    <x v="0"/>
    <m/>
    <m/>
    <x v="0"/>
    <m/>
    <x v="0"/>
    <m/>
    <x v="0"/>
    <x v="0"/>
    <x v="0"/>
    <n v="1682.8444444444444"/>
    <x v="0"/>
    <x v="0"/>
    <x v="0"/>
    <x v="0"/>
    <x v="0"/>
    <x v="0"/>
    <x v="0"/>
    <x v="0"/>
    <x v="0"/>
    <x v="0"/>
    <m/>
    <m/>
    <m/>
    <m/>
    <m/>
    <m/>
    <x v="0"/>
  </r>
  <r>
    <s v="BNA0777"/>
    <s v="EnBW Kraftwerke AG"/>
    <s v="Kopswerk I "/>
    <s v="A-6794"/>
    <s v="Partenen"/>
    <m/>
    <x v="7"/>
    <s v="Masch. 1 bis 3"/>
    <n v="1968"/>
    <x v="2"/>
    <x v="0"/>
    <x v="8"/>
    <m/>
    <m/>
    <x v="1"/>
    <x v="1"/>
    <x v="1"/>
    <n v="247"/>
    <n v="247"/>
    <x v="0"/>
    <n v="247"/>
    <m/>
    <m/>
    <x v="0"/>
    <s v="Bürs"/>
    <x v="8"/>
    <s v="Transnet BW GmbH_x000d_"/>
    <x v="3"/>
    <x v="0"/>
    <n v="323163"/>
    <s v="26.02.2013-01.03.2013, 04.03.2013-15.03.2013, 19.03.2013-22.03.2013"/>
    <m/>
    <m/>
    <m/>
    <x v="0"/>
    <m/>
    <m/>
    <x v="0"/>
    <m/>
    <x v="0"/>
    <m/>
    <x v="0"/>
    <x v="0"/>
    <x v="0"/>
    <n v="1308.3522267206479"/>
    <x v="9"/>
    <x v="1"/>
    <x v="0"/>
    <x v="0"/>
    <x v="0"/>
    <x v="0"/>
    <x v="1"/>
    <x v="1"/>
    <x v="0"/>
    <x v="0"/>
    <s v="entfällt"/>
    <s v="entfällt"/>
    <s v="entfällt"/>
    <n v="37.5"/>
    <n v="247"/>
    <n v="323163"/>
    <x v="20"/>
  </r>
  <r>
    <s v="BNA0778"/>
    <s v="EnBW Kraftwerke AG"/>
    <s v="Kopswerk II "/>
    <s v="A-6794"/>
    <s v="Partenen"/>
    <m/>
    <x v="7"/>
    <s v="Masch. 1 bis 3"/>
    <n v="2008"/>
    <x v="2"/>
    <x v="0"/>
    <x v="8"/>
    <m/>
    <m/>
    <x v="1"/>
    <x v="1"/>
    <x v="1"/>
    <n v="525"/>
    <n v="525"/>
    <x v="0"/>
    <n v="525"/>
    <m/>
    <m/>
    <x v="0"/>
    <s v="Bürs"/>
    <x v="8"/>
    <s v="Transnet BW GmbH_x000d_"/>
    <x v="3"/>
    <x v="0"/>
    <n v="477323"/>
    <s v="23.04.-16.05., 10.09.-04.10., 08.10.- 12.10.2012"/>
    <m/>
    <m/>
    <m/>
    <x v="0"/>
    <m/>
    <m/>
    <x v="0"/>
    <m/>
    <x v="0"/>
    <m/>
    <x v="0"/>
    <x v="0"/>
    <x v="0"/>
    <n v="909.18666666666661"/>
    <x v="9"/>
    <x v="1"/>
    <x v="0"/>
    <x v="0"/>
    <x v="0"/>
    <x v="0"/>
    <x v="1"/>
    <x v="1"/>
    <x v="0"/>
    <x v="0"/>
    <n v="58"/>
    <n v="450"/>
    <n v="939637.47832550015"/>
    <n v="80"/>
    <n v="525"/>
    <n v="477323"/>
    <x v="20"/>
  </r>
  <r>
    <s v="BNA0779"/>
    <s v="EnBW Kraftwerke AG"/>
    <s v="Obervermuntwerk"/>
    <s v="A-6794"/>
    <s v="Partenen"/>
    <m/>
    <x v="7"/>
    <s v="Masch. 1 u. 2"/>
    <n v="1968"/>
    <x v="2"/>
    <x v="0"/>
    <x v="14"/>
    <m/>
    <m/>
    <x v="1"/>
    <x v="1"/>
    <x v="1"/>
    <n v="29"/>
    <n v="29"/>
    <x v="0"/>
    <n v="29"/>
    <m/>
    <m/>
    <x v="0"/>
    <s v="Bürs"/>
    <x v="8"/>
    <s v="Transnet BW GmbH"/>
    <x v="3"/>
    <x v="0"/>
    <n v="35630"/>
    <m/>
    <m/>
    <m/>
    <m/>
    <x v="0"/>
    <m/>
    <m/>
    <x v="0"/>
    <m/>
    <x v="0"/>
    <m/>
    <x v="0"/>
    <x v="0"/>
    <x v="0"/>
    <n v="1228.6206896551723"/>
    <x v="13"/>
    <x v="0"/>
    <x v="0"/>
    <x v="0"/>
    <x v="0"/>
    <x v="0"/>
    <x v="0"/>
    <x v="1"/>
    <x v="0"/>
    <x v="0"/>
    <m/>
    <m/>
    <m/>
    <m/>
    <m/>
    <m/>
    <x v="0"/>
  </r>
  <r>
    <s v="BNA0780"/>
    <s v="EnBW Kraftwerke AG"/>
    <s v="Vermuntwerk"/>
    <s v="A-6794"/>
    <s v="Partenen"/>
    <m/>
    <x v="7"/>
    <s v="Masch. 1 bis 5"/>
    <n v="1930"/>
    <x v="2"/>
    <x v="0"/>
    <x v="14"/>
    <m/>
    <m/>
    <x v="1"/>
    <x v="1"/>
    <x v="1"/>
    <n v="156"/>
    <n v="156"/>
    <x v="0"/>
    <n v="156"/>
    <m/>
    <m/>
    <x v="0"/>
    <s v="Bürs"/>
    <x v="8"/>
    <s v="Transnet BW GmbH_x000d__x000d_"/>
    <x v="3"/>
    <x v="0"/>
    <n v="220578"/>
    <s v="16.04.2012-21.04.2012  06.02.2013-08.02.2013, 23.10.2012-25.10.2012, 19.11.2012-30.11.2012, 05.11.2012-16.11.2012, 18.02.2013-28.02.2013"/>
    <m/>
    <m/>
    <m/>
    <x v="0"/>
    <m/>
    <m/>
    <x v="0"/>
    <m/>
    <x v="0"/>
    <m/>
    <x v="0"/>
    <x v="0"/>
    <x v="0"/>
    <n v="1413.9615384615386"/>
    <x v="13"/>
    <x v="0"/>
    <x v="0"/>
    <x v="0"/>
    <x v="0"/>
    <x v="0"/>
    <x v="0"/>
    <x v="1"/>
    <x v="0"/>
    <x v="0"/>
    <m/>
    <m/>
    <m/>
    <m/>
    <m/>
    <m/>
    <x v="0"/>
  </r>
  <r>
    <s v="BNA0781"/>
    <s v="ENERTRAG"/>
    <s v="ÜST Ruhleben"/>
    <n v="17309"/>
    <s v="Pasewalk"/>
    <s v="Gemarkung Pasewalk, _x000d_Flur 23, Flurstück 26/1"/>
    <x v="8"/>
    <s v="ÜST Ruhleben"/>
    <n v="2000"/>
    <x v="2"/>
    <x v="0"/>
    <x v="0"/>
    <m/>
    <m/>
    <x v="0"/>
    <x v="0"/>
    <x v="1"/>
    <n v="29.1"/>
    <n v="29.1"/>
    <x v="0"/>
    <n v="29.1"/>
    <m/>
    <m/>
    <x v="0"/>
    <s v="ÜST Ruhleben"/>
    <x v="6"/>
    <s v="E.ON edis AG"/>
    <x v="0"/>
    <x v="1"/>
    <m/>
    <m/>
    <m/>
    <m/>
    <m/>
    <x v="0"/>
    <m/>
    <m/>
    <x v="0"/>
    <m/>
    <x v="0"/>
    <m/>
    <x v="0"/>
    <x v="0"/>
    <x v="0"/>
    <n v="0"/>
    <x v="0"/>
    <x v="0"/>
    <x v="0"/>
    <x v="0"/>
    <x v="0"/>
    <x v="0"/>
    <x v="0"/>
    <x v="0"/>
    <x v="0"/>
    <x v="0"/>
    <m/>
    <m/>
    <m/>
    <m/>
    <m/>
    <m/>
    <x v="0"/>
  </r>
  <r>
    <s v="BNA0782"/>
    <s v="E.ON Wasserkraft GmbH"/>
    <s v="Kachlet"/>
    <n v="94034"/>
    <s v="Passau"/>
    <s v="Schleusenweg 10"/>
    <x v="6"/>
    <s v="Kachlet"/>
    <n v="1927"/>
    <x v="1"/>
    <x v="0"/>
    <x v="2"/>
    <m/>
    <m/>
    <x v="1"/>
    <x v="1"/>
    <x v="1"/>
    <n v="53.7"/>
    <n v="53.7"/>
    <x v="0"/>
    <n v="53.7"/>
    <m/>
    <m/>
    <x v="0"/>
    <s v="Schaltanlage vor Ort"/>
    <x v="2"/>
    <s v="E.ON Netz GmbH"/>
    <x v="0"/>
    <x v="1"/>
    <n v="303383.65639999998"/>
    <m/>
    <m/>
    <m/>
    <m/>
    <x v="0"/>
    <m/>
    <m/>
    <x v="0"/>
    <m/>
    <x v="0"/>
    <m/>
    <x v="0"/>
    <x v="0"/>
    <x v="0"/>
    <n v="5649.6025400372437"/>
    <x v="2"/>
    <x v="0"/>
    <x v="0"/>
    <x v="0"/>
    <x v="0"/>
    <x v="0"/>
    <x v="0"/>
    <x v="0"/>
    <x v="0"/>
    <x v="0"/>
    <m/>
    <m/>
    <m/>
    <m/>
    <m/>
    <m/>
    <x v="0"/>
  </r>
  <r>
    <s v="BNA0784"/>
    <s v="E.ON Wasserkraft GmbH"/>
    <s v="Passau-Ingling"/>
    <n v="94036"/>
    <s v="Passau"/>
    <s v="Innstraße 121"/>
    <x v="6"/>
    <s v="Passau-Ingling"/>
    <n v="1965"/>
    <x v="2"/>
    <x v="0"/>
    <x v="2"/>
    <m/>
    <m/>
    <x v="1"/>
    <x v="1"/>
    <x v="1"/>
    <n v="43.2"/>
    <n v="43.2"/>
    <x v="0"/>
    <n v="43.2"/>
    <m/>
    <m/>
    <x v="0"/>
    <s v="Schaltanlage vor Ort"/>
    <x v="2"/>
    <s v="APG/E.ON Netz GmbH"/>
    <x v="0"/>
    <x v="1"/>
    <n v="232014.45"/>
    <m/>
    <m/>
    <m/>
    <m/>
    <x v="0"/>
    <m/>
    <m/>
    <x v="0"/>
    <m/>
    <x v="0"/>
    <m/>
    <x v="0"/>
    <x v="0"/>
    <x v="0"/>
    <n v="5370.7048611111113"/>
    <x v="2"/>
    <x v="0"/>
    <x v="0"/>
    <x v="0"/>
    <x v="0"/>
    <x v="0"/>
    <x v="0"/>
    <x v="0"/>
    <x v="0"/>
    <x v="0"/>
    <m/>
    <m/>
    <m/>
    <m/>
    <m/>
    <m/>
    <x v="0"/>
  </r>
  <r>
    <s v="BNA0785"/>
    <s v="Vattenfall Europe Generation AG"/>
    <s v="KW Jänschwalde"/>
    <n v="3158"/>
    <s v="Peitz"/>
    <s v="Kraftwerksstraße"/>
    <x v="2"/>
    <s v="A"/>
    <n v="1981"/>
    <x v="1"/>
    <x v="0"/>
    <x v="11"/>
    <m/>
    <m/>
    <x v="1"/>
    <x v="2"/>
    <x v="1"/>
    <n v="500"/>
    <n v="465"/>
    <x v="1"/>
    <n v="490"/>
    <n v="299"/>
    <n v="76.3"/>
    <x v="2"/>
    <s v="Preilack"/>
    <x v="4"/>
    <s v="50 Hertz Transmission GmbH"/>
    <x v="1"/>
    <x v="1"/>
    <n v="3048496.9"/>
    <s v="25.08.2012-09.09.2012"/>
    <m/>
    <m/>
    <m/>
    <x v="0"/>
    <m/>
    <m/>
    <x v="0"/>
    <m/>
    <x v="0"/>
    <m/>
    <x v="0"/>
    <x v="0"/>
    <x v="0"/>
    <n v="6555.9073118279566"/>
    <x v="10"/>
    <x v="1"/>
    <x v="0"/>
    <x v="0"/>
    <x v="0"/>
    <x v="0"/>
    <x v="1"/>
    <x v="1"/>
    <x v="0"/>
    <x v="0"/>
    <m/>
    <m/>
    <m/>
    <m/>
    <m/>
    <m/>
    <x v="0"/>
  </r>
  <r>
    <s v="BNA0786"/>
    <s v="Vattenfall Europe Generation AG"/>
    <s v="KW Jänschwalde"/>
    <n v="3158"/>
    <s v="Peitz"/>
    <s v="Kraftwerksstraße"/>
    <x v="2"/>
    <s v="B"/>
    <n v="1982"/>
    <x v="1"/>
    <x v="0"/>
    <x v="11"/>
    <m/>
    <m/>
    <x v="1"/>
    <x v="2"/>
    <x v="1"/>
    <n v="500"/>
    <n v="465"/>
    <x v="1"/>
    <n v="490"/>
    <n v="299"/>
    <n v="76.3"/>
    <x v="2"/>
    <s v="Preilack"/>
    <x v="4"/>
    <s v="50 Hertz Transmission GmbH"/>
    <x v="1"/>
    <x v="1"/>
    <n v="3649068.1"/>
    <s v="04.08.2012-17.10.2012"/>
    <m/>
    <m/>
    <m/>
    <x v="0"/>
    <m/>
    <m/>
    <x v="0"/>
    <m/>
    <x v="0"/>
    <m/>
    <x v="0"/>
    <x v="0"/>
    <x v="0"/>
    <n v="7847.4582795698925"/>
    <x v="10"/>
    <x v="1"/>
    <x v="0"/>
    <x v="0"/>
    <x v="0"/>
    <x v="0"/>
    <x v="1"/>
    <x v="1"/>
    <x v="0"/>
    <x v="0"/>
    <m/>
    <m/>
    <m/>
    <m/>
    <m/>
    <m/>
    <x v="0"/>
  </r>
  <r>
    <s v="BNA0787"/>
    <s v="Vattenfall Europe Generation AG"/>
    <s v="KW Jänschwalde"/>
    <n v="3158"/>
    <s v="Peitz"/>
    <s v="Kraftwerksstraße"/>
    <x v="2"/>
    <s v="C"/>
    <n v="1984"/>
    <x v="1"/>
    <x v="0"/>
    <x v="11"/>
    <m/>
    <m/>
    <x v="1"/>
    <x v="2"/>
    <x v="1"/>
    <n v="500"/>
    <n v="465"/>
    <x v="1"/>
    <n v="490"/>
    <n v="299"/>
    <n v="76.3"/>
    <x v="2"/>
    <s v="Preilack"/>
    <x v="4"/>
    <s v="50 Hertz Transmission GmbH"/>
    <x v="1"/>
    <x v="1"/>
    <n v="3010428.2"/>
    <m/>
    <m/>
    <m/>
    <m/>
    <x v="0"/>
    <m/>
    <m/>
    <x v="0"/>
    <m/>
    <x v="0"/>
    <m/>
    <x v="0"/>
    <x v="0"/>
    <x v="0"/>
    <n v="6474.0391397849462"/>
    <x v="10"/>
    <x v="1"/>
    <x v="0"/>
    <x v="0"/>
    <x v="0"/>
    <x v="0"/>
    <x v="1"/>
    <x v="1"/>
    <x v="0"/>
    <x v="0"/>
    <m/>
    <m/>
    <m/>
    <m/>
    <m/>
    <m/>
    <x v="0"/>
  </r>
  <r>
    <s v="BNA0788"/>
    <s v="Vattenfall Europe Generation AG"/>
    <s v="KW Jänschwalde"/>
    <n v="3158"/>
    <s v="Peitz"/>
    <s v="Kraftwerksstraße"/>
    <x v="2"/>
    <s v="D"/>
    <n v="1985"/>
    <x v="1"/>
    <x v="0"/>
    <x v="11"/>
    <m/>
    <m/>
    <x v="1"/>
    <x v="2"/>
    <x v="1"/>
    <n v="500"/>
    <n v="465"/>
    <x v="1"/>
    <n v="490"/>
    <n v="299"/>
    <n v="76.3"/>
    <x v="2"/>
    <s v="Preilack"/>
    <x v="4"/>
    <s v="50 Hertz Transmission GmbH"/>
    <x v="1"/>
    <x v="1"/>
    <n v="3802726.9"/>
    <m/>
    <m/>
    <m/>
    <m/>
    <x v="0"/>
    <m/>
    <m/>
    <x v="0"/>
    <m/>
    <x v="0"/>
    <m/>
    <x v="0"/>
    <x v="0"/>
    <x v="0"/>
    <n v="8177.9073118279566"/>
    <x v="10"/>
    <x v="1"/>
    <x v="0"/>
    <x v="0"/>
    <x v="0"/>
    <x v="0"/>
    <x v="1"/>
    <x v="1"/>
    <x v="0"/>
    <x v="0"/>
    <m/>
    <m/>
    <m/>
    <m/>
    <m/>
    <m/>
    <x v="0"/>
  </r>
  <r>
    <s v="BNA0789"/>
    <s v="Vattenfall Europe Generation AG"/>
    <s v="KW Jänschwalde"/>
    <n v="3158"/>
    <s v="Peitz"/>
    <s v="Kraftwerksstraße"/>
    <x v="2"/>
    <s v="E"/>
    <n v="1987"/>
    <x v="1"/>
    <x v="0"/>
    <x v="11"/>
    <m/>
    <m/>
    <x v="1"/>
    <x v="2"/>
    <x v="1"/>
    <n v="500"/>
    <n v="465"/>
    <x v="1"/>
    <n v="490"/>
    <n v="299"/>
    <n v="76.3"/>
    <x v="2"/>
    <s v="Preilack"/>
    <x v="4"/>
    <s v="50 Hertz Transmission GmbH"/>
    <x v="1"/>
    <x v="1"/>
    <n v="3749184"/>
    <s v="17.03.2012-23.05.2012"/>
    <m/>
    <m/>
    <m/>
    <x v="0"/>
    <m/>
    <m/>
    <x v="0"/>
    <m/>
    <x v="0"/>
    <m/>
    <x v="0"/>
    <x v="0"/>
    <x v="0"/>
    <n v="8062.7612903225809"/>
    <x v="10"/>
    <x v="1"/>
    <x v="0"/>
    <x v="0"/>
    <x v="0"/>
    <x v="0"/>
    <x v="1"/>
    <x v="1"/>
    <x v="0"/>
    <x v="0"/>
    <m/>
    <m/>
    <m/>
    <m/>
    <m/>
    <m/>
    <x v="0"/>
  </r>
  <r>
    <s v="BNA0790"/>
    <s v="Vattenfall Europe Generation AG"/>
    <s v="KW Jänschwalde"/>
    <n v="3158"/>
    <s v="Peitz"/>
    <s v="Kraftwerksstraße"/>
    <x v="2"/>
    <s v="F"/>
    <n v="1989"/>
    <x v="1"/>
    <x v="0"/>
    <x v="11"/>
    <m/>
    <m/>
    <x v="1"/>
    <x v="2"/>
    <x v="1"/>
    <n v="500"/>
    <n v="465"/>
    <x v="1"/>
    <n v="490"/>
    <n v="299"/>
    <n v="76.3"/>
    <x v="2"/>
    <s v="Preilack"/>
    <x v="4"/>
    <s v="50 Hertz Transmission GmbH"/>
    <x v="1"/>
    <x v="1"/>
    <n v="3900507.7"/>
    <s v="31.03.2012-15.04.2012"/>
    <m/>
    <m/>
    <m/>
    <x v="0"/>
    <m/>
    <m/>
    <x v="0"/>
    <m/>
    <x v="0"/>
    <m/>
    <x v="0"/>
    <x v="0"/>
    <x v="0"/>
    <n v="8388.1886021505379"/>
    <x v="10"/>
    <x v="1"/>
    <x v="0"/>
    <x v="0"/>
    <x v="0"/>
    <x v="0"/>
    <x v="1"/>
    <x v="1"/>
    <x v="0"/>
    <x v="0"/>
    <m/>
    <m/>
    <m/>
    <m/>
    <m/>
    <m/>
    <x v="0"/>
  </r>
  <r>
    <s v="BNA0791"/>
    <s v="Acciona Energie Windparks Deutschland GmbH"/>
    <m/>
    <n v="3185"/>
    <s v="Peitz, OT Drehnower Vorstadt"/>
    <m/>
    <x v="2"/>
    <m/>
    <n v="2005"/>
    <x v="0"/>
    <x v="0"/>
    <x v="0"/>
    <m/>
    <m/>
    <x v="0"/>
    <x v="0"/>
    <x v="0"/>
    <m/>
    <n v="10.5"/>
    <x v="0"/>
    <n v="10.5"/>
    <m/>
    <m/>
    <x v="0"/>
    <m/>
    <x v="0"/>
    <s v="Mitteldeutsche Netzgesellschaft Strom mbH"/>
    <x v="0"/>
    <x v="0"/>
    <m/>
    <m/>
    <m/>
    <m/>
    <m/>
    <x v="0"/>
    <m/>
    <m/>
    <x v="0"/>
    <m/>
    <x v="0"/>
    <m/>
    <x v="0"/>
    <x v="0"/>
    <x v="0"/>
    <n v="0"/>
    <x v="0"/>
    <x v="0"/>
    <x v="0"/>
    <x v="0"/>
    <x v="0"/>
    <x v="0"/>
    <x v="0"/>
    <x v="0"/>
    <x v="0"/>
    <x v="0"/>
    <m/>
    <m/>
    <m/>
    <m/>
    <m/>
    <m/>
    <x v="0"/>
  </r>
  <r>
    <s v="BNA0792"/>
    <s v="VERBUND-Innkraftwerke GmbH"/>
    <s v="Perach"/>
    <n v="84567"/>
    <s v="Perach"/>
    <s v="Niederperach"/>
    <x v="6"/>
    <m/>
    <n v="1977"/>
    <x v="1"/>
    <x v="0"/>
    <x v="2"/>
    <m/>
    <m/>
    <x v="1"/>
    <x v="1"/>
    <x v="1"/>
    <m/>
    <n v="19.399999999999999"/>
    <x v="0"/>
    <n v="19.399999999999999"/>
    <n v="1"/>
    <m/>
    <x v="0"/>
    <s v="UW Perach"/>
    <x v="2"/>
    <s v="E.ON Netz GmbH"/>
    <x v="0"/>
    <x v="1"/>
    <n v="124547.54299999998"/>
    <m/>
    <m/>
    <m/>
    <m/>
    <x v="0"/>
    <m/>
    <m/>
    <x v="0"/>
    <m/>
    <x v="0"/>
    <m/>
    <x v="0"/>
    <x v="0"/>
    <x v="0"/>
    <n v="6419.9764432989687"/>
    <x v="2"/>
    <x v="0"/>
    <x v="0"/>
    <x v="0"/>
    <x v="0"/>
    <x v="0"/>
    <x v="0"/>
    <x v="0"/>
    <x v="0"/>
    <x v="0"/>
    <m/>
    <m/>
    <m/>
    <m/>
    <m/>
    <m/>
    <x v="0"/>
  </r>
  <r>
    <s v="BNA0793"/>
    <s v="E.ON Kraftwerke GmbH"/>
    <s v="Heyden"/>
    <n v="32469"/>
    <s v="Petershagen"/>
    <m/>
    <x v="0"/>
    <n v="4"/>
    <n v="1987"/>
    <x v="1"/>
    <x v="0"/>
    <x v="5"/>
    <m/>
    <m/>
    <x v="1"/>
    <x v="1"/>
    <x v="1"/>
    <n v="920"/>
    <n v="875"/>
    <x v="0"/>
    <n v="875"/>
    <n v="180"/>
    <m/>
    <x v="0"/>
    <s v="Ovenstädt"/>
    <x v="4"/>
    <s v="TenneT TSO GmbH "/>
    <x v="5"/>
    <x v="1"/>
    <n v="4873248.2"/>
    <s v="23.04.2012-05.07.2012"/>
    <m/>
    <m/>
    <m/>
    <x v="0"/>
    <m/>
    <m/>
    <x v="0"/>
    <m/>
    <x v="0"/>
    <m/>
    <x v="0"/>
    <x v="0"/>
    <x v="0"/>
    <n v="5569.4265142857148"/>
    <x v="3"/>
    <x v="1"/>
    <x v="0"/>
    <x v="0"/>
    <x v="0"/>
    <x v="0"/>
    <x v="1"/>
    <x v="1"/>
    <x v="0"/>
    <x v="0"/>
    <m/>
    <m/>
    <m/>
    <m/>
    <m/>
    <m/>
    <x v="0"/>
  </r>
  <r>
    <s v="BNA0794"/>
    <s v="Windkraft Unger GmbH"/>
    <m/>
    <n v="9526"/>
    <s v="Pfaffroda/E., OT Dörnthal"/>
    <m/>
    <x v="12"/>
    <m/>
    <n v="2007"/>
    <x v="0"/>
    <x v="0"/>
    <x v="0"/>
    <m/>
    <m/>
    <x v="0"/>
    <x v="0"/>
    <x v="0"/>
    <m/>
    <n v="18.009"/>
    <x v="0"/>
    <n v="18.009"/>
    <m/>
    <m/>
    <x v="0"/>
    <m/>
    <x v="1"/>
    <s v="Mitteldeutsche Netzgesellschaft Strom mbH"/>
    <x v="0"/>
    <x v="0"/>
    <m/>
    <m/>
    <m/>
    <m/>
    <m/>
    <x v="0"/>
    <m/>
    <m/>
    <x v="0"/>
    <m/>
    <x v="0"/>
    <m/>
    <x v="0"/>
    <x v="0"/>
    <x v="0"/>
    <n v="0"/>
    <x v="0"/>
    <x v="0"/>
    <x v="0"/>
    <x v="0"/>
    <x v="0"/>
    <x v="0"/>
    <x v="0"/>
    <x v="0"/>
    <x v="0"/>
    <x v="0"/>
    <m/>
    <m/>
    <m/>
    <m/>
    <m/>
    <m/>
    <x v="0"/>
  </r>
  <r>
    <s v="BNA0795"/>
    <s v="E.ON Wasserkraft GmbH"/>
    <s v="Geisling"/>
    <n v="93102"/>
    <s v="Pfatter"/>
    <m/>
    <x v="6"/>
    <s v="Geisling"/>
    <n v="1985"/>
    <x v="1"/>
    <x v="0"/>
    <x v="2"/>
    <m/>
    <m/>
    <x v="1"/>
    <x v="1"/>
    <x v="1"/>
    <n v="25"/>
    <n v="25"/>
    <x v="0"/>
    <n v="25"/>
    <m/>
    <m/>
    <x v="0"/>
    <s v="Schaltanlage vor Ort"/>
    <x v="6"/>
    <s v="E.ON Bayern AG"/>
    <x v="0"/>
    <x v="1"/>
    <n v="158053.25120300002"/>
    <m/>
    <m/>
    <m/>
    <m/>
    <x v="0"/>
    <m/>
    <m/>
    <x v="0"/>
    <m/>
    <x v="0"/>
    <m/>
    <x v="0"/>
    <x v="0"/>
    <x v="0"/>
    <n v="6322.1300481200005"/>
    <x v="2"/>
    <x v="0"/>
    <x v="0"/>
    <x v="0"/>
    <x v="0"/>
    <x v="0"/>
    <x v="0"/>
    <x v="0"/>
    <x v="0"/>
    <x v="0"/>
    <m/>
    <m/>
    <m/>
    <m/>
    <m/>
    <m/>
    <x v="0"/>
  </r>
  <r>
    <s v="BNA0797"/>
    <s v="Heizkraftwerk Pforzheim GmbH"/>
    <s v="Heizkraftwerk Pforzheim GmbH"/>
    <n v="75175"/>
    <s v="Pforzheim"/>
    <s v="Hohwiesenweg 15"/>
    <x v="4"/>
    <s v="Biomasse"/>
    <n v="2004"/>
    <x v="2"/>
    <x v="0"/>
    <x v="4"/>
    <s v="Biomasse"/>
    <s v="Klärgas"/>
    <x v="0"/>
    <x v="2"/>
    <x v="1"/>
    <n v="13.3"/>
    <n v="12.3"/>
    <x v="1"/>
    <n v="7.9"/>
    <n v="7.9"/>
    <n v="25"/>
    <x v="2"/>
    <s v="Hohwiesenweg"/>
    <x v="2"/>
    <s v="Stadtwerke Pforzheim GmbH und Co. KG"/>
    <x v="0"/>
    <x v="1"/>
    <n v="88941.8"/>
    <s v="23.04.2012-16.05.2012"/>
    <m/>
    <m/>
    <m/>
    <x v="0"/>
    <m/>
    <m/>
    <x v="0"/>
    <m/>
    <x v="0"/>
    <m/>
    <x v="0"/>
    <x v="0"/>
    <x v="0"/>
    <n v="7231.040650406504"/>
    <x v="4"/>
    <x v="0"/>
    <x v="0"/>
    <x v="0"/>
    <x v="0"/>
    <x v="0"/>
    <x v="1"/>
    <x v="0"/>
    <x v="0"/>
    <x v="0"/>
    <m/>
    <m/>
    <m/>
    <m/>
    <m/>
    <m/>
    <x v="0"/>
  </r>
  <r>
    <s v="BNA0799"/>
    <s v="Heizkraftwerk Pforzheim GmbH"/>
    <s v="Heizkraftwerk Pforzheim GmbH"/>
    <n v="75175"/>
    <s v="Pforzheim"/>
    <s v="Hohwiesenweg 15"/>
    <x v="4"/>
    <s v="Gaskesselanlage"/>
    <n v="1969"/>
    <x v="2"/>
    <x v="0"/>
    <x v="3"/>
    <s v="Erdgas"/>
    <s v="Mineralölprodukte"/>
    <x v="1"/>
    <x v="2"/>
    <x v="2"/>
    <n v="12.8"/>
    <n v="11.3"/>
    <x v="1"/>
    <n v="11.3"/>
    <n v="11.3"/>
    <n v="30"/>
    <x v="3"/>
    <s v="Hohwiesenweg"/>
    <x v="2"/>
    <s v="Stadtwerke Pforzheim GmbH und Co. KG"/>
    <x v="0"/>
    <x v="1"/>
    <n v="365"/>
    <s v="-"/>
    <n v="60"/>
    <n v="130"/>
    <m/>
    <x v="0"/>
    <n v="20"/>
    <m/>
    <x v="0"/>
    <s v="Stadtwerke Pforzheim GmbH &amp; Co. KG"/>
    <x v="0"/>
    <m/>
    <x v="0"/>
    <x v="0"/>
    <x v="0"/>
    <n v="32.30088495575221"/>
    <x v="1"/>
    <x v="1"/>
    <x v="0"/>
    <x v="0"/>
    <x v="0"/>
    <x v="0"/>
    <x v="1"/>
    <x v="0"/>
    <x v="0"/>
    <x v="0"/>
    <m/>
    <m/>
    <m/>
    <m/>
    <m/>
    <m/>
    <x v="0"/>
  </r>
  <r>
    <s v="BNA0800"/>
    <s v="Heizkraftwerk Pforzheim GmbH"/>
    <s v="Heizkraftwerk Pforzheim GmbH"/>
    <n v="75175"/>
    <s v="Pforzheim"/>
    <s v="Hohwiesenweg 15"/>
    <x v="4"/>
    <s v="Kombiblock/GuD"/>
    <n v="1980"/>
    <x v="2"/>
    <x v="2"/>
    <x v="3"/>
    <s v="Erdgas"/>
    <s v="Mineralölprodukte"/>
    <x v="1"/>
    <x v="2"/>
    <x v="1"/>
    <n v="41.9"/>
    <n v="41.2"/>
    <x v="1"/>
    <n v="36.9"/>
    <n v="33.9"/>
    <n v="56"/>
    <x v="1"/>
    <s v="Hohwiesenweg"/>
    <x v="2"/>
    <s v="Stadtwerke Pforzheim GmbH und Co. KG"/>
    <x v="0"/>
    <x v="1"/>
    <n v="25865.8"/>
    <s v="21.05.2012-22.06.2012"/>
    <n v="110"/>
    <n v="113"/>
    <m/>
    <x v="0"/>
    <n v="110"/>
    <m/>
    <x v="2"/>
    <s v="Stadtwerke Pforzheim GmbH &amp; Co. KG_x000d_Vorgelagerter FNB: terranets bw GmbH"/>
    <x v="1"/>
    <n v="41.2"/>
    <x v="0"/>
    <x v="0"/>
    <x v="0"/>
    <n v="627.81067961165047"/>
    <x v="1"/>
    <x v="1"/>
    <x v="6"/>
    <x v="0"/>
    <x v="0"/>
    <x v="0"/>
    <x v="1"/>
    <x v="0"/>
    <x v="0"/>
    <x v="0"/>
    <m/>
    <m/>
    <m/>
    <m/>
    <m/>
    <m/>
    <x v="0"/>
  </r>
  <r>
    <s v="BNA0801"/>
    <s v="Heizkraftwerk Pforzheim GmbH"/>
    <s v="Heizkraftwerk Pforzheim GmbH"/>
    <n v="75175"/>
    <s v="Pforzheim"/>
    <s v="Hohwiesenweg 15"/>
    <x v="4"/>
    <s v="Wirbelschichtblock"/>
    <n v="1990"/>
    <x v="2"/>
    <x v="0"/>
    <x v="3"/>
    <s v="Steinkohle"/>
    <s v="Abfall (EBS) und Klärgas"/>
    <x v="1"/>
    <x v="2"/>
    <x v="1"/>
    <n v="29.7"/>
    <n v="26.9"/>
    <x v="1"/>
    <n v="19.399999999999999"/>
    <n v="15"/>
    <n v="42"/>
    <x v="2"/>
    <s v="Hohwiesenweg"/>
    <x v="2"/>
    <s v="Stadtwerke Pforzheim GmbH und Co. KG"/>
    <x v="0"/>
    <x v="1"/>
    <n v="115227.6"/>
    <s v="29.06.2012-03.09.2012"/>
    <m/>
    <m/>
    <m/>
    <x v="0"/>
    <m/>
    <m/>
    <x v="0"/>
    <m/>
    <x v="0"/>
    <m/>
    <x v="0"/>
    <x v="0"/>
    <x v="0"/>
    <n v="4283.5539033457253"/>
    <x v="3"/>
    <x v="1"/>
    <x v="0"/>
    <x v="0"/>
    <x v="0"/>
    <x v="0"/>
    <x v="1"/>
    <x v="0"/>
    <x v="0"/>
    <x v="0"/>
    <m/>
    <m/>
    <m/>
    <m/>
    <m/>
    <m/>
    <x v="0"/>
  </r>
  <r>
    <s v="BNA0802"/>
    <s v="EnBW Kraftwerke AG"/>
    <s v="Kernkraftwerk Philippsburg 2"/>
    <n v="76661"/>
    <s v="Philippsburg"/>
    <s v="Rheinschanzinsel"/>
    <x v="4"/>
    <s v="KKP 2"/>
    <n v="1985"/>
    <x v="1"/>
    <x v="0"/>
    <x v="12"/>
    <m/>
    <m/>
    <x v="1"/>
    <x v="1"/>
    <x v="1"/>
    <n v="1468"/>
    <n v="1402"/>
    <x v="0"/>
    <n v="1402"/>
    <n v="520"/>
    <m/>
    <x v="0"/>
    <s v="Philippsburg"/>
    <x v="4"/>
    <s v="Transnet BW GmbH"/>
    <x v="3"/>
    <x v="1"/>
    <n v="10727211"/>
    <s v="29.05.2012 - 28.06.2012"/>
    <m/>
    <m/>
    <m/>
    <x v="0"/>
    <m/>
    <m/>
    <x v="0"/>
    <m/>
    <x v="0"/>
    <m/>
    <x v="0"/>
    <x v="0"/>
    <x v="0"/>
    <n v="7651.3630527817404"/>
    <x v="12"/>
    <x v="1"/>
    <x v="0"/>
    <x v="0"/>
    <x v="0"/>
    <x v="0"/>
    <x v="1"/>
    <x v="1"/>
    <x v="0"/>
    <x v="0"/>
    <m/>
    <m/>
    <m/>
    <m/>
    <m/>
    <m/>
    <x v="0"/>
  </r>
  <r>
    <s v="BNA0804"/>
    <s v="K+S AG"/>
    <s v="Hattorf"/>
    <n v="36269"/>
    <s v="Philippsthal"/>
    <m/>
    <x v="10"/>
    <s v="Hattorf"/>
    <n v="1962"/>
    <x v="1"/>
    <x v="0"/>
    <x v="1"/>
    <m/>
    <m/>
    <x v="1"/>
    <x v="2"/>
    <x v="2"/>
    <m/>
    <n v="145.5"/>
    <x v="0"/>
    <n v="145.5"/>
    <n v="120"/>
    <n v="160"/>
    <x v="4"/>
    <s v="UW Phillippsthal"/>
    <x v="2"/>
    <s v="E.ON Netz GmbH"/>
    <x v="0"/>
    <x v="1"/>
    <n v="251085.4"/>
    <m/>
    <n v="271"/>
    <m/>
    <m/>
    <x v="0"/>
    <n v="300"/>
    <m/>
    <x v="0"/>
    <s v="Gas-Union Transport GmbH &amp; Co.KG "/>
    <x v="0"/>
    <m/>
    <x v="0"/>
    <x v="0"/>
    <x v="0"/>
    <n v="1725.6728522336768"/>
    <x v="1"/>
    <x v="1"/>
    <x v="0"/>
    <x v="0"/>
    <x v="0"/>
    <x v="0"/>
    <x v="1"/>
    <x v="0"/>
    <x v="0"/>
    <x v="0"/>
    <m/>
    <m/>
    <m/>
    <m/>
    <m/>
    <m/>
    <x v="0"/>
  </r>
  <r>
    <s v="BNA0805"/>
    <s v="Daimler AG"/>
    <s v="Kraftwerk Plattling"/>
    <n v="94447"/>
    <s v="Plattling"/>
    <m/>
    <x v="6"/>
    <s v="entfällt"/>
    <n v="2010"/>
    <x v="1"/>
    <x v="2"/>
    <x v="1"/>
    <m/>
    <m/>
    <x v="1"/>
    <x v="2"/>
    <x v="2"/>
    <n v="99"/>
    <n v="97.9"/>
    <x v="1"/>
    <n v="97.9"/>
    <n v="97.9"/>
    <n v="86.6"/>
    <x v="2"/>
    <s v="DE00722594447HRA00000000PLAE00014; DE00722594447HRV00000000PLAE00014; DE00722594447HRA00000000PLAE00015; DE00722594447HRV00000000PLAE00015"/>
    <x v="2"/>
    <s v="E.ON Netz GmbH"/>
    <x v="0"/>
    <x v="1"/>
    <n v="775323.49800000002"/>
    <s v="17.09.2012-23.09.2012; 01.03.2013-31.03.2013"/>
    <n v="250"/>
    <n v="444.4"/>
    <n v="0"/>
    <x v="0"/>
    <n v="0"/>
    <n v="444.4"/>
    <x v="1"/>
    <s v="Energienetze Bayern GmbH (vorgelagerter FNB: bayernets GmbH, davor OGE (Megal))"/>
    <x v="2"/>
    <n v="97.9"/>
    <x v="1"/>
    <x v="1"/>
    <x v="1"/>
    <n v="7919.545434116445"/>
    <x v="1"/>
    <x v="1"/>
    <x v="0"/>
    <x v="0"/>
    <x v="0"/>
    <x v="0"/>
    <x v="1"/>
    <x v="0"/>
    <x v="0"/>
    <x v="0"/>
    <m/>
    <m/>
    <m/>
    <m/>
    <m/>
    <m/>
    <x v="0"/>
  </r>
  <r>
    <s v="BNA0806"/>
    <s v="MVV Energie AG"/>
    <s v="Windpark Plauerhagen"/>
    <n v="19395"/>
    <s v="Plauerhagen"/>
    <m/>
    <x v="8"/>
    <m/>
    <n v="2010"/>
    <x v="1"/>
    <x v="0"/>
    <x v="0"/>
    <m/>
    <m/>
    <x v="0"/>
    <x v="1"/>
    <x v="1"/>
    <m/>
    <n v="16"/>
    <x v="0"/>
    <n v="16"/>
    <m/>
    <m/>
    <x v="0"/>
    <s v="UW Krakow"/>
    <x v="6"/>
    <s v="WEMAG Netz GmbH"/>
    <x v="0"/>
    <x v="1"/>
    <n v="35340"/>
    <m/>
    <m/>
    <m/>
    <m/>
    <x v="0"/>
    <m/>
    <m/>
    <x v="0"/>
    <m/>
    <x v="0"/>
    <m/>
    <x v="0"/>
    <x v="0"/>
    <x v="0"/>
    <n v="2208.75"/>
    <x v="0"/>
    <x v="0"/>
    <x v="0"/>
    <x v="0"/>
    <x v="0"/>
    <x v="0"/>
    <x v="0"/>
    <x v="0"/>
    <x v="0"/>
    <x v="0"/>
    <m/>
    <m/>
    <m/>
    <m/>
    <m/>
    <m/>
    <x v="0"/>
  </r>
  <r>
    <s v="BNA0807"/>
    <s v="Solarpark Pocking 2 GmbH"/>
    <m/>
    <n v="94060"/>
    <s v="Pocking"/>
    <m/>
    <x v="6"/>
    <m/>
    <n v="2009"/>
    <x v="0"/>
    <x v="0"/>
    <x v="6"/>
    <m/>
    <m/>
    <x v="0"/>
    <x v="0"/>
    <x v="0"/>
    <m/>
    <n v="12.052"/>
    <x v="0"/>
    <n v="12.052"/>
    <m/>
    <m/>
    <x v="0"/>
    <m/>
    <x v="0"/>
    <s v="E.ON Bayern AG"/>
    <x v="0"/>
    <x v="0"/>
    <m/>
    <m/>
    <m/>
    <m/>
    <m/>
    <x v="0"/>
    <m/>
    <m/>
    <x v="0"/>
    <m/>
    <x v="0"/>
    <m/>
    <x v="0"/>
    <x v="0"/>
    <x v="0"/>
    <n v="0"/>
    <x v="7"/>
    <x v="0"/>
    <x v="0"/>
    <x v="0"/>
    <x v="0"/>
    <x v="0"/>
    <x v="0"/>
    <x v="0"/>
    <x v="0"/>
    <x v="0"/>
    <m/>
    <m/>
    <m/>
    <m/>
    <m/>
    <m/>
    <x v="0"/>
  </r>
  <r>
    <s v="BNA0808"/>
    <s v="RWE Innogy Windpower Hannover GmbH"/>
    <s v="RWE Innogy Nordost Windparkbetriebsgesellschaft mbH"/>
    <n v="16949"/>
    <s v="Porep"/>
    <m/>
    <x v="2"/>
    <s v="Putlitz"/>
    <n v="2004"/>
    <x v="1"/>
    <x v="0"/>
    <x v="0"/>
    <m/>
    <m/>
    <x v="0"/>
    <x v="1"/>
    <x v="1"/>
    <n v="62"/>
    <n v="62"/>
    <x v="0"/>
    <n v="62"/>
    <m/>
    <m/>
    <x v="0"/>
    <s v="UW Putlitz"/>
    <x v="22"/>
    <s v="50 Hertz Transmission GmbH"/>
    <x v="1"/>
    <x v="1"/>
    <n v="144690"/>
    <m/>
    <m/>
    <m/>
    <m/>
    <x v="0"/>
    <m/>
    <m/>
    <x v="0"/>
    <m/>
    <x v="0"/>
    <m/>
    <x v="0"/>
    <x v="0"/>
    <x v="0"/>
    <n v="2333.7096774193546"/>
    <x v="0"/>
    <x v="0"/>
    <x v="0"/>
    <x v="0"/>
    <x v="0"/>
    <x v="0"/>
    <x v="0"/>
    <x v="1"/>
    <x v="0"/>
    <x v="0"/>
    <m/>
    <m/>
    <m/>
    <m/>
    <m/>
    <m/>
    <x v="0"/>
  </r>
  <r>
    <s v="BNA0810"/>
    <s v="Gemeinschaftskraftwerk Veltheim GmbH"/>
    <s v="Kraftwerk Veltheim"/>
    <n v="32457"/>
    <s v="Porta Westfalica"/>
    <m/>
    <x v="0"/>
    <s v="4 GT"/>
    <n v="1974"/>
    <x v="2"/>
    <x v="0"/>
    <x v="3"/>
    <s v="Erdgas, Heizöl EL ( 100 % )"/>
    <m/>
    <x v="1"/>
    <x v="1"/>
    <x v="1"/>
    <n v="65"/>
    <n v="65"/>
    <x v="0"/>
    <n v="65"/>
    <n v="35"/>
    <m/>
    <x v="0"/>
    <s v="UW - Veltheim"/>
    <x v="2"/>
    <s v="Netz Veltheim GmbH"/>
    <x v="0"/>
    <x v="1"/>
    <n v="6942.8"/>
    <m/>
    <n v="300"/>
    <n v="300"/>
    <m/>
    <x v="0"/>
    <m/>
    <n v="300"/>
    <x v="0"/>
    <m/>
    <x v="0"/>
    <m/>
    <x v="0"/>
    <x v="0"/>
    <x v="0"/>
    <n v="106.8123076923077"/>
    <x v="1"/>
    <x v="1"/>
    <x v="0"/>
    <x v="0"/>
    <x v="0"/>
    <x v="0"/>
    <x v="1"/>
    <x v="0"/>
    <x v="0"/>
    <x v="0"/>
    <m/>
    <m/>
    <m/>
    <m/>
    <m/>
    <m/>
    <x v="0"/>
  </r>
  <r>
    <s v="BNA0811"/>
    <s v="Gemeinschaftskraftwerk Veltheim GmbH"/>
    <s v="Kraftwerk Veltheim"/>
    <n v="32457"/>
    <s v="Porta Westfalica"/>
    <m/>
    <x v="0"/>
    <s v="4 DT"/>
    <n v="1975"/>
    <x v="2"/>
    <x v="3"/>
    <x v="3"/>
    <s v="Erdgas, Heizöl EL ( 50 % )"/>
    <m/>
    <x v="1"/>
    <x v="1"/>
    <x v="1"/>
    <n v="340"/>
    <n v="335"/>
    <x v="0"/>
    <n v="335"/>
    <n v="100"/>
    <m/>
    <x v="0"/>
    <s v="UW - Veltheim"/>
    <x v="8"/>
    <s v="Netz Veltheim GmbH"/>
    <x v="0"/>
    <x v="1"/>
    <n v="13349.2"/>
    <m/>
    <n v="700"/>
    <n v="850"/>
    <m/>
    <x v="0"/>
    <m/>
    <m/>
    <x v="0"/>
    <m/>
    <x v="0"/>
    <m/>
    <x v="0"/>
    <x v="0"/>
    <x v="0"/>
    <n v="39.848358208955226"/>
    <x v="1"/>
    <x v="1"/>
    <x v="0"/>
    <x v="0"/>
    <x v="0"/>
    <x v="0"/>
    <x v="1"/>
    <x v="0"/>
    <x v="0"/>
    <x v="0"/>
    <m/>
    <m/>
    <m/>
    <m/>
    <m/>
    <m/>
    <x v="0"/>
  </r>
  <r>
    <s v="BNA0812"/>
    <s v="Gemeinschaftskraftwerk Veltheim GmbH"/>
    <s v="Kraftwerk Veltheim"/>
    <n v="32457"/>
    <s v="Porta Westfalica"/>
    <m/>
    <x v="0"/>
    <n v="2"/>
    <n v="1965"/>
    <x v="2"/>
    <x v="0"/>
    <x v="5"/>
    <m/>
    <m/>
    <x v="1"/>
    <x v="1"/>
    <x v="1"/>
    <n v="100"/>
    <n v="93"/>
    <x v="0"/>
    <n v="93"/>
    <n v="45"/>
    <m/>
    <x v="0"/>
    <s v="UW - Veltheim"/>
    <x v="2"/>
    <s v="Netz Veltheim GmbH"/>
    <x v="0"/>
    <x v="1"/>
    <n v="244517.2"/>
    <m/>
    <n v="0"/>
    <n v="0"/>
    <m/>
    <x v="0"/>
    <m/>
    <m/>
    <x v="0"/>
    <m/>
    <x v="0"/>
    <m/>
    <x v="0"/>
    <x v="0"/>
    <x v="0"/>
    <n v="2629.2172043010755"/>
    <x v="3"/>
    <x v="1"/>
    <x v="0"/>
    <x v="0"/>
    <x v="0"/>
    <x v="0"/>
    <x v="1"/>
    <x v="0"/>
    <x v="0"/>
    <x v="0"/>
    <m/>
    <m/>
    <m/>
    <m/>
    <m/>
    <m/>
    <x v="0"/>
  </r>
  <r>
    <s v="BNA0813"/>
    <s v="Gemeinschaftskraftwerk Veltheim GmbH"/>
    <s v="Kraftwerk Veltheim"/>
    <n v="32457"/>
    <s v="Porta Westfalica"/>
    <m/>
    <x v="0"/>
    <n v="3"/>
    <n v="1970"/>
    <x v="2"/>
    <x v="0"/>
    <x v="3"/>
    <s v="Steinkohle"/>
    <s v="Klärschlamm / heizwertreiche Fraktionen / Tiermehl"/>
    <x v="1"/>
    <x v="1"/>
    <x v="1"/>
    <n v="320"/>
    <n v="303"/>
    <x v="0"/>
    <n v="303"/>
    <n v="70"/>
    <m/>
    <x v="0"/>
    <s v="UW - Veltheim"/>
    <x v="8"/>
    <s v="Netz Veltheim GmbH"/>
    <x v="0"/>
    <x v="1"/>
    <n v="1072839"/>
    <s v="09.06.2012 - 09.07.2012"/>
    <n v="0"/>
    <n v="0"/>
    <m/>
    <x v="0"/>
    <m/>
    <m/>
    <x v="0"/>
    <m/>
    <x v="0"/>
    <m/>
    <x v="0"/>
    <x v="0"/>
    <x v="0"/>
    <n v="3540.7227722772277"/>
    <x v="3"/>
    <x v="1"/>
    <x v="0"/>
    <x v="0"/>
    <x v="0"/>
    <x v="0"/>
    <x v="1"/>
    <x v="0"/>
    <x v="0"/>
    <x v="0"/>
    <m/>
    <m/>
    <m/>
    <m/>
    <m/>
    <m/>
    <x v="0"/>
  </r>
  <r>
    <s v="BNA0814"/>
    <s v="Energie und Wasser Potsdam GmbH"/>
    <s v="HKW Potsdam-Süd"/>
    <n v="14478"/>
    <s v="Potsdam"/>
    <m/>
    <x v="2"/>
    <s v="Gesamtanlage"/>
    <n v="1996"/>
    <x v="1"/>
    <x v="0"/>
    <x v="1"/>
    <m/>
    <m/>
    <x v="1"/>
    <x v="2"/>
    <x v="2"/>
    <n v="84"/>
    <n v="81.8"/>
    <x v="1"/>
    <n v="78.400000000000006"/>
    <n v="78"/>
    <n v="95"/>
    <x v="1"/>
    <s v="UW Potsdam-Süd"/>
    <x v="2"/>
    <s v="Energie und Wasser Potsdam GmbH"/>
    <x v="0"/>
    <x v="1"/>
    <n v="436428.13199999998"/>
    <s v="12.05.-31.08.2012"/>
    <n v="222"/>
    <n v="403"/>
    <n v="403"/>
    <x v="0"/>
    <n v="225"/>
    <n v="0"/>
    <x v="0"/>
    <s v="Energie und Wasser Potsdam GmbH"/>
    <x v="0"/>
    <m/>
    <x v="0"/>
    <x v="0"/>
    <x v="0"/>
    <n v="5335.3072371638145"/>
    <x v="1"/>
    <x v="1"/>
    <x v="0"/>
    <x v="0"/>
    <x v="0"/>
    <x v="0"/>
    <x v="1"/>
    <x v="0"/>
    <x v="0"/>
    <x v="0"/>
    <m/>
    <m/>
    <m/>
    <m/>
    <m/>
    <m/>
    <x v="0"/>
  </r>
  <r>
    <s v="BNA0815"/>
    <m/>
    <m/>
    <n v="17291"/>
    <s v="Prenzlau"/>
    <m/>
    <x v="2"/>
    <m/>
    <n v="2000"/>
    <x v="0"/>
    <x v="0"/>
    <x v="0"/>
    <m/>
    <m/>
    <x v="0"/>
    <x v="0"/>
    <x v="0"/>
    <m/>
    <n v="11.5"/>
    <x v="0"/>
    <n v="11.5"/>
    <m/>
    <m/>
    <x v="0"/>
    <m/>
    <x v="0"/>
    <s v="E.ON edis AG"/>
    <x v="0"/>
    <x v="0"/>
    <m/>
    <m/>
    <m/>
    <m/>
    <m/>
    <x v="0"/>
    <m/>
    <m/>
    <x v="0"/>
    <m/>
    <x v="0"/>
    <m/>
    <x v="0"/>
    <x v="0"/>
    <x v="0"/>
    <n v="0"/>
    <x v="0"/>
    <x v="0"/>
    <x v="0"/>
    <x v="0"/>
    <x v="0"/>
    <x v="0"/>
    <x v="0"/>
    <x v="0"/>
    <x v="0"/>
    <x v="0"/>
    <m/>
    <m/>
    <m/>
    <m/>
    <m/>
    <m/>
    <x v="0"/>
  </r>
  <r>
    <s v="BNA0816"/>
    <s v="TIWAG-Tiroler Wasserkraft AG"/>
    <s v="KW Kaunertal"/>
    <s v="A-6522"/>
    <s v="Prutz"/>
    <m/>
    <x v="7"/>
    <s v="Prutz"/>
    <n v="1964"/>
    <x v="2"/>
    <x v="0"/>
    <x v="14"/>
    <m/>
    <m/>
    <x v="1"/>
    <x v="1"/>
    <x v="1"/>
    <n v="392"/>
    <n v="392"/>
    <x v="0"/>
    <n v="392"/>
    <n v="2"/>
    <m/>
    <x v="0"/>
    <s v="UW Prutz"/>
    <x v="8"/>
    <s v="TIWAG-Netz AG/APG bzw. Amprion"/>
    <x v="9"/>
    <x v="0"/>
    <n v="594767.80000000005"/>
    <s v="20.02.2012-20.05.2012: Werksperre_x000d_07.01.2013-06.06.2013: Werksperre"/>
    <m/>
    <m/>
    <m/>
    <x v="0"/>
    <m/>
    <m/>
    <x v="0"/>
    <m/>
    <x v="0"/>
    <m/>
    <x v="0"/>
    <x v="0"/>
    <x v="0"/>
    <n v="1517.2647959183676"/>
    <x v="13"/>
    <x v="0"/>
    <x v="0"/>
    <x v="0"/>
    <x v="0"/>
    <x v="0"/>
    <x v="0"/>
    <x v="1"/>
    <x v="0"/>
    <x v="0"/>
    <m/>
    <m/>
    <m/>
    <m/>
    <m/>
    <m/>
    <x v="0"/>
  </r>
  <r>
    <s v="BNA0817"/>
    <s v="WKN Windkraft Nord GmbH &amp; Co. Windpark Puls KG"/>
    <m/>
    <n v="25560"/>
    <s v="Puls"/>
    <m/>
    <x v="3"/>
    <m/>
    <n v="1999"/>
    <x v="0"/>
    <x v="0"/>
    <x v="0"/>
    <m/>
    <m/>
    <x v="0"/>
    <x v="0"/>
    <x v="0"/>
    <m/>
    <n v="13.2"/>
    <x v="0"/>
    <n v="13.2"/>
    <m/>
    <m/>
    <x v="0"/>
    <m/>
    <x v="0"/>
    <s v="Schleswig-Holstein Netz AG "/>
    <x v="0"/>
    <x v="0"/>
    <m/>
    <m/>
    <m/>
    <m/>
    <m/>
    <x v="0"/>
    <m/>
    <m/>
    <x v="0"/>
    <m/>
    <x v="0"/>
    <m/>
    <x v="0"/>
    <x v="0"/>
    <x v="0"/>
    <n v="0"/>
    <x v="0"/>
    <x v="0"/>
    <x v="0"/>
    <x v="0"/>
    <x v="0"/>
    <x v="0"/>
    <x v="0"/>
    <x v="0"/>
    <x v="0"/>
    <x v="0"/>
    <m/>
    <m/>
    <m/>
    <m/>
    <m/>
    <m/>
    <x v="0"/>
  </r>
  <r>
    <s v="BNA0818"/>
    <s v="SCE Wind Puschwitz GmbH &amp; Co. KG"/>
    <m/>
    <n v="2699"/>
    <s v="Puschwitz"/>
    <m/>
    <x v="12"/>
    <m/>
    <n v="2001"/>
    <x v="0"/>
    <x v="0"/>
    <x v="0"/>
    <m/>
    <m/>
    <x v="0"/>
    <x v="0"/>
    <x v="0"/>
    <m/>
    <n v="20"/>
    <x v="0"/>
    <n v="20"/>
    <m/>
    <m/>
    <x v="0"/>
    <m/>
    <x v="5"/>
    <s v="ENSO Netz GmbH"/>
    <x v="0"/>
    <x v="0"/>
    <m/>
    <m/>
    <m/>
    <m/>
    <m/>
    <x v="0"/>
    <m/>
    <m/>
    <x v="0"/>
    <m/>
    <x v="0"/>
    <m/>
    <x v="0"/>
    <x v="0"/>
    <x v="0"/>
    <n v="0"/>
    <x v="0"/>
    <x v="0"/>
    <x v="0"/>
    <x v="0"/>
    <x v="0"/>
    <x v="0"/>
    <x v="0"/>
    <x v="0"/>
    <x v="0"/>
    <x v="0"/>
    <m/>
    <m/>
    <m/>
    <m/>
    <m/>
    <m/>
    <x v="0"/>
  </r>
  <r>
    <s v="BNA0819"/>
    <s v="N.prior energy GmbH"/>
    <m/>
    <n v="6333"/>
    <s v="Quenstedt"/>
    <m/>
    <x v="5"/>
    <m/>
    <n v="1999"/>
    <x v="0"/>
    <x v="0"/>
    <x v="0"/>
    <m/>
    <m/>
    <x v="0"/>
    <x v="0"/>
    <x v="0"/>
    <m/>
    <n v="18"/>
    <x v="0"/>
    <n v="18"/>
    <m/>
    <m/>
    <x v="0"/>
    <m/>
    <x v="1"/>
    <s v="Mitteldeutsche Netzgesellschaft Strom mbH"/>
    <x v="0"/>
    <x v="0"/>
    <m/>
    <m/>
    <m/>
    <m/>
    <m/>
    <x v="0"/>
    <m/>
    <m/>
    <x v="0"/>
    <m/>
    <x v="0"/>
    <m/>
    <x v="0"/>
    <x v="0"/>
    <x v="0"/>
    <n v="0"/>
    <x v="0"/>
    <x v="0"/>
    <x v="0"/>
    <x v="0"/>
    <x v="0"/>
    <x v="0"/>
    <x v="0"/>
    <x v="0"/>
    <x v="0"/>
    <x v="0"/>
    <m/>
    <m/>
    <m/>
    <m/>
    <m/>
    <m/>
    <x v="0"/>
  </r>
  <r>
    <s v="BNA0820"/>
    <s v="STEAG Power Saar GmbH"/>
    <s v="Weiher"/>
    <n v="66287"/>
    <s v="Quierschied"/>
    <s v="Holzer Straße"/>
    <x v="13"/>
    <s v="Weiher III"/>
    <n v="1976"/>
    <x v="1"/>
    <x v="0"/>
    <x v="5"/>
    <m/>
    <m/>
    <x v="1"/>
    <x v="2"/>
    <x v="1"/>
    <n v="724"/>
    <n v="655.6"/>
    <x v="0"/>
    <n v="655.6"/>
    <n v="170"/>
    <n v="30"/>
    <x v="0"/>
    <s v="Uchtelfangen"/>
    <x v="8"/>
    <s v="Amprion GmbH"/>
    <x v="2"/>
    <x v="0"/>
    <n v="1724726.605"/>
    <s v="13.07.2012-26.07.2012"/>
    <m/>
    <m/>
    <m/>
    <x v="0"/>
    <m/>
    <m/>
    <x v="0"/>
    <m/>
    <x v="0"/>
    <m/>
    <x v="0"/>
    <x v="0"/>
    <x v="0"/>
    <n v="2630.7605323367907"/>
    <x v="3"/>
    <x v="1"/>
    <x v="0"/>
    <x v="0"/>
    <x v="0"/>
    <x v="0"/>
    <x v="1"/>
    <x v="1"/>
    <x v="0"/>
    <x v="0"/>
    <m/>
    <m/>
    <m/>
    <m/>
    <m/>
    <m/>
    <x v="0"/>
  </r>
  <r>
    <s v="BNA0821"/>
    <s v="ENERTRAG Netz GmbH"/>
    <s v="Umspannwerk Raguhn GmbH"/>
    <n v="6779"/>
    <s v="Raguhn-Jeßnitz"/>
    <m/>
    <x v="5"/>
    <m/>
    <m/>
    <x v="1"/>
    <x v="0"/>
    <x v="0"/>
    <m/>
    <m/>
    <x v="0"/>
    <x v="1"/>
    <x v="1"/>
    <m/>
    <n v="52.9"/>
    <x v="0"/>
    <n v="52.9"/>
    <m/>
    <m/>
    <x v="0"/>
    <s v="UW Raguhn"/>
    <x v="2"/>
    <s v="Mitteldeutsche Netzgesellschaft Strom mbH"/>
    <x v="0"/>
    <x v="0"/>
    <m/>
    <m/>
    <m/>
    <m/>
    <m/>
    <x v="0"/>
    <m/>
    <m/>
    <x v="0"/>
    <m/>
    <x v="0"/>
    <m/>
    <x v="0"/>
    <x v="0"/>
    <x v="0"/>
    <n v="0"/>
    <x v="0"/>
    <x v="0"/>
    <x v="0"/>
    <x v="0"/>
    <x v="0"/>
    <x v="0"/>
    <x v="0"/>
    <x v="0"/>
    <x v="0"/>
    <x v="0"/>
    <m/>
    <m/>
    <m/>
    <m/>
    <m/>
    <m/>
    <x v="0"/>
  </r>
  <r>
    <s v="BNA0822"/>
    <s v="WKN Windkraft Nord GmbH &amp; Co. Bürgerwindpark Rantrum KG; _x000d_Windp. Rantrumfeld GmbH &amp; Co. KG  "/>
    <m/>
    <n v="25873"/>
    <s v="Rantrum"/>
    <m/>
    <x v="3"/>
    <m/>
    <n v="1998"/>
    <x v="0"/>
    <x v="0"/>
    <x v="0"/>
    <m/>
    <m/>
    <x v="0"/>
    <x v="0"/>
    <x v="0"/>
    <m/>
    <n v="15.9"/>
    <x v="0"/>
    <n v="15.9"/>
    <m/>
    <m/>
    <x v="0"/>
    <m/>
    <x v="0"/>
    <s v="Schleswig-Holstein Netz AG "/>
    <x v="0"/>
    <x v="0"/>
    <m/>
    <m/>
    <m/>
    <m/>
    <m/>
    <x v="0"/>
    <m/>
    <m/>
    <x v="0"/>
    <m/>
    <x v="0"/>
    <m/>
    <x v="0"/>
    <x v="0"/>
    <x v="0"/>
    <n v="0"/>
    <x v="0"/>
    <x v="0"/>
    <x v="0"/>
    <x v="0"/>
    <x v="0"/>
    <x v="0"/>
    <x v="0"/>
    <x v="0"/>
    <x v="0"/>
    <x v="0"/>
    <m/>
    <m/>
    <m/>
    <m/>
    <m/>
    <m/>
    <x v="0"/>
  </r>
  <r>
    <s v="BNA0823"/>
    <s v="HEAG Südhessische Energie AG"/>
    <s v="SWM Wind Havelland GmbH &amp; Co. KG"/>
    <n v="14776"/>
    <s v="Raum Brandenburg"/>
    <m/>
    <x v="2"/>
    <s v="Havelland"/>
    <n v="2009"/>
    <x v="2"/>
    <x v="0"/>
    <x v="0"/>
    <m/>
    <m/>
    <x v="0"/>
    <x v="1"/>
    <x v="1"/>
    <n v="163"/>
    <n v="163"/>
    <x v="0"/>
    <n v="163"/>
    <m/>
    <m/>
    <x v="0"/>
    <m/>
    <x v="11"/>
    <s v="Stadtwerke Brandenburg an der Havel GmbH"/>
    <x v="0"/>
    <x v="0"/>
    <m/>
    <m/>
    <m/>
    <m/>
    <m/>
    <x v="0"/>
    <m/>
    <m/>
    <x v="0"/>
    <m/>
    <x v="0"/>
    <m/>
    <x v="0"/>
    <x v="0"/>
    <x v="0"/>
    <n v="0"/>
    <x v="0"/>
    <x v="0"/>
    <x v="0"/>
    <x v="0"/>
    <x v="0"/>
    <x v="0"/>
    <x v="0"/>
    <x v="0"/>
    <x v="0"/>
    <x v="0"/>
    <m/>
    <m/>
    <m/>
    <m/>
    <m/>
    <m/>
    <x v="0"/>
  </r>
  <r>
    <s v="BNA0824"/>
    <s v="Windpark Wetzdorf GmbH &amp; Co.KG _x000d_c/o Deutsche Structured Finance GmbH"/>
    <m/>
    <n v="7616"/>
    <s v="Rauschwitz"/>
    <m/>
    <x v="9"/>
    <m/>
    <n v="2003"/>
    <x v="0"/>
    <x v="0"/>
    <x v="0"/>
    <m/>
    <m/>
    <x v="0"/>
    <x v="0"/>
    <x v="0"/>
    <m/>
    <n v="21"/>
    <x v="0"/>
    <n v="21"/>
    <m/>
    <m/>
    <x v="0"/>
    <m/>
    <x v="5"/>
    <s v="TEN Thüringer Energienetze GmbH"/>
    <x v="0"/>
    <x v="0"/>
    <m/>
    <m/>
    <m/>
    <m/>
    <m/>
    <x v="0"/>
    <m/>
    <m/>
    <x v="0"/>
    <m/>
    <x v="0"/>
    <m/>
    <x v="0"/>
    <x v="0"/>
    <x v="0"/>
    <n v="0"/>
    <x v="0"/>
    <x v="0"/>
    <x v="0"/>
    <x v="0"/>
    <x v="0"/>
    <x v="0"/>
    <x v="0"/>
    <x v="0"/>
    <x v="0"/>
    <x v="0"/>
    <m/>
    <m/>
    <m/>
    <m/>
    <m/>
    <m/>
    <x v="0"/>
  </r>
  <r>
    <s v="BNA0825"/>
    <s v="EnBW Kraftwerke AG"/>
    <s v="Rheinkraftwerk Reckingen"/>
    <n v="79790"/>
    <s v="Küssaberg"/>
    <s v="Kraftwerkstraße 24"/>
    <x v="4"/>
    <s v="Reckingen"/>
    <n v="1938"/>
    <x v="2"/>
    <x v="0"/>
    <x v="2"/>
    <m/>
    <m/>
    <x v="1"/>
    <x v="1"/>
    <x v="1"/>
    <n v="38"/>
    <n v="38"/>
    <x v="0"/>
    <n v="38"/>
    <m/>
    <m/>
    <x v="0"/>
    <s v="Reckingen bzw. CH"/>
    <x v="2"/>
    <s v="EnBW Regional AG"/>
    <x v="0"/>
    <x v="1"/>
    <n v="91714"/>
    <s v="01.10.2012-31.03.2013"/>
    <m/>
    <m/>
    <m/>
    <x v="0"/>
    <m/>
    <m/>
    <x v="0"/>
    <m/>
    <x v="0"/>
    <m/>
    <x v="0"/>
    <x v="0"/>
    <x v="0"/>
    <n v="2413.5263157894738"/>
    <x v="2"/>
    <x v="0"/>
    <x v="0"/>
    <x v="0"/>
    <x v="0"/>
    <x v="0"/>
    <x v="0"/>
    <x v="0"/>
    <x v="0"/>
    <x v="0"/>
    <m/>
    <m/>
    <m/>
    <m/>
    <m/>
    <m/>
    <x v="0"/>
  </r>
  <r>
    <s v="BNA0826"/>
    <s v="Ökotech Ingenieurgesellschaft mbh"/>
    <s v="BMHKW-RE Recklinghausen"/>
    <n v="45665"/>
    <s v="Recklinghausen"/>
    <s v="Maria-May-Straße 1"/>
    <x v="0"/>
    <s v="BMHKW-RE Recklinghausen"/>
    <n v="2003"/>
    <x v="0"/>
    <x v="0"/>
    <x v="4"/>
    <m/>
    <s v="HEL"/>
    <x v="0"/>
    <x v="2"/>
    <x v="1"/>
    <n v="15.4"/>
    <n v="14"/>
    <x v="1"/>
    <n v="15.4"/>
    <n v="5"/>
    <n v="5.2"/>
    <x v="8"/>
    <s v="UA-Katharinenstraße"/>
    <x v="2"/>
    <s v="Westfalen-Weser-Ems Verteilnetz GmbH"/>
    <x v="0"/>
    <x v="2"/>
    <n v="92116.3"/>
    <s v="21.05.2012-26.05.2012"/>
    <m/>
    <m/>
    <m/>
    <x v="0"/>
    <m/>
    <m/>
    <x v="0"/>
    <m/>
    <x v="0"/>
    <m/>
    <x v="0"/>
    <x v="0"/>
    <x v="0"/>
    <n v="6579.7357142857145"/>
    <x v="4"/>
    <x v="0"/>
    <x v="0"/>
    <x v="0"/>
    <x v="0"/>
    <x v="0"/>
    <x v="1"/>
    <x v="0"/>
    <x v="0"/>
    <x v="0"/>
    <m/>
    <m/>
    <m/>
    <m/>
    <m/>
    <m/>
    <x v="0"/>
  </r>
  <r>
    <s v="BNA0827"/>
    <s v="Loccumer Windparksbetriebsgesellschaft mbH"/>
    <s v="Windpark Loccum/Wasserstraße"/>
    <n v="31547"/>
    <s v="Loccum"/>
    <m/>
    <x v="1"/>
    <m/>
    <n v="2002"/>
    <x v="1"/>
    <x v="0"/>
    <x v="0"/>
    <m/>
    <m/>
    <x v="0"/>
    <x v="1"/>
    <x v="1"/>
    <m/>
    <n v="13.8"/>
    <x v="0"/>
    <n v="13.8"/>
    <m/>
    <m/>
    <x v="0"/>
    <m/>
    <x v="6"/>
    <s v="E.ON Avacon AG"/>
    <x v="0"/>
    <x v="1"/>
    <n v="17415"/>
    <m/>
    <m/>
    <m/>
    <m/>
    <x v="0"/>
    <m/>
    <m/>
    <x v="0"/>
    <m/>
    <x v="0"/>
    <m/>
    <x v="0"/>
    <x v="0"/>
    <x v="0"/>
    <n v="1261.9565217391303"/>
    <x v="0"/>
    <x v="0"/>
    <x v="0"/>
    <x v="0"/>
    <x v="0"/>
    <x v="0"/>
    <x v="0"/>
    <x v="0"/>
    <x v="0"/>
    <x v="0"/>
    <m/>
    <m/>
    <m/>
    <m/>
    <m/>
    <m/>
    <x v="0"/>
  </r>
  <r>
    <s v="BNA0828"/>
    <s v="Windpark Reher II GmbH &amp; Co. KG "/>
    <m/>
    <n v="25593"/>
    <s v="Reher"/>
    <m/>
    <x v="3"/>
    <m/>
    <n v="2005"/>
    <x v="0"/>
    <x v="0"/>
    <x v="0"/>
    <m/>
    <m/>
    <x v="0"/>
    <x v="0"/>
    <x v="0"/>
    <m/>
    <n v="16"/>
    <x v="0"/>
    <n v="16"/>
    <m/>
    <m/>
    <x v="0"/>
    <m/>
    <x v="1"/>
    <s v="Schleswig-Holstein Netz AG "/>
    <x v="0"/>
    <x v="0"/>
    <m/>
    <m/>
    <m/>
    <m/>
    <m/>
    <x v="0"/>
    <m/>
    <m/>
    <x v="0"/>
    <m/>
    <x v="0"/>
    <m/>
    <x v="0"/>
    <x v="0"/>
    <x v="0"/>
    <n v="0"/>
    <x v="0"/>
    <x v="0"/>
    <x v="0"/>
    <x v="0"/>
    <x v="0"/>
    <x v="0"/>
    <x v="0"/>
    <x v="0"/>
    <x v="0"/>
    <x v="0"/>
    <m/>
    <m/>
    <m/>
    <m/>
    <m/>
    <m/>
    <x v="0"/>
  </r>
  <r>
    <s v="BNA0829"/>
    <s v="Trassengesellschaft Reinsbüttel GmbH &amp; Co. KG"/>
    <m/>
    <n v="25764"/>
    <s v="Reinsbüttel"/>
    <m/>
    <x v="3"/>
    <m/>
    <n v="2009"/>
    <x v="0"/>
    <x v="0"/>
    <x v="0"/>
    <m/>
    <m/>
    <x v="0"/>
    <x v="0"/>
    <x v="0"/>
    <m/>
    <n v="25"/>
    <x v="0"/>
    <n v="25"/>
    <m/>
    <m/>
    <x v="0"/>
    <m/>
    <x v="0"/>
    <s v="Schleswig-Holstein Netz AG "/>
    <x v="0"/>
    <x v="0"/>
    <m/>
    <m/>
    <m/>
    <m/>
    <m/>
    <x v="0"/>
    <m/>
    <m/>
    <x v="0"/>
    <m/>
    <x v="0"/>
    <m/>
    <x v="0"/>
    <x v="0"/>
    <x v="0"/>
    <n v="0"/>
    <x v="0"/>
    <x v="0"/>
    <x v="0"/>
    <x v="0"/>
    <x v="0"/>
    <x v="0"/>
    <x v="0"/>
    <x v="0"/>
    <x v="0"/>
    <x v="0"/>
    <m/>
    <m/>
    <m/>
    <m/>
    <m/>
    <m/>
    <x v="0"/>
  </r>
  <r>
    <s v="BNA0830"/>
    <s v="Solarkraftwerk Rentweinsdorf GmbH &amp; Co. KG"/>
    <m/>
    <n v="96184"/>
    <s v="Rentweinsdorf"/>
    <m/>
    <x v="6"/>
    <m/>
    <n v="2010"/>
    <x v="0"/>
    <x v="0"/>
    <x v="6"/>
    <m/>
    <m/>
    <x v="0"/>
    <x v="0"/>
    <x v="0"/>
    <m/>
    <n v="12.585000000000001"/>
    <x v="0"/>
    <n v="12.585000000000001"/>
    <m/>
    <m/>
    <x v="0"/>
    <m/>
    <x v="1"/>
    <s v="E.ON Bayern AG"/>
    <x v="0"/>
    <x v="0"/>
    <m/>
    <m/>
    <m/>
    <m/>
    <m/>
    <x v="0"/>
    <m/>
    <m/>
    <x v="0"/>
    <m/>
    <x v="0"/>
    <m/>
    <x v="0"/>
    <x v="0"/>
    <x v="0"/>
    <n v="0"/>
    <x v="7"/>
    <x v="0"/>
    <x v="0"/>
    <x v="0"/>
    <x v="0"/>
    <x v="0"/>
    <x v="0"/>
    <x v="0"/>
    <x v="0"/>
    <x v="0"/>
    <m/>
    <m/>
    <m/>
    <m/>
    <m/>
    <m/>
    <x v="0"/>
  </r>
  <r>
    <s v="BNA0831"/>
    <s v="Windp.Reußenköge III GmbH&amp;CoKG "/>
    <s v="Desmerciereskoog Ost - 3 WKA"/>
    <n v="25821"/>
    <s v="Reußenköge"/>
    <m/>
    <x v="3"/>
    <m/>
    <n v="2003"/>
    <x v="0"/>
    <x v="0"/>
    <x v="0"/>
    <m/>
    <m/>
    <x v="0"/>
    <x v="0"/>
    <x v="0"/>
    <m/>
    <n v="18"/>
    <x v="0"/>
    <n v="18"/>
    <m/>
    <m/>
    <x v="0"/>
    <m/>
    <x v="0"/>
    <s v="Schleswig-Holstein Netz AG "/>
    <x v="0"/>
    <x v="0"/>
    <m/>
    <m/>
    <m/>
    <m/>
    <m/>
    <x v="0"/>
    <m/>
    <m/>
    <x v="0"/>
    <m/>
    <x v="0"/>
    <m/>
    <x v="0"/>
    <x v="0"/>
    <x v="0"/>
    <n v="0"/>
    <x v="0"/>
    <x v="0"/>
    <x v="0"/>
    <x v="0"/>
    <x v="0"/>
    <x v="0"/>
    <x v="0"/>
    <x v="0"/>
    <x v="0"/>
    <x v="0"/>
    <m/>
    <m/>
    <m/>
    <m/>
    <m/>
    <m/>
    <x v="0"/>
  </r>
  <r>
    <s v="BNA0832"/>
    <s v="FairEnergie GmbH"/>
    <s v="BHKW-Hauffstraße"/>
    <n v="72762"/>
    <s v="Reutlingen"/>
    <s v="Hauffstraße 89 m"/>
    <x v="4"/>
    <s v="Motorenanlage"/>
    <n v="2011"/>
    <x v="1"/>
    <x v="0"/>
    <x v="1"/>
    <m/>
    <m/>
    <x v="1"/>
    <x v="2"/>
    <x v="2"/>
    <n v="10.08"/>
    <n v="9.84"/>
    <x v="0"/>
    <n v="9.84"/>
    <n v="9.84"/>
    <n v="11.4"/>
    <x v="5"/>
    <s v="10-kV Schaltanlage"/>
    <x v="10"/>
    <s v="FairEnergie GmbH"/>
    <x v="0"/>
    <x v="1"/>
    <n v="28500"/>
    <s v="Keine"/>
    <n v="25.51"/>
    <n v="25.51"/>
    <n v="25.51"/>
    <x v="0"/>
    <n v="0"/>
    <n v="0"/>
    <x v="0"/>
    <s v="FairEnergie GmbH "/>
    <x v="0"/>
    <m/>
    <x v="0"/>
    <x v="0"/>
    <x v="0"/>
    <n v="2896.3414634146343"/>
    <x v="1"/>
    <x v="1"/>
    <x v="0"/>
    <x v="0"/>
    <x v="0"/>
    <x v="0"/>
    <x v="1"/>
    <x v="0"/>
    <x v="0"/>
    <x v="0"/>
    <m/>
    <m/>
    <m/>
    <m/>
    <m/>
    <m/>
    <x v="0"/>
  </r>
  <r>
    <s v="BNA0834"/>
    <s v="Solvay Chemicals GmbH"/>
    <s v="Industrie-Kraftwerk"/>
    <n v="47495"/>
    <s v="Rheinberg"/>
    <m/>
    <x v="0"/>
    <m/>
    <n v="1975"/>
    <x v="1"/>
    <x v="0"/>
    <x v="3"/>
    <s v="Steinkohle, Erdgas"/>
    <s v="Erdgas"/>
    <x v="1"/>
    <x v="2"/>
    <x v="2"/>
    <n v="79"/>
    <n v="79"/>
    <x v="0"/>
    <n v="79"/>
    <m/>
    <m/>
    <x v="1"/>
    <m/>
    <x v="14"/>
    <s v="Amprion GmbH"/>
    <x v="2"/>
    <x v="1"/>
    <n v="509514"/>
    <m/>
    <m/>
    <m/>
    <m/>
    <x v="0"/>
    <m/>
    <m/>
    <x v="0"/>
    <s v="Thyssengas GmbH "/>
    <x v="0"/>
    <m/>
    <x v="0"/>
    <x v="0"/>
    <x v="0"/>
    <n v="6449.5443037974683"/>
    <x v="3"/>
    <x v="1"/>
    <x v="0"/>
    <x v="0"/>
    <x v="0"/>
    <x v="0"/>
    <x v="1"/>
    <x v="1"/>
    <x v="0"/>
    <x v="0"/>
    <m/>
    <m/>
    <m/>
    <m/>
    <m/>
    <m/>
    <x v="0"/>
  </r>
  <r>
    <s v="BNA0835"/>
    <s v="EnergieDienst AG"/>
    <s v="KW Rheinfelden"/>
    <n v="79618"/>
    <s v="Rheinfelden"/>
    <m/>
    <x v="4"/>
    <s v="KW Rheinfelden"/>
    <n v="2010"/>
    <x v="1"/>
    <x v="0"/>
    <x v="2"/>
    <m/>
    <m/>
    <x v="1"/>
    <x v="0"/>
    <x v="0"/>
    <n v="48.1"/>
    <n v="46.7"/>
    <x v="0"/>
    <n v="46.7"/>
    <m/>
    <m/>
    <x v="0"/>
    <s v="110-kV-Leitung Rheinfelden-KRS Süd"/>
    <x v="2"/>
    <s v="Energiedienst Netze GmbH"/>
    <x v="0"/>
    <x v="0"/>
    <n v="245829.60500000001"/>
    <s v="keine"/>
    <m/>
    <m/>
    <m/>
    <x v="0"/>
    <m/>
    <m/>
    <x v="0"/>
    <m/>
    <x v="0"/>
    <m/>
    <x v="0"/>
    <x v="0"/>
    <x v="0"/>
    <n v="5264.0172376873661"/>
    <x v="2"/>
    <x v="0"/>
    <x v="0"/>
    <x v="0"/>
    <x v="0"/>
    <x v="0"/>
    <x v="0"/>
    <x v="0"/>
    <x v="0"/>
    <x v="0"/>
    <m/>
    <m/>
    <m/>
    <m/>
    <m/>
    <m/>
    <x v="0"/>
  </r>
  <r>
    <s v="BNA0836"/>
    <s v="Windfarm Ringstedt II GmbH"/>
    <m/>
    <n v="27624"/>
    <s v="Ringstedt"/>
    <m/>
    <x v="1"/>
    <m/>
    <n v="2007"/>
    <x v="0"/>
    <x v="0"/>
    <x v="0"/>
    <m/>
    <m/>
    <x v="0"/>
    <x v="0"/>
    <x v="0"/>
    <m/>
    <n v="10"/>
    <x v="0"/>
    <n v="10"/>
    <m/>
    <m/>
    <x v="0"/>
    <m/>
    <x v="1"/>
    <s v="EWE NETZ GmbH"/>
    <x v="0"/>
    <x v="0"/>
    <m/>
    <m/>
    <m/>
    <m/>
    <m/>
    <x v="0"/>
    <m/>
    <m/>
    <x v="0"/>
    <m/>
    <x v="0"/>
    <m/>
    <x v="0"/>
    <x v="0"/>
    <x v="0"/>
    <n v="0"/>
    <x v="0"/>
    <x v="0"/>
    <x v="0"/>
    <x v="0"/>
    <x v="0"/>
    <x v="0"/>
    <x v="0"/>
    <x v="0"/>
    <x v="0"/>
    <x v="0"/>
    <m/>
    <m/>
    <m/>
    <m/>
    <m/>
    <m/>
    <x v="0"/>
  </r>
  <r>
    <s v="BNA0837"/>
    <m/>
    <m/>
    <n v="39579"/>
    <s v="Rochau"/>
    <m/>
    <x v="5"/>
    <m/>
    <n v="2006"/>
    <x v="0"/>
    <x v="0"/>
    <x v="0"/>
    <m/>
    <m/>
    <x v="0"/>
    <x v="0"/>
    <x v="0"/>
    <m/>
    <n v="28"/>
    <x v="0"/>
    <n v="28"/>
    <m/>
    <m/>
    <x v="0"/>
    <m/>
    <x v="5"/>
    <s v="HSN Magdeburg GmbH"/>
    <x v="0"/>
    <x v="0"/>
    <m/>
    <m/>
    <m/>
    <m/>
    <m/>
    <x v="0"/>
    <m/>
    <m/>
    <x v="0"/>
    <m/>
    <x v="0"/>
    <m/>
    <x v="0"/>
    <x v="0"/>
    <x v="0"/>
    <n v="0"/>
    <x v="0"/>
    <x v="0"/>
    <x v="0"/>
    <x v="0"/>
    <x v="0"/>
    <x v="0"/>
    <x v="0"/>
    <x v="0"/>
    <x v="0"/>
    <x v="0"/>
    <m/>
    <m/>
    <m/>
    <m/>
    <m/>
    <m/>
    <x v="0"/>
  </r>
  <r>
    <s v="BNA0838"/>
    <m/>
    <m/>
    <n v="99976"/>
    <s v="Rodeberg"/>
    <m/>
    <x v="9"/>
    <m/>
    <n v="2003"/>
    <x v="0"/>
    <x v="0"/>
    <x v="0"/>
    <m/>
    <m/>
    <x v="0"/>
    <x v="0"/>
    <x v="0"/>
    <m/>
    <n v="36.6"/>
    <x v="0"/>
    <n v="36.6"/>
    <m/>
    <m/>
    <x v="0"/>
    <m/>
    <x v="5"/>
    <s v="TEN Thüringer Energienetze GmbH"/>
    <x v="0"/>
    <x v="0"/>
    <m/>
    <m/>
    <m/>
    <m/>
    <m/>
    <x v="0"/>
    <m/>
    <m/>
    <x v="0"/>
    <m/>
    <x v="0"/>
    <m/>
    <x v="0"/>
    <x v="0"/>
    <x v="0"/>
    <n v="0"/>
    <x v="0"/>
    <x v="0"/>
    <x v="0"/>
    <x v="0"/>
    <x v="0"/>
    <x v="0"/>
    <x v="0"/>
    <x v="0"/>
    <x v="0"/>
    <x v="0"/>
    <m/>
    <m/>
    <m/>
    <m/>
    <m/>
    <m/>
    <x v="0"/>
  </r>
  <r>
    <s v="BNA0839"/>
    <s v="VERBUND-Innkraftwerke GmbH"/>
    <s v="Rosenheim"/>
    <n v="83101"/>
    <s v="Rohrdorf"/>
    <s v="Ahornstr. 10"/>
    <x v="6"/>
    <m/>
    <n v="1960"/>
    <x v="1"/>
    <x v="0"/>
    <x v="2"/>
    <m/>
    <m/>
    <x v="1"/>
    <x v="1"/>
    <x v="1"/>
    <m/>
    <n v="35.1"/>
    <x v="0"/>
    <n v="35.1"/>
    <n v="1"/>
    <m/>
    <x v="0"/>
    <s v="UW Rosenheim"/>
    <x v="2"/>
    <s v="E.ON Netz GmbH"/>
    <x v="0"/>
    <x v="1"/>
    <n v="164129.454"/>
    <m/>
    <m/>
    <m/>
    <m/>
    <x v="0"/>
    <m/>
    <m/>
    <x v="0"/>
    <m/>
    <x v="0"/>
    <m/>
    <x v="0"/>
    <x v="0"/>
    <x v="0"/>
    <n v="4676.0528205128203"/>
    <x v="2"/>
    <x v="0"/>
    <x v="0"/>
    <x v="0"/>
    <x v="0"/>
    <x v="0"/>
    <x v="0"/>
    <x v="0"/>
    <x v="0"/>
    <x v="0"/>
    <m/>
    <m/>
    <m/>
    <m/>
    <m/>
    <m/>
    <x v="0"/>
  </r>
  <r>
    <s v="BNA0840"/>
    <s v="Mergen GmbH &amp; Co. KG Windpark Rosendahl"/>
    <s v="Rosendahl"/>
    <n v="48720"/>
    <s v="Rosendahl"/>
    <s v="Gebiet Höven"/>
    <x v="0"/>
    <m/>
    <n v="2007"/>
    <x v="0"/>
    <x v="0"/>
    <x v="0"/>
    <m/>
    <m/>
    <x v="0"/>
    <x v="0"/>
    <x v="0"/>
    <m/>
    <n v="10.8"/>
    <x v="0"/>
    <n v="10.8"/>
    <m/>
    <m/>
    <x v="0"/>
    <m/>
    <x v="0"/>
    <s v="Westfalen-Weser-Ems Verteilnetz GmbH"/>
    <x v="0"/>
    <x v="0"/>
    <m/>
    <m/>
    <m/>
    <m/>
    <m/>
    <x v="0"/>
    <m/>
    <m/>
    <x v="0"/>
    <m/>
    <x v="0"/>
    <m/>
    <x v="0"/>
    <x v="0"/>
    <x v="0"/>
    <n v="0"/>
    <x v="0"/>
    <x v="0"/>
    <x v="0"/>
    <x v="0"/>
    <x v="0"/>
    <x v="0"/>
    <x v="0"/>
    <x v="0"/>
    <x v="0"/>
    <x v="0"/>
    <m/>
    <m/>
    <m/>
    <m/>
    <m/>
    <m/>
    <x v="0"/>
  </r>
  <r>
    <s v="BNA0842"/>
    <s v="Stadtwerke Rosenheim GmbH &amp; Co. KG"/>
    <s v="Gasmotore"/>
    <n v="83022"/>
    <s v="Rosenheim"/>
    <s v="Färberstraße 47"/>
    <x v="6"/>
    <s v="Gasmotore 1-3"/>
    <n v="2011"/>
    <x v="1"/>
    <x v="0"/>
    <x v="1"/>
    <m/>
    <m/>
    <x v="1"/>
    <x v="2"/>
    <x v="1"/>
    <n v="10.055999999999999"/>
    <n v="9.81"/>
    <x v="0"/>
    <n v="9.8000000000000007"/>
    <n v="4.9000000000000004"/>
    <n v="8.49"/>
    <x v="5"/>
    <s v="Bayerstraße 5"/>
    <x v="6"/>
    <s v="Stadtwerke Rosenheim Netze GmbH"/>
    <x v="0"/>
    <x v="1"/>
    <n v="39848.406999999999"/>
    <m/>
    <n v="25.7"/>
    <n v="25.7"/>
    <n v="25.7"/>
    <x v="0"/>
    <n v="25.7"/>
    <n v="0"/>
    <x v="0"/>
    <s v="Stadtwerke Rosenheim Netze GmbH"/>
    <x v="0"/>
    <m/>
    <x v="0"/>
    <x v="0"/>
    <x v="0"/>
    <n v="4062.0190621814472"/>
    <x v="1"/>
    <x v="1"/>
    <x v="0"/>
    <x v="0"/>
    <x v="0"/>
    <x v="0"/>
    <x v="1"/>
    <x v="0"/>
    <x v="0"/>
    <x v="0"/>
    <m/>
    <m/>
    <m/>
    <m/>
    <m/>
    <m/>
    <x v="0"/>
  </r>
  <r>
    <s v="BNA0845"/>
    <s v="Stadtwerke Rosenheim GmbH &amp; Co. KG"/>
    <s v="MHKW"/>
    <n v="83022"/>
    <s v="Rosenheim"/>
    <s v="Färberstraße 47"/>
    <x v="6"/>
    <s v="T1a/b, T2"/>
    <n v="1988"/>
    <x v="1"/>
    <x v="0"/>
    <x v="3"/>
    <s v="Abfall, Erdgas, HEL"/>
    <s v="Abfall, Erdgas, HEL"/>
    <x v="1"/>
    <x v="2"/>
    <x v="2"/>
    <n v="9"/>
    <n v="9"/>
    <x v="0"/>
    <n v="9"/>
    <n v="0.2"/>
    <m/>
    <x v="8"/>
    <s v="Bayerstraße 5"/>
    <x v="6"/>
    <s v="Stadtwerke Rosenheim Netze GmbH"/>
    <x v="0"/>
    <x v="1"/>
    <n v="27870.413"/>
    <m/>
    <n v="108.2"/>
    <n v="49.2"/>
    <n v="49.2"/>
    <x v="0"/>
    <n v="49.2"/>
    <n v="0"/>
    <x v="0"/>
    <s v="Stadtwerke Rosenheim Netze GmbH"/>
    <x v="0"/>
    <m/>
    <x v="0"/>
    <x v="0"/>
    <x v="0"/>
    <n v="3096.7125555555558"/>
    <x v="6"/>
    <x v="1"/>
    <x v="0"/>
    <x v="0"/>
    <x v="0"/>
    <x v="0"/>
    <x v="1"/>
    <x v="0"/>
    <x v="0"/>
    <x v="0"/>
    <m/>
    <m/>
    <m/>
    <m/>
    <m/>
    <m/>
    <x v="0"/>
  </r>
  <r>
    <s v="BNA0846"/>
    <s v="SCE Wind Rositz GmbH &amp; Co.KG"/>
    <m/>
    <n v="4617"/>
    <s v="Rositz"/>
    <m/>
    <x v="9"/>
    <m/>
    <n v="2003"/>
    <x v="0"/>
    <x v="0"/>
    <x v="0"/>
    <m/>
    <m/>
    <x v="0"/>
    <x v="0"/>
    <x v="0"/>
    <m/>
    <n v="14.175000000000001"/>
    <x v="0"/>
    <n v="14.175000000000001"/>
    <m/>
    <m/>
    <x v="0"/>
    <m/>
    <x v="0"/>
    <s v="Mitteldeutsche Netzgesellschaft Strom mbH"/>
    <x v="0"/>
    <x v="0"/>
    <m/>
    <m/>
    <m/>
    <m/>
    <m/>
    <x v="0"/>
    <m/>
    <m/>
    <x v="0"/>
    <m/>
    <x v="0"/>
    <m/>
    <x v="0"/>
    <x v="0"/>
    <x v="0"/>
    <n v="0"/>
    <x v="0"/>
    <x v="0"/>
    <x v="0"/>
    <x v="0"/>
    <x v="0"/>
    <x v="0"/>
    <x v="0"/>
    <x v="0"/>
    <x v="0"/>
    <x v="0"/>
    <m/>
    <m/>
    <m/>
    <m/>
    <m/>
    <m/>
    <x v="0"/>
  </r>
  <r>
    <s v="BNA0847"/>
    <s v="E.ON Wasserkraft GmbH"/>
    <s v="Roßhaupten"/>
    <n v="87672"/>
    <s v="Roßhaupten"/>
    <s v="Forggenseestraße 100"/>
    <x v="6"/>
    <s v="Roßhaupten"/>
    <n v="1954"/>
    <x v="1"/>
    <x v="0"/>
    <x v="14"/>
    <m/>
    <m/>
    <x v="1"/>
    <x v="1"/>
    <x v="1"/>
    <n v="45.5"/>
    <n v="45.5"/>
    <x v="0"/>
    <n v="45.5"/>
    <m/>
    <m/>
    <x v="0"/>
    <s v="Schaltanlage vor Ort"/>
    <x v="2"/>
    <s v="LEW Verteilnetz GmbH"/>
    <x v="0"/>
    <x v="1"/>
    <n v="113686.41075"/>
    <m/>
    <m/>
    <m/>
    <m/>
    <x v="0"/>
    <m/>
    <m/>
    <x v="0"/>
    <m/>
    <x v="0"/>
    <m/>
    <x v="0"/>
    <x v="0"/>
    <x v="0"/>
    <n v="2498.6024340659342"/>
    <x v="13"/>
    <x v="0"/>
    <x v="0"/>
    <x v="0"/>
    <x v="0"/>
    <x v="0"/>
    <x v="0"/>
    <x v="0"/>
    <x v="0"/>
    <x v="0"/>
    <m/>
    <m/>
    <m/>
    <m/>
    <m/>
    <m/>
    <x v="0"/>
  </r>
  <r>
    <s v="BNA0848"/>
    <s v="Stadtwerke Rostock AG"/>
    <s v="GuD Marienehe"/>
    <n v="18069"/>
    <s v="Rostock"/>
    <m/>
    <x v="8"/>
    <m/>
    <n v="1996"/>
    <x v="1"/>
    <x v="0"/>
    <x v="1"/>
    <m/>
    <m/>
    <x v="1"/>
    <x v="2"/>
    <x v="2"/>
    <n v="110.8"/>
    <n v="108"/>
    <x v="0"/>
    <n v="108"/>
    <n v="108"/>
    <n v="120"/>
    <x v="0"/>
    <s v="UW Marienehe"/>
    <x v="2"/>
    <s v="Stadtwerke Rostock Netzgesellschaft mbH"/>
    <x v="0"/>
    <x v="1"/>
    <n v="506947.6"/>
    <m/>
    <n v="290"/>
    <m/>
    <n v="461.60300000000001"/>
    <x v="0"/>
    <m/>
    <m/>
    <x v="0"/>
    <s v="ONTRAS VNG - Gastransport GmbH "/>
    <x v="0"/>
    <m/>
    <x v="0"/>
    <x v="0"/>
    <x v="0"/>
    <n v="4693.9592592592589"/>
    <x v="1"/>
    <x v="1"/>
    <x v="0"/>
    <x v="0"/>
    <x v="0"/>
    <x v="0"/>
    <x v="1"/>
    <x v="0"/>
    <x v="0"/>
    <x v="0"/>
    <m/>
    <m/>
    <m/>
    <m/>
    <m/>
    <m/>
    <x v="0"/>
  </r>
  <r>
    <s v="BNA0849"/>
    <s v="EnBW Kraftwerke AG"/>
    <s v="KNG Kraftwerk Rostock"/>
    <n v="18147"/>
    <s v="Rostock"/>
    <s v="Am Kühlturm 1"/>
    <x v="8"/>
    <s v="Rostock"/>
    <n v="1994"/>
    <x v="2"/>
    <x v="0"/>
    <x v="5"/>
    <m/>
    <m/>
    <x v="1"/>
    <x v="2"/>
    <x v="1"/>
    <n v="553"/>
    <n v="508"/>
    <x v="0"/>
    <n v="508"/>
    <n v="257"/>
    <n v="150"/>
    <x v="2"/>
    <s v="Bentwisch"/>
    <x v="4"/>
    <s v="50 Hertz Transmission GmbH"/>
    <x v="1"/>
    <x v="1"/>
    <n v="1653517"/>
    <s v="06.04.2012 - 16.04.2012"/>
    <m/>
    <m/>
    <m/>
    <x v="0"/>
    <m/>
    <m/>
    <x v="0"/>
    <m/>
    <x v="0"/>
    <m/>
    <x v="0"/>
    <x v="0"/>
    <x v="0"/>
    <n v="3254.9547244094488"/>
    <x v="3"/>
    <x v="1"/>
    <x v="0"/>
    <x v="0"/>
    <x v="0"/>
    <x v="0"/>
    <x v="1"/>
    <x v="1"/>
    <x v="0"/>
    <x v="0"/>
    <m/>
    <m/>
    <m/>
    <m/>
    <m/>
    <m/>
    <x v="0"/>
  </r>
  <r>
    <s v="BNA0850"/>
    <s v="Windfarm Elsdorf II GmbH"/>
    <s v="Windpark Elsdorf II"/>
    <n v="27356"/>
    <s v="Rotenburg"/>
    <m/>
    <x v="1"/>
    <m/>
    <n v="2008"/>
    <x v="0"/>
    <x v="0"/>
    <x v="0"/>
    <m/>
    <m/>
    <x v="0"/>
    <x v="0"/>
    <x v="0"/>
    <m/>
    <n v="18.399999999999999"/>
    <x v="0"/>
    <n v="18.399999999999999"/>
    <m/>
    <m/>
    <x v="0"/>
    <m/>
    <x v="1"/>
    <s v="EWE NETZ GmbH"/>
    <x v="0"/>
    <x v="0"/>
    <m/>
    <m/>
    <m/>
    <m/>
    <m/>
    <x v="0"/>
    <m/>
    <m/>
    <x v="0"/>
    <m/>
    <x v="0"/>
    <m/>
    <x v="0"/>
    <x v="0"/>
    <x v="0"/>
    <n v="0"/>
    <x v="0"/>
    <x v="0"/>
    <x v="0"/>
    <x v="0"/>
    <x v="0"/>
    <x v="0"/>
    <x v="0"/>
    <x v="0"/>
    <x v="0"/>
    <x v="0"/>
    <m/>
    <m/>
    <m/>
    <m/>
    <m/>
    <m/>
    <x v="0"/>
  </r>
  <r>
    <s v="BNA0851"/>
    <s v="KOLBA Grundstücksgesellschaft mbH &amp; Co. KG _x000d_Windpark Eifel GmbH &amp; Co. KG"/>
    <m/>
    <n v="54597"/>
    <s v="Roth "/>
    <m/>
    <x v="15"/>
    <m/>
    <n v="2005"/>
    <x v="0"/>
    <x v="0"/>
    <x v="0"/>
    <m/>
    <m/>
    <x v="0"/>
    <x v="0"/>
    <x v="0"/>
    <m/>
    <n v="35"/>
    <x v="0"/>
    <n v="35"/>
    <m/>
    <m/>
    <x v="0"/>
    <m/>
    <x v="5"/>
    <s v="Rhein-Ruhr Verteilnetz GmbH"/>
    <x v="0"/>
    <x v="0"/>
    <m/>
    <m/>
    <m/>
    <m/>
    <m/>
    <x v="0"/>
    <m/>
    <m/>
    <x v="0"/>
    <m/>
    <x v="0"/>
    <m/>
    <x v="0"/>
    <x v="0"/>
    <x v="0"/>
    <n v="0"/>
    <x v="0"/>
    <x v="0"/>
    <x v="0"/>
    <x v="0"/>
    <x v="0"/>
    <x v="0"/>
    <x v="0"/>
    <x v="0"/>
    <x v="0"/>
    <x v="0"/>
    <m/>
    <m/>
    <m/>
    <m/>
    <m/>
    <m/>
    <x v="0"/>
  </r>
  <r>
    <s v="BNA0852"/>
    <s v="Gehrlicher GmbH &amp; Co. Solarpark Rothenburg KG"/>
    <s v="Rothenburg KG"/>
    <n v="2929"/>
    <s v="Rothenburg "/>
    <s v="Friedenstr. 105c"/>
    <x v="12"/>
    <m/>
    <n v="2010"/>
    <x v="1"/>
    <x v="0"/>
    <x v="6"/>
    <m/>
    <m/>
    <x v="0"/>
    <x v="1"/>
    <x v="1"/>
    <n v="20.492999999999999"/>
    <n v="20.492999999999999"/>
    <x v="0"/>
    <n v="20.492999999999999"/>
    <m/>
    <m/>
    <x v="0"/>
    <s v="DE000726102929EP00000000000049869"/>
    <x v="6"/>
    <s v="ENSO Netz GmbH"/>
    <x v="0"/>
    <x v="1"/>
    <n v="20.5"/>
    <s v="keine"/>
    <m/>
    <m/>
    <m/>
    <x v="0"/>
    <m/>
    <m/>
    <x v="0"/>
    <m/>
    <x v="0"/>
    <m/>
    <x v="0"/>
    <x v="0"/>
    <x v="0"/>
    <n v="1.000341580051725"/>
    <x v="7"/>
    <x v="0"/>
    <x v="0"/>
    <x v="0"/>
    <x v="0"/>
    <x v="0"/>
    <x v="0"/>
    <x v="0"/>
    <x v="0"/>
    <x v="0"/>
    <m/>
    <m/>
    <m/>
    <m/>
    <m/>
    <m/>
    <x v="0"/>
  </r>
  <r>
    <s v="BNA0854"/>
    <s v="VERBUND-Innkraftwerke GmbH"/>
    <s v="Feldkirchen"/>
    <n v="83543"/>
    <s v="Rott"/>
    <s v="Oberwöhrn 100"/>
    <x v="6"/>
    <m/>
    <n v="1970"/>
    <x v="1"/>
    <x v="0"/>
    <x v="2"/>
    <m/>
    <m/>
    <x v="1"/>
    <x v="1"/>
    <x v="1"/>
    <m/>
    <n v="38.200000000000003"/>
    <x v="0"/>
    <n v="38.200000000000003"/>
    <n v="1"/>
    <m/>
    <x v="0"/>
    <s v="UW Feldkirchen"/>
    <x v="2"/>
    <s v="E.ON Netz GmbH"/>
    <x v="0"/>
    <x v="1"/>
    <n v="186932.712"/>
    <m/>
    <m/>
    <m/>
    <m/>
    <x v="0"/>
    <m/>
    <m/>
    <x v="0"/>
    <m/>
    <x v="0"/>
    <m/>
    <x v="0"/>
    <x v="0"/>
    <x v="0"/>
    <n v="4893.5264921465969"/>
    <x v="2"/>
    <x v="0"/>
    <x v="0"/>
    <x v="0"/>
    <x v="0"/>
    <x v="0"/>
    <x v="0"/>
    <x v="0"/>
    <x v="0"/>
    <x v="0"/>
    <m/>
    <m/>
    <m/>
    <m/>
    <m/>
    <m/>
    <x v="0"/>
  </r>
  <r>
    <s v="BNA0855"/>
    <s v="Vattenfall Europe New Energy Ecopower GmbH"/>
    <s v="IKW Rüdersdorf"/>
    <n v="15562"/>
    <s v="Rüdersdorf bei Berlin"/>
    <s v="Siedlerweg 11"/>
    <x v="2"/>
    <m/>
    <n v="2009"/>
    <x v="1"/>
    <x v="0"/>
    <x v="10"/>
    <m/>
    <m/>
    <x v="1"/>
    <x v="1"/>
    <x v="1"/>
    <n v="35"/>
    <n v="30"/>
    <x v="0"/>
    <n v="30"/>
    <n v="4"/>
    <m/>
    <x v="0"/>
    <m/>
    <x v="19"/>
    <s v="E.ON edis AG"/>
    <x v="0"/>
    <x v="0"/>
    <n v="208025"/>
    <s v="01.06. - 04.07.2012"/>
    <m/>
    <m/>
    <m/>
    <x v="0"/>
    <m/>
    <m/>
    <x v="0"/>
    <m/>
    <x v="0"/>
    <m/>
    <x v="0"/>
    <x v="0"/>
    <x v="0"/>
    <n v="6934.166666666667"/>
    <x v="6"/>
    <x v="1"/>
    <x v="0"/>
    <x v="0"/>
    <x v="0"/>
    <x v="0"/>
    <x v="1"/>
    <x v="0"/>
    <x v="0"/>
    <x v="0"/>
    <m/>
    <m/>
    <m/>
    <m/>
    <m/>
    <m/>
    <x v="0"/>
  </r>
  <r>
    <s v="BNA0856"/>
    <s v="Energie- und Medienversorgung Schwarza GmbH"/>
    <s v="HKW Schwarza"/>
    <n v="7407"/>
    <s v="Rudolstadt"/>
    <m/>
    <x v="9"/>
    <m/>
    <n v="2008"/>
    <x v="1"/>
    <x v="0"/>
    <x v="3"/>
    <s v="Erdgas"/>
    <s v="Heizöl"/>
    <x v="1"/>
    <x v="2"/>
    <x v="2"/>
    <n v="20.8"/>
    <n v="20.399999999999999"/>
    <x v="0"/>
    <n v="20.399999999999999"/>
    <n v="20.399999999999999"/>
    <n v="104.4"/>
    <x v="1"/>
    <s v="20-kV-GSA, 6-kV-HSA"/>
    <x v="6"/>
    <s v="EnR Energienetze Rudolstadt GmbH"/>
    <x v="0"/>
    <x v="1"/>
    <n v="89463.472999999998"/>
    <s v="03.09.12-28.09.12; 08.10.12-10.10.12; 18.03.13-22.03.13"/>
    <n v="121"/>
    <n v="180"/>
    <n v="180"/>
    <x v="0"/>
    <n v="130"/>
    <n v="0"/>
    <x v="0"/>
    <s v="Erdgastransportgesellschaft Thüringen-Sachsen mbH (ETG)"/>
    <x v="0"/>
    <m/>
    <x v="0"/>
    <x v="0"/>
    <x v="0"/>
    <n v="4385.4643627450987"/>
    <x v="1"/>
    <x v="1"/>
    <x v="0"/>
    <x v="0"/>
    <x v="0"/>
    <x v="0"/>
    <x v="1"/>
    <x v="0"/>
    <x v="0"/>
    <x v="0"/>
    <m/>
    <m/>
    <m/>
    <m/>
    <m/>
    <m/>
    <x v="0"/>
  </r>
  <r>
    <s v="BNA0857"/>
    <s v="Adam Opel AG"/>
    <s v="GuD-Anlage Rüsselsheim"/>
    <n v="65429"/>
    <s v="Rüsselheim"/>
    <m/>
    <x v="10"/>
    <s v="M120"/>
    <n v="1999"/>
    <x v="1"/>
    <x v="2"/>
    <x v="1"/>
    <m/>
    <m/>
    <x v="1"/>
    <x v="2"/>
    <x v="2"/>
    <n v="114.1"/>
    <n v="112.1"/>
    <x v="0"/>
    <n v="100.5"/>
    <n v="90.5"/>
    <n v="88"/>
    <x v="2"/>
    <s v="KEO-Kundenanlage in Rüsselsheim"/>
    <x v="2"/>
    <s v="Stadtwerke Mainz Netze GmbH (dienstleistend)"/>
    <x v="0"/>
    <x v="1"/>
    <n v="245424.3"/>
    <s v="07.-10.06.2012; 13.07.-12.08.2012; 24.-31.12.2012;"/>
    <n v="220"/>
    <n v="444.7"/>
    <n v="220"/>
    <x v="0"/>
    <n v="220"/>
    <n v="0"/>
    <x v="3"/>
    <s v="Open Grid Europe GmbH_x000d_OGE: Bislang liegt keine Buchung zum Stichtag 01.01.2013 vor.  "/>
    <x v="3"/>
    <n v="112.1"/>
    <x v="3"/>
    <x v="1"/>
    <x v="1"/>
    <n v="2189.3336306868869"/>
    <x v="1"/>
    <x v="1"/>
    <x v="0"/>
    <x v="0"/>
    <x v="0"/>
    <x v="0"/>
    <x v="1"/>
    <x v="0"/>
    <x v="0"/>
    <x v="0"/>
    <m/>
    <m/>
    <m/>
    <m/>
    <m/>
    <m/>
    <x v="0"/>
  </r>
  <r>
    <s v="BNA0858"/>
    <s v="Denker &amp; Wulf AG "/>
    <m/>
    <n v="23743"/>
    <s v="Rüting"/>
    <m/>
    <x v="3"/>
    <m/>
    <n v="2000"/>
    <x v="0"/>
    <x v="0"/>
    <x v="0"/>
    <m/>
    <m/>
    <x v="0"/>
    <x v="0"/>
    <x v="0"/>
    <m/>
    <n v="15"/>
    <x v="0"/>
    <n v="15"/>
    <m/>
    <m/>
    <x v="0"/>
    <m/>
    <x v="0"/>
    <s v="Schleswig-Holstein Netz AG "/>
    <x v="0"/>
    <x v="0"/>
    <m/>
    <m/>
    <m/>
    <m/>
    <m/>
    <x v="0"/>
    <m/>
    <m/>
    <x v="0"/>
    <m/>
    <x v="0"/>
    <m/>
    <x v="0"/>
    <x v="0"/>
    <x v="0"/>
    <n v="0"/>
    <x v="0"/>
    <x v="0"/>
    <x v="0"/>
    <x v="0"/>
    <x v="0"/>
    <x v="0"/>
    <x v="0"/>
    <x v="0"/>
    <x v="0"/>
    <x v="0"/>
    <m/>
    <m/>
    <m/>
    <m/>
    <m/>
    <m/>
    <x v="0"/>
  </r>
  <r>
    <s v="BNA0859"/>
    <s v="EnBW Kraftwerke AG"/>
    <s v="Rheinkraftwerk Ryburg-Schwörstadt "/>
    <n v="79603"/>
    <s v="Rheinfelden"/>
    <s v="Postfach 1370"/>
    <x v="4"/>
    <s v="Ryburg-Schwörstadt"/>
    <n v="1931"/>
    <x v="2"/>
    <x v="0"/>
    <x v="2"/>
    <m/>
    <m/>
    <x v="1"/>
    <x v="1"/>
    <x v="1"/>
    <n v="120"/>
    <n v="120"/>
    <x v="0"/>
    <n v="120"/>
    <m/>
    <m/>
    <x v="0"/>
    <s v="Ryburg-Schwörstadt bzw. CH"/>
    <x v="2"/>
    <s v="EnBW Regional AG"/>
    <x v="0"/>
    <x v="1"/>
    <n v="144481"/>
    <m/>
    <m/>
    <m/>
    <m/>
    <x v="0"/>
    <m/>
    <m/>
    <x v="0"/>
    <m/>
    <x v="0"/>
    <m/>
    <x v="0"/>
    <x v="0"/>
    <x v="0"/>
    <n v="1204.0083333333334"/>
    <x v="2"/>
    <x v="0"/>
    <x v="0"/>
    <x v="0"/>
    <x v="0"/>
    <x v="0"/>
    <x v="0"/>
    <x v="0"/>
    <x v="0"/>
    <x v="0"/>
    <m/>
    <m/>
    <m/>
    <m/>
    <m/>
    <m/>
    <x v="0"/>
  </r>
  <r>
    <s v="BNA0860"/>
    <s v="Klausner Holz Thüringen GmbH"/>
    <m/>
    <n v="7929"/>
    <s v="Saalburg-Ebersdorf"/>
    <m/>
    <x v="9"/>
    <m/>
    <n v="2008"/>
    <x v="0"/>
    <x v="0"/>
    <x v="4"/>
    <m/>
    <m/>
    <x v="0"/>
    <x v="0"/>
    <x v="0"/>
    <m/>
    <n v="12.89"/>
    <x v="0"/>
    <n v="12.89"/>
    <m/>
    <m/>
    <x v="0"/>
    <m/>
    <x v="0"/>
    <s v="TEN Thüringer Energienetze GmbH"/>
    <x v="0"/>
    <x v="0"/>
    <m/>
    <m/>
    <m/>
    <m/>
    <m/>
    <x v="0"/>
    <m/>
    <m/>
    <x v="0"/>
    <m/>
    <x v="0"/>
    <m/>
    <x v="0"/>
    <x v="0"/>
    <x v="0"/>
    <n v="0"/>
    <x v="4"/>
    <x v="0"/>
    <x v="0"/>
    <x v="0"/>
    <x v="0"/>
    <x v="0"/>
    <x v="1"/>
    <x v="0"/>
    <x v="0"/>
    <x v="0"/>
    <m/>
    <m/>
    <m/>
    <m/>
    <m/>
    <m/>
    <x v="0"/>
  </r>
  <r>
    <s v="BNA0861"/>
    <s v="Energie SaarlorLux AG"/>
    <s v="Römerbrücke"/>
    <n v="66121"/>
    <s v="Saarbrücken"/>
    <m/>
    <x v="13"/>
    <s v="HKW Römerbrücke"/>
    <n v="2005"/>
    <x v="1"/>
    <x v="2"/>
    <x v="3"/>
    <s v="Erdgas"/>
    <s v="HEL"/>
    <x v="1"/>
    <x v="2"/>
    <x v="1"/>
    <n v="133"/>
    <n v="125"/>
    <x v="2"/>
    <n v="20"/>
    <n v="5"/>
    <n v="250"/>
    <x v="3"/>
    <s v="UW Römerbrücke"/>
    <x v="2"/>
    <s v="Stadtwerke Saarbrücken AG "/>
    <x v="0"/>
    <x v="1"/>
    <n v="180831.48"/>
    <s v="16.03.2012-18.04.2012_x000d_11.03.2013-20.03.2013"/>
    <n v="205"/>
    <n v="205"/>
    <n v="205"/>
    <x v="0"/>
    <n v="0"/>
    <n v="0"/>
    <x v="2"/>
    <s v="Creos Deutschland GmbH (vorgelagerter FNB: OGE und GRTGaz D (Seyweiler)) "/>
    <x v="3"/>
    <n v="125"/>
    <x v="3"/>
    <x v="1"/>
    <x v="1"/>
    <n v="1446.65184"/>
    <x v="1"/>
    <x v="1"/>
    <x v="7"/>
    <x v="0"/>
    <x v="0"/>
    <x v="0"/>
    <x v="1"/>
    <x v="0"/>
    <x v="0"/>
    <x v="0"/>
    <m/>
    <m/>
    <m/>
    <m/>
    <m/>
    <m/>
    <x v="0"/>
  </r>
  <r>
    <s v="BNA0862"/>
    <s v="Itec International"/>
    <s v="Sallgast"/>
    <n v="3238"/>
    <s v="Sallgast"/>
    <m/>
    <x v="2"/>
    <s v="Sallgast"/>
    <n v="2003"/>
    <x v="1"/>
    <x v="0"/>
    <x v="0"/>
    <m/>
    <m/>
    <x v="0"/>
    <x v="1"/>
    <x v="1"/>
    <n v="26"/>
    <n v="26"/>
    <x v="0"/>
    <n v="26"/>
    <m/>
    <m/>
    <x v="0"/>
    <s v="UW Schwarzheide Ost"/>
    <x v="2"/>
    <s v="Mitteldeutsche Netzgesellschaft Strom mbH"/>
    <x v="0"/>
    <x v="0"/>
    <m/>
    <m/>
    <m/>
    <m/>
    <m/>
    <x v="0"/>
    <m/>
    <m/>
    <x v="0"/>
    <m/>
    <x v="0"/>
    <m/>
    <x v="0"/>
    <x v="0"/>
    <x v="0"/>
    <n v="0"/>
    <x v="0"/>
    <x v="0"/>
    <x v="0"/>
    <x v="0"/>
    <x v="0"/>
    <x v="0"/>
    <x v="0"/>
    <x v="0"/>
    <x v="0"/>
    <x v="0"/>
    <m/>
    <m/>
    <m/>
    <m/>
    <m/>
    <m/>
    <x v="0"/>
  </r>
  <r>
    <s v="BNA0863"/>
    <s v="Salzgitter Flachstahl GmbH"/>
    <s v="Kraftwerk Salzgitter"/>
    <n v="38239"/>
    <s v="Salzgitter"/>
    <m/>
    <x v="1"/>
    <s v="AB"/>
    <n v="1939"/>
    <x v="1"/>
    <x v="0"/>
    <x v="13"/>
    <s v="Kuppelprodukte der Stahlerzeugung"/>
    <s v="Kuppelprodukte der Stahlerzeugung"/>
    <x v="1"/>
    <x v="2"/>
    <x v="2"/>
    <n v="105"/>
    <n v="94.5"/>
    <x v="0"/>
    <n v="81"/>
    <n v="19"/>
    <m/>
    <x v="8"/>
    <s v="Werknetz"/>
    <x v="23"/>
    <s v="Werknetz"/>
    <x v="0"/>
    <x v="1"/>
    <n v="313712"/>
    <m/>
    <m/>
    <m/>
    <m/>
    <x v="0"/>
    <m/>
    <m/>
    <x v="0"/>
    <m/>
    <x v="0"/>
    <m/>
    <x v="0"/>
    <x v="0"/>
    <x v="0"/>
    <n v="3319.7037037037039"/>
    <x v="6"/>
    <x v="1"/>
    <x v="0"/>
    <x v="0"/>
    <x v="0"/>
    <x v="0"/>
    <x v="1"/>
    <x v="0"/>
    <x v="0"/>
    <x v="0"/>
    <m/>
    <m/>
    <m/>
    <m/>
    <m/>
    <m/>
    <x v="0"/>
  </r>
  <r>
    <s v="BNA0864"/>
    <s v="Salzgitter Flachstahl GmbH"/>
    <s v="Kraftwerk Salzgitter"/>
    <n v="38239"/>
    <s v="Salzgitter"/>
    <m/>
    <x v="1"/>
    <s v="Block 1"/>
    <n v="2010"/>
    <x v="1"/>
    <x v="0"/>
    <x v="13"/>
    <s v="Kuppelprodukte der Stahlerzeugung"/>
    <s v="Kuppelprodukte der Stahlerzeugung"/>
    <x v="1"/>
    <x v="2"/>
    <x v="2"/>
    <n v="110"/>
    <n v="97"/>
    <x v="0"/>
    <n v="95"/>
    <n v="35"/>
    <m/>
    <x v="2"/>
    <s v="Werknetz"/>
    <x v="23"/>
    <s v="Werknetz"/>
    <x v="0"/>
    <x v="1"/>
    <n v="529318"/>
    <s v="10.09.12 - 30.09.12"/>
    <m/>
    <m/>
    <m/>
    <x v="0"/>
    <m/>
    <m/>
    <x v="0"/>
    <m/>
    <x v="0"/>
    <m/>
    <x v="0"/>
    <x v="0"/>
    <x v="0"/>
    <n v="5456.8865979381444"/>
    <x v="6"/>
    <x v="1"/>
    <x v="0"/>
    <x v="0"/>
    <x v="0"/>
    <x v="0"/>
    <x v="1"/>
    <x v="0"/>
    <x v="0"/>
    <x v="0"/>
    <m/>
    <m/>
    <m/>
    <m/>
    <m/>
    <m/>
    <x v="0"/>
  </r>
  <r>
    <s v="BNA0865a"/>
    <s v="Salzgitter Flachstahl GmbH"/>
    <s v="Gichtgas HO A"/>
    <n v="38239"/>
    <s v="Salzgitter"/>
    <m/>
    <x v="1"/>
    <s v="Gichtgas HO A"/>
    <m/>
    <x v="1"/>
    <x v="0"/>
    <x v="13"/>
    <s v="Entspannungsturbine"/>
    <s v="Entspannungsturbine"/>
    <x v="1"/>
    <x v="1"/>
    <x v="1"/>
    <n v="10"/>
    <n v="10"/>
    <x v="0"/>
    <n v="10"/>
    <n v="4"/>
    <m/>
    <x v="0"/>
    <s v="Werknetz"/>
    <x v="23"/>
    <s v="Werknetz"/>
    <x v="0"/>
    <x v="0"/>
    <n v="51326"/>
    <m/>
    <m/>
    <m/>
    <m/>
    <x v="0"/>
    <m/>
    <m/>
    <x v="0"/>
    <m/>
    <x v="0"/>
    <m/>
    <x v="0"/>
    <x v="0"/>
    <x v="0"/>
    <n v="5132.6000000000004"/>
    <x v="6"/>
    <x v="1"/>
    <x v="0"/>
    <x v="0"/>
    <x v="0"/>
    <x v="0"/>
    <x v="1"/>
    <x v="0"/>
    <x v="0"/>
    <x v="0"/>
    <m/>
    <m/>
    <m/>
    <m/>
    <m/>
    <m/>
    <x v="0"/>
  </r>
  <r>
    <s v="BNA0865b"/>
    <s v="Salzgitter Flachstahl GmbH"/>
    <s v="Kraftwerk Salzgitter"/>
    <n v="38239"/>
    <s v="Salzgitter"/>
    <m/>
    <x v="1"/>
    <s v="Block 2"/>
    <n v="2010"/>
    <x v="1"/>
    <x v="0"/>
    <x v="13"/>
    <s v="Kuppelprodukte der Stahlerzeugung"/>
    <s v="Kuppelprodukte der Stahlerzeugung"/>
    <x v="1"/>
    <x v="2"/>
    <x v="2"/>
    <n v="110"/>
    <n v="97"/>
    <x v="0"/>
    <n v="75"/>
    <n v="35"/>
    <m/>
    <x v="2"/>
    <s v="Werknetz"/>
    <x v="23"/>
    <s v="Werknetz"/>
    <x v="0"/>
    <x v="1"/>
    <n v="541816"/>
    <m/>
    <m/>
    <m/>
    <m/>
    <x v="0"/>
    <m/>
    <m/>
    <x v="0"/>
    <m/>
    <x v="0"/>
    <m/>
    <x v="0"/>
    <x v="0"/>
    <x v="0"/>
    <n v="5585.7319587628863"/>
    <x v="6"/>
    <x v="1"/>
    <x v="0"/>
    <x v="0"/>
    <x v="0"/>
    <x v="0"/>
    <x v="1"/>
    <x v="0"/>
    <x v="0"/>
    <x v="0"/>
    <m/>
    <m/>
    <m/>
    <m/>
    <m/>
    <m/>
    <x v="0"/>
  </r>
  <r>
    <s v="BNA0867"/>
    <s v="RWE Innogy Windpower Hannover GmbH"/>
    <s v="RWE Innogy Brise Windparkbetriebsgesellschaft mbH"/>
    <n v="38228"/>
    <s v="Salzgitter"/>
    <m/>
    <x v="1"/>
    <s v="Lesse 2"/>
    <n v="2009"/>
    <x v="1"/>
    <x v="0"/>
    <x v="0"/>
    <m/>
    <m/>
    <x v="0"/>
    <x v="1"/>
    <x v="1"/>
    <n v="18.7"/>
    <n v="18.7"/>
    <x v="0"/>
    <n v="18.7"/>
    <m/>
    <m/>
    <x v="0"/>
    <s v="UW Lebenstedt Nord"/>
    <x v="6"/>
    <s v="E.ON Avacon AG"/>
    <x v="0"/>
    <x v="1"/>
    <n v="38212.699999999997"/>
    <m/>
    <m/>
    <m/>
    <m/>
    <x v="0"/>
    <m/>
    <m/>
    <x v="0"/>
    <m/>
    <x v="0"/>
    <m/>
    <x v="0"/>
    <x v="0"/>
    <x v="0"/>
    <n v="2043.4598930481282"/>
    <x v="0"/>
    <x v="0"/>
    <x v="0"/>
    <x v="0"/>
    <x v="0"/>
    <x v="0"/>
    <x v="0"/>
    <x v="0"/>
    <x v="0"/>
    <x v="0"/>
    <m/>
    <m/>
    <m/>
    <m/>
    <m/>
    <m/>
    <x v="0"/>
  </r>
  <r>
    <s v="BNA0868"/>
    <s v="RWE Innogy Windpower Hannover GmbH"/>
    <s v="RWE Innogy Brise Windparkbetriebsgesellschaft mbH"/>
    <n v="38228"/>
    <s v="Salzgitter"/>
    <m/>
    <x v="1"/>
    <s v="Lesse 1"/>
    <n v="2002"/>
    <x v="1"/>
    <x v="0"/>
    <x v="0"/>
    <m/>
    <m/>
    <x v="0"/>
    <x v="1"/>
    <x v="1"/>
    <n v="19.8"/>
    <n v="19.8"/>
    <x v="0"/>
    <n v="19.8"/>
    <m/>
    <m/>
    <x v="0"/>
    <s v="UW Lebenstedt Süd"/>
    <x v="6"/>
    <s v="E.ON Avacon AG"/>
    <x v="0"/>
    <x v="1"/>
    <n v="35832.199999999997"/>
    <m/>
    <m/>
    <m/>
    <m/>
    <x v="0"/>
    <m/>
    <m/>
    <x v="0"/>
    <m/>
    <x v="0"/>
    <m/>
    <x v="0"/>
    <x v="0"/>
    <x v="0"/>
    <n v="1809.7070707070704"/>
    <x v="0"/>
    <x v="0"/>
    <x v="0"/>
    <x v="0"/>
    <x v="0"/>
    <x v="0"/>
    <x v="0"/>
    <x v="0"/>
    <x v="0"/>
    <x v="0"/>
    <m/>
    <m/>
    <m/>
    <m/>
    <m/>
    <m/>
    <x v="0"/>
  </r>
  <r>
    <s v="BNA0871"/>
    <s v="Salzhemmendorf Wind GmbH &amp; Co. KG"/>
    <m/>
    <n v="31020"/>
    <s v="Salzhemmendorf"/>
    <m/>
    <x v="1"/>
    <m/>
    <n v="2006"/>
    <x v="0"/>
    <x v="0"/>
    <x v="0"/>
    <m/>
    <m/>
    <x v="0"/>
    <x v="0"/>
    <x v="0"/>
    <m/>
    <n v="10"/>
    <x v="0"/>
    <n v="10"/>
    <m/>
    <m/>
    <x v="0"/>
    <m/>
    <x v="0"/>
    <s v="E.ON Westfalen Weser Netz AG "/>
    <x v="0"/>
    <x v="0"/>
    <m/>
    <m/>
    <m/>
    <m/>
    <m/>
    <x v="0"/>
    <m/>
    <m/>
    <x v="0"/>
    <m/>
    <x v="0"/>
    <m/>
    <x v="0"/>
    <x v="0"/>
    <x v="0"/>
    <n v="0"/>
    <x v="0"/>
    <x v="0"/>
    <x v="0"/>
    <x v="0"/>
    <x v="0"/>
    <x v="0"/>
    <x v="0"/>
    <x v="0"/>
    <x v="0"/>
    <x v="0"/>
    <m/>
    <m/>
    <m/>
    <m/>
    <m/>
    <m/>
    <x v="0"/>
  </r>
  <r>
    <s v="BNA0872"/>
    <s v="E.ON Avacon Wärme GmbH"/>
    <m/>
    <n v="29410"/>
    <s v="Salzwedel"/>
    <m/>
    <x v="5"/>
    <m/>
    <n v="1997"/>
    <x v="0"/>
    <x v="0"/>
    <x v="16"/>
    <m/>
    <m/>
    <x v="0"/>
    <x v="0"/>
    <x v="0"/>
    <m/>
    <n v="10.3"/>
    <x v="0"/>
    <n v="10.3"/>
    <m/>
    <m/>
    <x v="0"/>
    <m/>
    <x v="0"/>
    <s v="E.ON Avacon AG"/>
    <x v="0"/>
    <x v="0"/>
    <m/>
    <m/>
    <m/>
    <m/>
    <m/>
    <x v="0"/>
    <m/>
    <m/>
    <x v="0"/>
    <m/>
    <x v="0"/>
    <m/>
    <x v="0"/>
    <x v="0"/>
    <x v="0"/>
    <n v="0"/>
    <x v="14"/>
    <x v="0"/>
    <x v="0"/>
    <x v="0"/>
    <x v="0"/>
    <x v="0"/>
    <x v="1"/>
    <x v="0"/>
    <x v="0"/>
    <x v="0"/>
    <m/>
    <m/>
    <m/>
    <m/>
    <m/>
    <m/>
    <x v="0"/>
  </r>
  <r>
    <s v="BNA0873"/>
    <s v="Windpark Sande GmbH &amp; Co KG; _x000d_Gemeinde Sande"/>
    <m/>
    <n v="26452"/>
    <s v="Sande"/>
    <m/>
    <x v="1"/>
    <m/>
    <n v="1999"/>
    <x v="0"/>
    <x v="0"/>
    <x v="0"/>
    <m/>
    <m/>
    <x v="0"/>
    <x v="0"/>
    <x v="0"/>
    <m/>
    <n v="10.6"/>
    <x v="0"/>
    <n v="10.6"/>
    <m/>
    <m/>
    <x v="0"/>
    <m/>
    <x v="0"/>
    <s v="EWE NETZ GmbH"/>
    <x v="0"/>
    <x v="0"/>
    <m/>
    <m/>
    <m/>
    <m/>
    <m/>
    <x v="0"/>
    <m/>
    <m/>
    <x v="0"/>
    <m/>
    <x v="0"/>
    <m/>
    <x v="0"/>
    <x v="0"/>
    <x v="0"/>
    <n v="0"/>
    <x v="0"/>
    <x v="0"/>
    <x v="0"/>
    <x v="0"/>
    <x v="0"/>
    <x v="0"/>
    <x v="0"/>
    <x v="0"/>
    <x v="0"/>
    <x v="0"/>
    <m/>
    <m/>
    <m/>
    <m/>
    <m/>
    <m/>
    <x v="0"/>
  </r>
  <r>
    <s v="BNA0874"/>
    <s v="Energiewind Scharrel GmbH &amp; Co. KG"/>
    <m/>
    <n v="26683"/>
    <s v="Saterland"/>
    <m/>
    <x v="1"/>
    <m/>
    <n v="2005"/>
    <x v="0"/>
    <x v="0"/>
    <x v="0"/>
    <m/>
    <m/>
    <x v="0"/>
    <x v="0"/>
    <x v="0"/>
    <m/>
    <n v="14"/>
    <x v="0"/>
    <n v="14"/>
    <m/>
    <m/>
    <x v="0"/>
    <m/>
    <x v="1"/>
    <s v="EWE NETZ GmbH"/>
    <x v="0"/>
    <x v="0"/>
    <m/>
    <m/>
    <m/>
    <m/>
    <m/>
    <x v="0"/>
    <m/>
    <m/>
    <x v="0"/>
    <m/>
    <x v="0"/>
    <m/>
    <x v="0"/>
    <x v="0"/>
    <x v="0"/>
    <n v="0"/>
    <x v="0"/>
    <x v="0"/>
    <x v="0"/>
    <x v="0"/>
    <x v="0"/>
    <x v="0"/>
    <x v="0"/>
    <x v="0"/>
    <x v="0"/>
    <x v="0"/>
    <m/>
    <m/>
    <m/>
    <m/>
    <m/>
    <m/>
    <x v="0"/>
  </r>
  <r>
    <s v="BNA0876"/>
    <s v="Kabeltrassen- und Infrastruktur GmbH &amp; Co. Sellstedt/Nückel"/>
    <m/>
    <n v="27619"/>
    <s v="Schiffdorf"/>
    <m/>
    <x v="1"/>
    <m/>
    <n v="2005"/>
    <x v="0"/>
    <x v="0"/>
    <x v="0"/>
    <m/>
    <m/>
    <x v="0"/>
    <x v="0"/>
    <x v="0"/>
    <m/>
    <n v="14"/>
    <x v="0"/>
    <n v="14"/>
    <m/>
    <m/>
    <x v="0"/>
    <m/>
    <x v="1"/>
    <s v="EWE NETZ GmbH"/>
    <x v="0"/>
    <x v="0"/>
    <m/>
    <m/>
    <m/>
    <m/>
    <m/>
    <x v="0"/>
    <m/>
    <m/>
    <x v="0"/>
    <m/>
    <x v="0"/>
    <m/>
    <x v="0"/>
    <x v="0"/>
    <x v="0"/>
    <n v="0"/>
    <x v="0"/>
    <x v="0"/>
    <x v="0"/>
    <x v="0"/>
    <x v="0"/>
    <x v="0"/>
    <x v="0"/>
    <x v="0"/>
    <x v="0"/>
    <x v="0"/>
    <m/>
    <m/>
    <m/>
    <m/>
    <m/>
    <m/>
    <x v="0"/>
  </r>
  <r>
    <s v="BNA0877a"/>
    <m/>
    <m/>
    <n v="39579"/>
    <s v="Schinne"/>
    <m/>
    <x v="5"/>
    <m/>
    <n v="2007"/>
    <x v="0"/>
    <x v="0"/>
    <x v="0"/>
    <m/>
    <m/>
    <x v="0"/>
    <x v="0"/>
    <x v="0"/>
    <m/>
    <n v="4"/>
    <x v="0"/>
    <n v="4"/>
    <m/>
    <m/>
    <x v="0"/>
    <m/>
    <x v="5"/>
    <s v="HSN Magdeburg GmbH"/>
    <x v="0"/>
    <x v="0"/>
    <m/>
    <m/>
    <m/>
    <m/>
    <m/>
    <x v="0"/>
    <m/>
    <m/>
    <x v="0"/>
    <m/>
    <x v="0"/>
    <m/>
    <x v="0"/>
    <x v="0"/>
    <x v="0"/>
    <n v="0"/>
    <x v="0"/>
    <x v="0"/>
    <x v="0"/>
    <x v="0"/>
    <x v="0"/>
    <x v="0"/>
    <x v="0"/>
    <x v="0"/>
    <x v="0"/>
    <x v="0"/>
    <m/>
    <m/>
    <m/>
    <m/>
    <m/>
    <m/>
    <x v="0"/>
  </r>
  <r>
    <s v="BNA0877b"/>
    <s v="Windpark GmbH &amp; Co. Schinne I KG"/>
    <s v="WP Schinne I"/>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c"/>
    <s v="Windpark GmbH &amp; Co. Schinne IV KG"/>
    <s v="WP Schinne IV"/>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d"/>
    <s v="Windpark GmbH &amp; Co. Schinne III KG"/>
    <s v="WP Schinne I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7e"/>
    <s v="Windpark GmbH &amp; Co. Schinne V KG"/>
    <s v="WP Schinne V"/>
    <n v="39579"/>
    <s v="Schinne"/>
    <m/>
    <x v="5"/>
    <m/>
    <n v="2009"/>
    <x v="1"/>
    <x v="0"/>
    <x v="0"/>
    <m/>
    <m/>
    <x v="0"/>
    <x v="1"/>
    <x v="1"/>
    <m/>
    <n v="10"/>
    <x v="0"/>
    <n v="10"/>
    <m/>
    <m/>
    <x v="0"/>
    <m/>
    <x v="2"/>
    <s v="HSN Magdeburg GmbH"/>
    <x v="0"/>
    <x v="1"/>
    <n v="16877"/>
    <m/>
    <m/>
    <m/>
    <m/>
    <x v="0"/>
    <m/>
    <m/>
    <x v="0"/>
    <m/>
    <x v="0"/>
    <m/>
    <x v="0"/>
    <x v="0"/>
    <x v="0"/>
    <n v="1687.7"/>
    <x v="0"/>
    <x v="0"/>
    <x v="0"/>
    <x v="0"/>
    <x v="0"/>
    <x v="0"/>
    <x v="0"/>
    <x v="0"/>
    <x v="0"/>
    <x v="0"/>
    <m/>
    <m/>
    <m/>
    <m/>
    <m/>
    <m/>
    <x v="0"/>
  </r>
  <r>
    <s v="BNA0877f"/>
    <s v="Windpark GmbH &amp; Co. Schinne II KG"/>
    <s v="WP Schinne 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8"/>
    <s v="E.ON Kraftwerke GmbH"/>
    <s v="Schkopau"/>
    <n v="6258"/>
    <s v="Schkopau"/>
    <m/>
    <x v="5"/>
    <s v="A"/>
    <n v="1996"/>
    <x v="1"/>
    <x v="0"/>
    <x v="11"/>
    <m/>
    <m/>
    <x v="1"/>
    <x v="2"/>
    <x v="1"/>
    <n v="500"/>
    <n v="450"/>
    <x v="0"/>
    <n v="450"/>
    <n v="250"/>
    <m/>
    <x v="2"/>
    <s v="Bad Lauchstedt"/>
    <x v="4"/>
    <s v="50 Hertz Transmission GmbH"/>
    <x v="1"/>
    <x v="1"/>
    <n v="2269882.9750000001"/>
    <s v="15.09.2012-11.11.2012,09.03.2013-23.03.2013"/>
    <m/>
    <m/>
    <m/>
    <x v="0"/>
    <m/>
    <m/>
    <x v="0"/>
    <m/>
    <x v="0"/>
    <m/>
    <x v="0"/>
    <x v="0"/>
    <x v="0"/>
    <n v="5044.1843888888889"/>
    <x v="10"/>
    <x v="1"/>
    <x v="0"/>
    <x v="0"/>
    <x v="0"/>
    <x v="0"/>
    <x v="1"/>
    <x v="1"/>
    <x v="0"/>
    <x v="0"/>
    <m/>
    <m/>
    <m/>
    <m/>
    <m/>
    <m/>
    <x v="0"/>
  </r>
  <r>
    <s v="BNA0879"/>
    <s v="E.ON Kraftwerke GmbH"/>
    <s v="Schkopau"/>
    <n v="6258"/>
    <s v="Schkopau"/>
    <m/>
    <x v="5"/>
    <s v="B"/>
    <n v="1996"/>
    <x v="1"/>
    <x v="0"/>
    <x v="11"/>
    <m/>
    <m/>
    <x v="1"/>
    <x v="2"/>
    <x v="1"/>
    <n v="500"/>
    <n v="450"/>
    <x v="0"/>
    <n v="450"/>
    <n v="250"/>
    <m/>
    <x v="2"/>
    <s v="Bad Lauchstedt"/>
    <x v="4"/>
    <s v="50 Hertz Transmission GmbH / DB Energie GmbH"/>
    <x v="1"/>
    <x v="1"/>
    <n v="2678191.824"/>
    <s v="28.04.2012-07.05.2012,23.02.2013-09.03.2013"/>
    <m/>
    <m/>
    <m/>
    <x v="0"/>
    <m/>
    <m/>
    <x v="0"/>
    <m/>
    <x v="0"/>
    <m/>
    <x v="0"/>
    <x v="0"/>
    <x v="0"/>
    <n v="5951.5373866666669"/>
    <x v="10"/>
    <x v="1"/>
    <x v="0"/>
    <x v="3"/>
    <x v="10"/>
    <x v="0"/>
    <x v="1"/>
    <x v="1"/>
    <x v="0"/>
    <x v="0"/>
    <m/>
    <m/>
    <m/>
    <m/>
    <m/>
    <m/>
    <x v="0"/>
  </r>
  <r>
    <s v="BNA0880"/>
    <s v="RWE Innogy GmbH"/>
    <s v="Detzem"/>
    <n v="54340"/>
    <s v="Schleich"/>
    <m/>
    <x v="15"/>
    <m/>
    <n v="1962"/>
    <x v="1"/>
    <x v="0"/>
    <x v="2"/>
    <m/>
    <m/>
    <x v="1"/>
    <x v="1"/>
    <x v="1"/>
    <n v="24"/>
    <n v="24"/>
    <x v="0"/>
    <n v="24"/>
    <m/>
    <m/>
    <x v="0"/>
    <m/>
    <x v="2"/>
    <s v="Rhein-Ruhr Verteilnetz GmbH"/>
    <x v="0"/>
    <x v="1"/>
    <n v="9058.7510000000002"/>
    <m/>
    <m/>
    <m/>
    <m/>
    <x v="0"/>
    <m/>
    <m/>
    <x v="0"/>
    <m/>
    <x v="0"/>
    <m/>
    <x v="0"/>
    <x v="0"/>
    <x v="0"/>
    <n v="377.44795833333336"/>
    <x v="2"/>
    <x v="0"/>
    <x v="0"/>
    <x v="0"/>
    <x v="0"/>
    <x v="0"/>
    <x v="0"/>
    <x v="0"/>
    <x v="0"/>
    <x v="0"/>
    <m/>
    <m/>
    <m/>
    <m/>
    <m/>
    <m/>
    <x v="0"/>
  </r>
  <r>
    <s v="BNA0881"/>
    <s v="Betreibergemeinschaft Windpark Schleiden_x000d_ABO Wind Betriebs GmbH"/>
    <m/>
    <n v="53937"/>
    <s v="Schleiden"/>
    <m/>
    <x v="0"/>
    <m/>
    <n v="2000"/>
    <x v="0"/>
    <x v="0"/>
    <x v="0"/>
    <m/>
    <m/>
    <x v="0"/>
    <x v="0"/>
    <x v="0"/>
    <m/>
    <n v="25.516999999999999"/>
    <x v="0"/>
    <n v="25.516999999999999"/>
    <m/>
    <m/>
    <x v="0"/>
    <m/>
    <x v="0"/>
    <m/>
    <x v="0"/>
    <x v="0"/>
    <m/>
    <m/>
    <m/>
    <m/>
    <m/>
    <x v="0"/>
    <m/>
    <m/>
    <x v="0"/>
    <m/>
    <x v="0"/>
    <m/>
    <x v="0"/>
    <x v="0"/>
    <x v="0"/>
    <n v="0"/>
    <x v="0"/>
    <x v="0"/>
    <x v="0"/>
    <x v="0"/>
    <x v="0"/>
    <x v="0"/>
    <x v="0"/>
    <x v="0"/>
    <x v="0"/>
    <x v="0"/>
    <m/>
    <m/>
    <m/>
    <m/>
    <m/>
    <m/>
    <x v="0"/>
  </r>
  <r>
    <s v="BNA0882"/>
    <s v="Vattenfall Europe Generation AG"/>
    <s v="Bleiloch"/>
    <n v="7907"/>
    <s v="Schleiz"/>
    <s v="Gräfenwarth"/>
    <x v="9"/>
    <s v="PSS A"/>
    <n v="1932"/>
    <x v="1"/>
    <x v="0"/>
    <x v="8"/>
    <m/>
    <m/>
    <x v="1"/>
    <x v="1"/>
    <x v="1"/>
    <n v="40"/>
    <n v="39.9"/>
    <x v="1"/>
    <n v="40"/>
    <n v="0"/>
    <m/>
    <x v="0"/>
    <s v="Remptendorf"/>
    <x v="2"/>
    <s v="TEN Thüringer _x000d_Energienetze GmbH"/>
    <x v="0"/>
    <x v="1"/>
    <m/>
    <s v="05.11.2012-23.11.2012"/>
    <m/>
    <m/>
    <m/>
    <x v="0"/>
    <m/>
    <m/>
    <x v="0"/>
    <m/>
    <x v="0"/>
    <m/>
    <x v="0"/>
    <x v="0"/>
    <x v="0"/>
    <n v="0"/>
    <x v="9"/>
    <x v="1"/>
    <x v="0"/>
    <x v="0"/>
    <x v="0"/>
    <x v="0"/>
    <x v="1"/>
    <x v="0"/>
    <x v="1"/>
    <x v="19"/>
    <n v="50"/>
    <n v="36"/>
    <n v="6501.8"/>
    <n v="180"/>
    <n v="79.8"/>
    <n v="53174.8"/>
    <x v="21"/>
  </r>
  <r>
    <s v="BNA0883"/>
    <s v="Vattenfall Europe Generation AG"/>
    <s v="Bleiloch"/>
    <n v="7907"/>
    <s v="Schleiz"/>
    <s v="Gräfenwarth"/>
    <x v="9"/>
    <s v="PSS B"/>
    <n v="1932"/>
    <x v="1"/>
    <x v="0"/>
    <x v="8"/>
    <m/>
    <m/>
    <x v="1"/>
    <x v="1"/>
    <x v="1"/>
    <n v="40"/>
    <n v="39.9"/>
    <x v="1"/>
    <n v="40"/>
    <n v="0"/>
    <m/>
    <x v="0"/>
    <s v="Remptendorf"/>
    <x v="2"/>
    <s v="TEN Thüringer _x000d_Energienetze GmbH"/>
    <x v="0"/>
    <x v="1"/>
    <n v="52625.599999999999"/>
    <s v="23.11.2012-14.12.2012"/>
    <m/>
    <m/>
    <m/>
    <x v="0"/>
    <m/>
    <m/>
    <x v="0"/>
    <m/>
    <x v="0"/>
    <m/>
    <x v="0"/>
    <x v="0"/>
    <x v="0"/>
    <n v="1318.937343358396"/>
    <x v="9"/>
    <x v="1"/>
    <x v="0"/>
    <x v="0"/>
    <x v="0"/>
    <x v="0"/>
    <x v="1"/>
    <x v="0"/>
    <x v="0"/>
    <x v="0"/>
    <m/>
    <m/>
    <m/>
    <m/>
    <m/>
    <m/>
    <x v="22"/>
  </r>
  <r>
    <s v="BNA0884"/>
    <s v="Erzeugergemeinschaft Schloßvippach GbR"/>
    <m/>
    <n v="99195"/>
    <s v="Schloßvippach"/>
    <m/>
    <x v="9"/>
    <m/>
    <n v="2006"/>
    <x v="0"/>
    <x v="0"/>
    <x v="0"/>
    <m/>
    <m/>
    <x v="0"/>
    <x v="0"/>
    <x v="0"/>
    <m/>
    <n v="12"/>
    <x v="0"/>
    <n v="12"/>
    <m/>
    <m/>
    <x v="0"/>
    <m/>
    <x v="5"/>
    <s v="TEN Thüringer Energienetze GmbH"/>
    <x v="0"/>
    <x v="0"/>
    <m/>
    <m/>
    <m/>
    <m/>
    <m/>
    <x v="0"/>
    <m/>
    <m/>
    <x v="0"/>
    <m/>
    <x v="0"/>
    <m/>
    <x v="0"/>
    <x v="0"/>
    <x v="0"/>
    <n v="0"/>
    <x v="0"/>
    <x v="0"/>
    <x v="0"/>
    <x v="0"/>
    <x v="0"/>
    <x v="0"/>
    <x v="0"/>
    <x v="0"/>
    <x v="0"/>
    <x v="0"/>
    <m/>
    <m/>
    <m/>
    <m/>
    <m/>
    <m/>
    <x v="0"/>
  </r>
  <r>
    <s v="BNA0885"/>
    <s v="HSE Windpark Schlüchtern GmbH"/>
    <s v="Windpark Schlüchtern"/>
    <n v="36381"/>
    <s v="Schlüchtern"/>
    <s v="Habertshof 5"/>
    <x v="10"/>
    <s v="Windpark Schlüchtern"/>
    <n v="2010"/>
    <x v="1"/>
    <x v="0"/>
    <x v="0"/>
    <m/>
    <m/>
    <x v="0"/>
    <x v="1"/>
    <x v="1"/>
    <n v="10"/>
    <n v="10"/>
    <x v="0"/>
    <n v="10"/>
    <m/>
    <n v="0"/>
    <x v="0"/>
    <s v="Habertshof 5"/>
    <x v="6"/>
    <s v="ÜWAG Netz GmbH "/>
    <x v="0"/>
    <x v="1"/>
    <n v="18708"/>
    <s v="keine"/>
    <m/>
    <m/>
    <m/>
    <x v="0"/>
    <m/>
    <m/>
    <x v="0"/>
    <m/>
    <x v="0"/>
    <m/>
    <x v="0"/>
    <x v="0"/>
    <x v="0"/>
    <n v="1870.8"/>
    <x v="0"/>
    <x v="0"/>
    <x v="0"/>
    <x v="0"/>
    <x v="0"/>
    <x v="0"/>
    <x v="0"/>
    <x v="0"/>
    <x v="0"/>
    <x v="0"/>
    <m/>
    <m/>
    <m/>
    <m/>
    <m/>
    <m/>
    <x v="0"/>
  </r>
  <r>
    <s v="BNA0887a"/>
    <m/>
    <s v="Windpark Schönewalde"/>
    <n v="4916"/>
    <s v="Schönewalde"/>
    <m/>
    <x v="2"/>
    <m/>
    <n v="2005"/>
    <x v="0"/>
    <x v="0"/>
    <x v="0"/>
    <m/>
    <m/>
    <x v="0"/>
    <x v="0"/>
    <x v="0"/>
    <m/>
    <n v="27.2"/>
    <x v="0"/>
    <n v="27.2"/>
    <m/>
    <m/>
    <x v="0"/>
    <m/>
    <x v="4"/>
    <s v="50Hertz Transmission GmbH"/>
    <x v="1"/>
    <x v="0"/>
    <m/>
    <m/>
    <m/>
    <m/>
    <m/>
    <x v="0"/>
    <m/>
    <m/>
    <x v="0"/>
    <m/>
    <x v="0"/>
    <m/>
    <x v="0"/>
    <x v="0"/>
    <x v="0"/>
    <n v="0"/>
    <x v="0"/>
    <x v="0"/>
    <x v="0"/>
    <x v="0"/>
    <x v="0"/>
    <x v="0"/>
    <x v="0"/>
    <x v="1"/>
    <x v="0"/>
    <x v="0"/>
    <m/>
    <m/>
    <m/>
    <m/>
    <m/>
    <m/>
    <x v="0"/>
  </r>
  <r>
    <s v="BNA0887b"/>
    <s v="Windpark GmbH &amp; Co. Schlalach KG"/>
    <s v="WP Schlalach"/>
    <n v="14822"/>
    <s v="Schlalach"/>
    <m/>
    <x v="2"/>
    <m/>
    <n v="2009"/>
    <x v="1"/>
    <x v="0"/>
    <x v="0"/>
    <m/>
    <m/>
    <x v="0"/>
    <x v="1"/>
    <x v="1"/>
    <m/>
    <n v="36.799999999999997"/>
    <x v="0"/>
    <n v="36.799999999999997"/>
    <m/>
    <m/>
    <x v="0"/>
    <m/>
    <x v="4"/>
    <s v="50Hertz Transmission GmbH"/>
    <x v="1"/>
    <x v="1"/>
    <n v="76763.7"/>
    <m/>
    <m/>
    <m/>
    <m/>
    <x v="0"/>
    <m/>
    <m/>
    <x v="0"/>
    <m/>
    <x v="0"/>
    <m/>
    <x v="0"/>
    <x v="0"/>
    <x v="0"/>
    <n v="2085.9701086956525"/>
    <x v="0"/>
    <x v="0"/>
    <x v="0"/>
    <x v="0"/>
    <x v="0"/>
    <x v="0"/>
    <x v="0"/>
    <x v="1"/>
    <x v="0"/>
    <x v="0"/>
    <m/>
    <m/>
    <m/>
    <m/>
    <m/>
    <m/>
    <x v="0"/>
  </r>
  <r>
    <s v="BNA0887c"/>
    <s v="Windpark GmbH &amp; Co. Feldheim KG"/>
    <s v="WP Feldheim"/>
    <n v="14913"/>
    <s v="Feldheim"/>
    <m/>
    <x v="2"/>
    <m/>
    <n v="2006"/>
    <x v="1"/>
    <x v="0"/>
    <x v="0"/>
    <m/>
    <m/>
    <x v="0"/>
    <x v="1"/>
    <x v="1"/>
    <m/>
    <n v="20"/>
    <x v="0"/>
    <n v="20"/>
    <m/>
    <m/>
    <x v="0"/>
    <m/>
    <x v="4"/>
    <s v="50Hertz Transmission GmbH"/>
    <x v="1"/>
    <x v="1"/>
    <n v="26479"/>
    <m/>
    <m/>
    <m/>
    <m/>
    <x v="0"/>
    <m/>
    <m/>
    <x v="0"/>
    <m/>
    <x v="0"/>
    <m/>
    <x v="0"/>
    <x v="0"/>
    <x v="0"/>
    <n v="1323.95"/>
    <x v="0"/>
    <x v="0"/>
    <x v="0"/>
    <x v="0"/>
    <x v="0"/>
    <x v="0"/>
    <x v="0"/>
    <x v="1"/>
    <x v="0"/>
    <x v="0"/>
    <m/>
    <m/>
    <m/>
    <m/>
    <m/>
    <m/>
    <x v="0"/>
  </r>
  <r>
    <s v="BNA0887d"/>
    <s v="Windpark Jänickendorfer Heide GmbH &amp; Co. KG"/>
    <s v="Windpark Heidehof"/>
    <n v="14913"/>
    <s v="Jänickendorf"/>
    <m/>
    <x v="2"/>
    <m/>
    <n v="2006"/>
    <x v="1"/>
    <x v="0"/>
    <x v="0"/>
    <m/>
    <m/>
    <x v="0"/>
    <x v="1"/>
    <x v="1"/>
    <m/>
    <n v="62"/>
    <x v="0"/>
    <n v="62"/>
    <m/>
    <m/>
    <x v="0"/>
    <m/>
    <x v="4"/>
    <s v="50Hertz Transmission GmbH"/>
    <x v="1"/>
    <x v="1"/>
    <n v="100400"/>
    <m/>
    <m/>
    <m/>
    <m/>
    <x v="0"/>
    <m/>
    <m/>
    <x v="0"/>
    <m/>
    <x v="0"/>
    <m/>
    <x v="0"/>
    <x v="0"/>
    <x v="0"/>
    <n v="1619.3548387096773"/>
    <x v="0"/>
    <x v="0"/>
    <x v="0"/>
    <x v="0"/>
    <x v="0"/>
    <x v="0"/>
    <x v="0"/>
    <x v="1"/>
    <x v="0"/>
    <x v="0"/>
    <m/>
    <m/>
    <m/>
    <m/>
    <m/>
    <m/>
    <x v="0"/>
  </r>
  <r>
    <s v="BNA0887e"/>
    <s v="Windpark Altes Lager GmbH &amp; Co. KG"/>
    <s v="Windpark Altes Lager"/>
    <n v="14913"/>
    <s v="Altes Lager"/>
    <m/>
    <x v="2"/>
    <m/>
    <n v="2009"/>
    <x v="1"/>
    <x v="0"/>
    <x v="0"/>
    <m/>
    <m/>
    <x v="0"/>
    <x v="1"/>
    <x v="1"/>
    <m/>
    <n v="36"/>
    <x v="0"/>
    <n v="36"/>
    <m/>
    <m/>
    <x v="0"/>
    <m/>
    <x v="4"/>
    <s v="50Hertz Transmission GmbH"/>
    <x v="1"/>
    <x v="1"/>
    <n v="68258"/>
    <m/>
    <m/>
    <m/>
    <m/>
    <x v="0"/>
    <m/>
    <m/>
    <x v="0"/>
    <m/>
    <x v="0"/>
    <m/>
    <x v="0"/>
    <x v="0"/>
    <x v="0"/>
    <n v="1896.0555555555557"/>
    <x v="0"/>
    <x v="0"/>
    <x v="0"/>
    <x v="0"/>
    <x v="0"/>
    <x v="0"/>
    <x v="0"/>
    <x v="1"/>
    <x v="0"/>
    <x v="0"/>
    <m/>
    <m/>
    <m/>
    <m/>
    <m/>
    <m/>
    <x v="0"/>
  </r>
  <r>
    <s v="BNA0888"/>
    <s v="Difko Schönhagen "/>
    <m/>
    <n v="16866"/>
    <s v="Schönhagen"/>
    <m/>
    <x v="2"/>
    <m/>
    <n v="2004"/>
    <x v="0"/>
    <x v="0"/>
    <x v="0"/>
    <m/>
    <m/>
    <x v="0"/>
    <x v="0"/>
    <x v="0"/>
    <m/>
    <n v="20"/>
    <x v="0"/>
    <n v="20"/>
    <m/>
    <m/>
    <x v="0"/>
    <m/>
    <x v="9"/>
    <s v="50Hertz Transmission GmbH"/>
    <x v="1"/>
    <x v="0"/>
    <m/>
    <m/>
    <m/>
    <m/>
    <m/>
    <x v="0"/>
    <m/>
    <m/>
    <x v="0"/>
    <m/>
    <x v="0"/>
    <m/>
    <x v="0"/>
    <x v="0"/>
    <x v="0"/>
    <n v="0"/>
    <x v="0"/>
    <x v="0"/>
    <x v="0"/>
    <x v="0"/>
    <x v="0"/>
    <x v="0"/>
    <x v="0"/>
    <x v="1"/>
    <x v="0"/>
    <x v="0"/>
    <m/>
    <m/>
    <m/>
    <m/>
    <m/>
    <m/>
    <x v="0"/>
  </r>
  <r>
    <s v="BNA0889"/>
    <s v="Windpark Badeleben ApS &amp; Co. OHG"/>
    <m/>
    <n v="38364"/>
    <s v="Schöningen"/>
    <m/>
    <x v="1"/>
    <m/>
    <n v="2005"/>
    <x v="0"/>
    <x v="0"/>
    <x v="0"/>
    <m/>
    <m/>
    <x v="0"/>
    <x v="0"/>
    <x v="0"/>
    <m/>
    <n v="10"/>
    <x v="0"/>
    <n v="10"/>
    <m/>
    <m/>
    <x v="0"/>
    <m/>
    <x v="0"/>
    <s v="E.ON Avacon AG"/>
    <x v="0"/>
    <x v="0"/>
    <m/>
    <m/>
    <m/>
    <m/>
    <m/>
    <x v="0"/>
    <m/>
    <m/>
    <x v="0"/>
    <m/>
    <x v="0"/>
    <m/>
    <x v="0"/>
    <x v="0"/>
    <x v="0"/>
    <n v="0"/>
    <x v="0"/>
    <x v="0"/>
    <x v="0"/>
    <x v="0"/>
    <x v="0"/>
    <x v="0"/>
    <x v="0"/>
    <x v="0"/>
    <x v="0"/>
    <x v="0"/>
    <m/>
    <m/>
    <m/>
    <m/>
    <m/>
    <m/>
    <x v="0"/>
  </r>
  <r>
    <s v="BNA0890"/>
    <m/>
    <m/>
    <n v="38170"/>
    <s v="Schöppenstedt"/>
    <m/>
    <x v="1"/>
    <m/>
    <n v="2001"/>
    <x v="0"/>
    <x v="0"/>
    <x v="0"/>
    <m/>
    <m/>
    <x v="0"/>
    <x v="0"/>
    <x v="0"/>
    <m/>
    <n v="11"/>
    <x v="0"/>
    <n v="11"/>
    <m/>
    <m/>
    <x v="0"/>
    <m/>
    <x v="0"/>
    <s v="E.ON Avacon AG"/>
    <x v="0"/>
    <x v="0"/>
    <m/>
    <m/>
    <m/>
    <m/>
    <m/>
    <x v="0"/>
    <m/>
    <m/>
    <x v="0"/>
    <m/>
    <x v="0"/>
    <m/>
    <x v="0"/>
    <x v="0"/>
    <x v="0"/>
    <n v="0"/>
    <x v="0"/>
    <x v="0"/>
    <x v="0"/>
    <x v="0"/>
    <x v="0"/>
    <x v="0"/>
    <x v="0"/>
    <x v="0"/>
    <x v="0"/>
    <x v="0"/>
    <m/>
    <m/>
    <m/>
    <m/>
    <m/>
    <m/>
    <x v="0"/>
  </r>
  <r>
    <s v="BNA0891"/>
    <s v="NSG Netzanschluß Schuby GmbH "/>
    <m/>
    <n v="24855"/>
    <s v="Schuby"/>
    <m/>
    <x v="3"/>
    <m/>
    <n v="2001"/>
    <x v="0"/>
    <x v="0"/>
    <x v="0"/>
    <m/>
    <m/>
    <x v="0"/>
    <x v="0"/>
    <x v="0"/>
    <m/>
    <n v="18"/>
    <x v="0"/>
    <n v="18"/>
    <m/>
    <m/>
    <x v="0"/>
    <m/>
    <x v="0"/>
    <s v="Schleswig-Holstein Netz AG "/>
    <x v="0"/>
    <x v="0"/>
    <m/>
    <m/>
    <m/>
    <m/>
    <m/>
    <x v="0"/>
    <m/>
    <m/>
    <x v="0"/>
    <m/>
    <x v="0"/>
    <m/>
    <x v="0"/>
    <x v="0"/>
    <x v="0"/>
    <n v="0"/>
    <x v="0"/>
    <x v="0"/>
    <x v="0"/>
    <x v="0"/>
    <x v="0"/>
    <x v="0"/>
    <x v="0"/>
    <x v="0"/>
    <x v="0"/>
    <x v="0"/>
    <m/>
    <m/>
    <m/>
    <m/>
    <m/>
    <m/>
    <x v="0"/>
  </r>
  <r>
    <s v="BNA0892"/>
    <s v="Winkra Krokhorst Windparkbetriebsgesellschaft mbH"/>
    <m/>
    <n v="28790"/>
    <s v="Schwanewede"/>
    <m/>
    <x v="1"/>
    <m/>
    <n v="2002"/>
    <x v="0"/>
    <x v="0"/>
    <x v="0"/>
    <m/>
    <m/>
    <x v="0"/>
    <x v="0"/>
    <x v="0"/>
    <m/>
    <n v="10.8"/>
    <x v="0"/>
    <n v="10.8"/>
    <m/>
    <m/>
    <x v="0"/>
    <m/>
    <x v="1"/>
    <s v="EWE NETZ GmbH"/>
    <x v="0"/>
    <x v="0"/>
    <m/>
    <m/>
    <m/>
    <m/>
    <m/>
    <x v="0"/>
    <m/>
    <m/>
    <x v="0"/>
    <m/>
    <x v="0"/>
    <m/>
    <x v="0"/>
    <x v="0"/>
    <x v="0"/>
    <n v="0"/>
    <x v="0"/>
    <x v="0"/>
    <x v="0"/>
    <x v="0"/>
    <x v="0"/>
    <x v="0"/>
    <x v="0"/>
    <x v="0"/>
    <x v="0"/>
    <x v="0"/>
    <m/>
    <m/>
    <m/>
    <m/>
    <m/>
    <m/>
    <x v="0"/>
  </r>
  <r>
    <s v="BNA0893"/>
    <s v="BASF Schwarzheide GmbH"/>
    <s v="GuD Schwarzheide"/>
    <n v="1987"/>
    <s v="Schwarzheide"/>
    <s v="Schipkauer Str.1"/>
    <x v="2"/>
    <m/>
    <n v="1994"/>
    <x v="1"/>
    <x v="0"/>
    <x v="3"/>
    <s v="Erdgas"/>
    <s v="Heizöl"/>
    <x v="1"/>
    <x v="2"/>
    <x v="2"/>
    <n v="124"/>
    <n v="122"/>
    <x v="0"/>
    <n v="122"/>
    <m/>
    <n v="170"/>
    <x v="1"/>
    <m/>
    <x v="2"/>
    <s v="Mitteldeutsche Netzgesellschaft Strom mbH"/>
    <x v="0"/>
    <x v="2"/>
    <n v="566787"/>
    <s v="13.08.2012-22.09.2012"/>
    <m/>
    <m/>
    <m/>
    <x v="0"/>
    <m/>
    <m/>
    <x v="0"/>
    <m/>
    <x v="0"/>
    <m/>
    <x v="0"/>
    <x v="0"/>
    <x v="0"/>
    <n v="4645.7950819672133"/>
    <x v="1"/>
    <x v="1"/>
    <x v="0"/>
    <x v="0"/>
    <x v="0"/>
    <x v="0"/>
    <x v="1"/>
    <x v="0"/>
    <x v="0"/>
    <x v="0"/>
    <m/>
    <m/>
    <m/>
    <m/>
    <m/>
    <m/>
    <x v="0"/>
  </r>
  <r>
    <s v="BNA0894a"/>
    <s v="PCK Raffinerie GmbH"/>
    <s v="IKS PCK Schwedt"/>
    <n v="16303"/>
    <s v="PCK Schwedt"/>
    <m/>
    <x v="2"/>
    <s v="Block 5 SE 5"/>
    <n v="1972"/>
    <x v="1"/>
    <x v="0"/>
    <x v="9"/>
    <s v="CLO"/>
    <s v="CLO/Raff.Gas"/>
    <x v="1"/>
    <x v="2"/>
    <x v="2"/>
    <n v="30"/>
    <n v="28"/>
    <x v="0"/>
    <n v="28"/>
    <n v="5"/>
    <n v="187"/>
    <x v="3"/>
    <s v="UW Vrd"/>
    <x v="2"/>
    <s v="E.ON edis AG"/>
    <x v="0"/>
    <x v="1"/>
    <n v="115097.53"/>
    <s v="15.08.2012-01.09.2012"/>
    <m/>
    <m/>
    <m/>
    <x v="0"/>
    <m/>
    <m/>
    <x v="0"/>
    <m/>
    <x v="0"/>
    <m/>
    <x v="0"/>
    <x v="0"/>
    <x v="0"/>
    <n v="4110.6260714285718"/>
    <x v="11"/>
    <x v="1"/>
    <x v="0"/>
    <x v="0"/>
    <x v="0"/>
    <x v="0"/>
    <x v="1"/>
    <x v="0"/>
    <x v="0"/>
    <x v="0"/>
    <m/>
    <m/>
    <m/>
    <m/>
    <m/>
    <m/>
    <x v="0"/>
  </r>
  <r>
    <s v="BNA0894b"/>
    <s v="PCK Raffinerie GmbH"/>
    <s v="IKS PCK Schwedt"/>
    <n v="16303"/>
    <s v="PCK Schwedt"/>
    <m/>
    <x v="2"/>
    <s v="Block 6 SE 6"/>
    <n v="1994"/>
    <x v="1"/>
    <x v="0"/>
    <x v="9"/>
    <s v="CLO"/>
    <s v="CLO/Raff.Gas"/>
    <x v="1"/>
    <x v="1"/>
    <x v="1"/>
    <n v="36.5"/>
    <n v="34.5"/>
    <x v="0"/>
    <n v="34.5"/>
    <n v="3"/>
    <m/>
    <x v="7"/>
    <s v="UW Vrd"/>
    <x v="2"/>
    <s v="E.ON edis AG"/>
    <x v="0"/>
    <x v="1"/>
    <n v="157164.17000000001"/>
    <m/>
    <m/>
    <m/>
    <m/>
    <x v="0"/>
    <m/>
    <m/>
    <x v="0"/>
    <m/>
    <x v="0"/>
    <m/>
    <x v="0"/>
    <x v="0"/>
    <x v="0"/>
    <n v="4555.4831884057976"/>
    <x v="11"/>
    <x v="1"/>
    <x v="0"/>
    <x v="0"/>
    <x v="0"/>
    <x v="0"/>
    <x v="1"/>
    <x v="0"/>
    <x v="0"/>
    <x v="0"/>
    <m/>
    <m/>
    <m/>
    <m/>
    <m/>
    <m/>
    <x v="0"/>
  </r>
  <r>
    <s v="BNA0894c"/>
    <s v="PCK Raffinerie GmbH"/>
    <s v="IKS PCK Schwedt"/>
    <n v="16303"/>
    <s v="PCK Schwedt"/>
    <m/>
    <x v="2"/>
    <s v="Block 1 SE 1"/>
    <n v="1998"/>
    <x v="1"/>
    <x v="0"/>
    <x v="9"/>
    <s v="HSCR"/>
    <s v="HSCR/VBR/VR/Raff.Gas"/>
    <x v="1"/>
    <x v="2"/>
    <x v="2"/>
    <n v="117"/>
    <n v="106"/>
    <x v="0"/>
    <n v="106"/>
    <n v="10"/>
    <n v="228"/>
    <x v="2"/>
    <s v="UW Vrd"/>
    <x v="2"/>
    <s v="E.ON edis AG"/>
    <x v="0"/>
    <x v="1"/>
    <n v="344409.95"/>
    <m/>
    <m/>
    <m/>
    <m/>
    <x v="0"/>
    <m/>
    <m/>
    <x v="0"/>
    <m/>
    <x v="0"/>
    <m/>
    <x v="0"/>
    <x v="0"/>
    <x v="0"/>
    <n v="3249.1504716981135"/>
    <x v="11"/>
    <x v="1"/>
    <x v="0"/>
    <x v="0"/>
    <x v="0"/>
    <x v="0"/>
    <x v="1"/>
    <x v="0"/>
    <x v="0"/>
    <x v="0"/>
    <m/>
    <m/>
    <m/>
    <m/>
    <m/>
    <m/>
    <x v="0"/>
  </r>
  <r>
    <s v="BNA0894d"/>
    <s v="PCK Raffinerie GmbH"/>
    <s v="IKS PCK Schwedt"/>
    <n v="16303"/>
    <s v="PCK Schwedt"/>
    <m/>
    <x v="2"/>
    <s v="Block 2 SE 2"/>
    <n v="1998"/>
    <x v="1"/>
    <x v="0"/>
    <x v="9"/>
    <s v="HSCR"/>
    <s v="HSCR/VBR/VR/Raff.Gas"/>
    <x v="1"/>
    <x v="2"/>
    <x v="2"/>
    <n v="117"/>
    <n v="106"/>
    <x v="0"/>
    <n v="106"/>
    <n v="10"/>
    <n v="289"/>
    <x v="2"/>
    <s v="UW Vrd"/>
    <x v="2"/>
    <s v="E.ON edis AG"/>
    <x v="0"/>
    <x v="1"/>
    <n v="762972.15"/>
    <s v="13.04.2012-13.07.2012"/>
    <m/>
    <m/>
    <m/>
    <x v="0"/>
    <m/>
    <m/>
    <x v="0"/>
    <m/>
    <x v="0"/>
    <m/>
    <x v="0"/>
    <x v="0"/>
    <x v="0"/>
    <n v="7197.8504716981133"/>
    <x v="11"/>
    <x v="1"/>
    <x v="0"/>
    <x v="0"/>
    <x v="0"/>
    <x v="0"/>
    <x v="1"/>
    <x v="0"/>
    <x v="0"/>
    <x v="0"/>
    <m/>
    <m/>
    <m/>
    <m/>
    <m/>
    <m/>
    <x v="0"/>
  </r>
  <r>
    <s v="BNA0894e"/>
    <s v="PCK Raffinerie GmbH"/>
    <s v="IKS PCK Schwedt"/>
    <n v="16303"/>
    <s v="PCK Schwedt"/>
    <m/>
    <x v="2"/>
    <s v="SE 4"/>
    <n v="2011"/>
    <x v="1"/>
    <x v="0"/>
    <x v="9"/>
    <m/>
    <m/>
    <x v="1"/>
    <x v="1"/>
    <x v="1"/>
    <n v="60.5"/>
    <n v="59"/>
    <x v="0"/>
    <n v="59"/>
    <n v="11"/>
    <m/>
    <x v="7"/>
    <s v="UW Vrd"/>
    <x v="2"/>
    <s v="E.ON edis AG"/>
    <x v="0"/>
    <x v="1"/>
    <n v="30874.799999999999"/>
    <m/>
    <m/>
    <m/>
    <m/>
    <x v="0"/>
    <m/>
    <m/>
    <x v="0"/>
    <m/>
    <x v="0"/>
    <m/>
    <x v="0"/>
    <x v="0"/>
    <x v="0"/>
    <n v="523.30169491525419"/>
    <x v="11"/>
    <x v="1"/>
    <x v="0"/>
    <x v="0"/>
    <x v="0"/>
    <x v="0"/>
    <x v="1"/>
    <x v="0"/>
    <x v="0"/>
    <x v="0"/>
    <m/>
    <m/>
    <m/>
    <m/>
    <m/>
    <m/>
    <x v="0"/>
  </r>
  <r>
    <s v="BNA0895"/>
    <s v="GKS Gemeinschaftskrafterk Schweinfurt GmbH"/>
    <s v="GKS"/>
    <n v="97424"/>
    <s v="Schweinfurt"/>
    <s v="Hafenstraße 30"/>
    <x v="6"/>
    <s v="entfällt"/>
    <n v="1994"/>
    <x v="2"/>
    <x v="0"/>
    <x v="3"/>
    <s v="Abfall"/>
    <s v="Steinkohle, Abfall"/>
    <x v="1"/>
    <x v="2"/>
    <x v="2"/>
    <n v="29"/>
    <n v="24.4"/>
    <x v="1"/>
    <n v="20"/>
    <n v="5"/>
    <n v="88"/>
    <x v="3"/>
    <s v="Stadtwerke SW"/>
    <x v="6"/>
    <s v="Stadtwerke Schweinfurt GmbH"/>
    <x v="0"/>
    <x v="2"/>
    <n v="103299"/>
    <s v="nur Teilstillstand"/>
    <m/>
    <m/>
    <m/>
    <x v="0"/>
    <m/>
    <m/>
    <x v="0"/>
    <m/>
    <x v="0"/>
    <m/>
    <x v="0"/>
    <x v="0"/>
    <x v="0"/>
    <n v="4233.5655737704919"/>
    <x v="15"/>
    <x v="1"/>
    <x v="0"/>
    <x v="0"/>
    <x v="0"/>
    <x v="0"/>
    <x v="1"/>
    <x v="0"/>
    <x v="0"/>
    <x v="0"/>
    <m/>
    <m/>
    <m/>
    <m/>
    <m/>
    <m/>
    <x v="0"/>
  </r>
  <r>
    <s v="BNA0896"/>
    <s v="Energieversorgung Schwerin GmbH &amp; Co. Erzeugung KG"/>
    <s v="HKW Schwerin Süd"/>
    <n v="19061"/>
    <s v="Schwerin"/>
    <m/>
    <x v="8"/>
    <m/>
    <n v="1994"/>
    <x v="1"/>
    <x v="0"/>
    <x v="3"/>
    <s v="Erdgas, HEL"/>
    <s v="HEL"/>
    <x v="1"/>
    <x v="2"/>
    <x v="1"/>
    <n v="54.5"/>
    <n v="52"/>
    <x v="0"/>
    <n v="44.4"/>
    <n v="3"/>
    <n v="68"/>
    <x v="3"/>
    <s v="UW Wüstmark"/>
    <x v="2"/>
    <s v="WEMAG Netz GmbH"/>
    <x v="0"/>
    <x v="1"/>
    <n v="153012.1"/>
    <s v="04.08.2012 - 17.08.2012"/>
    <n v="131.19999999999999"/>
    <n v="134.19999999999999"/>
    <n v="134.19999999999999"/>
    <x v="0"/>
    <n v="134"/>
    <n v="0"/>
    <x v="0"/>
    <s v="ONTRAS VNG - Gastransport GmbH "/>
    <x v="0"/>
    <m/>
    <x v="0"/>
    <x v="0"/>
    <x v="0"/>
    <n v="2942.5403846153849"/>
    <x v="1"/>
    <x v="1"/>
    <x v="0"/>
    <x v="0"/>
    <x v="0"/>
    <x v="0"/>
    <x v="1"/>
    <x v="0"/>
    <x v="0"/>
    <x v="0"/>
    <m/>
    <m/>
    <m/>
    <m/>
    <m/>
    <m/>
    <x v="0"/>
  </r>
  <r>
    <s v="BNA0897"/>
    <s v="Energieversorgung Schwerin GmbH &amp; Co. Erzeugung KG"/>
    <s v="HKW Schwerin Lankow"/>
    <n v="19057"/>
    <s v="Schwerin"/>
    <m/>
    <x v="8"/>
    <m/>
    <n v="1994"/>
    <x v="1"/>
    <x v="0"/>
    <x v="3"/>
    <s v="Erdgas, HEL"/>
    <s v="HEL"/>
    <x v="1"/>
    <x v="2"/>
    <x v="2"/>
    <n v="24.3"/>
    <n v="23"/>
    <x v="0"/>
    <n v="23"/>
    <n v="2"/>
    <n v="32"/>
    <x v="4"/>
    <s v="Schalthaus Lankow"/>
    <x v="6"/>
    <s v="Netzgesellschaft Schwerin mbH "/>
    <x v="0"/>
    <x v="1"/>
    <n v="59806.8"/>
    <s v="04.06.2012 - 22.06.2012"/>
    <n v="64"/>
    <n v="85.8"/>
    <n v="85.8"/>
    <x v="0"/>
    <n v="85"/>
    <n v="0"/>
    <x v="0"/>
    <s v="ONTRAS VNG - Gastransport GmbH "/>
    <x v="0"/>
    <m/>
    <x v="0"/>
    <x v="0"/>
    <x v="0"/>
    <n v="2600.2956521739134"/>
    <x v="1"/>
    <x v="1"/>
    <x v="0"/>
    <x v="0"/>
    <x v="0"/>
    <x v="0"/>
    <x v="1"/>
    <x v="0"/>
    <x v="0"/>
    <x v="0"/>
    <m/>
    <m/>
    <m/>
    <m/>
    <m/>
    <m/>
    <x v="0"/>
  </r>
  <r>
    <s v="BNA0898"/>
    <m/>
    <m/>
    <n v="31319"/>
    <s v="Sehnde"/>
    <m/>
    <x v="1"/>
    <m/>
    <n v="2009"/>
    <x v="0"/>
    <x v="0"/>
    <x v="0"/>
    <m/>
    <m/>
    <x v="0"/>
    <x v="0"/>
    <x v="0"/>
    <m/>
    <n v="12"/>
    <x v="0"/>
    <n v="12"/>
    <m/>
    <m/>
    <x v="0"/>
    <m/>
    <x v="0"/>
    <s v="E.ON Avacon AG"/>
    <x v="0"/>
    <x v="0"/>
    <m/>
    <m/>
    <m/>
    <m/>
    <m/>
    <x v="0"/>
    <m/>
    <m/>
    <x v="0"/>
    <m/>
    <x v="0"/>
    <m/>
    <x v="0"/>
    <x v="0"/>
    <x v="0"/>
    <n v="0"/>
    <x v="0"/>
    <x v="0"/>
    <x v="0"/>
    <x v="0"/>
    <x v="0"/>
    <x v="0"/>
    <x v="0"/>
    <x v="0"/>
    <x v="0"/>
    <x v="0"/>
    <m/>
    <m/>
    <m/>
    <m/>
    <m/>
    <m/>
    <x v="0"/>
  </r>
  <r>
    <s v="BNA0899"/>
    <s v="NEIF (Sehnde Lehrte Windpark) GmbH &amp; Co. KG"/>
    <m/>
    <n v="31319"/>
    <s v="Sehnde"/>
    <m/>
    <x v="1"/>
    <m/>
    <n v="2005"/>
    <x v="0"/>
    <x v="0"/>
    <x v="0"/>
    <m/>
    <m/>
    <x v="0"/>
    <x v="0"/>
    <x v="0"/>
    <m/>
    <n v="10"/>
    <x v="0"/>
    <n v="10"/>
    <m/>
    <m/>
    <x v="0"/>
    <m/>
    <x v="0"/>
    <s v="E.ON Avacon AG"/>
    <x v="0"/>
    <x v="0"/>
    <m/>
    <m/>
    <m/>
    <m/>
    <m/>
    <x v="0"/>
    <m/>
    <m/>
    <x v="0"/>
    <m/>
    <x v="0"/>
    <m/>
    <x v="0"/>
    <x v="0"/>
    <x v="0"/>
    <n v="0"/>
    <x v="0"/>
    <x v="0"/>
    <x v="0"/>
    <x v="0"/>
    <x v="0"/>
    <x v="0"/>
    <x v="0"/>
    <x v="0"/>
    <x v="0"/>
    <x v="0"/>
    <m/>
    <m/>
    <m/>
    <m/>
    <m/>
    <m/>
    <x v="0"/>
  </r>
  <r>
    <s v="BNA0900"/>
    <s v="BKW FMB Energie AG"/>
    <s v="WIndpark Sendenhorst"/>
    <n v="48324"/>
    <s v="Sendenhorst"/>
    <m/>
    <x v="0"/>
    <m/>
    <n v="2006"/>
    <x v="2"/>
    <x v="0"/>
    <x v="0"/>
    <m/>
    <m/>
    <x v="0"/>
    <x v="1"/>
    <x v="1"/>
    <n v="14.5"/>
    <n v="14.5"/>
    <x v="0"/>
    <n v="14.5"/>
    <m/>
    <m/>
    <x v="0"/>
    <s v="DE0001814832400000000000000695362"/>
    <x v="11"/>
    <s v="Westfalen-Weser-Ems Verteilnetz GmbH"/>
    <x v="0"/>
    <x v="1"/>
    <n v="25478"/>
    <m/>
    <m/>
    <m/>
    <m/>
    <x v="0"/>
    <m/>
    <m/>
    <x v="0"/>
    <m/>
    <x v="0"/>
    <m/>
    <x v="0"/>
    <x v="0"/>
    <x v="0"/>
    <n v="1757.1034482758621"/>
    <x v="0"/>
    <x v="0"/>
    <x v="0"/>
    <x v="0"/>
    <x v="0"/>
    <x v="0"/>
    <x v="0"/>
    <x v="0"/>
    <x v="0"/>
    <x v="0"/>
    <m/>
    <m/>
    <m/>
    <m/>
    <m/>
    <m/>
    <x v="0"/>
  </r>
  <r>
    <s v="BNA0901"/>
    <s v="Windpark Sendenhorst GmbH &amp; Co. KG"/>
    <s v="WP Sendenhorst"/>
    <n v="48324"/>
    <s v="Sendenhorst"/>
    <m/>
    <x v="0"/>
    <m/>
    <n v="2007"/>
    <x v="1"/>
    <x v="0"/>
    <x v="0"/>
    <m/>
    <m/>
    <x v="0"/>
    <x v="1"/>
    <x v="1"/>
    <m/>
    <n v="12"/>
    <x v="0"/>
    <n v="12"/>
    <m/>
    <m/>
    <x v="0"/>
    <m/>
    <x v="7"/>
    <s v="Westfalen-Weser-Ems Verteilnetz GmbH"/>
    <x v="0"/>
    <x v="1"/>
    <n v="16896"/>
    <m/>
    <m/>
    <m/>
    <m/>
    <x v="0"/>
    <m/>
    <m/>
    <x v="0"/>
    <m/>
    <x v="0"/>
    <m/>
    <x v="0"/>
    <x v="0"/>
    <x v="0"/>
    <n v="1408"/>
    <x v="0"/>
    <x v="0"/>
    <x v="0"/>
    <x v="0"/>
    <x v="0"/>
    <x v="0"/>
    <x v="0"/>
    <x v="0"/>
    <x v="0"/>
    <x v="0"/>
    <m/>
    <m/>
    <m/>
    <m/>
    <m/>
    <m/>
    <x v="0"/>
  </r>
  <r>
    <s v="BNA0902a"/>
    <s v="PAM Infra 456 GmbH &amp; Co. KG"/>
    <m/>
    <s v="01968"/>
    <s v="Senftenberg"/>
    <m/>
    <x v="2"/>
    <m/>
    <n v="2010"/>
    <x v="0"/>
    <x v="0"/>
    <x v="6"/>
    <m/>
    <m/>
    <x v="0"/>
    <x v="0"/>
    <x v="0"/>
    <m/>
    <n v="13.23"/>
    <x v="0"/>
    <n v="13.23"/>
    <m/>
    <m/>
    <x v="0"/>
    <m/>
    <x v="0"/>
    <s v="Mitteldeutsche Netzgesellschaft Strom mbH"/>
    <x v="0"/>
    <x v="0"/>
    <m/>
    <m/>
    <m/>
    <m/>
    <m/>
    <x v="0"/>
    <m/>
    <m/>
    <x v="0"/>
    <m/>
    <x v="0"/>
    <m/>
    <x v="0"/>
    <x v="0"/>
    <x v="0"/>
    <n v="0"/>
    <x v="7"/>
    <x v="0"/>
    <x v="0"/>
    <x v="0"/>
    <x v="0"/>
    <x v="0"/>
    <x v="0"/>
    <x v="0"/>
    <x v="0"/>
    <x v="0"/>
    <m/>
    <m/>
    <m/>
    <m/>
    <m/>
    <m/>
    <x v="0"/>
  </r>
  <r>
    <s v="BNA0902b"/>
    <s v="saferay holding GmbH"/>
    <s v="PVA Senftenberg"/>
    <n v="1968"/>
    <s v="Senftenberg"/>
    <s v="Flur 4, Flurst. 24"/>
    <x v="2"/>
    <s v="SEBE VI"/>
    <n v="2011"/>
    <x v="1"/>
    <x v="0"/>
    <x v="6"/>
    <m/>
    <m/>
    <x v="0"/>
    <x v="1"/>
    <x v="1"/>
    <n v="17.899999999999999"/>
    <n v="17.899999999999999"/>
    <x v="0"/>
    <n v="17.899999999999999"/>
    <m/>
    <m/>
    <x v="0"/>
    <s v="UW Senftenberg/West"/>
    <x v="2"/>
    <s v="Mitteldeutsche Netzgesellschaft Strom mbH"/>
    <x v="0"/>
    <x v="1"/>
    <n v="4782"/>
    <m/>
    <m/>
    <m/>
    <m/>
    <x v="0"/>
    <m/>
    <m/>
    <x v="0"/>
    <m/>
    <x v="0"/>
    <m/>
    <x v="0"/>
    <x v="0"/>
    <x v="0"/>
    <n v="267.15083798882682"/>
    <x v="7"/>
    <x v="0"/>
    <x v="0"/>
    <x v="0"/>
    <x v="0"/>
    <x v="0"/>
    <x v="0"/>
    <x v="0"/>
    <x v="0"/>
    <x v="0"/>
    <m/>
    <m/>
    <m/>
    <m/>
    <m/>
    <m/>
    <x v="0"/>
  </r>
  <r>
    <s v="BNA0902c"/>
    <s v="saferay holding GmbH"/>
    <s v="PVA Senftenberg"/>
    <n v="1968"/>
    <s v="Senftenberg"/>
    <s v="Flur 4, Flurst. 24"/>
    <x v="2"/>
    <s v="SEBE V"/>
    <n v="2011"/>
    <x v="1"/>
    <x v="0"/>
    <x v="6"/>
    <m/>
    <m/>
    <x v="0"/>
    <x v="1"/>
    <x v="1"/>
    <n v="17.36"/>
    <n v="17.36"/>
    <x v="0"/>
    <n v="17.36"/>
    <m/>
    <m/>
    <x v="0"/>
    <s v="UW Senftenberg/West"/>
    <x v="2"/>
    <s v="Mitteldeutsche Netzgesellschaft Strom mbH"/>
    <x v="0"/>
    <x v="1"/>
    <n v="5022"/>
    <m/>
    <m/>
    <m/>
    <m/>
    <x v="0"/>
    <m/>
    <m/>
    <x v="0"/>
    <m/>
    <x v="0"/>
    <m/>
    <x v="0"/>
    <x v="0"/>
    <x v="0"/>
    <n v="289.28571428571428"/>
    <x v="7"/>
    <x v="0"/>
    <x v="0"/>
    <x v="0"/>
    <x v="0"/>
    <x v="0"/>
    <x v="0"/>
    <x v="0"/>
    <x v="0"/>
    <x v="0"/>
    <m/>
    <m/>
    <m/>
    <m/>
    <m/>
    <m/>
    <x v="0"/>
  </r>
  <r>
    <s v="BNA0902d"/>
    <s v="saferay holding GmbH"/>
    <s v="PVA Senftenberg"/>
    <n v="1968"/>
    <s v="Senftenberg"/>
    <s v="Flur 4, Flurst. 24"/>
    <x v="2"/>
    <s v="SEBE VII"/>
    <n v="2011"/>
    <x v="1"/>
    <x v="0"/>
    <x v="6"/>
    <m/>
    <m/>
    <x v="0"/>
    <x v="1"/>
    <x v="1"/>
    <n v="23"/>
    <n v="23"/>
    <x v="0"/>
    <n v="23"/>
    <m/>
    <m/>
    <x v="0"/>
    <s v="UW Senftenberg/West"/>
    <x v="2"/>
    <s v="Mitteldeutsche Netzgesellschaft Strom mbH"/>
    <x v="0"/>
    <x v="1"/>
    <n v="7230"/>
    <m/>
    <m/>
    <m/>
    <m/>
    <x v="0"/>
    <m/>
    <m/>
    <x v="0"/>
    <m/>
    <x v="0"/>
    <m/>
    <x v="0"/>
    <x v="0"/>
    <x v="0"/>
    <n v="314.3478260869565"/>
    <x v="7"/>
    <x v="0"/>
    <x v="0"/>
    <x v="0"/>
    <x v="0"/>
    <x v="0"/>
    <x v="0"/>
    <x v="0"/>
    <x v="0"/>
    <x v="0"/>
    <m/>
    <m/>
    <m/>
    <m/>
    <m/>
    <m/>
    <x v="0"/>
  </r>
  <r>
    <s v="BNA0903"/>
    <s v="Lockstedt-Siestedt II Netzanschluss GbR"/>
    <m/>
    <n v="39356"/>
    <s v="Siestedt"/>
    <m/>
    <x v="5"/>
    <m/>
    <n v="2007"/>
    <x v="0"/>
    <x v="0"/>
    <x v="0"/>
    <m/>
    <m/>
    <x v="0"/>
    <x v="0"/>
    <x v="0"/>
    <m/>
    <n v="22"/>
    <x v="0"/>
    <n v="22"/>
    <m/>
    <m/>
    <x v="0"/>
    <m/>
    <x v="0"/>
    <s v="E.ON Avacon AG"/>
    <x v="0"/>
    <x v="0"/>
    <m/>
    <m/>
    <m/>
    <m/>
    <m/>
    <x v="0"/>
    <m/>
    <m/>
    <x v="0"/>
    <m/>
    <x v="0"/>
    <m/>
    <x v="0"/>
    <x v="0"/>
    <x v="0"/>
    <n v="0"/>
    <x v="0"/>
    <x v="0"/>
    <x v="0"/>
    <x v="0"/>
    <x v="0"/>
    <x v="0"/>
    <x v="0"/>
    <x v="0"/>
    <x v="0"/>
    <x v="0"/>
    <m/>
    <m/>
    <m/>
    <m/>
    <m/>
    <m/>
    <x v="0"/>
  </r>
  <r>
    <s v="BNA0904"/>
    <m/>
    <m/>
    <n v="24969"/>
    <s v="Sillerup"/>
    <m/>
    <x v="3"/>
    <m/>
    <n v="1995"/>
    <x v="0"/>
    <x v="0"/>
    <x v="0"/>
    <m/>
    <m/>
    <x v="0"/>
    <x v="0"/>
    <x v="0"/>
    <m/>
    <n v="14.57"/>
    <x v="0"/>
    <n v="14.57"/>
    <m/>
    <m/>
    <x v="0"/>
    <m/>
    <x v="0"/>
    <s v="Schleswig-Holstein Netz AG "/>
    <x v="0"/>
    <x v="0"/>
    <m/>
    <m/>
    <m/>
    <m/>
    <m/>
    <x v="0"/>
    <m/>
    <m/>
    <x v="0"/>
    <m/>
    <x v="0"/>
    <m/>
    <x v="0"/>
    <x v="0"/>
    <x v="0"/>
    <n v="0"/>
    <x v="0"/>
    <x v="0"/>
    <x v="0"/>
    <x v="0"/>
    <x v="0"/>
    <x v="0"/>
    <x v="0"/>
    <x v="0"/>
    <x v="0"/>
    <x v="0"/>
    <m/>
    <m/>
    <m/>
    <m/>
    <m/>
    <m/>
    <x v="0"/>
  </r>
  <r>
    <s v="BNA0905"/>
    <s v="Windpark Silmersdorf GmbH &amp; Co KG"/>
    <m/>
    <n v="16949"/>
    <s v="Silmersdorf"/>
    <m/>
    <x v="2"/>
    <m/>
    <n v="2005"/>
    <x v="0"/>
    <x v="0"/>
    <x v="0"/>
    <m/>
    <m/>
    <x v="0"/>
    <x v="0"/>
    <x v="0"/>
    <m/>
    <n v="22.5"/>
    <x v="0"/>
    <n v="22.5"/>
    <m/>
    <m/>
    <x v="0"/>
    <m/>
    <x v="9"/>
    <s v="50Hertz Transmission GmbH"/>
    <x v="1"/>
    <x v="0"/>
    <m/>
    <m/>
    <m/>
    <m/>
    <m/>
    <x v="0"/>
    <m/>
    <m/>
    <x v="0"/>
    <m/>
    <x v="0"/>
    <m/>
    <x v="0"/>
    <x v="0"/>
    <x v="0"/>
    <n v="0"/>
    <x v="0"/>
    <x v="0"/>
    <x v="0"/>
    <x v="0"/>
    <x v="0"/>
    <x v="0"/>
    <x v="0"/>
    <x v="1"/>
    <x v="0"/>
    <x v="0"/>
    <m/>
    <m/>
    <m/>
    <m/>
    <m/>
    <m/>
    <x v="0"/>
  </r>
  <r>
    <s v="BNA0906"/>
    <s v="TIWAG-Tiroler Wasserkraft AG"/>
    <s v="KW Silz"/>
    <s v="A-6424"/>
    <s v="Silz"/>
    <m/>
    <x v="7"/>
    <s v="Silz"/>
    <n v="1981"/>
    <x v="2"/>
    <x v="0"/>
    <x v="14"/>
    <m/>
    <m/>
    <x v="1"/>
    <x v="1"/>
    <x v="1"/>
    <n v="500"/>
    <n v="500"/>
    <x v="0"/>
    <n v="500"/>
    <n v="50"/>
    <m/>
    <x v="0"/>
    <s v="UW Silz"/>
    <x v="8"/>
    <s v="TIWAG-Netz AG/APG/TenneT"/>
    <x v="7"/>
    <x v="0"/>
    <n v="425726.9"/>
    <s v="02.04.2012-13.04.2012: 250 MW nicht verfügbar (TIWAG-Maschine)_x000d_16.04.2012-19.04.2012: 125 MW nicht verfügbar (Leistungseinschränkung)_x000d_19.04.2012-01.05.2012: 250 MW nicht verfügbar (E.ON-Maschine)_x000d_04.02.2013-02.03.2013: 250 MW nicht verfügbar"/>
    <m/>
    <m/>
    <m/>
    <x v="0"/>
    <m/>
    <m/>
    <x v="0"/>
    <m/>
    <x v="0"/>
    <m/>
    <x v="0"/>
    <x v="0"/>
    <x v="0"/>
    <n v="851.4538"/>
    <x v="13"/>
    <x v="0"/>
    <x v="0"/>
    <x v="0"/>
    <x v="0"/>
    <x v="0"/>
    <x v="0"/>
    <x v="1"/>
    <x v="0"/>
    <x v="0"/>
    <m/>
    <m/>
    <m/>
    <m/>
    <m/>
    <m/>
    <x v="0"/>
  </r>
  <r>
    <s v="BNA0907"/>
    <s v="Enercon Windpark GmbH &amp; Co.Strauch-Michelshof KG"/>
    <s v="WP Strauch-Michelshof"/>
    <n v="52152"/>
    <s v="Simmerath"/>
    <m/>
    <x v="0"/>
    <m/>
    <n v="2004"/>
    <x v="1"/>
    <x v="0"/>
    <x v="0"/>
    <m/>
    <m/>
    <x v="0"/>
    <x v="1"/>
    <x v="1"/>
    <m/>
    <n v="14"/>
    <x v="0"/>
    <n v="14"/>
    <m/>
    <m/>
    <x v="0"/>
    <m/>
    <x v="6"/>
    <s v="Rhein-Ruhr Verteilnetz GmbH "/>
    <x v="0"/>
    <x v="1"/>
    <n v="22535"/>
    <m/>
    <m/>
    <m/>
    <m/>
    <x v="0"/>
    <m/>
    <m/>
    <x v="0"/>
    <m/>
    <x v="0"/>
    <m/>
    <x v="0"/>
    <x v="0"/>
    <x v="0"/>
    <n v="1609.6428571428571"/>
    <x v="0"/>
    <x v="0"/>
    <x v="0"/>
    <x v="0"/>
    <x v="0"/>
    <x v="0"/>
    <x v="0"/>
    <x v="0"/>
    <x v="0"/>
    <x v="0"/>
    <m/>
    <m/>
    <m/>
    <m/>
    <m/>
    <m/>
    <x v="0"/>
  </r>
  <r>
    <s v="BNA0908"/>
    <s v="Breeze Two Energy GmbH &amp; Co. KG"/>
    <m/>
    <n v="72226"/>
    <s v="Simmersfeld"/>
    <m/>
    <x v="4"/>
    <m/>
    <n v="2006"/>
    <x v="0"/>
    <x v="0"/>
    <x v="0"/>
    <m/>
    <m/>
    <x v="0"/>
    <x v="0"/>
    <x v="0"/>
    <m/>
    <n v="28"/>
    <x v="0"/>
    <n v="28"/>
    <m/>
    <m/>
    <x v="0"/>
    <m/>
    <x v="0"/>
    <s v="EnBW Regional AG"/>
    <x v="0"/>
    <x v="0"/>
    <m/>
    <m/>
    <m/>
    <m/>
    <m/>
    <x v="0"/>
    <m/>
    <m/>
    <x v="0"/>
    <m/>
    <x v="0"/>
    <m/>
    <x v="0"/>
    <x v="0"/>
    <x v="0"/>
    <n v="0"/>
    <x v="0"/>
    <x v="0"/>
    <x v="0"/>
    <x v="0"/>
    <x v="0"/>
    <x v="0"/>
    <x v="0"/>
    <x v="0"/>
    <x v="0"/>
    <x v="0"/>
    <m/>
    <m/>
    <m/>
    <m/>
    <m/>
    <m/>
    <x v="0"/>
  </r>
  <r>
    <s v="BNA0909"/>
    <s v="WSW Energie GmbH"/>
    <m/>
    <n v="49751"/>
    <s v="Sögel"/>
    <m/>
    <x v="1"/>
    <m/>
    <n v="2008"/>
    <x v="0"/>
    <x v="0"/>
    <x v="0"/>
    <m/>
    <m/>
    <x v="0"/>
    <x v="0"/>
    <x v="0"/>
    <m/>
    <n v="22.9"/>
    <x v="0"/>
    <n v="22.9"/>
    <m/>
    <m/>
    <x v="0"/>
    <m/>
    <x v="1"/>
    <s v="EWE NETZ GmbH"/>
    <x v="0"/>
    <x v="0"/>
    <m/>
    <m/>
    <m/>
    <m/>
    <m/>
    <x v="0"/>
    <m/>
    <m/>
    <x v="0"/>
    <m/>
    <x v="0"/>
    <m/>
    <x v="0"/>
    <x v="0"/>
    <x v="0"/>
    <n v="0"/>
    <x v="0"/>
    <x v="0"/>
    <x v="0"/>
    <x v="0"/>
    <x v="0"/>
    <x v="0"/>
    <x v="0"/>
    <x v="0"/>
    <x v="0"/>
    <x v="0"/>
    <m/>
    <m/>
    <m/>
    <m/>
    <m/>
    <m/>
    <x v="0"/>
  </r>
  <r>
    <s v="BNA0910"/>
    <s v="ProVento Pool  Verwaltungs-GmbH &amp; Co. KG"/>
    <m/>
    <n v="55487"/>
    <s v="Sohren "/>
    <m/>
    <x v="15"/>
    <m/>
    <n v="2001"/>
    <x v="0"/>
    <x v="0"/>
    <x v="0"/>
    <m/>
    <m/>
    <x v="0"/>
    <x v="0"/>
    <x v="0"/>
    <m/>
    <n v="11.5"/>
    <x v="0"/>
    <n v="11.5"/>
    <m/>
    <m/>
    <x v="0"/>
    <m/>
    <x v="1"/>
    <s v="Rhein-Ruhr Verteilnetz GmbH"/>
    <x v="0"/>
    <x v="0"/>
    <m/>
    <m/>
    <m/>
    <m/>
    <m/>
    <x v="0"/>
    <m/>
    <m/>
    <x v="0"/>
    <m/>
    <x v="0"/>
    <m/>
    <x v="0"/>
    <x v="0"/>
    <x v="0"/>
    <n v="0"/>
    <x v="0"/>
    <x v="0"/>
    <x v="0"/>
    <x v="0"/>
    <x v="0"/>
    <x v="0"/>
    <x v="0"/>
    <x v="0"/>
    <x v="0"/>
    <x v="0"/>
    <m/>
    <m/>
    <m/>
    <m/>
    <m/>
    <m/>
    <x v="0"/>
  </r>
  <r>
    <s v="BNA0911"/>
    <m/>
    <m/>
    <n v="4769"/>
    <s v="Sornzig-Ablass, OT Ablass"/>
    <m/>
    <x v="12"/>
    <m/>
    <n v="1999"/>
    <x v="0"/>
    <x v="0"/>
    <x v="0"/>
    <m/>
    <m/>
    <x v="0"/>
    <x v="0"/>
    <x v="0"/>
    <m/>
    <n v="18"/>
    <x v="0"/>
    <n v="18"/>
    <m/>
    <m/>
    <x v="0"/>
    <m/>
    <x v="5"/>
    <s v="Mitteldeutsche Netzgesellschaft Strom mbH"/>
    <x v="0"/>
    <x v="0"/>
    <m/>
    <m/>
    <m/>
    <m/>
    <m/>
    <x v="0"/>
    <m/>
    <m/>
    <x v="0"/>
    <m/>
    <x v="0"/>
    <m/>
    <x v="0"/>
    <x v="0"/>
    <x v="0"/>
    <n v="0"/>
    <x v="0"/>
    <x v="0"/>
    <x v="0"/>
    <x v="0"/>
    <x v="0"/>
    <x v="0"/>
    <x v="0"/>
    <x v="0"/>
    <x v="0"/>
    <x v="0"/>
    <m/>
    <m/>
    <m/>
    <m/>
    <m/>
    <m/>
    <x v="0"/>
  </r>
  <r>
    <s v="BNA0912"/>
    <s v="VERBUND-Innkraftwerke GmbH"/>
    <s v="Teufelsbruck"/>
    <n v="83564"/>
    <s v="Soyen"/>
    <s v="Ponschabaustr. 25"/>
    <x v="6"/>
    <m/>
    <n v="1938"/>
    <x v="1"/>
    <x v="0"/>
    <x v="2"/>
    <m/>
    <m/>
    <x v="1"/>
    <x v="1"/>
    <x v="1"/>
    <m/>
    <n v="25"/>
    <x v="0"/>
    <n v="25"/>
    <n v="1"/>
    <m/>
    <x v="0"/>
    <s v="UW Teufelsbruck"/>
    <x v="2"/>
    <s v="E.ON Netz GmbH"/>
    <x v="0"/>
    <x v="1"/>
    <n v="141832.23199999999"/>
    <m/>
    <m/>
    <m/>
    <m/>
    <x v="0"/>
    <m/>
    <m/>
    <x v="0"/>
    <m/>
    <x v="0"/>
    <m/>
    <x v="0"/>
    <x v="0"/>
    <x v="0"/>
    <n v="5673.28928"/>
    <x v="2"/>
    <x v="0"/>
    <x v="0"/>
    <x v="0"/>
    <x v="0"/>
    <x v="0"/>
    <x v="0"/>
    <x v="0"/>
    <x v="0"/>
    <x v="0"/>
    <m/>
    <m/>
    <m/>
    <m/>
    <m/>
    <m/>
    <x v="0"/>
  </r>
  <r>
    <s v="BNA0913"/>
    <s v="Alpiq Spreetal GmbH"/>
    <s v="GuD Anlage Spreetal"/>
    <n v="2979"/>
    <s v="Spreetal"/>
    <s v="Südstraße"/>
    <x v="12"/>
    <s v="GuD"/>
    <n v="2009"/>
    <x v="1"/>
    <x v="0"/>
    <x v="1"/>
    <m/>
    <m/>
    <x v="1"/>
    <x v="1"/>
    <x v="1"/>
    <n v="55"/>
    <n v="50"/>
    <x v="0"/>
    <n v="50"/>
    <n v="4"/>
    <m/>
    <x v="0"/>
    <s v="110kV Umspannwerk Schwarze Pumpe"/>
    <x v="2"/>
    <s v="Mitteldeutsche Netzgesellschaft Strom mbH"/>
    <x v="0"/>
    <x v="1"/>
    <n v="44710"/>
    <s v="11.06.2012-24.06.2012"/>
    <n v="120"/>
    <m/>
    <m/>
    <x v="0"/>
    <m/>
    <m/>
    <x v="0"/>
    <s v="ONTRAS VNG - Gastransport GmbH "/>
    <x v="0"/>
    <m/>
    <x v="0"/>
    <x v="0"/>
    <x v="0"/>
    <n v="894.2"/>
    <x v="1"/>
    <x v="1"/>
    <x v="0"/>
    <x v="0"/>
    <x v="0"/>
    <x v="0"/>
    <x v="1"/>
    <x v="0"/>
    <x v="0"/>
    <x v="0"/>
    <m/>
    <m/>
    <m/>
    <m/>
    <m/>
    <m/>
    <x v="0"/>
  </r>
  <r>
    <s v="BNA0914"/>
    <s v="Vattenfall Europe Generation AG"/>
    <s v="Schwarze Pumpe"/>
    <n v="3130"/>
    <s v="Spremberg"/>
    <s v="An der alten_x000d_Ziegelei 1"/>
    <x v="2"/>
    <s v="A"/>
    <n v="1997"/>
    <x v="1"/>
    <x v="0"/>
    <x v="11"/>
    <m/>
    <m/>
    <x v="1"/>
    <x v="2"/>
    <x v="1"/>
    <n v="800"/>
    <n v="750"/>
    <x v="1"/>
    <n v="767"/>
    <n v="426"/>
    <n v="360.5"/>
    <x v="2"/>
    <s v="Graustein"/>
    <x v="4"/>
    <s v="50 Hertz Transmission GmbH"/>
    <x v="1"/>
    <x v="1"/>
    <n v="5097207.4000000004"/>
    <s v="22.09.2012-30.09.2012"/>
    <m/>
    <m/>
    <m/>
    <x v="0"/>
    <m/>
    <m/>
    <x v="0"/>
    <m/>
    <x v="0"/>
    <m/>
    <x v="0"/>
    <x v="0"/>
    <x v="0"/>
    <n v="6796.2765333333336"/>
    <x v="10"/>
    <x v="1"/>
    <x v="0"/>
    <x v="0"/>
    <x v="0"/>
    <x v="0"/>
    <x v="1"/>
    <x v="1"/>
    <x v="0"/>
    <x v="0"/>
    <m/>
    <m/>
    <m/>
    <m/>
    <m/>
    <m/>
    <x v="0"/>
  </r>
  <r>
    <s v="BNA0915"/>
    <s v="Vattenfall Europe Generation AG"/>
    <s v="Schwarze Pumpe"/>
    <n v="3131"/>
    <s v="Spremberg"/>
    <s v="An der alten Ziegelei 1"/>
    <x v="2"/>
    <s v="B"/>
    <n v="1998"/>
    <x v="1"/>
    <x v="0"/>
    <x v="11"/>
    <m/>
    <m/>
    <x v="1"/>
    <x v="2"/>
    <x v="1"/>
    <n v="800"/>
    <n v="750"/>
    <x v="1"/>
    <n v="767"/>
    <n v="426"/>
    <n v="360.5"/>
    <x v="2"/>
    <s v="Graustein"/>
    <x v="4"/>
    <s v="50 Hertz Transmission GmbH"/>
    <x v="1"/>
    <x v="1"/>
    <n v="6044588.2999999998"/>
    <s v="14.04.2012-06.05.2012"/>
    <m/>
    <m/>
    <m/>
    <x v="0"/>
    <m/>
    <m/>
    <x v="0"/>
    <m/>
    <x v="0"/>
    <m/>
    <x v="0"/>
    <x v="0"/>
    <x v="0"/>
    <n v="8059.4510666666665"/>
    <x v="10"/>
    <x v="1"/>
    <x v="0"/>
    <x v="0"/>
    <x v="0"/>
    <x v="0"/>
    <x v="1"/>
    <x v="1"/>
    <x v="0"/>
    <x v="0"/>
    <m/>
    <m/>
    <m/>
    <m/>
    <m/>
    <m/>
    <x v="0"/>
  </r>
  <r>
    <s v="BNA0916"/>
    <s v="Windpark Springe Bennigsen GmbH &amp; Co.KG"/>
    <m/>
    <n v="31832"/>
    <s v="Springe"/>
    <m/>
    <x v="1"/>
    <m/>
    <n v="2009"/>
    <x v="0"/>
    <x v="0"/>
    <x v="0"/>
    <m/>
    <m/>
    <x v="0"/>
    <x v="0"/>
    <x v="0"/>
    <m/>
    <n v="10"/>
    <x v="0"/>
    <n v="10"/>
    <m/>
    <m/>
    <x v="0"/>
    <m/>
    <x v="0"/>
    <s v="E.ON Avacon AG"/>
    <x v="0"/>
    <x v="0"/>
    <m/>
    <m/>
    <m/>
    <m/>
    <m/>
    <x v="0"/>
    <m/>
    <m/>
    <x v="0"/>
    <m/>
    <x v="0"/>
    <m/>
    <x v="0"/>
    <x v="0"/>
    <x v="0"/>
    <n v="0"/>
    <x v="0"/>
    <x v="0"/>
    <x v="0"/>
    <x v="0"/>
    <x v="0"/>
    <x v="0"/>
    <x v="0"/>
    <x v="0"/>
    <x v="0"/>
    <x v="0"/>
    <m/>
    <m/>
    <m/>
    <m/>
    <m/>
    <m/>
    <x v="0"/>
  </r>
  <r>
    <s v="BNA0917"/>
    <s v="E.ON Wasserkraft GmbH"/>
    <s v="Schärding-Neuhaus"/>
    <s v="A-4782"/>
    <s v="St. Florian am Inn"/>
    <s v="Badhöring 16"/>
    <x v="7"/>
    <s v="Schärding-Neuhaus"/>
    <n v="1963"/>
    <x v="2"/>
    <x v="0"/>
    <x v="2"/>
    <m/>
    <m/>
    <x v="1"/>
    <x v="1"/>
    <x v="1"/>
    <n v="48"/>
    <n v="48"/>
    <x v="0"/>
    <n v="48"/>
    <m/>
    <m/>
    <x v="0"/>
    <s v="Schaltanlage vor Ort"/>
    <x v="8"/>
    <s v="APG/E.ON Netz GmbH"/>
    <x v="0"/>
    <x v="1"/>
    <n v="238660.95"/>
    <m/>
    <m/>
    <m/>
    <m/>
    <x v="0"/>
    <m/>
    <m/>
    <x v="0"/>
    <m/>
    <x v="0"/>
    <m/>
    <x v="0"/>
    <x v="0"/>
    <x v="0"/>
    <n v="4972.1031250000005"/>
    <x v="2"/>
    <x v="0"/>
    <x v="0"/>
    <x v="0"/>
    <x v="0"/>
    <x v="0"/>
    <x v="0"/>
    <x v="0"/>
    <x v="0"/>
    <x v="0"/>
    <m/>
    <m/>
    <m/>
    <m/>
    <m/>
    <m/>
    <x v="0"/>
  </r>
  <r>
    <s v="BNA0918"/>
    <s v="Dow Deutschland Anlagengesellschaft mbH"/>
    <s v="Dow Stade"/>
    <n v="21683"/>
    <s v="Stade"/>
    <s v="Bützflethersand"/>
    <x v="1"/>
    <s v="Kraftwärmekopplungsanlage"/>
    <n v="1972"/>
    <x v="1"/>
    <x v="0"/>
    <x v="3"/>
    <s v="Erdgas und Wasserstoff"/>
    <s v="Erdgas und Wasserstoff"/>
    <x v="1"/>
    <x v="2"/>
    <x v="2"/>
    <n v="193"/>
    <n v="190"/>
    <x v="0"/>
    <n v="190"/>
    <n v="30"/>
    <n v="310"/>
    <x v="0"/>
    <s v="UW Götzdorf"/>
    <x v="8"/>
    <s v="TenneT TSO GmbH "/>
    <x v="5"/>
    <x v="1"/>
    <n v="1179894"/>
    <s v="Kein Totall Stillstand"/>
    <n v="520"/>
    <m/>
    <m/>
    <x v="0"/>
    <n v="710"/>
    <n v="0"/>
    <x v="0"/>
    <s v="Gasunie Deutschland Transport Services GmbH"/>
    <x v="0"/>
    <m/>
    <x v="0"/>
    <x v="0"/>
    <x v="0"/>
    <n v="6209.9684210526311"/>
    <x v="1"/>
    <x v="1"/>
    <x v="0"/>
    <x v="0"/>
    <x v="0"/>
    <x v="0"/>
    <x v="1"/>
    <x v="1"/>
    <x v="0"/>
    <x v="0"/>
    <m/>
    <m/>
    <m/>
    <m/>
    <m/>
    <m/>
    <x v="0"/>
  </r>
  <r>
    <s v="BNA0920"/>
    <s v="Abrechnungsgemeinschaft Windpark Rodenkircherwurp GbR"/>
    <m/>
    <n v="26935"/>
    <s v="Stadland"/>
    <m/>
    <x v="1"/>
    <m/>
    <n v="2000"/>
    <x v="0"/>
    <x v="0"/>
    <x v="0"/>
    <m/>
    <m/>
    <x v="0"/>
    <x v="0"/>
    <x v="0"/>
    <m/>
    <n v="11.3"/>
    <x v="0"/>
    <n v="11.3"/>
    <m/>
    <m/>
    <x v="0"/>
    <m/>
    <x v="0"/>
    <s v="EWE NETZ GmbH"/>
    <x v="0"/>
    <x v="0"/>
    <m/>
    <m/>
    <m/>
    <m/>
    <m/>
    <x v="0"/>
    <m/>
    <m/>
    <x v="0"/>
    <m/>
    <x v="0"/>
    <m/>
    <x v="0"/>
    <x v="0"/>
    <x v="0"/>
    <n v="0"/>
    <x v="0"/>
    <x v="0"/>
    <x v="0"/>
    <x v="0"/>
    <x v="0"/>
    <x v="0"/>
    <x v="0"/>
    <x v="0"/>
    <x v="0"/>
    <x v="0"/>
    <m/>
    <m/>
    <m/>
    <m/>
    <m/>
    <m/>
    <x v="0"/>
  </r>
  <r>
    <s v="BNA0921"/>
    <s v="VERBUND-Innkraftwerke GmbH"/>
    <s v="Stammham"/>
    <n v="84533"/>
    <s v="Stammham"/>
    <s v="Innstufenstr. 15"/>
    <x v="6"/>
    <m/>
    <n v="1955"/>
    <x v="1"/>
    <x v="0"/>
    <x v="2"/>
    <m/>
    <m/>
    <x v="1"/>
    <x v="1"/>
    <x v="1"/>
    <m/>
    <n v="23.2"/>
    <x v="0"/>
    <n v="23.2"/>
    <n v="1"/>
    <m/>
    <x v="0"/>
    <s v="UW Stammham"/>
    <x v="2"/>
    <s v="E.ON Netz GmbH"/>
    <x v="0"/>
    <x v="1"/>
    <n v="123627.50599999999"/>
    <m/>
    <m/>
    <m/>
    <m/>
    <x v="0"/>
    <m/>
    <m/>
    <x v="0"/>
    <m/>
    <x v="0"/>
    <m/>
    <x v="0"/>
    <x v="0"/>
    <x v="0"/>
    <n v="5328.7718103448278"/>
    <x v="2"/>
    <x v="0"/>
    <x v="0"/>
    <x v="0"/>
    <x v="0"/>
    <x v="0"/>
    <x v="0"/>
    <x v="0"/>
    <x v="0"/>
    <x v="0"/>
    <m/>
    <m/>
    <m/>
    <m/>
    <m/>
    <m/>
    <x v="0"/>
  </r>
  <r>
    <s v="BNA0922"/>
    <s v="KWG-Kraftwerksgesellschaft Staßfurt mbH"/>
    <s v="GuD-Ikw Staßfurt"/>
    <n v="39418"/>
    <s v="Staßfurt"/>
    <s v="Athenslebener Weg 57"/>
    <x v="5"/>
    <m/>
    <n v="1996"/>
    <x v="1"/>
    <x v="0"/>
    <x v="1"/>
    <m/>
    <m/>
    <x v="1"/>
    <x v="2"/>
    <x v="2"/>
    <n v="134"/>
    <n v="96"/>
    <x v="0"/>
    <n v="96"/>
    <n v="56"/>
    <n v="182"/>
    <x v="2"/>
    <s v="UW NORD"/>
    <x v="2"/>
    <s v="HSN Magdeburg GmbH"/>
    <x v="0"/>
    <x v="1"/>
    <n v="779436.14199999999"/>
    <s v="23.4.-2.7.12; 14.9.-11.10.2012"/>
    <n v="429"/>
    <n v="553"/>
    <m/>
    <x v="0"/>
    <m/>
    <m/>
    <x v="0"/>
    <s v="Erdgas Mittelsachsen GmbH "/>
    <x v="0"/>
    <m/>
    <x v="0"/>
    <x v="0"/>
    <x v="0"/>
    <n v="8119.1264791666663"/>
    <x v="1"/>
    <x v="1"/>
    <x v="0"/>
    <x v="0"/>
    <x v="0"/>
    <x v="0"/>
    <x v="1"/>
    <x v="0"/>
    <x v="0"/>
    <x v="0"/>
    <m/>
    <m/>
    <m/>
    <m/>
    <m/>
    <m/>
    <x v="0"/>
  </r>
  <r>
    <s v="BNA0923"/>
    <m/>
    <m/>
    <n v="39418"/>
    <s v="Staßfurt"/>
    <m/>
    <x v="5"/>
    <m/>
    <n v="2000"/>
    <x v="0"/>
    <x v="0"/>
    <x v="0"/>
    <m/>
    <m/>
    <x v="0"/>
    <x v="0"/>
    <x v="0"/>
    <m/>
    <n v="17"/>
    <x v="0"/>
    <n v="17"/>
    <m/>
    <m/>
    <x v="0"/>
    <m/>
    <x v="0"/>
    <s v="E.ON Avacon AG"/>
    <x v="0"/>
    <x v="0"/>
    <m/>
    <m/>
    <m/>
    <m/>
    <m/>
    <x v="0"/>
    <m/>
    <m/>
    <x v="0"/>
    <m/>
    <x v="0"/>
    <m/>
    <x v="0"/>
    <x v="0"/>
    <x v="0"/>
    <n v="0"/>
    <x v="0"/>
    <x v="0"/>
    <x v="0"/>
    <x v="0"/>
    <x v="0"/>
    <x v="0"/>
    <x v="0"/>
    <x v="0"/>
    <x v="0"/>
    <x v="0"/>
    <m/>
    <m/>
    <m/>
    <m/>
    <m/>
    <m/>
    <x v="0"/>
  </r>
  <r>
    <s v="BNA0924"/>
    <m/>
    <m/>
    <n v="39576"/>
    <s v="Stendal"/>
    <m/>
    <x v="5"/>
    <m/>
    <n v="2002"/>
    <x v="0"/>
    <x v="0"/>
    <x v="0"/>
    <m/>
    <m/>
    <x v="0"/>
    <x v="0"/>
    <x v="0"/>
    <m/>
    <n v="13.86"/>
    <x v="0"/>
    <n v="13.86"/>
    <m/>
    <m/>
    <x v="0"/>
    <m/>
    <x v="0"/>
    <s v="E.ON Avacon AG"/>
    <x v="0"/>
    <x v="0"/>
    <m/>
    <m/>
    <m/>
    <m/>
    <m/>
    <x v="0"/>
    <m/>
    <m/>
    <x v="0"/>
    <m/>
    <x v="0"/>
    <m/>
    <x v="0"/>
    <x v="0"/>
    <x v="0"/>
    <n v="0"/>
    <x v="0"/>
    <x v="0"/>
    <x v="0"/>
    <x v="0"/>
    <x v="0"/>
    <x v="0"/>
    <x v="0"/>
    <x v="0"/>
    <x v="0"/>
    <x v="0"/>
    <m/>
    <m/>
    <m/>
    <m/>
    <m/>
    <m/>
    <x v="0"/>
  </r>
  <r>
    <s v="BNA0925"/>
    <s v="Hamberger Flooring GmbH &amp; Co. KG"/>
    <s v="Blockheizkraftwerk"/>
    <n v="83071"/>
    <s v="Stephanskirchen"/>
    <s v="Rohrdorfer Str. 133"/>
    <x v="6"/>
    <m/>
    <n v="2000"/>
    <x v="1"/>
    <x v="0"/>
    <x v="4"/>
    <m/>
    <m/>
    <x v="0"/>
    <x v="2"/>
    <x v="2"/>
    <n v="9.9"/>
    <n v="8.4169999999999998"/>
    <x v="0"/>
    <n v="10.08"/>
    <n v="4.5"/>
    <n v="10.1"/>
    <x v="2"/>
    <s v="Übergabestation"/>
    <x v="6"/>
    <s v="E.ON Bayern AG"/>
    <x v="0"/>
    <x v="1"/>
    <n v="59749"/>
    <s v="06.08. - 28.8.2012 + 22.12.2012 - 07.01.2013"/>
    <m/>
    <m/>
    <m/>
    <x v="0"/>
    <m/>
    <m/>
    <x v="0"/>
    <m/>
    <x v="0"/>
    <m/>
    <x v="0"/>
    <x v="0"/>
    <x v="0"/>
    <n v="7098.609956041345"/>
    <x v="4"/>
    <x v="0"/>
    <x v="0"/>
    <x v="0"/>
    <x v="0"/>
    <x v="0"/>
    <x v="1"/>
    <x v="0"/>
    <x v="0"/>
    <x v="0"/>
    <m/>
    <m/>
    <m/>
    <m/>
    <m/>
    <m/>
    <x v="0"/>
  </r>
  <r>
    <s v="BNA0926a"/>
    <s v="Sappi Stockstadt GmbH"/>
    <s v="Heizkraftwerk der Sappi Stockstadt GmbH"/>
    <n v="63811"/>
    <s v="Stockstadt"/>
    <s v="Obernburger Straße 1-9"/>
    <x v="6"/>
    <s v="Biomasseheizkraftwerk"/>
    <n v="2003"/>
    <x v="1"/>
    <x v="0"/>
    <x v="4"/>
    <s v="Ablauge aus Zellstoffherstellung"/>
    <s v="Heizöl als Stützfeuerung"/>
    <x v="0"/>
    <x v="2"/>
    <x v="2"/>
    <n v="18.91"/>
    <n v="13.993399999999999"/>
    <x v="0"/>
    <n v="11.988"/>
    <n v="5.92"/>
    <n v="49"/>
    <x v="3"/>
    <s v="Primär Kundenanlage zur betrieblichen Eigenversorgung_x000d_; Verbindung mit Netz der allgemeinen Versorgung über Trafo 11 (110/20kV)"/>
    <x v="2"/>
    <s v="Rhein-Ruhr Verteilnetz GmbH"/>
    <x v="0"/>
    <x v="1"/>
    <n v="67677.661999999997"/>
    <m/>
    <m/>
    <m/>
    <m/>
    <x v="0"/>
    <m/>
    <m/>
    <x v="0"/>
    <m/>
    <x v="0"/>
    <m/>
    <x v="0"/>
    <x v="0"/>
    <x v="0"/>
    <n v="4836.3987308302485"/>
    <x v="14"/>
    <x v="0"/>
    <x v="0"/>
    <x v="0"/>
    <x v="0"/>
    <x v="0"/>
    <x v="1"/>
    <x v="0"/>
    <x v="0"/>
    <x v="0"/>
    <m/>
    <m/>
    <m/>
    <m/>
    <m/>
    <m/>
    <x v="0"/>
  </r>
  <r>
    <s v="BNA0926b"/>
    <s v="Sappi Stockstadt GmbH"/>
    <s v="Heizkraftwerk der Sappi Stockstadt GmbH"/>
    <n v="63811"/>
    <s v="Stockstadt"/>
    <s v="Obernburger Straße 1-9"/>
    <x v="6"/>
    <s v="Konventionelles Sammelschienenkraftwerk"/>
    <n v="1969"/>
    <x v="1"/>
    <x v="0"/>
    <x v="3"/>
    <s v="Steinkohle"/>
    <s v="Erdgas, Heizöl, Rinde, Holz, Biogas, Biotrockengut"/>
    <x v="1"/>
    <x v="2"/>
    <x v="2"/>
    <n v="33.5"/>
    <n v="24.79"/>
    <x v="0"/>
    <n v="24.79"/>
    <n v="11.84"/>
    <n v="97"/>
    <x v="4"/>
    <s v="Primär Kundenanlage zur betrieblichen Eigenversorgung_x000d_; Verbindung mit Netz der allgemeinen Versorgung über Trafo 11 (110/20kV)"/>
    <x v="2"/>
    <s v="Rhein-Ruhr Verteilnetz GmbH"/>
    <x v="0"/>
    <x v="1"/>
    <n v="134621.54"/>
    <s v="Teilanlage Turbine 4 seit Mitte April 2012 schadensbedingt bis auf unbestimmte Zeit außer Betrieb. Anlage mit ca. 5 MW relevant nur in der kalten Jahreszeit"/>
    <n v="162"/>
    <n v="162"/>
    <m/>
    <x v="0"/>
    <m/>
    <m/>
    <x v="0"/>
    <s v="NRM Netzdienste Rhein-Main GmbH "/>
    <x v="0"/>
    <m/>
    <x v="0"/>
    <x v="0"/>
    <x v="0"/>
    <n v="5430.4776119402986"/>
    <x v="3"/>
    <x v="1"/>
    <x v="0"/>
    <x v="0"/>
    <x v="0"/>
    <x v="0"/>
    <x v="1"/>
    <x v="0"/>
    <x v="0"/>
    <x v="0"/>
    <m/>
    <m/>
    <m/>
    <m/>
    <m/>
    <m/>
    <x v="0"/>
  </r>
  <r>
    <s v="BNA0927"/>
    <s v="Prokon 2.Betriebs- &amp; Verw. mbH _x000d_c/o New Energy Ii KG"/>
    <m/>
    <n v="25548"/>
    <s v="Störkathenquarnstedt"/>
    <m/>
    <x v="3"/>
    <m/>
    <n v="2001"/>
    <x v="0"/>
    <x v="0"/>
    <x v="0"/>
    <m/>
    <m/>
    <x v="0"/>
    <x v="0"/>
    <x v="0"/>
    <m/>
    <n v="14.3"/>
    <x v="0"/>
    <n v="14.3"/>
    <m/>
    <m/>
    <x v="0"/>
    <m/>
    <x v="0"/>
    <s v="Schleswig-Holstein Netz AG "/>
    <x v="0"/>
    <x v="0"/>
    <m/>
    <m/>
    <m/>
    <m/>
    <m/>
    <x v="0"/>
    <m/>
    <m/>
    <x v="0"/>
    <m/>
    <x v="0"/>
    <m/>
    <x v="0"/>
    <x v="0"/>
    <x v="0"/>
    <n v="0"/>
    <x v="0"/>
    <x v="0"/>
    <x v="0"/>
    <x v="0"/>
    <x v="0"/>
    <x v="0"/>
    <x v="0"/>
    <x v="0"/>
    <x v="0"/>
    <x v="0"/>
    <m/>
    <m/>
    <m/>
    <m/>
    <m/>
    <m/>
    <x v="0"/>
  </r>
  <r>
    <s v="BNA0928"/>
    <s v="Umspannwerk Straßkirchen GmbH &amp; Co. KG"/>
    <m/>
    <n v="94342"/>
    <s v="Strasskirchen"/>
    <m/>
    <x v="6"/>
    <m/>
    <n v="2009"/>
    <x v="0"/>
    <x v="0"/>
    <x v="6"/>
    <m/>
    <m/>
    <x v="0"/>
    <x v="0"/>
    <x v="0"/>
    <m/>
    <n v="54.34"/>
    <x v="0"/>
    <n v="54.34"/>
    <m/>
    <m/>
    <x v="0"/>
    <m/>
    <x v="2"/>
    <s v="E.ON Netz GmbH"/>
    <x v="0"/>
    <x v="0"/>
    <m/>
    <m/>
    <m/>
    <m/>
    <m/>
    <x v="0"/>
    <m/>
    <m/>
    <x v="0"/>
    <m/>
    <x v="0"/>
    <m/>
    <x v="0"/>
    <x v="0"/>
    <x v="0"/>
    <n v="0"/>
    <x v="7"/>
    <x v="0"/>
    <x v="0"/>
    <x v="0"/>
    <x v="0"/>
    <x v="0"/>
    <x v="0"/>
    <x v="0"/>
    <x v="0"/>
    <x v="0"/>
    <m/>
    <m/>
    <m/>
    <m/>
    <m/>
    <m/>
    <x v="0"/>
  </r>
  <r>
    <s v="BNA0929"/>
    <s v="E.ON Wasserkraft GmbH"/>
    <s v="Straubing"/>
    <n v="94315"/>
    <s v="Straubing"/>
    <s v="Kagerser Hauptstraße 164"/>
    <x v="6"/>
    <s v="Straubing"/>
    <n v="1994"/>
    <x v="1"/>
    <x v="0"/>
    <x v="2"/>
    <m/>
    <m/>
    <x v="1"/>
    <x v="1"/>
    <x v="1"/>
    <n v="21.5"/>
    <n v="21.5"/>
    <x v="0"/>
    <n v="21.5"/>
    <m/>
    <m/>
    <x v="0"/>
    <s v="Schaltanlage vor Ort"/>
    <x v="6"/>
    <s v="E.ON Bayern AG"/>
    <x v="0"/>
    <x v="1"/>
    <n v="134069.1324"/>
    <m/>
    <m/>
    <m/>
    <m/>
    <x v="0"/>
    <m/>
    <m/>
    <x v="0"/>
    <m/>
    <x v="0"/>
    <m/>
    <x v="0"/>
    <x v="0"/>
    <x v="0"/>
    <n v="6235.7736000000004"/>
    <x v="2"/>
    <x v="0"/>
    <x v="0"/>
    <x v="0"/>
    <x v="0"/>
    <x v="0"/>
    <x v="0"/>
    <x v="0"/>
    <x v="0"/>
    <x v="0"/>
    <m/>
    <m/>
    <m/>
    <m/>
    <m/>
    <m/>
    <x v="0"/>
  </r>
  <r>
    <s v="BNA0931"/>
    <m/>
    <m/>
    <n v="73577"/>
    <s v="Striethof"/>
    <m/>
    <x v="4"/>
    <m/>
    <n v="2004"/>
    <x v="0"/>
    <x v="0"/>
    <x v="0"/>
    <m/>
    <m/>
    <x v="0"/>
    <x v="0"/>
    <x v="0"/>
    <m/>
    <n v="10"/>
    <x v="0"/>
    <n v="10"/>
    <m/>
    <m/>
    <x v="0"/>
    <m/>
    <x v="1"/>
    <s v="Netzgesellschaft Ostwürttemberg GmbH"/>
    <x v="0"/>
    <x v="0"/>
    <m/>
    <m/>
    <m/>
    <m/>
    <m/>
    <x v="0"/>
    <m/>
    <m/>
    <x v="0"/>
    <m/>
    <x v="0"/>
    <m/>
    <x v="0"/>
    <x v="0"/>
    <x v="0"/>
    <n v="0"/>
    <x v="0"/>
    <x v="0"/>
    <x v="0"/>
    <x v="0"/>
    <x v="0"/>
    <x v="0"/>
    <x v="0"/>
    <x v="0"/>
    <x v="0"/>
    <x v="0"/>
    <m/>
    <m/>
    <m/>
    <m/>
    <m/>
    <m/>
    <x v="0"/>
  </r>
  <r>
    <s v="BNA0932"/>
    <s v="Siekwind GmbH &amp; Co. KG; _x000d_WP Windpark Stuhr GmbH &amp; Co. Betriebs KG"/>
    <m/>
    <n v="28816"/>
    <s v="Stuhr"/>
    <m/>
    <x v="1"/>
    <m/>
    <n v="2002"/>
    <x v="0"/>
    <x v="0"/>
    <x v="0"/>
    <m/>
    <m/>
    <x v="0"/>
    <x v="0"/>
    <x v="0"/>
    <m/>
    <n v="10.1"/>
    <x v="0"/>
    <n v="10.1"/>
    <m/>
    <m/>
    <x v="0"/>
    <m/>
    <x v="1"/>
    <s v="EWE NETZ GmbH"/>
    <x v="0"/>
    <x v="0"/>
    <m/>
    <m/>
    <m/>
    <m/>
    <m/>
    <x v="0"/>
    <m/>
    <m/>
    <x v="0"/>
    <m/>
    <x v="0"/>
    <m/>
    <x v="0"/>
    <x v="0"/>
    <x v="0"/>
    <n v="0"/>
    <x v="0"/>
    <x v="0"/>
    <x v="0"/>
    <x v="0"/>
    <x v="0"/>
    <x v="0"/>
    <x v="0"/>
    <x v="0"/>
    <x v="0"/>
    <x v="0"/>
    <m/>
    <m/>
    <m/>
    <m/>
    <m/>
    <m/>
    <x v="0"/>
  </r>
  <r>
    <s v="BNA0933"/>
    <s v="EnBW Kraftwerke AG"/>
    <s v="Heizkraftwerk Stuttgart-Gaisburg"/>
    <n v="70376"/>
    <s v="Stuttgart"/>
    <s v="Langwiesenweg 23"/>
    <x v="4"/>
    <s v="GAI GT 13"/>
    <n v="1973"/>
    <x v="1"/>
    <x v="6"/>
    <x v="1"/>
    <m/>
    <m/>
    <x v="1"/>
    <x v="1"/>
    <x v="1"/>
    <n v="60"/>
    <n v="55"/>
    <x v="0"/>
    <n v="55"/>
    <n v="38"/>
    <m/>
    <x v="0"/>
    <s v="Gaisburg"/>
    <x v="2"/>
    <s v="EnBW Regional AG"/>
    <x v="0"/>
    <x v="1"/>
    <n v="156"/>
    <s v="GAI GT 13: derzeit nicht verfügbar"/>
    <n v="249"/>
    <s v="470 (technisch verfügbare Kapazität für das Heizkraftwerk Stuttgart-Gaisburg)"/>
    <n v="0"/>
    <x v="0"/>
    <s v="kein Entry-Exit-System,"/>
    <n v="249"/>
    <x v="1"/>
    <s v="EnBW Gasnetz GmbH_x000d_Vorgelagerter FNB: terranets bw GmbH"/>
    <x v="4"/>
    <n v="55"/>
    <x v="0"/>
    <x v="0"/>
    <x v="0"/>
    <n v="2.8363636363636364"/>
    <x v="1"/>
    <x v="1"/>
    <x v="0"/>
    <x v="0"/>
    <x v="0"/>
    <x v="0"/>
    <x v="1"/>
    <x v="0"/>
    <x v="0"/>
    <x v="0"/>
    <m/>
    <m/>
    <m/>
    <m/>
    <m/>
    <m/>
    <x v="0"/>
  </r>
  <r>
    <s v="BNA0934"/>
    <s v="EnBW Kraftwerke AG"/>
    <s v="Heizkraftwerk Stuttgart-Gaisburg"/>
    <n v="70376"/>
    <s v="Stuttgart"/>
    <s v="Langwiesenweg 23"/>
    <x v="4"/>
    <s v="GAI DT 14 neu"/>
    <n v="2009"/>
    <x v="1"/>
    <x v="2"/>
    <x v="3"/>
    <s v="Steinkohle"/>
    <s v="Erdgas, Heizöl"/>
    <x v="1"/>
    <x v="2"/>
    <x v="2"/>
    <n v="22.8"/>
    <n v="22.6"/>
    <x v="0"/>
    <n v="22.6"/>
    <n v="7"/>
    <n v="93"/>
    <x v="4"/>
    <s v="Gaisburg"/>
    <x v="2"/>
    <s v="EnBW Regional AG"/>
    <x v="0"/>
    <x v="1"/>
    <n v="43548"/>
    <s v="29.05.2012 - 09.06.2012"/>
    <m/>
    <s v="470 (technisch verfügbare Kapazität für das Heizkraftwerk Stuttgart-Gaisburg)"/>
    <m/>
    <x v="0"/>
    <s v="kein Entry-Exit-System,"/>
    <s v="kein Entry-Exit-System,"/>
    <x v="2"/>
    <s v="EnBW Gasnetz GmbH_x000d_Vorgelagerter FNB: terranets bw GmbH"/>
    <x v="3"/>
    <n v="22.6"/>
    <x v="0"/>
    <x v="0"/>
    <x v="0"/>
    <n v="1926.9026548672566"/>
    <x v="3"/>
    <x v="1"/>
    <x v="0"/>
    <x v="0"/>
    <x v="0"/>
    <x v="0"/>
    <x v="1"/>
    <x v="0"/>
    <x v="0"/>
    <x v="0"/>
    <m/>
    <m/>
    <m/>
    <m/>
    <m/>
    <m/>
    <x v="0"/>
  </r>
  <r>
    <s v="BNA0935"/>
    <s v="EnBW Kraftwerke AG"/>
    <s v="Restmüll-Heizkraftwerk Stuttgart-Münster"/>
    <n v="70376"/>
    <s v="Stuttgart"/>
    <s v="Voltastraße 45"/>
    <x v="4"/>
    <s v="MÜN DT12"/>
    <n v="1982"/>
    <x v="1"/>
    <x v="0"/>
    <x v="3"/>
    <s v="Steinkohle"/>
    <s v="Abfall"/>
    <x v="1"/>
    <x v="2"/>
    <x v="1"/>
    <n v="47.2"/>
    <n v="45"/>
    <x v="0"/>
    <n v="45"/>
    <n v="9"/>
    <n v="99"/>
    <x v="2"/>
    <s v="Münster"/>
    <x v="2"/>
    <s v="EnBW Regional AG"/>
    <x v="0"/>
    <x v="1"/>
    <n v="57011.8"/>
    <s v="07.05.2012 - 25.05.2012"/>
    <m/>
    <m/>
    <m/>
    <x v="0"/>
    <m/>
    <m/>
    <x v="0"/>
    <m/>
    <x v="0"/>
    <m/>
    <x v="0"/>
    <x v="0"/>
    <x v="0"/>
    <n v="1266.9288888888889"/>
    <x v="3"/>
    <x v="1"/>
    <x v="0"/>
    <x v="0"/>
    <x v="0"/>
    <x v="0"/>
    <x v="1"/>
    <x v="0"/>
    <x v="0"/>
    <x v="0"/>
    <m/>
    <m/>
    <m/>
    <m/>
    <m/>
    <m/>
    <x v="0"/>
  </r>
  <r>
    <s v="BNA0936"/>
    <s v="EnBW Kraftwerke AG"/>
    <s v="Restmüll-Heizkraftwerk Stuttgart-Münster"/>
    <n v="70376"/>
    <s v="Stuttgart"/>
    <s v="Voltastraße 45"/>
    <x v="4"/>
    <s v="MÜN DT15"/>
    <n v="1984"/>
    <x v="1"/>
    <x v="0"/>
    <x v="3"/>
    <s v="Steinkohle"/>
    <s v="Abfall"/>
    <x v="1"/>
    <x v="2"/>
    <x v="1"/>
    <n v="47.2"/>
    <n v="45"/>
    <x v="0"/>
    <n v="45"/>
    <n v="9"/>
    <n v="99"/>
    <x v="2"/>
    <s v="Münster"/>
    <x v="2"/>
    <s v="EnBW Regional AG"/>
    <x v="0"/>
    <x v="1"/>
    <n v="125648"/>
    <s v="09.07.2012 - 15.09.2012"/>
    <m/>
    <m/>
    <m/>
    <x v="0"/>
    <m/>
    <m/>
    <x v="0"/>
    <m/>
    <x v="0"/>
    <m/>
    <x v="0"/>
    <x v="0"/>
    <x v="0"/>
    <n v="2792.1777777777779"/>
    <x v="3"/>
    <x v="1"/>
    <x v="0"/>
    <x v="0"/>
    <x v="0"/>
    <x v="0"/>
    <x v="1"/>
    <x v="0"/>
    <x v="0"/>
    <x v="0"/>
    <m/>
    <m/>
    <m/>
    <m/>
    <m/>
    <m/>
    <x v="0"/>
  </r>
  <r>
    <s v="BNA0937"/>
    <s v="EnBW Kraftwerke AG"/>
    <s v="Restmüll-Heizkraftwerk Stuttgart-Münster"/>
    <n v="70376"/>
    <s v="Stuttgart"/>
    <s v="Voltastraße 45"/>
    <x v="4"/>
    <s v="MÜN GT16"/>
    <n v="1974"/>
    <x v="1"/>
    <x v="2"/>
    <x v="9"/>
    <m/>
    <m/>
    <x v="1"/>
    <x v="1"/>
    <x v="1"/>
    <n v="23.3"/>
    <n v="23.3"/>
    <x v="0"/>
    <n v="23.3"/>
    <n v="1"/>
    <m/>
    <x v="0"/>
    <s v="Münster"/>
    <x v="2"/>
    <s v="EnBW Regional AG"/>
    <x v="0"/>
    <x v="1"/>
    <n v="51"/>
    <m/>
    <m/>
    <m/>
    <m/>
    <x v="0"/>
    <m/>
    <m/>
    <x v="2"/>
    <m/>
    <x v="4"/>
    <n v="23.3"/>
    <x v="0"/>
    <x v="0"/>
    <x v="0"/>
    <n v="2.188841201716738"/>
    <x v="11"/>
    <x v="1"/>
    <x v="8"/>
    <x v="0"/>
    <x v="0"/>
    <x v="0"/>
    <x v="1"/>
    <x v="0"/>
    <x v="0"/>
    <x v="0"/>
    <m/>
    <m/>
    <m/>
    <m/>
    <m/>
    <m/>
    <x v="0"/>
  </r>
  <r>
    <s v="BNA0938"/>
    <s v="EnBW Kraftwerke AG"/>
    <s v="Restmüll-Heizkraftwerk Stuttgart-Münster"/>
    <n v="70376"/>
    <s v="Stuttgart"/>
    <s v="Voltastraße 45"/>
    <x v="4"/>
    <s v="MÜN GT17"/>
    <n v="1974"/>
    <x v="1"/>
    <x v="2"/>
    <x v="9"/>
    <m/>
    <m/>
    <x v="1"/>
    <x v="1"/>
    <x v="1"/>
    <n v="23.3"/>
    <n v="23.3"/>
    <x v="0"/>
    <n v="23.3"/>
    <n v="1"/>
    <m/>
    <x v="0"/>
    <s v="Münster"/>
    <x v="2"/>
    <s v="EnBW Regional AG"/>
    <x v="0"/>
    <x v="1"/>
    <n v="24"/>
    <s v="12.06.2012 - 14.06.2012"/>
    <m/>
    <m/>
    <m/>
    <x v="0"/>
    <m/>
    <m/>
    <x v="2"/>
    <m/>
    <x v="4"/>
    <n v="23.3"/>
    <x v="0"/>
    <x v="0"/>
    <x v="0"/>
    <n v="1.0300429184549356"/>
    <x v="11"/>
    <x v="1"/>
    <x v="0"/>
    <x v="0"/>
    <x v="0"/>
    <x v="0"/>
    <x v="1"/>
    <x v="0"/>
    <x v="0"/>
    <x v="0"/>
    <m/>
    <m/>
    <m/>
    <m/>
    <m/>
    <m/>
    <x v="0"/>
  </r>
  <r>
    <s v="BNA0939a"/>
    <s v="EnBW Kraftwerke AG"/>
    <s v="Restmüll-Heizkraftwerk Stuttgart-Münster"/>
    <n v="70376"/>
    <s v="Stuttgart"/>
    <s v="Voltastraße 45"/>
    <x v="4"/>
    <s v="MÜN DT19 neu"/>
    <n v="2009"/>
    <x v="1"/>
    <x v="0"/>
    <x v="3"/>
    <s v="Abfall (2/3)"/>
    <s v="Steinkohle (1/3)"/>
    <x v="1"/>
    <x v="2"/>
    <x v="2"/>
    <n v="19.5"/>
    <n v="19.5"/>
    <x v="0"/>
    <n v="19.5"/>
    <m/>
    <n v="77"/>
    <x v="4"/>
    <m/>
    <x v="11"/>
    <s v="EnBW Regional AG"/>
    <x v="0"/>
    <x v="1"/>
    <n v="47139.46"/>
    <s v="23.04.2012 - 04.05.2012"/>
    <m/>
    <m/>
    <m/>
    <x v="0"/>
    <m/>
    <m/>
    <x v="0"/>
    <m/>
    <x v="0"/>
    <m/>
    <x v="0"/>
    <x v="0"/>
    <x v="0"/>
    <n v="2417.4082051282053"/>
    <x v="6"/>
    <x v="1"/>
    <x v="0"/>
    <x v="0"/>
    <x v="0"/>
    <x v="0"/>
    <x v="1"/>
    <x v="0"/>
    <x v="0"/>
    <x v="0"/>
    <m/>
    <m/>
    <m/>
    <m/>
    <m/>
    <m/>
    <x v="0"/>
  </r>
  <r>
    <s v="BNA0939b"/>
    <s v="EnBW Kraftwerke AG"/>
    <s v="Restmüll-Heizkraftwerk Stuttgart-Münster"/>
    <n v="70376"/>
    <s v="Stuttgart"/>
    <s v="Voltastraße 45"/>
    <x v="4"/>
    <s v="MÜN GT18"/>
    <n v="1974"/>
    <x v="1"/>
    <x v="2"/>
    <x v="9"/>
    <m/>
    <m/>
    <x v="1"/>
    <x v="1"/>
    <x v="1"/>
    <n v="23.3"/>
    <n v="23.3"/>
    <x v="0"/>
    <n v="23.3"/>
    <n v="1"/>
    <m/>
    <x v="0"/>
    <s v="Münster"/>
    <x v="2"/>
    <s v="EnBW Regional AG"/>
    <x v="0"/>
    <x v="1"/>
    <n v="44"/>
    <s v="01.04.2012 - 02.04.2012"/>
    <m/>
    <m/>
    <m/>
    <x v="0"/>
    <m/>
    <m/>
    <x v="2"/>
    <m/>
    <x v="4"/>
    <n v="23.3"/>
    <x v="0"/>
    <x v="0"/>
    <x v="0"/>
    <n v="1.8884120171673819"/>
    <x v="11"/>
    <x v="1"/>
    <x v="0"/>
    <x v="0"/>
    <x v="0"/>
    <x v="0"/>
    <x v="1"/>
    <x v="0"/>
    <x v="0"/>
    <x v="0"/>
    <m/>
    <m/>
    <m/>
    <m/>
    <m/>
    <m/>
    <x v="0"/>
  </r>
  <r>
    <s v="BNA0940"/>
    <m/>
    <m/>
    <n v="39171"/>
    <s v="Sülzetal"/>
    <m/>
    <x v="5"/>
    <m/>
    <n v="2005"/>
    <x v="0"/>
    <x v="0"/>
    <x v="0"/>
    <m/>
    <m/>
    <x v="0"/>
    <x v="0"/>
    <x v="0"/>
    <m/>
    <n v="66"/>
    <x v="0"/>
    <n v="66"/>
    <m/>
    <m/>
    <x v="0"/>
    <m/>
    <x v="5"/>
    <s v="HSN Magdeburg GmbH"/>
    <x v="0"/>
    <x v="0"/>
    <m/>
    <m/>
    <m/>
    <m/>
    <m/>
    <x v="0"/>
    <m/>
    <m/>
    <x v="0"/>
    <m/>
    <x v="0"/>
    <m/>
    <x v="0"/>
    <x v="0"/>
    <x v="0"/>
    <n v="0"/>
    <x v="0"/>
    <x v="0"/>
    <x v="0"/>
    <x v="0"/>
    <x v="0"/>
    <x v="0"/>
    <x v="0"/>
    <x v="0"/>
    <x v="0"/>
    <x v="0"/>
    <m/>
    <m/>
    <m/>
    <m/>
    <m/>
    <m/>
    <x v="0"/>
  </r>
  <r>
    <s v="BNA0941"/>
    <m/>
    <m/>
    <n v="39171"/>
    <s v="Sülzetal"/>
    <m/>
    <x v="5"/>
    <m/>
    <n v="2005"/>
    <x v="0"/>
    <x v="0"/>
    <x v="0"/>
    <m/>
    <m/>
    <x v="0"/>
    <x v="0"/>
    <x v="0"/>
    <m/>
    <n v="21.8"/>
    <x v="0"/>
    <n v="21.8"/>
    <m/>
    <m/>
    <x v="0"/>
    <m/>
    <x v="0"/>
    <s v="E.ON Avacon AG"/>
    <x v="0"/>
    <x v="0"/>
    <m/>
    <m/>
    <m/>
    <m/>
    <m/>
    <x v="0"/>
    <m/>
    <m/>
    <x v="0"/>
    <m/>
    <x v="0"/>
    <m/>
    <x v="0"/>
    <x v="0"/>
    <x v="0"/>
    <n v="0"/>
    <x v="0"/>
    <x v="0"/>
    <x v="0"/>
    <x v="0"/>
    <x v="0"/>
    <x v="0"/>
    <x v="0"/>
    <x v="0"/>
    <x v="0"/>
    <x v="0"/>
    <m/>
    <m/>
    <m/>
    <m/>
    <m/>
    <m/>
    <x v="0"/>
  </r>
  <r>
    <s v="BNA0942"/>
    <m/>
    <m/>
    <n v="39171"/>
    <s v="Sülzetal"/>
    <m/>
    <x v="5"/>
    <m/>
    <n v="2009"/>
    <x v="0"/>
    <x v="0"/>
    <x v="0"/>
    <m/>
    <m/>
    <x v="0"/>
    <x v="0"/>
    <x v="0"/>
    <m/>
    <n v="10"/>
    <x v="0"/>
    <n v="10"/>
    <m/>
    <m/>
    <x v="0"/>
    <m/>
    <x v="0"/>
    <s v="E.ON Avacon AG"/>
    <x v="0"/>
    <x v="0"/>
    <m/>
    <m/>
    <m/>
    <m/>
    <m/>
    <x v="0"/>
    <m/>
    <m/>
    <x v="0"/>
    <m/>
    <x v="0"/>
    <m/>
    <x v="0"/>
    <x v="0"/>
    <x v="0"/>
    <n v="0"/>
    <x v="0"/>
    <x v="0"/>
    <x v="0"/>
    <x v="0"/>
    <x v="0"/>
    <x v="0"/>
    <x v="0"/>
    <x v="0"/>
    <x v="0"/>
    <x v="0"/>
    <m/>
    <m/>
    <m/>
    <m/>
    <m/>
    <m/>
    <x v="0"/>
  </r>
  <r>
    <s v="BNA0943"/>
    <s v="WindStrom GmbH &amp; Co. Windpark Okeler Bruch Infrastruktur KG"/>
    <m/>
    <n v="28857"/>
    <s v="Syke"/>
    <m/>
    <x v="1"/>
    <m/>
    <n v="2005"/>
    <x v="0"/>
    <x v="0"/>
    <x v="0"/>
    <m/>
    <m/>
    <x v="0"/>
    <x v="0"/>
    <x v="0"/>
    <m/>
    <n v="11.5"/>
    <x v="0"/>
    <n v="11.5"/>
    <m/>
    <m/>
    <x v="0"/>
    <m/>
    <x v="0"/>
    <s v="E.ON Avacon AG"/>
    <x v="0"/>
    <x v="0"/>
    <m/>
    <m/>
    <m/>
    <m/>
    <m/>
    <x v="0"/>
    <m/>
    <m/>
    <x v="0"/>
    <m/>
    <x v="0"/>
    <m/>
    <x v="0"/>
    <x v="0"/>
    <x v="0"/>
    <n v="0"/>
    <x v="0"/>
    <x v="0"/>
    <x v="0"/>
    <x v="0"/>
    <x v="0"/>
    <x v="0"/>
    <x v="0"/>
    <x v="0"/>
    <x v="0"/>
    <x v="0"/>
    <m/>
    <m/>
    <m/>
    <m/>
    <m/>
    <m/>
    <x v="0"/>
  </r>
  <r>
    <s v="BNA0944"/>
    <s v="e.n.o. energy finance GmbH &amp; Co. KG"/>
    <m/>
    <n v="6667"/>
    <s v="Tagewerben"/>
    <m/>
    <x v="5"/>
    <m/>
    <n v="2006"/>
    <x v="0"/>
    <x v="0"/>
    <x v="0"/>
    <m/>
    <m/>
    <x v="0"/>
    <x v="0"/>
    <x v="0"/>
    <m/>
    <n v="25.3"/>
    <x v="0"/>
    <n v="25.3"/>
    <m/>
    <m/>
    <x v="0"/>
    <m/>
    <x v="5"/>
    <s v="Mitteldeutsche Netzgesellschaft Strom mbH"/>
    <x v="0"/>
    <x v="0"/>
    <m/>
    <m/>
    <m/>
    <m/>
    <m/>
    <x v="0"/>
    <m/>
    <m/>
    <x v="0"/>
    <m/>
    <x v="0"/>
    <m/>
    <x v="0"/>
    <x v="0"/>
    <x v="0"/>
    <n v="0"/>
    <x v="0"/>
    <x v="0"/>
    <x v="0"/>
    <x v="0"/>
    <x v="0"/>
    <x v="0"/>
    <x v="0"/>
    <x v="0"/>
    <x v="0"/>
    <x v="0"/>
    <m/>
    <m/>
    <m/>
    <m/>
    <m/>
    <m/>
    <x v="0"/>
  </r>
  <r>
    <s v="BNA0945a"/>
    <m/>
    <m/>
    <n v="7922"/>
    <s v="Tanna"/>
    <m/>
    <x v="9"/>
    <m/>
    <n v="2002"/>
    <x v="0"/>
    <x v="0"/>
    <x v="0"/>
    <m/>
    <m/>
    <x v="0"/>
    <x v="0"/>
    <x v="0"/>
    <m/>
    <n v="3.8"/>
    <x v="0"/>
    <n v="3.8"/>
    <m/>
    <m/>
    <x v="0"/>
    <m/>
    <x v="0"/>
    <s v="TEN Thüringer Energienetze GmbH"/>
    <x v="0"/>
    <x v="0"/>
    <m/>
    <m/>
    <m/>
    <m/>
    <m/>
    <x v="0"/>
    <m/>
    <m/>
    <x v="0"/>
    <m/>
    <x v="0"/>
    <m/>
    <x v="0"/>
    <x v="0"/>
    <x v="0"/>
    <n v="0"/>
    <x v="0"/>
    <x v="0"/>
    <x v="0"/>
    <x v="0"/>
    <x v="0"/>
    <x v="0"/>
    <x v="0"/>
    <x v="0"/>
    <x v="0"/>
    <x v="0"/>
    <m/>
    <m/>
    <m/>
    <m/>
    <m/>
    <m/>
    <x v="0"/>
  </r>
  <r>
    <s v="BNA0945b"/>
    <s v="Windpark Enercon GmbH &amp; Co. Windnutzung II KG"/>
    <m/>
    <n v="7922"/>
    <s v="Tanna"/>
    <m/>
    <x v="9"/>
    <m/>
    <n v="2002"/>
    <x v="0"/>
    <x v="0"/>
    <x v="0"/>
    <m/>
    <m/>
    <x v="0"/>
    <x v="0"/>
    <x v="0"/>
    <m/>
    <n v="9"/>
    <x v="0"/>
    <n v="9"/>
    <m/>
    <m/>
    <x v="0"/>
    <m/>
    <x v="0"/>
    <s v="TEN Thüringer Energienetze GmbH"/>
    <x v="0"/>
    <x v="0"/>
    <m/>
    <m/>
    <m/>
    <m/>
    <m/>
    <x v="0"/>
    <m/>
    <m/>
    <x v="0"/>
    <m/>
    <x v="0"/>
    <m/>
    <x v="0"/>
    <x v="0"/>
    <x v="0"/>
    <n v="0"/>
    <x v="0"/>
    <x v="0"/>
    <x v="0"/>
    <x v="0"/>
    <x v="0"/>
    <x v="0"/>
    <x v="0"/>
    <x v="0"/>
    <x v="0"/>
    <x v="0"/>
    <m/>
    <m/>
    <m/>
    <m/>
    <m/>
    <m/>
    <x v="0"/>
  </r>
  <r>
    <s v="BNA0946"/>
    <s v="GDF SUEZ Energie Deutschland AG"/>
    <s v="Kraftwerksgruppe Pfreimd"/>
    <n v="92555"/>
    <s v="Trausnitz"/>
    <m/>
    <x v="6"/>
    <s v="PSKW Tanzmühle"/>
    <n v="1959"/>
    <x v="1"/>
    <x v="0"/>
    <x v="8"/>
    <m/>
    <m/>
    <x v="1"/>
    <x v="1"/>
    <x v="0"/>
    <n v="28"/>
    <n v="28"/>
    <x v="0"/>
    <n v="28"/>
    <n v="1"/>
    <m/>
    <x v="0"/>
    <s v="UW Tanzmühle Schaltfeld E01"/>
    <x v="2"/>
    <s v="E.ON Netz GmbH"/>
    <x v="0"/>
    <x v="2"/>
    <n v="1151"/>
    <s v="15.06.2012-11.07.2012"/>
    <m/>
    <m/>
    <m/>
    <x v="0"/>
    <m/>
    <m/>
    <x v="0"/>
    <m/>
    <x v="0"/>
    <m/>
    <x v="0"/>
    <x v="0"/>
    <x v="0"/>
    <n v="41.107142857142854"/>
    <x v="9"/>
    <x v="1"/>
    <x v="0"/>
    <x v="0"/>
    <x v="0"/>
    <x v="0"/>
    <x v="1"/>
    <x v="0"/>
    <x v="2"/>
    <x v="20"/>
    <n v="18.350000000000001"/>
    <n v="24"/>
    <n v="36470.5"/>
    <n v="27.5"/>
    <n v="28"/>
    <n v="1150.82"/>
    <x v="23"/>
  </r>
  <r>
    <s v="BNA0947"/>
    <s v="Rowind GmbH"/>
    <m/>
    <n v="6179"/>
    <s v="Teutschenthal, OT Steuden"/>
    <m/>
    <x v="5"/>
    <m/>
    <n v="2004"/>
    <x v="0"/>
    <x v="0"/>
    <x v="0"/>
    <m/>
    <m/>
    <x v="0"/>
    <x v="0"/>
    <x v="0"/>
    <m/>
    <n v="25.5"/>
    <x v="0"/>
    <n v="25.5"/>
    <m/>
    <m/>
    <x v="0"/>
    <m/>
    <x v="5"/>
    <s v="Mitteldeutsche Netzgesellschaft Strom mbH"/>
    <x v="0"/>
    <x v="0"/>
    <m/>
    <m/>
    <m/>
    <m/>
    <m/>
    <x v="0"/>
    <m/>
    <m/>
    <x v="0"/>
    <m/>
    <x v="0"/>
    <m/>
    <x v="0"/>
    <x v="0"/>
    <x v="0"/>
    <n v="0"/>
    <x v="0"/>
    <x v="0"/>
    <x v="0"/>
    <x v="0"/>
    <x v="0"/>
    <x v="0"/>
    <x v="0"/>
    <x v="0"/>
    <x v="0"/>
    <x v="0"/>
    <m/>
    <m/>
    <m/>
    <m/>
    <m/>
    <m/>
    <x v="0"/>
  </r>
  <r>
    <s v="BNA0948"/>
    <s v="Windpark Beppen II- Intschede Netz GbR; _x000d_Windstrom GmbH &amp; Co. Windfeld Beppener Bruch Infrastruktur KG"/>
    <m/>
    <n v="27321"/>
    <s v="Thedinghausen"/>
    <m/>
    <x v="1"/>
    <m/>
    <n v="2003"/>
    <x v="0"/>
    <x v="0"/>
    <x v="0"/>
    <m/>
    <m/>
    <x v="0"/>
    <x v="0"/>
    <x v="0"/>
    <m/>
    <n v="35.299999999999997"/>
    <x v="0"/>
    <n v="35.299999999999997"/>
    <m/>
    <m/>
    <x v="0"/>
    <m/>
    <x v="1"/>
    <s v="EWE NETZ GmbH"/>
    <x v="0"/>
    <x v="0"/>
    <m/>
    <m/>
    <m/>
    <m/>
    <m/>
    <x v="0"/>
    <m/>
    <m/>
    <x v="0"/>
    <m/>
    <x v="0"/>
    <m/>
    <x v="0"/>
    <x v="0"/>
    <x v="0"/>
    <n v="0"/>
    <x v="0"/>
    <x v="0"/>
    <x v="0"/>
    <x v="0"/>
    <x v="0"/>
    <x v="0"/>
    <x v="0"/>
    <x v="0"/>
    <x v="0"/>
    <x v="0"/>
    <m/>
    <m/>
    <m/>
    <m/>
    <m/>
    <m/>
    <x v="0"/>
  </r>
  <r>
    <s v="BNA0949"/>
    <m/>
    <m/>
    <n v="9661"/>
    <s v="Tiefenbach, OT Etzdorf (SC Mittweida)"/>
    <m/>
    <x v="12"/>
    <m/>
    <n v="2001"/>
    <x v="0"/>
    <x v="0"/>
    <x v="0"/>
    <m/>
    <m/>
    <x v="0"/>
    <x v="0"/>
    <x v="0"/>
    <m/>
    <n v="13.981999999999999"/>
    <x v="0"/>
    <n v="13.981999999999999"/>
    <m/>
    <m/>
    <x v="0"/>
    <m/>
    <x v="5"/>
    <s v="Mitteldeutsche Netzgesellschaft Strom mbH"/>
    <x v="0"/>
    <x v="0"/>
    <m/>
    <m/>
    <m/>
    <m/>
    <m/>
    <x v="0"/>
    <m/>
    <m/>
    <x v="0"/>
    <m/>
    <x v="0"/>
    <m/>
    <x v="0"/>
    <x v="0"/>
    <x v="0"/>
    <n v="0"/>
    <x v="0"/>
    <x v="0"/>
    <x v="0"/>
    <x v="0"/>
    <x v="0"/>
    <x v="0"/>
    <x v="0"/>
    <x v="0"/>
    <x v="0"/>
    <x v="0"/>
    <m/>
    <m/>
    <m/>
    <m/>
    <m/>
    <m/>
    <x v="0"/>
  </r>
  <r>
    <s v="BNA0950"/>
    <s v="VERBUND-Innkraftwerke GmbH"/>
    <s v="Töging"/>
    <n v="84513"/>
    <s v="Töging"/>
    <s v="Werkstr. 18"/>
    <x v="6"/>
    <m/>
    <n v="1924"/>
    <x v="1"/>
    <x v="0"/>
    <x v="2"/>
    <m/>
    <m/>
    <x v="1"/>
    <x v="1"/>
    <x v="1"/>
    <m/>
    <n v="85.3"/>
    <x v="0"/>
    <n v="85.3"/>
    <n v="2"/>
    <m/>
    <x v="0"/>
    <s v="UW Töging"/>
    <x v="2"/>
    <s v="E.ON Netz GmbH"/>
    <x v="0"/>
    <x v="1"/>
    <n v="513729.842"/>
    <m/>
    <m/>
    <m/>
    <m/>
    <x v="0"/>
    <m/>
    <m/>
    <x v="0"/>
    <m/>
    <x v="0"/>
    <m/>
    <x v="0"/>
    <x v="0"/>
    <x v="0"/>
    <n v="6022.6241735052754"/>
    <x v="2"/>
    <x v="0"/>
    <x v="0"/>
    <x v="0"/>
    <x v="0"/>
    <x v="0"/>
    <x v="0"/>
    <x v="0"/>
    <x v="0"/>
    <x v="0"/>
    <m/>
    <m/>
    <m/>
    <m/>
    <m/>
    <m/>
    <x v="0"/>
  </r>
  <r>
    <s v="BNA0951"/>
    <s v="Treuhänder Sterr-Kölln &amp; Partner GbR _x000d_- Rechtsanwälte, Wirtschafsprüfer, Steuerberater _x000d_(davor: BOREAS Energie GmbH)"/>
    <m/>
    <n v="99958"/>
    <s v="Tonna"/>
    <m/>
    <x v="9"/>
    <m/>
    <n v="1999"/>
    <x v="0"/>
    <x v="0"/>
    <x v="0"/>
    <m/>
    <m/>
    <x v="0"/>
    <x v="0"/>
    <x v="0"/>
    <m/>
    <n v="62"/>
    <x v="0"/>
    <n v="62"/>
    <m/>
    <m/>
    <x v="0"/>
    <m/>
    <x v="5"/>
    <s v="TEN Thüringer Energienetze GmbH"/>
    <x v="0"/>
    <x v="0"/>
    <m/>
    <m/>
    <m/>
    <m/>
    <m/>
    <x v="0"/>
    <m/>
    <m/>
    <x v="0"/>
    <m/>
    <x v="0"/>
    <m/>
    <x v="0"/>
    <x v="0"/>
    <x v="0"/>
    <n v="0"/>
    <x v="0"/>
    <x v="0"/>
    <x v="0"/>
    <x v="0"/>
    <x v="0"/>
    <x v="0"/>
    <x v="0"/>
    <x v="0"/>
    <x v="0"/>
    <x v="0"/>
    <m/>
    <m/>
    <m/>
    <m/>
    <m/>
    <m/>
    <x v="0"/>
  </r>
  <r>
    <s v="BNA0952"/>
    <s v="EEV Erneuerbare Energien Verwaltungs GmbH Dresden"/>
    <m/>
    <n v="99958"/>
    <s v="Tonna"/>
    <m/>
    <x v="9"/>
    <m/>
    <n v="2006"/>
    <x v="0"/>
    <x v="0"/>
    <x v="0"/>
    <m/>
    <m/>
    <x v="0"/>
    <x v="0"/>
    <x v="0"/>
    <m/>
    <n v="22"/>
    <x v="0"/>
    <n v="22"/>
    <m/>
    <m/>
    <x v="0"/>
    <m/>
    <x v="5"/>
    <s v="TEN Thüringer Energienetze GmbH"/>
    <x v="0"/>
    <x v="0"/>
    <m/>
    <m/>
    <m/>
    <m/>
    <m/>
    <x v="0"/>
    <m/>
    <m/>
    <x v="0"/>
    <m/>
    <x v="0"/>
    <m/>
    <x v="0"/>
    <x v="0"/>
    <x v="0"/>
    <n v="0"/>
    <x v="0"/>
    <x v="0"/>
    <x v="0"/>
    <x v="0"/>
    <x v="0"/>
    <x v="0"/>
    <x v="0"/>
    <x v="0"/>
    <x v="0"/>
    <x v="0"/>
    <m/>
    <m/>
    <m/>
    <m/>
    <m/>
    <m/>
    <x v="0"/>
  </r>
  <r>
    <s v="BNA0953"/>
    <s v="GDF SUEZ Energie Deutschland AG"/>
    <s v="Kraftwerksgruppe Pfreimd"/>
    <n v="92555"/>
    <s v="Trausnitz"/>
    <m/>
    <x v="6"/>
    <s v="PSKW Reisach"/>
    <n v="1955"/>
    <x v="1"/>
    <x v="0"/>
    <x v="8"/>
    <m/>
    <m/>
    <x v="1"/>
    <x v="1"/>
    <x v="0"/>
    <n v="99"/>
    <n v="99"/>
    <x v="0"/>
    <n v="99"/>
    <n v="3"/>
    <m/>
    <x v="0"/>
    <s v="UW Reisach Schaltfeld E03-E05"/>
    <x v="2"/>
    <s v="E.ON Netz GmbH"/>
    <x v="0"/>
    <x v="2"/>
    <n v="151562"/>
    <s v="15.06.2012-11.07.2012"/>
    <m/>
    <m/>
    <m/>
    <x v="0"/>
    <m/>
    <m/>
    <x v="0"/>
    <m/>
    <x v="0"/>
    <m/>
    <x v="0"/>
    <x v="0"/>
    <x v="0"/>
    <n v="1530.9292929292928"/>
    <x v="9"/>
    <x v="1"/>
    <x v="0"/>
    <x v="0"/>
    <x v="0"/>
    <x v="0"/>
    <x v="1"/>
    <x v="0"/>
    <x v="2"/>
    <x v="0"/>
    <n v="41.4"/>
    <n v="81"/>
    <n v="160431.81"/>
    <n v="64.5"/>
    <n v="99"/>
    <n v="151561.85"/>
    <x v="23"/>
  </r>
  <r>
    <s v="BNA0954"/>
    <s v="EnBW Kraftwerke AG"/>
    <s v="Lünerseewerk"/>
    <s v="A-6774"/>
    <s v="Tschagguns"/>
    <s v="Latschauwerk"/>
    <x v="7"/>
    <s v="Masch. 1 bis 5"/>
    <n v="1957"/>
    <x v="2"/>
    <x v="0"/>
    <x v="8"/>
    <m/>
    <m/>
    <x v="1"/>
    <x v="1"/>
    <x v="1"/>
    <n v="232"/>
    <n v="232"/>
    <x v="0"/>
    <n v="232"/>
    <m/>
    <m/>
    <x v="0"/>
    <s v="Bürs"/>
    <x v="8"/>
    <m/>
    <x v="0"/>
    <x v="0"/>
    <n v="299990"/>
    <s v="24.09.-19.10., 26.11.-29.11., 12.11.-23.11.,02.01.-20.07. u.  06.11.-09.11.2012, 07.01.2013-06.09.2013"/>
    <m/>
    <m/>
    <m/>
    <x v="0"/>
    <m/>
    <m/>
    <x v="0"/>
    <m/>
    <x v="0"/>
    <m/>
    <x v="0"/>
    <x v="0"/>
    <x v="0"/>
    <n v="1293.0603448275863"/>
    <x v="9"/>
    <x v="1"/>
    <x v="0"/>
    <x v="0"/>
    <x v="0"/>
    <x v="0"/>
    <x v="1"/>
    <x v="1"/>
    <x v="0"/>
    <x v="0"/>
    <n v="16.96"/>
    <n v="215"/>
    <n v="478472.64243348636"/>
    <n v="27.6"/>
    <n v="232"/>
    <n v="299990"/>
    <x v="24"/>
  </r>
  <r>
    <s v="BNA0957"/>
    <s v="Stadtwerke Tübingen GmbH"/>
    <s v="BHKW Obere Viehweide"/>
    <n v="72072"/>
    <s v="Tübingen"/>
    <m/>
    <x v="4"/>
    <s v=" -"/>
    <n v="2000"/>
    <x v="1"/>
    <x v="0"/>
    <x v="1"/>
    <m/>
    <m/>
    <x v="1"/>
    <x v="2"/>
    <x v="2"/>
    <n v="12.8"/>
    <n v="12.5"/>
    <x v="0"/>
    <n v="12.5"/>
    <n v="6.8"/>
    <m/>
    <x v="5"/>
    <s v="Schalthaus Obere Viehweide"/>
    <x v="6"/>
    <s v="Stadtwerke Tübingen GmbH"/>
    <x v="0"/>
    <x v="1"/>
    <n v="39340"/>
    <m/>
    <n v="32.9"/>
    <n v="32.9"/>
    <n v="32.9"/>
    <x v="0"/>
    <m/>
    <m/>
    <x v="0"/>
    <s v="Stadtwerke Tübingen GmbH"/>
    <x v="0"/>
    <m/>
    <x v="0"/>
    <x v="0"/>
    <x v="0"/>
    <n v="3147.2"/>
    <x v="1"/>
    <x v="1"/>
    <x v="0"/>
    <x v="0"/>
    <x v="0"/>
    <x v="0"/>
    <x v="1"/>
    <x v="0"/>
    <x v="0"/>
    <x v="0"/>
    <m/>
    <m/>
    <m/>
    <m/>
    <m/>
    <m/>
    <x v="0"/>
  </r>
  <r>
    <s v="BNA0960"/>
    <s v="STAWAG Energie GmbH"/>
    <s v="Turnow-Preilack FF Infrastruktur"/>
    <n v="3185"/>
    <s v="Turnow-Preilack"/>
    <m/>
    <x v="2"/>
    <m/>
    <n v="2009"/>
    <x v="0"/>
    <x v="0"/>
    <x v="6"/>
    <m/>
    <m/>
    <x v="0"/>
    <x v="0"/>
    <x v="0"/>
    <m/>
    <n v="52.8"/>
    <x v="0"/>
    <n v="52.8"/>
    <m/>
    <m/>
    <x v="0"/>
    <m/>
    <x v="2"/>
    <s v="Mitteldeutsche Netzgesellschaft Strom mbH"/>
    <x v="0"/>
    <x v="0"/>
    <m/>
    <m/>
    <m/>
    <m/>
    <m/>
    <x v="0"/>
    <m/>
    <m/>
    <x v="0"/>
    <m/>
    <x v="0"/>
    <m/>
    <x v="0"/>
    <x v="0"/>
    <x v="0"/>
    <n v="0"/>
    <x v="7"/>
    <x v="0"/>
    <x v="0"/>
    <x v="0"/>
    <x v="0"/>
    <x v="0"/>
    <x v="0"/>
    <x v="0"/>
    <x v="0"/>
    <x v="0"/>
    <m/>
    <m/>
    <m/>
    <m/>
    <m/>
    <m/>
    <x v="0"/>
  </r>
  <r>
    <s v="BNA0961"/>
    <s v="juwi Holding AG"/>
    <s v="Tutow Solarpark 1 FF"/>
    <n v="17129"/>
    <s v="Tutow"/>
    <m/>
    <x v="8"/>
    <m/>
    <n v="2009"/>
    <x v="0"/>
    <x v="0"/>
    <x v="6"/>
    <m/>
    <m/>
    <x v="0"/>
    <x v="1"/>
    <x v="1"/>
    <m/>
    <n v="6.782"/>
    <x v="0"/>
    <n v="6.782"/>
    <m/>
    <m/>
    <x v="0"/>
    <m/>
    <x v="2"/>
    <s v="E.ON edis AG"/>
    <x v="0"/>
    <x v="0"/>
    <m/>
    <m/>
    <m/>
    <m/>
    <m/>
    <x v="0"/>
    <m/>
    <m/>
    <x v="0"/>
    <m/>
    <x v="0"/>
    <m/>
    <x v="0"/>
    <x v="0"/>
    <x v="0"/>
    <n v="0"/>
    <x v="7"/>
    <x v="0"/>
    <x v="0"/>
    <x v="0"/>
    <x v="0"/>
    <x v="0"/>
    <x v="0"/>
    <x v="0"/>
    <x v="0"/>
    <x v="0"/>
    <m/>
    <m/>
    <m/>
    <m/>
    <m/>
    <m/>
    <x v="0"/>
  </r>
  <r>
    <s v="BNA0962a"/>
    <s v="Solarpark Tutow V GmbH &amp; Co. KG"/>
    <s v="Tutow Solarpark 5"/>
    <n v="17129"/>
    <s v="Tutow"/>
    <m/>
    <x v="8"/>
    <m/>
    <n v="2011"/>
    <x v="0"/>
    <x v="0"/>
    <x v="6"/>
    <m/>
    <m/>
    <x v="0"/>
    <x v="0"/>
    <x v="0"/>
    <m/>
    <n v="19.5"/>
    <x v="0"/>
    <n v="19.5"/>
    <m/>
    <m/>
    <x v="0"/>
    <m/>
    <x v="2"/>
    <s v="E.ON edis AG"/>
    <x v="0"/>
    <x v="1"/>
    <n v="3848"/>
    <m/>
    <m/>
    <m/>
    <m/>
    <x v="0"/>
    <m/>
    <m/>
    <x v="0"/>
    <m/>
    <x v="0"/>
    <m/>
    <x v="0"/>
    <x v="0"/>
    <x v="0"/>
    <n v="197.33333333333334"/>
    <x v="7"/>
    <x v="0"/>
    <x v="0"/>
    <x v="0"/>
    <x v="0"/>
    <x v="0"/>
    <x v="0"/>
    <x v="0"/>
    <x v="0"/>
    <x v="0"/>
    <m/>
    <m/>
    <m/>
    <m/>
    <m/>
    <m/>
    <x v="0"/>
  </r>
  <r>
    <s v="BNA0962b"/>
    <s v="Solarpark Tutow II GmbH &amp; Co. KG"/>
    <s v="Tutow Solarpark 2 FF Infrastruktur"/>
    <n v="17129"/>
    <s v="Tutow"/>
    <m/>
    <x v="8"/>
    <m/>
    <n v="2010"/>
    <x v="0"/>
    <x v="0"/>
    <x v="6"/>
    <m/>
    <m/>
    <x v="0"/>
    <x v="0"/>
    <x v="0"/>
    <m/>
    <n v="25.5"/>
    <x v="0"/>
    <n v="25.5"/>
    <m/>
    <m/>
    <x v="0"/>
    <m/>
    <x v="2"/>
    <s v="E.ON edis AG"/>
    <x v="0"/>
    <x v="1"/>
    <n v="27332.1069293"/>
    <m/>
    <m/>
    <m/>
    <m/>
    <x v="0"/>
    <m/>
    <m/>
    <x v="0"/>
    <m/>
    <x v="0"/>
    <m/>
    <x v="0"/>
    <x v="0"/>
    <x v="0"/>
    <n v="1071.8473305607843"/>
    <x v="7"/>
    <x v="0"/>
    <x v="0"/>
    <x v="0"/>
    <x v="0"/>
    <x v="0"/>
    <x v="0"/>
    <x v="0"/>
    <x v="0"/>
    <x v="0"/>
    <m/>
    <m/>
    <m/>
    <m/>
    <m/>
    <m/>
    <x v="0"/>
  </r>
  <r>
    <s v="BNA0963"/>
    <s v="Enercon Windpark GmbH &amp; Co.Twist KG"/>
    <s v="WP Twist"/>
    <n v="49767"/>
    <s v="Twist"/>
    <m/>
    <x v="1"/>
    <m/>
    <n v="2004"/>
    <x v="1"/>
    <x v="0"/>
    <x v="0"/>
    <m/>
    <m/>
    <x v="0"/>
    <x v="1"/>
    <x v="1"/>
    <m/>
    <n v="16"/>
    <x v="0"/>
    <n v="16"/>
    <m/>
    <m/>
    <x v="0"/>
    <m/>
    <x v="2"/>
    <s v="Westfalen-Weser-Ems Verteilnetz GmbH"/>
    <x v="0"/>
    <x v="1"/>
    <n v="28595"/>
    <m/>
    <m/>
    <m/>
    <m/>
    <x v="0"/>
    <m/>
    <m/>
    <x v="0"/>
    <m/>
    <x v="0"/>
    <m/>
    <x v="0"/>
    <x v="0"/>
    <x v="0"/>
    <n v="1787.1875"/>
    <x v="0"/>
    <x v="0"/>
    <x v="0"/>
    <x v="0"/>
    <x v="0"/>
    <x v="0"/>
    <x v="0"/>
    <x v="0"/>
    <x v="0"/>
    <x v="0"/>
    <m/>
    <m/>
    <m/>
    <m/>
    <m/>
    <m/>
    <x v="0"/>
  </r>
  <r>
    <s v="BNA0964"/>
    <s v="Breeze Four Energy GmbH &amp; Co.KG _x000d_c/o ITEC International GmbH"/>
    <m/>
    <n v="39517"/>
    <s v="Uchtdorf"/>
    <m/>
    <x v="5"/>
    <m/>
    <n v="2008"/>
    <x v="0"/>
    <x v="0"/>
    <x v="0"/>
    <m/>
    <m/>
    <x v="0"/>
    <x v="0"/>
    <x v="0"/>
    <m/>
    <n v="32"/>
    <x v="0"/>
    <n v="32"/>
    <m/>
    <m/>
    <x v="0"/>
    <m/>
    <x v="5"/>
    <s v="HSN Magdeburg GmbH"/>
    <x v="0"/>
    <x v="0"/>
    <m/>
    <m/>
    <m/>
    <m/>
    <m/>
    <x v="0"/>
    <m/>
    <m/>
    <x v="0"/>
    <m/>
    <x v="0"/>
    <m/>
    <x v="0"/>
    <x v="0"/>
    <x v="0"/>
    <n v="0"/>
    <x v="0"/>
    <x v="0"/>
    <x v="0"/>
    <x v="0"/>
    <x v="0"/>
    <x v="0"/>
    <x v="0"/>
    <x v="0"/>
    <x v="0"/>
    <x v="0"/>
    <m/>
    <m/>
    <m/>
    <m/>
    <m/>
    <m/>
    <x v="0"/>
  </r>
  <r>
    <s v="BNA0965"/>
    <s v="ewz Windpark Dörmte GmbH_x000d_c/o Deutsche Immobilien Leasing"/>
    <m/>
    <n v="29525"/>
    <s v="Uelzen"/>
    <m/>
    <x v="1"/>
    <m/>
    <n v="2006"/>
    <x v="0"/>
    <x v="0"/>
    <x v="0"/>
    <m/>
    <m/>
    <x v="0"/>
    <x v="0"/>
    <x v="0"/>
    <m/>
    <n v="16.5"/>
    <x v="0"/>
    <n v="16.5"/>
    <m/>
    <m/>
    <x v="0"/>
    <m/>
    <x v="0"/>
    <s v="SVO Energie GmbH"/>
    <x v="0"/>
    <x v="0"/>
    <m/>
    <m/>
    <m/>
    <m/>
    <m/>
    <x v="0"/>
    <m/>
    <m/>
    <x v="0"/>
    <m/>
    <x v="0"/>
    <m/>
    <x v="0"/>
    <x v="0"/>
    <x v="0"/>
    <n v="0"/>
    <x v="0"/>
    <x v="0"/>
    <x v="0"/>
    <x v="0"/>
    <x v="0"/>
    <x v="0"/>
    <x v="0"/>
    <x v="0"/>
    <x v="0"/>
    <x v="0"/>
    <m/>
    <m/>
    <m/>
    <m/>
    <m/>
    <m/>
    <x v="0"/>
  </r>
  <r>
    <s v="BNA0966"/>
    <m/>
    <m/>
    <n v="31311"/>
    <s v="Uetze"/>
    <m/>
    <x v="1"/>
    <m/>
    <n v="2001"/>
    <x v="0"/>
    <x v="0"/>
    <x v="0"/>
    <m/>
    <m/>
    <x v="0"/>
    <x v="0"/>
    <x v="0"/>
    <m/>
    <n v="18.100000000000001"/>
    <x v="0"/>
    <n v="18.100000000000001"/>
    <m/>
    <m/>
    <x v="0"/>
    <m/>
    <x v="0"/>
    <s v="E.ON Avacon AG"/>
    <x v="0"/>
    <x v="0"/>
    <m/>
    <m/>
    <m/>
    <m/>
    <m/>
    <x v="0"/>
    <m/>
    <m/>
    <x v="0"/>
    <m/>
    <x v="0"/>
    <m/>
    <x v="0"/>
    <x v="0"/>
    <x v="0"/>
    <n v="0"/>
    <x v="0"/>
    <x v="0"/>
    <x v="0"/>
    <x v="0"/>
    <x v="0"/>
    <x v="0"/>
    <x v="0"/>
    <x v="0"/>
    <x v="0"/>
    <x v="0"/>
    <m/>
    <m/>
    <m/>
    <m/>
    <m/>
    <m/>
    <x v="0"/>
  </r>
  <r>
    <s v="BNA0967"/>
    <s v="HESSEN WIND II GMBH &amp; CO.KG"/>
    <m/>
    <n v="35327"/>
    <s v="Ulrichstein/Helpershain"/>
    <m/>
    <x v="10"/>
    <m/>
    <n v="1996"/>
    <x v="0"/>
    <x v="0"/>
    <x v="0"/>
    <m/>
    <m/>
    <x v="0"/>
    <x v="0"/>
    <x v="0"/>
    <m/>
    <n v="10.3"/>
    <x v="0"/>
    <n v="10.3"/>
    <m/>
    <m/>
    <x v="0"/>
    <m/>
    <x v="1"/>
    <s v="ovag Netz AG"/>
    <x v="0"/>
    <x v="0"/>
    <m/>
    <m/>
    <m/>
    <m/>
    <m/>
    <x v="0"/>
    <m/>
    <m/>
    <x v="0"/>
    <m/>
    <x v="0"/>
    <m/>
    <x v="0"/>
    <x v="0"/>
    <x v="0"/>
    <n v="0"/>
    <x v="0"/>
    <x v="0"/>
    <x v="0"/>
    <x v="0"/>
    <x v="0"/>
    <x v="0"/>
    <x v="0"/>
    <x v="0"/>
    <x v="0"/>
    <x v="0"/>
    <m/>
    <m/>
    <m/>
    <m/>
    <m/>
    <m/>
    <x v="0"/>
  </r>
  <r>
    <s v="BNA0968"/>
    <s v="HESSENENERGIE GMBH"/>
    <m/>
    <n v="35327"/>
    <s v="Ulrichstein/Wohnfeld"/>
    <m/>
    <x v="10"/>
    <m/>
    <n v="2000"/>
    <x v="0"/>
    <x v="0"/>
    <x v="0"/>
    <m/>
    <m/>
    <x v="0"/>
    <x v="0"/>
    <x v="0"/>
    <m/>
    <n v="10"/>
    <x v="0"/>
    <n v="10"/>
    <m/>
    <m/>
    <x v="0"/>
    <m/>
    <x v="0"/>
    <s v="ovag Netz AG"/>
    <x v="0"/>
    <x v="0"/>
    <m/>
    <m/>
    <m/>
    <m/>
    <m/>
    <x v="0"/>
    <m/>
    <m/>
    <x v="0"/>
    <m/>
    <x v="0"/>
    <m/>
    <x v="0"/>
    <x v="0"/>
    <x v="0"/>
    <n v="0"/>
    <x v="0"/>
    <x v="0"/>
    <x v="0"/>
    <x v="0"/>
    <x v="0"/>
    <x v="0"/>
    <x v="0"/>
    <x v="0"/>
    <x v="0"/>
    <x v="0"/>
    <m/>
    <m/>
    <m/>
    <m/>
    <m/>
    <m/>
    <x v="0"/>
  </r>
  <r>
    <s v="BNA0969"/>
    <s v="SWM Services GmbH"/>
    <s v="Nord 2"/>
    <n v="85774"/>
    <s v="Unterföhring"/>
    <m/>
    <x v="6"/>
    <n v="2"/>
    <n v="1991"/>
    <x v="1"/>
    <x v="0"/>
    <x v="3"/>
    <s v="Steinkohle"/>
    <s v="Gas"/>
    <x v="1"/>
    <x v="2"/>
    <x v="1"/>
    <n v="363"/>
    <n v="333"/>
    <x v="0"/>
    <n v="225"/>
    <n v="90"/>
    <n v="565"/>
    <x v="7"/>
    <m/>
    <x v="4"/>
    <s v="SWM Infrastruktur GmbH"/>
    <x v="0"/>
    <x v="1"/>
    <n v="1800129.6"/>
    <s v="08.06.2012-25.07.2012"/>
    <m/>
    <m/>
    <m/>
    <x v="0"/>
    <m/>
    <m/>
    <x v="0"/>
    <m/>
    <x v="0"/>
    <m/>
    <x v="0"/>
    <x v="0"/>
    <x v="0"/>
    <n v="5405.7945945945949"/>
    <x v="3"/>
    <x v="1"/>
    <x v="0"/>
    <x v="0"/>
    <x v="0"/>
    <x v="0"/>
    <x v="1"/>
    <x v="0"/>
    <x v="0"/>
    <x v="0"/>
    <m/>
    <m/>
    <m/>
    <m/>
    <m/>
    <m/>
    <x v="0"/>
  </r>
  <r>
    <s v="BNA0971"/>
    <s v="ENERTRAG"/>
    <s v="UW Osterweddingen"/>
    <n v="39171"/>
    <s v="Osterweddingen"/>
    <s v="Gemarkung Osterweddingen _x000d_Flur 8, Flurstück 5/1"/>
    <x v="5"/>
    <s v="UW Osterweddingen"/>
    <n v="2005"/>
    <x v="2"/>
    <x v="0"/>
    <x v="0"/>
    <m/>
    <m/>
    <x v="0"/>
    <x v="0"/>
    <x v="1"/>
    <n v="75"/>
    <n v="75"/>
    <x v="0"/>
    <n v="75"/>
    <m/>
    <m/>
    <x v="0"/>
    <s v="UW Osterweddingen"/>
    <x v="2"/>
    <s v="E.ON Avacon AG"/>
    <x v="0"/>
    <x v="1"/>
    <m/>
    <m/>
    <m/>
    <m/>
    <m/>
    <x v="0"/>
    <m/>
    <m/>
    <x v="0"/>
    <m/>
    <x v="0"/>
    <m/>
    <x v="0"/>
    <x v="0"/>
    <x v="0"/>
    <n v="0"/>
    <x v="0"/>
    <x v="0"/>
    <x v="0"/>
    <x v="0"/>
    <x v="0"/>
    <x v="0"/>
    <x v="0"/>
    <x v="0"/>
    <x v="0"/>
    <x v="0"/>
    <m/>
    <m/>
    <m/>
    <m/>
    <m/>
    <m/>
    <x v="0"/>
  </r>
  <r>
    <s v="BNA0972"/>
    <s v="Stadtwerke München GmbH"/>
    <s v="Leitzach 1"/>
    <n v="83620"/>
    <s v="Vagen"/>
    <m/>
    <x v="6"/>
    <n v="1"/>
    <n v="1983"/>
    <x v="1"/>
    <x v="0"/>
    <x v="8"/>
    <m/>
    <m/>
    <x v="1"/>
    <x v="1"/>
    <x v="1"/>
    <n v="49"/>
    <n v="49"/>
    <x v="0"/>
    <n v="49"/>
    <n v="5"/>
    <m/>
    <x v="0"/>
    <m/>
    <x v="2"/>
    <s v="SWM Infrastruktur GmbH"/>
    <x v="0"/>
    <x v="1"/>
    <n v="33220.199999999997"/>
    <s v="01.04.2012-20.04.2012"/>
    <m/>
    <m/>
    <m/>
    <x v="0"/>
    <m/>
    <m/>
    <x v="0"/>
    <m/>
    <x v="0"/>
    <m/>
    <x v="0"/>
    <x v="0"/>
    <x v="0"/>
    <n v="677.96326530612237"/>
    <x v="9"/>
    <x v="1"/>
    <x v="0"/>
    <x v="0"/>
    <x v="0"/>
    <x v="0"/>
    <x v="1"/>
    <x v="0"/>
    <x v="1"/>
    <x v="21"/>
    <n v="32.6"/>
    <n v="45.4"/>
    <n v="13261"/>
    <n v="46.9"/>
    <n v="49"/>
    <n v="33220.199999999997"/>
    <x v="25"/>
  </r>
  <r>
    <s v="BNA0973"/>
    <s v="Stadtwerke München GmbH"/>
    <s v="Leitzach 2"/>
    <n v="83620"/>
    <s v="Vagen"/>
    <m/>
    <x v="6"/>
    <n v="2"/>
    <n v="1960"/>
    <x v="1"/>
    <x v="0"/>
    <x v="8"/>
    <m/>
    <m/>
    <x v="1"/>
    <x v="1"/>
    <x v="1"/>
    <n v="49.8"/>
    <n v="49.8"/>
    <x v="0"/>
    <n v="49.8"/>
    <n v="4"/>
    <m/>
    <x v="0"/>
    <m/>
    <x v="2"/>
    <s v="SWM Infrastruktur GmbH"/>
    <x v="0"/>
    <x v="1"/>
    <n v="72599.48"/>
    <m/>
    <m/>
    <m/>
    <m/>
    <x v="0"/>
    <m/>
    <m/>
    <x v="0"/>
    <m/>
    <x v="0"/>
    <m/>
    <x v="0"/>
    <x v="0"/>
    <x v="0"/>
    <n v="1457.8208835341363"/>
    <x v="9"/>
    <x v="1"/>
    <x v="0"/>
    <x v="0"/>
    <x v="0"/>
    <x v="0"/>
    <x v="1"/>
    <x v="0"/>
    <x v="1"/>
    <x v="0"/>
    <n v="26.2"/>
    <n v="40"/>
    <n v="30985.200000000001"/>
    <n v="43.4"/>
    <n v="49.8"/>
    <n v="72599.48"/>
    <x v="25"/>
  </r>
  <r>
    <s v="BNA0974"/>
    <s v="EnBW Kraftwerke AG"/>
    <s v="Rodundwerk I"/>
    <s v="A-6773"/>
    <s v="Vandans"/>
    <m/>
    <x v="7"/>
    <s v="Masch. 1 bis 4"/>
    <n v="1943"/>
    <x v="2"/>
    <x v="0"/>
    <x v="8"/>
    <m/>
    <m/>
    <x v="1"/>
    <x v="1"/>
    <x v="1"/>
    <n v="198"/>
    <n v="198"/>
    <x v="0"/>
    <n v="198"/>
    <m/>
    <m/>
    <x v="0"/>
    <s v="Bürs"/>
    <x v="8"/>
    <s v="Transnet BW GmbH_x000d_"/>
    <x v="3"/>
    <x v="0"/>
    <n v="445879"/>
    <s v="20.03.2013-22.03.2013, 08.10.2012.-19.10.2012"/>
    <m/>
    <m/>
    <m/>
    <x v="0"/>
    <m/>
    <m/>
    <x v="0"/>
    <m/>
    <x v="0"/>
    <m/>
    <x v="0"/>
    <x v="0"/>
    <x v="0"/>
    <n v="2251.9141414141413"/>
    <x v="9"/>
    <x v="1"/>
    <x v="0"/>
    <x v="0"/>
    <x v="0"/>
    <x v="0"/>
    <x v="1"/>
    <x v="1"/>
    <x v="1"/>
    <x v="0"/>
    <n v="10"/>
    <n v="40"/>
    <n v="44100.775984112297"/>
    <n v="60"/>
    <n v="198"/>
    <n v="445879"/>
    <x v="26"/>
  </r>
  <r>
    <s v="BNA0975"/>
    <s v="EnBW Kraftwerke AG"/>
    <s v="Rodundwerk II"/>
    <s v="A-6773"/>
    <s v="Vandans"/>
    <m/>
    <x v="7"/>
    <s v="Masch. 1"/>
    <n v="1976"/>
    <x v="2"/>
    <x v="1"/>
    <x v="8"/>
    <m/>
    <m/>
    <x v="1"/>
    <x v="1"/>
    <x v="1"/>
    <n v="290"/>
    <n v="290"/>
    <x v="0"/>
    <n v="290"/>
    <n v="110"/>
    <m/>
    <x v="0"/>
    <s v="Bürs"/>
    <x v="8"/>
    <s v="Transnet BW GmbH_x000d__x000d_"/>
    <x v="3"/>
    <x v="0"/>
    <n v="2336"/>
    <s v="17.09.2012 - 21.09.2012 u. 04.02.2013 - 22.02.2013; derzeit schadensbedingte Reparatur"/>
    <m/>
    <m/>
    <m/>
    <x v="0"/>
    <m/>
    <m/>
    <x v="0"/>
    <m/>
    <x v="0"/>
    <m/>
    <x v="0"/>
    <x v="0"/>
    <x v="0"/>
    <n v="8.0551724137931036"/>
    <x v="9"/>
    <x v="1"/>
    <x v="0"/>
    <x v="0"/>
    <x v="0"/>
    <x v="0"/>
    <x v="1"/>
    <x v="1"/>
    <x v="1"/>
    <x v="0"/>
    <n v="76"/>
    <n v="276"/>
    <n v="0"/>
    <n v="98"/>
    <n v="295"/>
    <n v="2336"/>
    <x v="26"/>
  </r>
  <r>
    <s v="BNA0976"/>
    <s v="Breeze Two Energy GmbH &amp; Co. KG"/>
    <m/>
    <n v="97209"/>
    <s v="Veitshöchheim"/>
    <m/>
    <x v="6"/>
    <m/>
    <n v="2006"/>
    <x v="0"/>
    <x v="0"/>
    <x v="0"/>
    <m/>
    <m/>
    <x v="0"/>
    <x v="0"/>
    <x v="0"/>
    <m/>
    <n v="10"/>
    <x v="0"/>
    <n v="10"/>
    <m/>
    <m/>
    <x v="0"/>
    <m/>
    <x v="0"/>
    <s v="E.ON Bayern AG"/>
    <x v="0"/>
    <x v="0"/>
    <m/>
    <m/>
    <m/>
    <m/>
    <m/>
    <x v="0"/>
    <m/>
    <m/>
    <x v="0"/>
    <m/>
    <x v="0"/>
    <m/>
    <x v="0"/>
    <x v="0"/>
    <x v="0"/>
    <n v="0"/>
    <x v="0"/>
    <x v="0"/>
    <x v="0"/>
    <x v="0"/>
    <x v="0"/>
    <x v="0"/>
    <x v="0"/>
    <x v="0"/>
    <x v="0"/>
    <x v="0"/>
    <m/>
    <m/>
    <m/>
    <m/>
    <m/>
    <m/>
    <x v="0"/>
  </r>
  <r>
    <s v="BNA0977"/>
    <s v="UW Eichow GmbH &amp; Co. KG"/>
    <m/>
    <n v="3226"/>
    <s v="Vetschau"/>
    <m/>
    <x v="2"/>
    <m/>
    <n v="2006"/>
    <x v="0"/>
    <x v="0"/>
    <x v="0"/>
    <m/>
    <m/>
    <x v="0"/>
    <x v="0"/>
    <x v="0"/>
    <m/>
    <n v="12"/>
    <x v="0"/>
    <n v="12"/>
    <m/>
    <m/>
    <x v="0"/>
    <m/>
    <x v="0"/>
    <s v="Mitteldeutsche Netzgesellschaft Strom mbH"/>
    <x v="0"/>
    <x v="0"/>
    <m/>
    <m/>
    <m/>
    <m/>
    <m/>
    <x v="0"/>
    <m/>
    <m/>
    <x v="0"/>
    <m/>
    <x v="0"/>
    <m/>
    <x v="0"/>
    <x v="0"/>
    <x v="0"/>
    <n v="0"/>
    <x v="0"/>
    <x v="0"/>
    <x v="0"/>
    <x v="0"/>
    <x v="0"/>
    <x v="0"/>
    <x v="0"/>
    <x v="0"/>
    <x v="0"/>
    <x v="0"/>
    <m/>
    <m/>
    <m/>
    <m/>
    <m/>
    <m/>
    <x v="0"/>
  </r>
  <r>
    <s v="BNA0978"/>
    <s v="Société Electrique de l'Our S.A."/>
    <s v="PSW Vianden"/>
    <s v="L -9401"/>
    <s v="Vianden"/>
    <m/>
    <x v="18"/>
    <s v="Maschine 6"/>
    <n v="1964"/>
    <x v="1"/>
    <x v="0"/>
    <x v="8"/>
    <m/>
    <m/>
    <x v="1"/>
    <x v="1"/>
    <x v="1"/>
    <m/>
    <n v="100"/>
    <x v="0"/>
    <n v="100"/>
    <n v="10"/>
    <m/>
    <x v="0"/>
    <s v="Niederstedem"/>
    <x v="8"/>
    <s v="Amprion GmbH"/>
    <x v="2"/>
    <x v="2"/>
    <n v="124630"/>
    <m/>
    <m/>
    <m/>
    <m/>
    <x v="0"/>
    <m/>
    <m/>
    <x v="0"/>
    <m/>
    <x v="0"/>
    <m/>
    <x v="0"/>
    <x v="0"/>
    <x v="0"/>
    <n v="1246.3"/>
    <x v="9"/>
    <x v="1"/>
    <x v="0"/>
    <x v="0"/>
    <x v="0"/>
    <x v="0"/>
    <x v="1"/>
    <x v="1"/>
    <x v="2"/>
    <x v="22"/>
    <n v="21"/>
    <n v="70"/>
    <n v="147340"/>
    <n v="39.5"/>
    <n v="100"/>
    <n v="119350"/>
    <x v="27"/>
  </r>
  <r>
    <s v="BNA0979"/>
    <s v="Société Electrique de l'Our S.A."/>
    <s v="PSW Vianden"/>
    <s v="L -9401"/>
    <s v="Vianden"/>
    <m/>
    <x v="18"/>
    <s v="Maschine 7"/>
    <n v="1964"/>
    <x v="1"/>
    <x v="0"/>
    <x v="8"/>
    <m/>
    <m/>
    <x v="1"/>
    <x v="1"/>
    <x v="1"/>
    <m/>
    <n v="100"/>
    <x v="0"/>
    <n v="100"/>
    <n v="10"/>
    <m/>
    <x v="0"/>
    <s v="Niederstedem"/>
    <x v="8"/>
    <s v="Amprion GmbH"/>
    <x v="2"/>
    <x v="2"/>
    <n v="115400"/>
    <s v="03.09.12-17.09.12"/>
    <m/>
    <m/>
    <m/>
    <x v="0"/>
    <m/>
    <m/>
    <x v="0"/>
    <m/>
    <x v="0"/>
    <m/>
    <x v="0"/>
    <x v="0"/>
    <x v="0"/>
    <n v="1154"/>
    <x v="9"/>
    <x v="1"/>
    <x v="0"/>
    <x v="0"/>
    <x v="0"/>
    <x v="0"/>
    <x v="1"/>
    <x v="1"/>
    <x v="0"/>
    <x v="0"/>
    <n v="21"/>
    <n v="70"/>
    <n v="170880"/>
    <n v="39.5"/>
    <n v="100"/>
    <n v="120290"/>
    <x v="27"/>
  </r>
  <r>
    <s v="BNA0980"/>
    <s v="Société Electrique de l'Our S.A."/>
    <s v="PSW Vianden"/>
    <s v="L -9401"/>
    <s v="Vianden"/>
    <m/>
    <x v="18"/>
    <s v="Maschine 8"/>
    <n v="1963"/>
    <x v="1"/>
    <x v="0"/>
    <x v="8"/>
    <m/>
    <m/>
    <x v="1"/>
    <x v="1"/>
    <x v="1"/>
    <m/>
    <n v="100"/>
    <x v="0"/>
    <n v="100"/>
    <n v="10"/>
    <m/>
    <x v="0"/>
    <s v="Niederstedem"/>
    <x v="8"/>
    <s v="Amprion GmbH"/>
    <x v="2"/>
    <x v="2"/>
    <n v="66370"/>
    <m/>
    <m/>
    <m/>
    <m/>
    <x v="0"/>
    <m/>
    <m/>
    <x v="0"/>
    <m/>
    <x v="0"/>
    <m/>
    <x v="0"/>
    <x v="0"/>
    <x v="0"/>
    <n v="663.7"/>
    <x v="9"/>
    <x v="1"/>
    <x v="0"/>
    <x v="0"/>
    <x v="0"/>
    <x v="0"/>
    <x v="1"/>
    <x v="1"/>
    <x v="0"/>
    <x v="0"/>
    <n v="21"/>
    <n v="70"/>
    <n v="152080"/>
    <n v="39.5"/>
    <n v="100"/>
    <n v="113490"/>
    <x v="27"/>
  </r>
  <r>
    <s v="BNA0981"/>
    <s v="Société Electrique de l'Our S.A."/>
    <s v="PSW Vianden"/>
    <s v="L -9401"/>
    <s v="Vianden"/>
    <m/>
    <x v="18"/>
    <s v="Maschine 9"/>
    <n v="1964"/>
    <x v="1"/>
    <x v="0"/>
    <x v="8"/>
    <m/>
    <m/>
    <x v="1"/>
    <x v="1"/>
    <x v="1"/>
    <m/>
    <n v="100"/>
    <x v="0"/>
    <n v="100"/>
    <n v="10"/>
    <m/>
    <x v="0"/>
    <s v="Niederstedem"/>
    <x v="8"/>
    <s v="Amprion GmbH"/>
    <x v="2"/>
    <x v="2"/>
    <n v="120540"/>
    <s v="24.09.12-08.10.12"/>
    <m/>
    <m/>
    <m/>
    <x v="0"/>
    <m/>
    <m/>
    <x v="0"/>
    <m/>
    <x v="0"/>
    <m/>
    <x v="0"/>
    <x v="0"/>
    <x v="0"/>
    <n v="1205.4000000000001"/>
    <x v="9"/>
    <x v="1"/>
    <x v="0"/>
    <x v="0"/>
    <x v="0"/>
    <x v="0"/>
    <x v="1"/>
    <x v="1"/>
    <x v="0"/>
    <x v="0"/>
    <n v="21"/>
    <n v="70"/>
    <n v="139650"/>
    <n v="39.5"/>
    <n v="100"/>
    <n v="115380"/>
    <x v="27"/>
  </r>
  <r>
    <s v="BNA0982"/>
    <s v="Société Electrique de l'Our S.A."/>
    <s v="PSW Vianden"/>
    <s v="L -9401"/>
    <s v="Vianden"/>
    <m/>
    <x v="18"/>
    <s v="Maschine 1"/>
    <n v="1962"/>
    <x v="1"/>
    <x v="0"/>
    <x v="8"/>
    <m/>
    <m/>
    <x v="1"/>
    <x v="1"/>
    <x v="1"/>
    <m/>
    <n v="100"/>
    <x v="0"/>
    <n v="100"/>
    <n v="10"/>
    <m/>
    <x v="0"/>
    <s v="Bauler"/>
    <x v="8"/>
    <s v="Amprion GmbH"/>
    <x v="2"/>
    <x v="2"/>
    <n v="119350"/>
    <s v=" "/>
    <m/>
    <m/>
    <m/>
    <x v="0"/>
    <m/>
    <m/>
    <x v="0"/>
    <m/>
    <x v="0"/>
    <m/>
    <x v="0"/>
    <x v="0"/>
    <x v="0"/>
    <n v="1193.5"/>
    <x v="9"/>
    <x v="1"/>
    <x v="0"/>
    <x v="0"/>
    <x v="0"/>
    <x v="0"/>
    <x v="1"/>
    <x v="1"/>
    <x v="0"/>
    <x v="0"/>
    <n v="21"/>
    <n v="70"/>
    <n v="78380"/>
    <n v="39.5"/>
    <n v="100"/>
    <n v="133080"/>
    <x v="27"/>
  </r>
  <r>
    <s v="BNA0983"/>
    <s v="Société Electrique de l'Our S.A."/>
    <s v="PSW Vianden"/>
    <s v="L -9401"/>
    <s v="Vianden"/>
    <m/>
    <x v="18"/>
    <s v="Maschine 2"/>
    <n v="1962"/>
    <x v="1"/>
    <x v="0"/>
    <x v="8"/>
    <m/>
    <m/>
    <x v="1"/>
    <x v="1"/>
    <x v="1"/>
    <m/>
    <n v="100"/>
    <x v="0"/>
    <n v="100"/>
    <n v="10"/>
    <m/>
    <x v="0"/>
    <s v="Bauler"/>
    <x v="8"/>
    <s v="Amprion GmbH"/>
    <x v="2"/>
    <x v="2"/>
    <n v="120290"/>
    <s v="07.01.13-25.03.13"/>
    <m/>
    <m/>
    <m/>
    <x v="0"/>
    <m/>
    <m/>
    <x v="0"/>
    <m/>
    <x v="0"/>
    <m/>
    <x v="0"/>
    <x v="0"/>
    <x v="0"/>
    <n v="1202.9000000000001"/>
    <x v="9"/>
    <x v="1"/>
    <x v="0"/>
    <x v="0"/>
    <x v="0"/>
    <x v="0"/>
    <x v="1"/>
    <x v="1"/>
    <x v="0"/>
    <x v="0"/>
    <n v="21"/>
    <n v="70"/>
    <n v="77920"/>
    <n v="39.5"/>
    <n v="100"/>
    <n v="124630"/>
    <x v="27"/>
  </r>
  <r>
    <s v="BNA0984"/>
    <s v="Société Electrique de l'Our S.A."/>
    <s v="PSW Vianden"/>
    <s v="L -9401"/>
    <s v="Vianden"/>
    <m/>
    <x v="18"/>
    <s v="Maschine 3"/>
    <n v="1963"/>
    <x v="1"/>
    <x v="0"/>
    <x v="8"/>
    <m/>
    <m/>
    <x v="1"/>
    <x v="1"/>
    <x v="1"/>
    <m/>
    <n v="100"/>
    <x v="0"/>
    <n v="100"/>
    <n v="10"/>
    <m/>
    <x v="0"/>
    <s v="Bauler"/>
    <x v="8"/>
    <s v="Amprion GmbH"/>
    <x v="2"/>
    <x v="2"/>
    <n v="113490"/>
    <s v="04.02.13-18.02.13"/>
    <m/>
    <m/>
    <m/>
    <x v="0"/>
    <m/>
    <m/>
    <x v="0"/>
    <m/>
    <x v="0"/>
    <m/>
    <x v="0"/>
    <x v="0"/>
    <x v="0"/>
    <n v="1134.9000000000001"/>
    <x v="9"/>
    <x v="1"/>
    <x v="0"/>
    <x v="0"/>
    <x v="0"/>
    <x v="0"/>
    <x v="1"/>
    <x v="1"/>
    <x v="0"/>
    <x v="0"/>
    <n v="21"/>
    <n v="70"/>
    <n v="58780"/>
    <n v="39.5"/>
    <n v="100"/>
    <n v="115400"/>
    <x v="27"/>
  </r>
  <r>
    <s v="BNA0985"/>
    <s v="Société Electrique de l'Our S.A."/>
    <s v="PSW Vianden"/>
    <s v="L -9401"/>
    <s v="Vianden"/>
    <m/>
    <x v="18"/>
    <s v="Maschine 4"/>
    <n v="1963"/>
    <x v="1"/>
    <x v="0"/>
    <x v="8"/>
    <m/>
    <m/>
    <x v="1"/>
    <x v="1"/>
    <x v="1"/>
    <m/>
    <n v="100"/>
    <x v="0"/>
    <n v="100"/>
    <n v="10"/>
    <m/>
    <x v="0"/>
    <s v="Bauler"/>
    <x v="8"/>
    <s v="Amprion GmbH"/>
    <x v="2"/>
    <x v="2"/>
    <n v="115380"/>
    <m/>
    <m/>
    <m/>
    <m/>
    <x v="0"/>
    <m/>
    <m/>
    <x v="0"/>
    <m/>
    <x v="0"/>
    <m/>
    <x v="0"/>
    <x v="0"/>
    <x v="0"/>
    <n v="1153.8"/>
    <x v="9"/>
    <x v="1"/>
    <x v="0"/>
    <x v="0"/>
    <x v="0"/>
    <x v="0"/>
    <x v="1"/>
    <x v="1"/>
    <x v="0"/>
    <x v="0"/>
    <n v="21"/>
    <n v="70"/>
    <n v="45010"/>
    <n v="39.5"/>
    <n v="100"/>
    <n v="66370"/>
    <x v="27"/>
  </r>
  <r>
    <s v="BNA0986"/>
    <s v="Société Electrique de l'Our S.A."/>
    <s v="PSW Vianden"/>
    <s v="L -9401"/>
    <s v="Vianden"/>
    <m/>
    <x v="18"/>
    <s v="Maschine 5"/>
    <n v="1963"/>
    <x v="1"/>
    <x v="0"/>
    <x v="8"/>
    <m/>
    <m/>
    <x v="1"/>
    <x v="1"/>
    <x v="1"/>
    <m/>
    <n v="100"/>
    <x v="0"/>
    <n v="100"/>
    <n v="10"/>
    <m/>
    <x v="0"/>
    <s v="Bauler"/>
    <x v="8"/>
    <s v="Amprion GmbH"/>
    <x v="2"/>
    <x v="2"/>
    <n v="133080"/>
    <s v="04.06.12-17.12.12"/>
    <m/>
    <m/>
    <m/>
    <x v="0"/>
    <m/>
    <m/>
    <x v="0"/>
    <m/>
    <x v="0"/>
    <m/>
    <x v="0"/>
    <x v="0"/>
    <x v="0"/>
    <n v="1330.8"/>
    <x v="9"/>
    <x v="1"/>
    <x v="0"/>
    <x v="0"/>
    <x v="0"/>
    <x v="0"/>
    <x v="1"/>
    <x v="1"/>
    <x v="0"/>
    <x v="0"/>
    <n v="21"/>
    <n v="70"/>
    <n v="43190"/>
    <n v="39.5"/>
    <n v="100"/>
    <n v="120540"/>
    <x v="27"/>
  </r>
  <r>
    <s v="BNA0987"/>
    <s v="Société Electrique de l'Our S.A."/>
    <s v="PSW Vianden"/>
    <s v="L -9401"/>
    <s v="Vianden"/>
    <m/>
    <x v="18"/>
    <s v="Maschine 10"/>
    <n v="1975"/>
    <x v="1"/>
    <x v="0"/>
    <x v="8"/>
    <m/>
    <m/>
    <x v="1"/>
    <x v="1"/>
    <x v="1"/>
    <m/>
    <n v="196"/>
    <x v="0"/>
    <n v="196"/>
    <n v="110"/>
    <m/>
    <x v="0"/>
    <s v="Niederstedem"/>
    <x v="8"/>
    <s v="Amprion GmbH"/>
    <x v="2"/>
    <x v="2"/>
    <n v="38960"/>
    <m/>
    <m/>
    <m/>
    <m/>
    <x v="0"/>
    <m/>
    <m/>
    <x v="0"/>
    <m/>
    <x v="0"/>
    <m/>
    <x v="0"/>
    <x v="0"/>
    <x v="0"/>
    <n v="198.77551020408163"/>
    <x v="9"/>
    <x v="1"/>
    <x v="0"/>
    <x v="0"/>
    <x v="0"/>
    <x v="0"/>
    <x v="1"/>
    <x v="1"/>
    <x v="0"/>
    <x v="0"/>
    <n v="74"/>
    <n v="220"/>
    <n v="592690"/>
    <n v="77"/>
    <n v="196"/>
    <n v="38960"/>
    <x v="27"/>
  </r>
  <r>
    <s v="BNA0988"/>
    <s v="Solarpark Vilseck GmbH &amp; Co. KG"/>
    <m/>
    <n v="92249"/>
    <s v="Vilseck"/>
    <m/>
    <x v="6"/>
    <m/>
    <n v="2010"/>
    <x v="0"/>
    <x v="0"/>
    <x v="6"/>
    <m/>
    <m/>
    <x v="0"/>
    <x v="0"/>
    <x v="0"/>
    <m/>
    <n v="10.016999999999999"/>
    <x v="0"/>
    <n v="10.016999999999999"/>
    <m/>
    <m/>
    <x v="0"/>
    <m/>
    <x v="1"/>
    <s v="E.ON Bayern AG"/>
    <x v="0"/>
    <x v="0"/>
    <m/>
    <m/>
    <m/>
    <m/>
    <m/>
    <x v="0"/>
    <m/>
    <m/>
    <x v="0"/>
    <m/>
    <x v="0"/>
    <m/>
    <x v="0"/>
    <x v="0"/>
    <x v="0"/>
    <n v="0"/>
    <x v="7"/>
    <x v="0"/>
    <x v="0"/>
    <x v="0"/>
    <x v="0"/>
    <x v="0"/>
    <x v="0"/>
    <x v="0"/>
    <x v="0"/>
    <x v="0"/>
    <m/>
    <m/>
    <m/>
    <m/>
    <m/>
    <m/>
    <x v="0"/>
  </r>
  <r>
    <s v="BNA0989"/>
    <s v="STEAG GMBH"/>
    <s v="KW West"/>
    <n v="46563"/>
    <s v="Voerde"/>
    <s v="Frankfurter Str. 430"/>
    <x v="0"/>
    <s v="West 2"/>
    <n v="1971"/>
    <x v="1"/>
    <x v="0"/>
    <x v="5"/>
    <m/>
    <m/>
    <x v="1"/>
    <x v="1"/>
    <x v="1"/>
    <n v="356"/>
    <n v="318"/>
    <x v="1"/>
    <n v="318"/>
    <n v="55"/>
    <n v="0"/>
    <x v="0"/>
    <s v="220 kV Schaltanlage Möllen"/>
    <x v="8"/>
    <s v="Amprion GmbH"/>
    <x v="2"/>
    <x v="2"/>
    <n v="609076.9"/>
    <m/>
    <m/>
    <m/>
    <m/>
    <x v="0"/>
    <m/>
    <m/>
    <x v="0"/>
    <m/>
    <x v="0"/>
    <m/>
    <x v="0"/>
    <x v="0"/>
    <x v="0"/>
    <n v="1915.3361635220126"/>
    <x v="3"/>
    <x v="1"/>
    <x v="0"/>
    <x v="0"/>
    <x v="0"/>
    <x v="0"/>
    <x v="1"/>
    <x v="1"/>
    <x v="0"/>
    <x v="0"/>
    <m/>
    <m/>
    <m/>
    <m/>
    <m/>
    <m/>
    <x v="0"/>
  </r>
  <r>
    <s v="BNA0990"/>
    <s v="STEAG GMBH"/>
    <s v="KW West"/>
    <n v="46562"/>
    <s v="Voerde"/>
    <s v="Frankfurter Str. 430"/>
    <x v="0"/>
    <s v="West 1"/>
    <n v="1971"/>
    <x v="1"/>
    <x v="0"/>
    <x v="5"/>
    <m/>
    <m/>
    <x v="1"/>
    <x v="1"/>
    <x v="1"/>
    <n v="356"/>
    <n v="322"/>
    <x v="1"/>
    <n v="322"/>
    <n v="55"/>
    <n v="0"/>
    <x v="0"/>
    <s v="220 kV Schaltanlage Möllen"/>
    <x v="8"/>
    <s v="Amprion GmbH"/>
    <x v="2"/>
    <x v="2"/>
    <n v="598961.5"/>
    <s v="18.08.12. - 03.11.12"/>
    <m/>
    <m/>
    <m/>
    <x v="0"/>
    <m/>
    <m/>
    <x v="0"/>
    <m/>
    <x v="0"/>
    <m/>
    <x v="0"/>
    <x v="0"/>
    <x v="0"/>
    <n v="1860.1288819875776"/>
    <x v="3"/>
    <x v="1"/>
    <x v="0"/>
    <x v="0"/>
    <x v="0"/>
    <x v="0"/>
    <x v="1"/>
    <x v="1"/>
    <x v="0"/>
    <x v="0"/>
    <m/>
    <m/>
    <m/>
    <m/>
    <m/>
    <m/>
    <x v="0"/>
  </r>
  <r>
    <s v="BNA0991"/>
    <s v="Steag GmbH"/>
    <s v="KW Voerde"/>
    <n v="46562"/>
    <s v="Voerde"/>
    <s v="Frankfurter Str 430"/>
    <x v="0"/>
    <s v="Block A"/>
    <n v="1982"/>
    <x v="2"/>
    <x v="0"/>
    <x v="5"/>
    <m/>
    <m/>
    <x v="1"/>
    <x v="1"/>
    <x v="1"/>
    <n v="761"/>
    <n v="695"/>
    <x v="1"/>
    <n v="695"/>
    <n v="280"/>
    <m/>
    <x v="0"/>
    <s v="UA Möllen"/>
    <x v="4"/>
    <s v="Amprion GmbH"/>
    <x v="2"/>
    <x v="0"/>
    <n v="3232092"/>
    <m/>
    <m/>
    <m/>
    <m/>
    <x v="0"/>
    <m/>
    <m/>
    <x v="0"/>
    <m/>
    <x v="0"/>
    <m/>
    <x v="0"/>
    <x v="0"/>
    <x v="0"/>
    <n v="4650.4920863309353"/>
    <x v="3"/>
    <x v="1"/>
    <x v="0"/>
    <x v="0"/>
    <x v="0"/>
    <x v="0"/>
    <x v="1"/>
    <x v="1"/>
    <x v="0"/>
    <x v="0"/>
    <m/>
    <m/>
    <m/>
    <m/>
    <m/>
    <m/>
    <x v="0"/>
  </r>
  <r>
    <s v="BNA0992"/>
    <s v="Steag GmbH"/>
    <s v="KW Voerde"/>
    <n v="46563"/>
    <s v="Voerde"/>
    <s v="Frankfurter Str 430"/>
    <x v="0"/>
    <s v="Block B"/>
    <n v="1985"/>
    <x v="2"/>
    <x v="0"/>
    <x v="5"/>
    <m/>
    <m/>
    <x v="1"/>
    <x v="1"/>
    <x v="1"/>
    <n v="761"/>
    <n v="695"/>
    <x v="1"/>
    <n v="695"/>
    <n v="280"/>
    <m/>
    <x v="0"/>
    <s v="UA Möllen"/>
    <x v="4"/>
    <s v="Amprion GmbH"/>
    <x v="2"/>
    <x v="0"/>
    <n v="3049841"/>
    <m/>
    <m/>
    <m/>
    <m/>
    <x v="0"/>
    <m/>
    <m/>
    <x v="0"/>
    <m/>
    <x v="0"/>
    <m/>
    <x v="0"/>
    <x v="0"/>
    <x v="0"/>
    <n v="4388.2604316546758"/>
    <x v="3"/>
    <x v="1"/>
    <x v="0"/>
    <x v="0"/>
    <x v="0"/>
    <x v="0"/>
    <x v="1"/>
    <x v="1"/>
    <x v="0"/>
    <x v="0"/>
    <m/>
    <m/>
    <m/>
    <m/>
    <m/>
    <m/>
    <x v="0"/>
  </r>
  <r>
    <s v="BNA0993"/>
    <s v="E.ON Kraftwerke GmbH"/>
    <s v="Irsching"/>
    <n v="85088"/>
    <s v="Vohburg"/>
    <m/>
    <x v="6"/>
    <n v="3"/>
    <n v="1974"/>
    <x v="1"/>
    <x v="4"/>
    <x v="3"/>
    <s v="Erdgas, HEL"/>
    <m/>
    <x v="1"/>
    <x v="1"/>
    <x v="1"/>
    <n v="440"/>
    <n v="415"/>
    <x v="0"/>
    <n v="415"/>
    <n v="50"/>
    <m/>
    <x v="0"/>
    <s v="Irsching"/>
    <x v="4"/>
    <s v="TenneT TSO GmbH "/>
    <x v="5"/>
    <x v="1"/>
    <n v="17057.063999999998"/>
    <s v="13.07.2012-22.07.2012"/>
    <n v="1176.2"/>
    <m/>
    <m/>
    <x v="0"/>
    <m/>
    <n v="1176"/>
    <x v="2"/>
    <s v="Energienetze Bayern GmbH (vorgelagerter FNB: bayernets GmbH)"/>
    <x v="1"/>
    <n v="415"/>
    <x v="1"/>
    <x v="1"/>
    <x v="1"/>
    <n v="41.101359036144572"/>
    <x v="1"/>
    <x v="1"/>
    <x v="9"/>
    <x v="0"/>
    <x v="0"/>
    <x v="0"/>
    <x v="1"/>
    <x v="1"/>
    <x v="0"/>
    <x v="0"/>
    <m/>
    <m/>
    <m/>
    <m/>
    <m/>
    <m/>
    <x v="0"/>
  </r>
  <r>
    <s v="BNA0994"/>
    <s v="Gemeinschaftskraftwerk Irsching GmbH"/>
    <s v="Gemeinschaftskraftwerk Irsching "/>
    <n v="85088"/>
    <s v="Vohburg"/>
    <m/>
    <x v="6"/>
    <n v="5"/>
    <n v="2010"/>
    <x v="2"/>
    <x v="2"/>
    <x v="1"/>
    <m/>
    <m/>
    <x v="1"/>
    <x v="1"/>
    <x v="1"/>
    <n v="860"/>
    <n v="846"/>
    <x v="2"/>
    <n v="846"/>
    <n v="254"/>
    <m/>
    <x v="0"/>
    <s v="Irsching"/>
    <x v="4"/>
    <s v="TenneT TSO GmbH "/>
    <x v="5"/>
    <x v="1"/>
    <n v="3909584.952"/>
    <s v="01.06.2012-15.09.2012"/>
    <n v="1700"/>
    <n v="1700"/>
    <n v="1700"/>
    <x v="1"/>
    <m/>
    <m/>
    <x v="3"/>
    <s v="Open Grid Europe GmbH_x000d_OGE: Diese Kraftwerksblöcke (BNA0994, BNA0995) liegen gemeinsam mit weiteren Kraftwerksblöcken an einem Ausspeisepunkt aus unserem Fernleitungsnetz. Die maximale technisch verfügbare Kapazität und die frei zuordenbare Kapazität betra"/>
    <x v="1"/>
    <n v="846"/>
    <x v="1"/>
    <x v="2"/>
    <x v="2"/>
    <n v="4621.2588085106381"/>
    <x v="1"/>
    <x v="1"/>
    <x v="0"/>
    <x v="0"/>
    <x v="0"/>
    <x v="0"/>
    <x v="1"/>
    <x v="1"/>
    <x v="0"/>
    <x v="0"/>
    <m/>
    <m/>
    <m/>
    <m/>
    <m/>
    <m/>
    <x v="0"/>
  </r>
  <r>
    <s v="BNA0995"/>
    <s v="E.ON Kraftwerke GmbH"/>
    <s v="Ulrich Hartmann_x000d_(Irsching)"/>
    <n v="85088"/>
    <s v="Vohburg"/>
    <m/>
    <x v="6"/>
    <n v="4"/>
    <n v="2011"/>
    <x v="1"/>
    <x v="2"/>
    <x v="1"/>
    <m/>
    <m/>
    <x v="1"/>
    <x v="1"/>
    <x v="1"/>
    <n v="555"/>
    <n v="545"/>
    <x v="2"/>
    <n v="545"/>
    <n v="327"/>
    <m/>
    <x v="0"/>
    <s v="Irsching"/>
    <x v="4"/>
    <s v="TenneT TSO GmbH "/>
    <x v="5"/>
    <x v="1"/>
    <n v="1505933.04"/>
    <s v="05.05.2012-20.05.2012"/>
    <n v="1130"/>
    <n v="1700"/>
    <n v="0"/>
    <x v="0"/>
    <m/>
    <n v="1209.5999999999999"/>
    <x v="4"/>
    <s v="Open Grid Europe GmbH_x000d_OGE: Diese Kraftwerksblöcke (BNA0994, BNA0995) liegen gemeinsam mit weiteren Kraftwerksblöcken an einem Ausspeisepunkt aus unserem Fernleitungsnetz. Die maximale technisch verfügbare Kapazität und die frei zuordenbare Kapazität betra"/>
    <x v="1"/>
    <n v="545"/>
    <x v="1"/>
    <x v="2"/>
    <x v="2"/>
    <n v="2763.1798899082569"/>
    <x v="1"/>
    <x v="1"/>
    <x v="0"/>
    <x v="0"/>
    <x v="0"/>
    <x v="0"/>
    <x v="1"/>
    <x v="1"/>
    <x v="0"/>
    <x v="0"/>
    <m/>
    <m/>
    <m/>
    <m/>
    <m/>
    <m/>
    <x v="0"/>
  </r>
  <r>
    <s v="BNA0996"/>
    <s v="Donau-Wasserkraft AG"/>
    <s v="Vohburg"/>
    <n v="85088"/>
    <s v="Vohburg"/>
    <m/>
    <x v="6"/>
    <s v="entfällt"/>
    <n v="1992"/>
    <x v="1"/>
    <x v="0"/>
    <x v="2"/>
    <m/>
    <m/>
    <x v="1"/>
    <x v="1"/>
    <x v="0"/>
    <m/>
    <n v="23.3"/>
    <x v="0"/>
    <n v="23.3"/>
    <m/>
    <m/>
    <x v="0"/>
    <s v="loco Kraftwerk"/>
    <x v="6"/>
    <s v="DB Energie GmbH"/>
    <x v="0"/>
    <x v="1"/>
    <n v="141051.79999999999"/>
    <m/>
    <m/>
    <m/>
    <m/>
    <x v="0"/>
    <m/>
    <m/>
    <x v="0"/>
    <m/>
    <x v="0"/>
    <m/>
    <x v="0"/>
    <x v="0"/>
    <x v="0"/>
    <n v="6053.7253218884116"/>
    <x v="2"/>
    <x v="0"/>
    <x v="0"/>
    <x v="10"/>
    <x v="0"/>
    <x v="0"/>
    <x v="0"/>
    <x v="0"/>
    <x v="0"/>
    <x v="0"/>
    <m/>
    <m/>
    <m/>
    <m/>
    <m/>
    <m/>
    <x v="0"/>
  </r>
  <r>
    <s v="BNA0997"/>
    <s v="STEAG New Energies GmbH_Fenne"/>
    <s v="HKW Fenne, Grubengaskraftwerk"/>
    <n v="66333"/>
    <s v="Völklingen Fenne"/>
    <m/>
    <x v="13"/>
    <s v="Gasmotorenanlage Fenne"/>
    <n v="2003"/>
    <x v="1"/>
    <x v="0"/>
    <x v="15"/>
    <m/>
    <m/>
    <x v="0"/>
    <x v="2"/>
    <x v="1"/>
    <n v="42"/>
    <n v="42"/>
    <x v="0"/>
    <n v="42"/>
    <n v="42"/>
    <n v="42"/>
    <x v="5"/>
    <m/>
    <x v="10"/>
    <s v="Steag Power Saar GmbH"/>
    <x v="0"/>
    <x v="1"/>
    <n v="302103.90000000002"/>
    <s v="keine"/>
    <m/>
    <m/>
    <m/>
    <x v="0"/>
    <m/>
    <m/>
    <x v="0"/>
    <m/>
    <x v="0"/>
    <m/>
    <x v="0"/>
    <x v="0"/>
    <x v="0"/>
    <n v="7192.95"/>
    <x v="14"/>
    <x v="1"/>
    <x v="0"/>
    <x v="0"/>
    <x v="0"/>
    <x v="0"/>
    <x v="1"/>
    <x v="0"/>
    <x v="0"/>
    <x v="0"/>
    <m/>
    <m/>
    <m/>
    <m/>
    <m/>
    <m/>
    <x v="0"/>
  </r>
  <r>
    <s v="BNA0998"/>
    <s v="STEAG Power Saar GmbH"/>
    <s v="Modellkraftwerk"/>
    <n v="66333"/>
    <s v="Völklingen-Fenne"/>
    <s v="Saarbrücker Straße 135-137"/>
    <x v="13"/>
    <s v="MKV"/>
    <n v="1982"/>
    <x v="2"/>
    <x v="0"/>
    <x v="5"/>
    <m/>
    <m/>
    <x v="1"/>
    <x v="2"/>
    <x v="1"/>
    <n v="195"/>
    <n v="179"/>
    <x v="0"/>
    <n v="179"/>
    <n v="31"/>
    <n v="150"/>
    <x v="0"/>
    <s v="Fenne"/>
    <x v="2"/>
    <s v="VSE Verteilnetz GmbH"/>
    <x v="0"/>
    <x v="0"/>
    <n v="709441.22"/>
    <s v="01.06.2012-02.07.2012"/>
    <m/>
    <m/>
    <m/>
    <x v="0"/>
    <m/>
    <m/>
    <x v="0"/>
    <m/>
    <x v="0"/>
    <m/>
    <x v="0"/>
    <x v="0"/>
    <x v="0"/>
    <n v="3963.3587709497206"/>
    <x v="3"/>
    <x v="1"/>
    <x v="0"/>
    <x v="0"/>
    <x v="0"/>
    <x v="0"/>
    <x v="1"/>
    <x v="0"/>
    <x v="0"/>
    <x v="0"/>
    <m/>
    <m/>
    <m/>
    <m/>
    <m/>
    <m/>
    <x v="0"/>
  </r>
  <r>
    <s v="BNA0999"/>
    <s v="STEAG Power Saar GmbH"/>
    <s v="Heizkraftwerk"/>
    <n v="66333"/>
    <s v="Völklingen-Fenne"/>
    <s v="Saarbrücker Straße 135-137"/>
    <x v="13"/>
    <s v="HKV"/>
    <n v="1989"/>
    <x v="2"/>
    <x v="0"/>
    <x v="5"/>
    <m/>
    <m/>
    <x v="1"/>
    <x v="2"/>
    <x v="1"/>
    <n v="236"/>
    <n v="211"/>
    <x v="0"/>
    <n v="211"/>
    <n v="21"/>
    <n v="185"/>
    <x v="0"/>
    <s v="Fenne"/>
    <x v="2"/>
    <s v="VSE Verteilnetz GmbH"/>
    <x v="0"/>
    <x v="0"/>
    <n v="957666.62899999996"/>
    <s v="14.09.2012-24.09.2012"/>
    <m/>
    <m/>
    <m/>
    <x v="0"/>
    <m/>
    <m/>
    <x v="0"/>
    <m/>
    <x v="0"/>
    <m/>
    <x v="0"/>
    <x v="0"/>
    <x v="0"/>
    <n v="4538.7044028436021"/>
    <x v="3"/>
    <x v="1"/>
    <x v="0"/>
    <x v="0"/>
    <x v="0"/>
    <x v="0"/>
    <x v="1"/>
    <x v="0"/>
    <x v="0"/>
    <x v="0"/>
    <m/>
    <m/>
    <m/>
    <m/>
    <m/>
    <m/>
    <x v="0"/>
  </r>
  <r>
    <s v="BNA1000"/>
    <s v="Windpark Vollstedt "/>
    <m/>
    <n v="25821"/>
    <s v="Vollstedt"/>
    <m/>
    <x v="3"/>
    <m/>
    <n v="1997"/>
    <x v="0"/>
    <x v="0"/>
    <x v="0"/>
    <m/>
    <m/>
    <x v="0"/>
    <x v="0"/>
    <x v="0"/>
    <m/>
    <n v="15.5"/>
    <x v="0"/>
    <n v="15.5"/>
    <m/>
    <m/>
    <x v="0"/>
    <m/>
    <x v="0"/>
    <s v="Schleswig-Holstein Netz AG "/>
    <x v="0"/>
    <x v="0"/>
    <m/>
    <m/>
    <m/>
    <m/>
    <m/>
    <x v="0"/>
    <m/>
    <m/>
    <x v="0"/>
    <m/>
    <x v="0"/>
    <m/>
    <x v="0"/>
    <x v="0"/>
    <x v="0"/>
    <n v="0"/>
    <x v="0"/>
    <x v="0"/>
    <x v="0"/>
    <x v="0"/>
    <x v="0"/>
    <x v="0"/>
    <x v="0"/>
    <x v="0"/>
    <x v="0"/>
    <x v="0"/>
    <m/>
    <m/>
    <m/>
    <m/>
    <m/>
    <m/>
    <x v="0"/>
  </r>
  <r>
    <s v="BNA1001"/>
    <s v="Windpark Voltlage-Höckel GbR"/>
    <m/>
    <n v="49599"/>
    <s v="Voltlage "/>
    <m/>
    <x v="1"/>
    <m/>
    <n v="2006"/>
    <x v="0"/>
    <x v="0"/>
    <x v="0"/>
    <m/>
    <m/>
    <x v="0"/>
    <x v="0"/>
    <x v="0"/>
    <m/>
    <n v="10.5"/>
    <x v="0"/>
    <n v="10.5"/>
    <m/>
    <m/>
    <x v="0"/>
    <m/>
    <x v="0"/>
    <s v="Westfalen-Weser-Ems Verteilnetz GmbH"/>
    <x v="0"/>
    <x v="0"/>
    <m/>
    <m/>
    <m/>
    <m/>
    <m/>
    <x v="0"/>
    <m/>
    <m/>
    <x v="0"/>
    <m/>
    <x v="0"/>
    <m/>
    <x v="0"/>
    <x v="0"/>
    <x v="0"/>
    <n v="0"/>
    <x v="0"/>
    <x v="0"/>
    <x v="0"/>
    <x v="0"/>
    <x v="0"/>
    <x v="0"/>
    <x v="0"/>
    <x v="0"/>
    <x v="0"/>
    <x v="0"/>
    <m/>
    <m/>
    <m/>
    <m/>
    <m/>
    <m/>
    <x v="0"/>
  </r>
  <r>
    <s v="BNA1002"/>
    <s v="Mitteldeutsche Braunkohlengesellschaft mbH"/>
    <s v="Wählitz"/>
    <n v="6679"/>
    <s v="Wählitz"/>
    <m/>
    <x v="5"/>
    <m/>
    <n v="1994"/>
    <x v="1"/>
    <x v="0"/>
    <x v="11"/>
    <m/>
    <m/>
    <x v="1"/>
    <x v="2"/>
    <x v="2"/>
    <n v="35"/>
    <n v="31"/>
    <x v="0"/>
    <n v="31"/>
    <n v="24"/>
    <n v="40"/>
    <x v="2"/>
    <s v="Schaltanlage Zwenkau"/>
    <x v="2"/>
    <s v="Mitteldeutsche Netzgesellschaft Strom mbH"/>
    <x v="0"/>
    <x v="1"/>
    <n v="240051.90500000003"/>
    <s v="17.08.2012 - 15.09.2012"/>
    <m/>
    <m/>
    <m/>
    <x v="0"/>
    <m/>
    <m/>
    <x v="0"/>
    <m/>
    <x v="0"/>
    <m/>
    <x v="0"/>
    <x v="0"/>
    <x v="0"/>
    <n v="7743.6098387096781"/>
    <x v="10"/>
    <x v="1"/>
    <x v="0"/>
    <x v="0"/>
    <x v="0"/>
    <x v="0"/>
    <x v="1"/>
    <x v="0"/>
    <x v="0"/>
    <x v="0"/>
    <m/>
    <m/>
    <m/>
    <m/>
    <m/>
    <m/>
    <x v="0"/>
  </r>
  <r>
    <s v="BNA1003"/>
    <s v="Schluchseewerk Aktiengesellschaft"/>
    <s v="Kraftwerk Waldshut"/>
    <n v="79761"/>
    <s v="Waldshut-Tiengen"/>
    <s v="Kraftwerkstraße 13"/>
    <x v="4"/>
    <s v="Waldshut"/>
    <n v="1951"/>
    <x v="2"/>
    <x v="0"/>
    <x v="8"/>
    <m/>
    <m/>
    <x v="1"/>
    <x v="1"/>
    <x v="1"/>
    <n v="150"/>
    <n v="150"/>
    <x v="0"/>
    <n v="150"/>
    <m/>
    <m/>
    <x v="0"/>
    <s v="Gurtweil"/>
    <x v="2"/>
    <s v="EnBW Regional AG"/>
    <x v="0"/>
    <x v="1"/>
    <n v="95901"/>
    <s v="A5:25.06.2012-28.06.2012, A6:16.10.2012-19.10.2012,B5: 03.07.2012-06.07.2012"/>
    <m/>
    <m/>
    <m/>
    <x v="0"/>
    <m/>
    <m/>
    <x v="0"/>
    <m/>
    <x v="0"/>
    <m/>
    <x v="0"/>
    <x v="0"/>
    <x v="0"/>
    <n v="639.34"/>
    <x v="9"/>
    <x v="1"/>
    <x v="0"/>
    <x v="0"/>
    <x v="0"/>
    <x v="0"/>
    <x v="1"/>
    <x v="0"/>
    <x v="1"/>
    <x v="23"/>
    <n v="40"/>
    <n v="80"/>
    <n v="53563"/>
    <n v="140"/>
    <n v="150"/>
    <n v="98195"/>
    <x v="0"/>
  </r>
  <r>
    <s v="BNA1004"/>
    <s v="EnBW Kraftwerke AG"/>
    <s v="Kraftwerk Walheim"/>
    <n v="74399"/>
    <s v="Walheim"/>
    <s v="Mühlstraße"/>
    <x v="4"/>
    <s v="WAL GT D"/>
    <n v="1981"/>
    <x v="1"/>
    <x v="2"/>
    <x v="9"/>
    <m/>
    <m/>
    <x v="1"/>
    <x v="1"/>
    <x v="1"/>
    <n v="143"/>
    <n v="135"/>
    <x v="0"/>
    <n v="135"/>
    <n v="70"/>
    <m/>
    <x v="0"/>
    <s v="Walheim"/>
    <x v="2"/>
    <s v="EnBW Regional AG"/>
    <x v="0"/>
    <x v="1"/>
    <n v="468"/>
    <s v="16.04.2012 - 18.04.2012"/>
    <m/>
    <m/>
    <m/>
    <x v="0"/>
    <m/>
    <m/>
    <x v="2"/>
    <m/>
    <x v="4"/>
    <n v="135"/>
    <x v="0"/>
    <x v="0"/>
    <x v="0"/>
    <n v="3.4666666666666668"/>
    <x v="11"/>
    <x v="1"/>
    <x v="10"/>
    <x v="0"/>
    <x v="0"/>
    <x v="0"/>
    <x v="1"/>
    <x v="0"/>
    <x v="0"/>
    <x v="0"/>
    <m/>
    <m/>
    <m/>
    <m/>
    <m/>
    <m/>
    <x v="0"/>
  </r>
  <r>
    <s v="BNA1005"/>
    <s v="EnBW Kraftwerke AG"/>
    <s v="Kraftwerk Walheim"/>
    <n v="74399"/>
    <s v="Walheim"/>
    <s v="Mühlstraße"/>
    <x v="4"/>
    <s v="WAL 1"/>
    <n v="1964"/>
    <x v="1"/>
    <x v="0"/>
    <x v="5"/>
    <m/>
    <m/>
    <x v="1"/>
    <x v="1"/>
    <x v="1"/>
    <n v="107"/>
    <n v="103"/>
    <x v="0"/>
    <n v="103"/>
    <n v="52"/>
    <m/>
    <x v="0"/>
    <s v="Walheim"/>
    <x v="2"/>
    <s v="EnBW Regional AG"/>
    <x v="0"/>
    <x v="1"/>
    <n v="77383"/>
    <m/>
    <m/>
    <m/>
    <m/>
    <x v="0"/>
    <m/>
    <m/>
    <x v="0"/>
    <m/>
    <x v="0"/>
    <m/>
    <x v="0"/>
    <x v="0"/>
    <x v="0"/>
    <n v="751.29126213592235"/>
    <x v="3"/>
    <x v="1"/>
    <x v="0"/>
    <x v="0"/>
    <x v="0"/>
    <x v="0"/>
    <x v="1"/>
    <x v="0"/>
    <x v="0"/>
    <x v="0"/>
    <m/>
    <m/>
    <m/>
    <m/>
    <m/>
    <m/>
    <x v="0"/>
  </r>
  <r>
    <s v="BNA1006"/>
    <s v="EnBW Kraftwerke AG"/>
    <s v="Kraftwerk Walheim"/>
    <n v="74399"/>
    <s v="Walheim"/>
    <s v="Mühlstraße"/>
    <x v="4"/>
    <s v="WAL 2"/>
    <n v="1967"/>
    <x v="1"/>
    <x v="0"/>
    <x v="5"/>
    <m/>
    <m/>
    <x v="1"/>
    <x v="1"/>
    <x v="1"/>
    <n v="160"/>
    <n v="153"/>
    <x v="0"/>
    <n v="153"/>
    <n v="70"/>
    <m/>
    <x v="0"/>
    <s v="Walheim"/>
    <x v="2"/>
    <s v="EnBW Regional AG"/>
    <x v="0"/>
    <x v="1"/>
    <n v="197826"/>
    <m/>
    <m/>
    <m/>
    <m/>
    <x v="0"/>
    <m/>
    <m/>
    <x v="0"/>
    <m/>
    <x v="0"/>
    <m/>
    <x v="0"/>
    <x v="0"/>
    <x v="0"/>
    <n v="1292.9803921568628"/>
    <x v="3"/>
    <x v="1"/>
    <x v="0"/>
    <x v="0"/>
    <x v="0"/>
    <x v="0"/>
    <x v="1"/>
    <x v="0"/>
    <x v="0"/>
    <x v="0"/>
    <m/>
    <m/>
    <m/>
    <m/>
    <m/>
    <m/>
    <x v="0"/>
  </r>
  <r>
    <s v="BNA1007a"/>
    <s v="Allgäuer Überlandwerk GmbH"/>
    <s v="SKW Gasturbine"/>
    <n v="87448"/>
    <s v="Waltenhofen-Veits"/>
    <n v="13"/>
    <x v="6"/>
    <s v="SKW Gasturbine"/>
    <n v="1988"/>
    <x v="1"/>
    <x v="0"/>
    <x v="9"/>
    <s v="Leichtes Heizöl"/>
    <m/>
    <x v="1"/>
    <x v="1"/>
    <x v="1"/>
    <n v="24.2"/>
    <n v="24"/>
    <x v="0"/>
    <n v="24"/>
    <m/>
    <m/>
    <x v="0"/>
    <s v="UW Au"/>
    <x v="2"/>
    <s v="AllgäuNetz GmbH &amp; Co. KG "/>
    <x v="0"/>
    <x v="1"/>
    <n v="397.5"/>
    <m/>
    <m/>
    <m/>
    <m/>
    <x v="0"/>
    <m/>
    <m/>
    <x v="0"/>
    <m/>
    <x v="0"/>
    <m/>
    <x v="0"/>
    <x v="0"/>
    <x v="0"/>
    <n v="16.5625"/>
    <x v="11"/>
    <x v="1"/>
    <x v="0"/>
    <x v="0"/>
    <x v="0"/>
    <x v="0"/>
    <x v="1"/>
    <x v="0"/>
    <x v="0"/>
    <x v="0"/>
    <m/>
    <m/>
    <m/>
    <m/>
    <m/>
    <m/>
    <x v="0"/>
  </r>
  <r>
    <s v="BNA1007b"/>
    <s v="Allgäuer Überlandwerk GmbH"/>
    <s v="SKW Diesel"/>
    <n v="87448"/>
    <s v="Waltenhofen-Veits"/>
    <n v="13"/>
    <x v="6"/>
    <s v="SKW Diesel"/>
    <n v="1978"/>
    <x v="1"/>
    <x v="0"/>
    <x v="9"/>
    <m/>
    <m/>
    <x v="1"/>
    <x v="1"/>
    <x v="1"/>
    <n v="11"/>
    <n v="10.5"/>
    <x v="0"/>
    <n v="10.5"/>
    <m/>
    <m/>
    <x v="0"/>
    <s v="UW Au"/>
    <x v="6"/>
    <s v="AllgäuNetz GmbH &amp; Co. KG "/>
    <x v="0"/>
    <x v="1"/>
    <n v="179.6"/>
    <m/>
    <m/>
    <m/>
    <m/>
    <x v="0"/>
    <m/>
    <m/>
    <x v="0"/>
    <m/>
    <x v="0"/>
    <m/>
    <x v="0"/>
    <x v="0"/>
    <x v="0"/>
    <n v="17.104761904761904"/>
    <x v="11"/>
    <x v="1"/>
    <x v="0"/>
    <x v="0"/>
    <x v="0"/>
    <x v="0"/>
    <x v="1"/>
    <x v="0"/>
    <x v="0"/>
    <x v="0"/>
    <m/>
    <m/>
    <m/>
    <m/>
    <m/>
    <m/>
    <x v="0"/>
  </r>
  <r>
    <s v="BNA1008"/>
    <s v="Stadtwerke München GmbH"/>
    <s v="Uppenborn 1"/>
    <n v="85368"/>
    <s v="Wang"/>
    <m/>
    <x v="6"/>
    <n v="1"/>
    <n v="1930"/>
    <x v="1"/>
    <x v="0"/>
    <x v="2"/>
    <m/>
    <m/>
    <x v="1"/>
    <x v="1"/>
    <x v="1"/>
    <n v="25"/>
    <n v="25"/>
    <x v="0"/>
    <n v="25"/>
    <n v="0"/>
    <m/>
    <x v="0"/>
    <m/>
    <x v="2"/>
    <s v="SWM Infrastruktur GmbH"/>
    <x v="0"/>
    <x v="1"/>
    <n v="83186.14"/>
    <m/>
    <m/>
    <m/>
    <m/>
    <x v="0"/>
    <m/>
    <m/>
    <x v="0"/>
    <m/>
    <x v="0"/>
    <m/>
    <x v="0"/>
    <x v="0"/>
    <x v="0"/>
    <n v="3327.4456"/>
    <x v="2"/>
    <x v="0"/>
    <x v="0"/>
    <x v="0"/>
    <x v="0"/>
    <x v="0"/>
    <x v="0"/>
    <x v="0"/>
    <x v="0"/>
    <x v="0"/>
    <m/>
    <m/>
    <m/>
    <m/>
    <m/>
    <m/>
    <x v="0"/>
  </r>
  <r>
    <s v="BNA1009"/>
    <s v="Bassens Windpark GmbH &amp; Co KG"/>
    <m/>
    <n v="26434"/>
    <s v="Wangerland"/>
    <m/>
    <x v="1"/>
    <m/>
    <n v="1996"/>
    <x v="0"/>
    <x v="0"/>
    <x v="0"/>
    <m/>
    <m/>
    <x v="0"/>
    <x v="0"/>
    <x v="0"/>
    <m/>
    <n v="20.399999999999999"/>
    <x v="0"/>
    <n v="20.399999999999999"/>
    <m/>
    <m/>
    <x v="0"/>
    <m/>
    <x v="0"/>
    <s v="EWE NETZ GmbH"/>
    <x v="0"/>
    <x v="0"/>
    <m/>
    <m/>
    <m/>
    <m/>
    <m/>
    <x v="0"/>
    <m/>
    <m/>
    <x v="0"/>
    <m/>
    <x v="0"/>
    <m/>
    <x v="0"/>
    <x v="0"/>
    <x v="0"/>
    <n v="0"/>
    <x v="0"/>
    <x v="0"/>
    <x v="0"/>
    <x v="0"/>
    <x v="0"/>
    <x v="0"/>
    <x v="0"/>
    <x v="0"/>
    <x v="0"/>
    <x v="0"/>
    <m/>
    <m/>
    <m/>
    <m/>
    <m/>
    <m/>
    <x v="0"/>
  </r>
  <r>
    <s v="BNA1010"/>
    <s v="Windpark am süßen See Verwaltung GmbH"/>
    <m/>
    <n v="6318"/>
    <s v="Wansleben am See"/>
    <m/>
    <x v="5"/>
    <m/>
    <n v="2002"/>
    <x v="0"/>
    <x v="0"/>
    <x v="0"/>
    <m/>
    <m/>
    <x v="0"/>
    <x v="0"/>
    <x v="0"/>
    <m/>
    <n v="12"/>
    <x v="0"/>
    <n v="12"/>
    <m/>
    <m/>
    <x v="0"/>
    <m/>
    <x v="0"/>
    <s v="Mitteldeutsche Netzgesellschaft Strom mbH"/>
    <x v="0"/>
    <x v="0"/>
    <m/>
    <m/>
    <m/>
    <m/>
    <m/>
    <x v="0"/>
    <m/>
    <m/>
    <x v="0"/>
    <m/>
    <x v="0"/>
    <m/>
    <x v="0"/>
    <x v="0"/>
    <x v="0"/>
    <n v="0"/>
    <x v="0"/>
    <x v="0"/>
    <x v="0"/>
    <x v="0"/>
    <x v="0"/>
    <x v="0"/>
    <x v="0"/>
    <x v="0"/>
    <x v="0"/>
    <x v="0"/>
    <m/>
    <m/>
    <m/>
    <m/>
    <m/>
    <m/>
    <x v="0"/>
  </r>
  <r>
    <s v="BNA1011"/>
    <s v="Breeze Three Energy GmbH &amp; Co. KG"/>
    <s v="Windpark Waldhausen"/>
    <n v="73433"/>
    <s v="Aalen"/>
    <m/>
    <x v="4"/>
    <m/>
    <n v="2006"/>
    <x v="1"/>
    <x v="0"/>
    <x v="0"/>
    <m/>
    <m/>
    <x v="0"/>
    <x v="1"/>
    <x v="1"/>
    <n v="14"/>
    <n v="14"/>
    <x v="0"/>
    <n v="14"/>
    <m/>
    <m/>
    <x v="0"/>
    <s v="DE0010107343300000000000000287689 &amp; DE 0010107343300000000000000690"/>
    <x v="6"/>
    <s v="Netzgesellschaft Ostwürttemberg GmbH"/>
    <x v="0"/>
    <x v="1"/>
    <n v="20458.98"/>
    <m/>
    <m/>
    <m/>
    <m/>
    <x v="0"/>
    <m/>
    <m/>
    <x v="0"/>
    <m/>
    <x v="0"/>
    <m/>
    <x v="0"/>
    <x v="0"/>
    <x v="0"/>
    <n v="1461.3557142857142"/>
    <x v="0"/>
    <x v="0"/>
    <x v="0"/>
    <x v="0"/>
    <x v="0"/>
    <x v="0"/>
    <x v="0"/>
    <x v="0"/>
    <x v="0"/>
    <x v="0"/>
    <m/>
    <m/>
    <m/>
    <m/>
    <m/>
    <m/>
    <x v="0"/>
  </r>
  <r>
    <s v="BNA1013"/>
    <s v="VERBUND-Innkraftwerke GmbH"/>
    <s v="Wasserburg"/>
    <n v="83512"/>
    <s v="Wasserburg"/>
    <s v="Innwerkstr. 15"/>
    <x v="6"/>
    <m/>
    <n v="1938"/>
    <x v="1"/>
    <x v="0"/>
    <x v="2"/>
    <m/>
    <m/>
    <x v="1"/>
    <x v="1"/>
    <x v="1"/>
    <m/>
    <n v="24.1"/>
    <x v="0"/>
    <n v="24.1"/>
    <n v="1"/>
    <m/>
    <x v="0"/>
    <s v="UW Wasserburg"/>
    <x v="2"/>
    <s v="E.ON Netz GmbH"/>
    <x v="0"/>
    <x v="1"/>
    <n v="111822.7"/>
    <m/>
    <m/>
    <m/>
    <m/>
    <x v="0"/>
    <m/>
    <m/>
    <x v="0"/>
    <m/>
    <x v="0"/>
    <m/>
    <x v="0"/>
    <x v="0"/>
    <x v="0"/>
    <n v="4639.9460580912855"/>
    <x v="2"/>
    <x v="0"/>
    <x v="0"/>
    <x v="0"/>
    <x v="0"/>
    <x v="0"/>
    <x v="0"/>
    <x v="0"/>
    <x v="0"/>
    <x v="0"/>
    <m/>
    <m/>
    <m/>
    <m/>
    <m/>
    <m/>
    <x v="0"/>
  </r>
  <r>
    <s v="BNA1014"/>
    <m/>
    <m/>
    <n v="38871"/>
    <s v="Wasserleben"/>
    <m/>
    <x v="5"/>
    <m/>
    <n v="2004"/>
    <x v="0"/>
    <x v="0"/>
    <x v="0"/>
    <m/>
    <m/>
    <x v="0"/>
    <x v="0"/>
    <x v="0"/>
    <m/>
    <n v="68.5"/>
    <x v="0"/>
    <n v="68.5"/>
    <m/>
    <m/>
    <x v="0"/>
    <m/>
    <x v="5"/>
    <s v="HSN Magdeburg GmbH"/>
    <x v="0"/>
    <x v="0"/>
    <m/>
    <m/>
    <m/>
    <m/>
    <m/>
    <x v="0"/>
    <m/>
    <m/>
    <x v="0"/>
    <m/>
    <x v="0"/>
    <m/>
    <x v="0"/>
    <x v="0"/>
    <x v="0"/>
    <n v="0"/>
    <x v="0"/>
    <x v="0"/>
    <x v="0"/>
    <x v="0"/>
    <x v="0"/>
    <x v="0"/>
    <x v="0"/>
    <x v="0"/>
    <x v="0"/>
    <x v="0"/>
    <m/>
    <m/>
    <m/>
    <m/>
    <m/>
    <m/>
    <x v="0"/>
  </r>
  <r>
    <s v="BNA1015"/>
    <s v="Vattenfall Europe Generation AG"/>
    <s v="Wedel"/>
    <n v="22880"/>
    <s v="Wedel / Holstein"/>
    <m/>
    <x v="3"/>
    <s v="GT A"/>
    <n v="1972"/>
    <x v="1"/>
    <x v="0"/>
    <x v="9"/>
    <m/>
    <m/>
    <x v="1"/>
    <x v="1"/>
    <x v="1"/>
    <n v="51"/>
    <n v="50.5"/>
    <x v="1"/>
    <n v="50.5"/>
    <m/>
    <m/>
    <x v="0"/>
    <s v="Wedel"/>
    <x v="2"/>
    <s v="Vattenfall Europe Distribution Hamburg GmbH"/>
    <x v="0"/>
    <x v="1"/>
    <m/>
    <s v="21.05.2012-01.07.2012"/>
    <m/>
    <m/>
    <m/>
    <x v="0"/>
    <m/>
    <m/>
    <x v="0"/>
    <m/>
    <x v="0"/>
    <m/>
    <x v="0"/>
    <x v="0"/>
    <x v="0"/>
    <n v="0"/>
    <x v="11"/>
    <x v="1"/>
    <x v="0"/>
    <x v="0"/>
    <x v="0"/>
    <x v="0"/>
    <x v="1"/>
    <x v="0"/>
    <x v="0"/>
    <x v="0"/>
    <m/>
    <m/>
    <m/>
    <m/>
    <m/>
    <m/>
    <x v="0"/>
  </r>
  <r>
    <s v="BNA1016"/>
    <s v="Vattenfall Europe Generation AG"/>
    <s v="Wedel"/>
    <n v="22880"/>
    <s v="Wedel / Holstein"/>
    <m/>
    <x v="3"/>
    <s v="GT B"/>
    <n v="1972"/>
    <x v="1"/>
    <x v="0"/>
    <x v="9"/>
    <m/>
    <m/>
    <x v="1"/>
    <x v="1"/>
    <x v="1"/>
    <n v="51"/>
    <n v="50.5"/>
    <x v="1"/>
    <n v="50.5"/>
    <m/>
    <m/>
    <x v="0"/>
    <s v="Wedel"/>
    <x v="2"/>
    <s v="Vattenfall Europe Distribution Hamburg GmbH"/>
    <x v="0"/>
    <x v="1"/>
    <n v="6423.6"/>
    <s v="21.05.2012-01.07.2012"/>
    <m/>
    <m/>
    <m/>
    <x v="0"/>
    <m/>
    <m/>
    <x v="0"/>
    <m/>
    <x v="0"/>
    <m/>
    <x v="0"/>
    <x v="0"/>
    <x v="0"/>
    <n v="127.2"/>
    <x v="11"/>
    <x v="1"/>
    <x v="0"/>
    <x v="0"/>
    <x v="0"/>
    <x v="0"/>
    <x v="1"/>
    <x v="0"/>
    <x v="0"/>
    <x v="0"/>
    <m/>
    <m/>
    <m/>
    <m/>
    <m/>
    <m/>
    <x v="0"/>
  </r>
  <r>
    <s v="BNA1017"/>
    <s v="Windpark Weener Verwaltungs-GmbH"/>
    <m/>
    <n v="26826"/>
    <s v="Weener"/>
    <m/>
    <x v="1"/>
    <m/>
    <n v="1998"/>
    <x v="0"/>
    <x v="0"/>
    <x v="0"/>
    <m/>
    <m/>
    <x v="0"/>
    <x v="0"/>
    <x v="0"/>
    <m/>
    <n v="21.45"/>
    <x v="0"/>
    <n v="21.45"/>
    <m/>
    <m/>
    <x v="0"/>
    <m/>
    <x v="1"/>
    <s v="EWE NETZ GmbH"/>
    <x v="0"/>
    <x v="0"/>
    <m/>
    <m/>
    <m/>
    <m/>
    <m/>
    <x v="0"/>
    <m/>
    <m/>
    <x v="0"/>
    <m/>
    <x v="0"/>
    <m/>
    <x v="0"/>
    <x v="0"/>
    <x v="0"/>
    <n v="0"/>
    <x v="0"/>
    <x v="0"/>
    <x v="0"/>
    <x v="0"/>
    <x v="0"/>
    <x v="0"/>
    <x v="0"/>
    <x v="0"/>
    <x v="0"/>
    <x v="0"/>
    <m/>
    <m/>
    <m/>
    <m/>
    <m/>
    <m/>
    <x v="0"/>
  </r>
  <r>
    <s v="BNA1018"/>
    <s v="Windpark Weenermoor Netzbetriebs-GbR mbH"/>
    <m/>
    <n v="26826"/>
    <s v="Weener"/>
    <m/>
    <x v="1"/>
    <m/>
    <n v="1998"/>
    <x v="0"/>
    <x v="0"/>
    <x v="0"/>
    <m/>
    <m/>
    <x v="0"/>
    <x v="0"/>
    <x v="0"/>
    <m/>
    <n v="19.5"/>
    <x v="0"/>
    <n v="19.5"/>
    <m/>
    <m/>
    <x v="0"/>
    <m/>
    <x v="1"/>
    <s v="EWE NETZ GmbH"/>
    <x v="0"/>
    <x v="0"/>
    <m/>
    <m/>
    <m/>
    <m/>
    <m/>
    <x v="0"/>
    <m/>
    <m/>
    <x v="0"/>
    <m/>
    <x v="0"/>
    <m/>
    <x v="0"/>
    <x v="0"/>
    <x v="0"/>
    <n v="0"/>
    <x v="0"/>
    <x v="0"/>
    <x v="0"/>
    <x v="0"/>
    <x v="0"/>
    <x v="0"/>
    <x v="0"/>
    <x v="0"/>
    <x v="0"/>
    <x v="0"/>
    <m/>
    <m/>
    <m/>
    <m/>
    <m/>
    <m/>
    <x v="0"/>
  </r>
  <r>
    <s v="BNA1019"/>
    <s v="Schluchseewerk Aktiengesellschaft"/>
    <s v="Wehr"/>
    <n v="79664"/>
    <s v="Wehr"/>
    <s v="Todtmooserstr. 150"/>
    <x v="4"/>
    <s v="Wehr"/>
    <n v="1975"/>
    <x v="1"/>
    <x v="0"/>
    <x v="8"/>
    <m/>
    <m/>
    <x v="1"/>
    <x v="1"/>
    <x v="1"/>
    <n v="980"/>
    <n v="910"/>
    <x v="0"/>
    <n v="910"/>
    <m/>
    <m/>
    <x v="0"/>
    <s v="Kühmoos"/>
    <x v="4"/>
    <s v="Amprion/ Transnet BW"/>
    <x v="6"/>
    <x v="1"/>
    <n v="1162822"/>
    <s v="23.04.2012 -31.08.2012 (227,5MW) &amp; 17.09.2012-13.09.2013 (227,5 MW)"/>
    <m/>
    <m/>
    <m/>
    <x v="0"/>
    <m/>
    <m/>
    <x v="0"/>
    <m/>
    <x v="0"/>
    <m/>
    <x v="0"/>
    <x v="0"/>
    <x v="0"/>
    <n v="1277.8263736263737"/>
    <x v="9"/>
    <x v="1"/>
    <x v="0"/>
    <x v="0"/>
    <x v="0"/>
    <x v="0"/>
    <x v="1"/>
    <x v="1"/>
    <x v="2"/>
    <x v="24"/>
    <n v="144"/>
    <n v="980"/>
    <n v="1629826"/>
    <n v="160"/>
    <n v="910"/>
    <n v="1186030"/>
    <x v="0"/>
  </r>
  <r>
    <s v="BNA1020"/>
    <s v="RWE Power AG"/>
    <s v="MVA Weisweiler"/>
    <n v="52249"/>
    <s v="Weisweiler"/>
    <m/>
    <x v="0"/>
    <s v="MVA"/>
    <n v="1996"/>
    <x v="1"/>
    <x v="0"/>
    <x v="10"/>
    <m/>
    <m/>
    <x v="1"/>
    <x v="2"/>
    <x v="2"/>
    <n v="30"/>
    <n v="24"/>
    <x v="1"/>
    <n v="24"/>
    <n v="24"/>
    <n v="10"/>
    <x v="2"/>
    <s v="Zukunft"/>
    <x v="2"/>
    <s v="Rhein-Ruhr Verteilnetz GmbH"/>
    <x v="0"/>
    <x v="0"/>
    <n v="194153.39799999999"/>
    <m/>
    <m/>
    <m/>
    <m/>
    <x v="0"/>
    <m/>
    <m/>
    <x v="0"/>
    <m/>
    <x v="0"/>
    <m/>
    <x v="0"/>
    <x v="0"/>
    <x v="0"/>
    <n v="8089.7249166666661"/>
    <x v="6"/>
    <x v="1"/>
    <x v="0"/>
    <x v="0"/>
    <x v="0"/>
    <x v="0"/>
    <x v="1"/>
    <x v="0"/>
    <x v="0"/>
    <x v="0"/>
    <m/>
    <m/>
    <m/>
    <m/>
    <m/>
    <m/>
    <x v="0"/>
  </r>
  <r>
    <s v="BNA1021"/>
    <s v="RWE Power AG"/>
    <s v="Weisweiler"/>
    <n v="52249"/>
    <s v="Eschweiler-Weisweiler"/>
    <m/>
    <x v="0"/>
    <s v="C"/>
    <n v="1955"/>
    <x v="1"/>
    <x v="0"/>
    <x v="11"/>
    <m/>
    <m/>
    <x v="1"/>
    <x v="2"/>
    <x v="1"/>
    <n v="146"/>
    <n v="123"/>
    <x v="1"/>
    <n v="122"/>
    <n v="122"/>
    <m/>
    <x v="0"/>
    <s v="Oberzier"/>
    <x v="4"/>
    <s v="Amprion GmbH"/>
    <x v="2"/>
    <x v="0"/>
    <n v="910727.31499999994"/>
    <m/>
    <m/>
    <m/>
    <m/>
    <x v="0"/>
    <m/>
    <m/>
    <x v="0"/>
    <m/>
    <x v="0"/>
    <m/>
    <x v="0"/>
    <x v="0"/>
    <x v="0"/>
    <n v="7404.2871138211376"/>
    <x v="10"/>
    <x v="1"/>
    <x v="0"/>
    <x v="0"/>
    <x v="0"/>
    <x v="0"/>
    <x v="1"/>
    <x v="1"/>
    <x v="0"/>
    <x v="0"/>
    <m/>
    <m/>
    <m/>
    <m/>
    <m/>
    <m/>
    <x v="0"/>
  </r>
  <r>
    <s v="BNA1022"/>
    <s v="RWE Power AG"/>
    <s v="Weisweiler"/>
    <n v="52249"/>
    <s v="Eschweiler-Weisweiler"/>
    <m/>
    <x v="0"/>
    <s v="D"/>
    <n v="1959"/>
    <x v="1"/>
    <x v="0"/>
    <x v="11"/>
    <m/>
    <m/>
    <x v="1"/>
    <x v="1"/>
    <x v="1"/>
    <n v="155"/>
    <n v="135"/>
    <x v="1"/>
    <n v="135"/>
    <n v="135"/>
    <m/>
    <x v="0"/>
    <s v="Oberzier"/>
    <x v="4"/>
    <s v="Amprion GmbH"/>
    <x v="2"/>
    <x v="0"/>
    <n v="963266.07700000005"/>
    <m/>
    <m/>
    <m/>
    <m/>
    <x v="0"/>
    <m/>
    <m/>
    <x v="0"/>
    <m/>
    <x v="0"/>
    <m/>
    <x v="0"/>
    <x v="0"/>
    <x v="0"/>
    <n v="7135.3042740740748"/>
    <x v="10"/>
    <x v="1"/>
    <x v="0"/>
    <x v="0"/>
    <x v="0"/>
    <x v="0"/>
    <x v="1"/>
    <x v="1"/>
    <x v="0"/>
    <x v="0"/>
    <m/>
    <m/>
    <m/>
    <m/>
    <m/>
    <m/>
    <x v="0"/>
  </r>
  <r>
    <s v="BNA1023"/>
    <s v="RWE Power AG"/>
    <s v="Weisweiler"/>
    <n v="52249"/>
    <s v="Eschweiler-Weisweiler"/>
    <m/>
    <x v="0"/>
    <s v="G_VGT"/>
    <n v="2006"/>
    <x v="1"/>
    <x v="0"/>
    <x v="1"/>
    <m/>
    <m/>
    <x v="1"/>
    <x v="1"/>
    <x v="1"/>
    <n v="274"/>
    <n v="272"/>
    <x v="1"/>
    <n v="253"/>
    <n v="176"/>
    <m/>
    <x v="0"/>
    <s v="Zukunft"/>
    <x v="2"/>
    <s v="Rhein-Ruhr Verteilnetz GmbH"/>
    <x v="0"/>
    <x v="0"/>
    <n v="490068.87"/>
    <s v="22.06.2012-30.07.2012"/>
    <n v="635"/>
    <n v="0"/>
    <n v="0"/>
    <x v="0"/>
    <n v="0"/>
    <n v="0"/>
    <x v="0"/>
    <s v="GASCADE Gastransport GmbH "/>
    <x v="0"/>
    <m/>
    <x v="0"/>
    <x v="0"/>
    <x v="0"/>
    <n v="1801.7237867647059"/>
    <x v="1"/>
    <x v="1"/>
    <x v="0"/>
    <x v="0"/>
    <x v="0"/>
    <x v="0"/>
    <x v="1"/>
    <x v="0"/>
    <x v="0"/>
    <x v="0"/>
    <m/>
    <m/>
    <m/>
    <m/>
    <m/>
    <m/>
    <x v="0"/>
  </r>
  <r>
    <s v="BNA1024"/>
    <s v="RWE Power AG"/>
    <s v="Weisweiler"/>
    <n v="52249"/>
    <s v="Eschweiler-Weisweiler"/>
    <m/>
    <x v="0"/>
    <s v="H_VGT"/>
    <n v="2006"/>
    <x v="1"/>
    <x v="0"/>
    <x v="1"/>
    <m/>
    <m/>
    <x v="1"/>
    <x v="1"/>
    <x v="1"/>
    <n v="274"/>
    <n v="272"/>
    <x v="1"/>
    <n v="253"/>
    <n v="176"/>
    <m/>
    <x v="0"/>
    <s v="Zukunft"/>
    <x v="2"/>
    <s v="Rhein-Ruhr Verteilnetz GmbH"/>
    <x v="0"/>
    <x v="0"/>
    <n v="364428.29300000001"/>
    <s v="07.11.2012-13.11.2012"/>
    <n v="635"/>
    <n v="0"/>
    <n v="0"/>
    <x v="0"/>
    <n v="0"/>
    <n v="0"/>
    <x v="0"/>
    <s v="GASCADE Gastransport GmbH "/>
    <x v="0"/>
    <m/>
    <x v="0"/>
    <x v="0"/>
    <x v="0"/>
    <n v="1339.8099007352941"/>
    <x v="1"/>
    <x v="1"/>
    <x v="0"/>
    <x v="0"/>
    <x v="0"/>
    <x v="0"/>
    <x v="1"/>
    <x v="0"/>
    <x v="0"/>
    <x v="0"/>
    <m/>
    <m/>
    <m/>
    <m/>
    <m/>
    <m/>
    <x v="0"/>
  </r>
  <r>
    <s v="BNA1025"/>
    <s v="RWE Power AG"/>
    <s v="Weisweiler"/>
    <n v="52249"/>
    <s v="Eschweiler-Weisweiler"/>
    <m/>
    <x v="0"/>
    <s v="E"/>
    <n v="1965"/>
    <x v="1"/>
    <x v="0"/>
    <x v="3"/>
    <s v="Braunkohle"/>
    <s v="Klärschlamm"/>
    <x v="1"/>
    <x v="1"/>
    <x v="1"/>
    <n v="358"/>
    <n v="312"/>
    <x v="1"/>
    <n v="312"/>
    <n v="214"/>
    <m/>
    <x v="0"/>
    <s v="Zukunft"/>
    <x v="2"/>
    <s v="Rhein-Ruhr Verteilnetz GmbH"/>
    <x v="0"/>
    <x v="0"/>
    <n v="2018942.7009999999"/>
    <m/>
    <m/>
    <m/>
    <m/>
    <x v="0"/>
    <m/>
    <m/>
    <x v="0"/>
    <m/>
    <x v="0"/>
    <m/>
    <x v="0"/>
    <x v="0"/>
    <x v="0"/>
    <n v="6470.9701955128203"/>
    <x v="10"/>
    <x v="1"/>
    <x v="0"/>
    <x v="0"/>
    <x v="0"/>
    <x v="0"/>
    <x v="1"/>
    <x v="0"/>
    <x v="0"/>
    <x v="0"/>
    <m/>
    <m/>
    <m/>
    <m/>
    <m/>
    <m/>
    <x v="0"/>
  </r>
  <r>
    <s v="BNA1026"/>
    <s v="RWE Power AG"/>
    <s v="Weisweiler"/>
    <n v="52249"/>
    <s v="Eschweiler-Weisweiler"/>
    <m/>
    <x v="0"/>
    <s v="F"/>
    <n v="1967"/>
    <x v="1"/>
    <x v="0"/>
    <x v="3"/>
    <s v="Braunkohle"/>
    <s v="Klärschlamm"/>
    <x v="1"/>
    <x v="1"/>
    <x v="1"/>
    <n v="338"/>
    <n v="304"/>
    <x v="1"/>
    <n v="300"/>
    <n v="221"/>
    <m/>
    <x v="0"/>
    <s v="Oberzier"/>
    <x v="4"/>
    <s v="Amprion GmbH"/>
    <x v="2"/>
    <x v="0"/>
    <n v="2620338.1809999999"/>
    <s v="23.05.2012-29.05.2012; 25.08.2012-26.08.2012"/>
    <m/>
    <m/>
    <m/>
    <x v="0"/>
    <m/>
    <m/>
    <x v="0"/>
    <m/>
    <x v="0"/>
    <m/>
    <x v="0"/>
    <x v="0"/>
    <x v="0"/>
    <n v="8619.5334901315782"/>
    <x v="10"/>
    <x v="1"/>
    <x v="0"/>
    <x v="0"/>
    <x v="0"/>
    <x v="0"/>
    <x v="1"/>
    <x v="1"/>
    <x v="0"/>
    <x v="0"/>
    <m/>
    <m/>
    <m/>
    <m/>
    <m/>
    <m/>
    <x v="0"/>
  </r>
  <r>
    <s v="BNA1027"/>
    <s v="RWE Power AG"/>
    <s v="Weisweiler"/>
    <n v="52249"/>
    <s v="Eschweiler-Weisweiler"/>
    <m/>
    <x v="0"/>
    <s v="G"/>
    <n v="1974"/>
    <x v="1"/>
    <x v="0"/>
    <x v="3"/>
    <s v="Braunkohle"/>
    <s v="Erdgas / Papierschlamm"/>
    <x v="1"/>
    <x v="2"/>
    <x v="1"/>
    <n v="631"/>
    <n v="590"/>
    <x v="1"/>
    <n v="590"/>
    <n v="490"/>
    <n v="90"/>
    <x v="2"/>
    <s v="Oberzier"/>
    <x v="4"/>
    <s v="Amprion GmbH"/>
    <x v="2"/>
    <x v="0"/>
    <n v="4384504.0209999997"/>
    <s v="22.06.2012-03.09.2012;08.10.2012-07.11.2012"/>
    <m/>
    <m/>
    <m/>
    <x v="0"/>
    <m/>
    <m/>
    <x v="0"/>
    <m/>
    <x v="0"/>
    <m/>
    <x v="0"/>
    <x v="0"/>
    <x v="0"/>
    <n v="7431.3627474576269"/>
    <x v="10"/>
    <x v="1"/>
    <x v="0"/>
    <x v="0"/>
    <x v="0"/>
    <x v="0"/>
    <x v="1"/>
    <x v="1"/>
    <x v="0"/>
    <x v="0"/>
    <m/>
    <m/>
    <m/>
    <m/>
    <m/>
    <m/>
    <x v="0"/>
  </r>
  <r>
    <s v="BNA1028"/>
    <s v="RWE Power AG"/>
    <s v="Weisweiler"/>
    <n v="52249"/>
    <s v="Eschweiler-Weisweiler"/>
    <m/>
    <x v="0"/>
    <s v="H"/>
    <n v="1975"/>
    <x v="1"/>
    <x v="0"/>
    <x v="3"/>
    <s v="Braunkohle"/>
    <s v="Erdgas / Papierschlamm"/>
    <x v="1"/>
    <x v="2"/>
    <x v="1"/>
    <n v="633"/>
    <n v="592"/>
    <x v="1"/>
    <n v="592"/>
    <n v="590"/>
    <n v="55"/>
    <x v="2"/>
    <s v="Oberzier"/>
    <x v="4"/>
    <s v="Amprion GmbH"/>
    <x v="2"/>
    <x v="0"/>
    <n v="3224579.4129999997"/>
    <s v="06.04.2012-08.04.2012"/>
    <m/>
    <m/>
    <m/>
    <x v="0"/>
    <m/>
    <m/>
    <x v="0"/>
    <m/>
    <x v="0"/>
    <m/>
    <x v="0"/>
    <x v="0"/>
    <x v="0"/>
    <n v="5446.9246841216209"/>
    <x v="10"/>
    <x v="1"/>
    <x v="0"/>
    <x v="0"/>
    <x v="0"/>
    <x v="0"/>
    <x v="1"/>
    <x v="1"/>
    <x v="0"/>
    <x v="0"/>
    <m/>
    <m/>
    <m/>
    <m/>
    <m/>
    <m/>
    <x v="0"/>
  </r>
  <r>
    <s v="BNA1029"/>
    <s v="UW Wellen Betreiber GbR _x000d_c/o Germania Windpark GmbH &amp; Co. KG"/>
    <m/>
    <n v="39167"/>
    <s v="Wellen"/>
    <m/>
    <x v="5"/>
    <m/>
    <n v="2002"/>
    <x v="0"/>
    <x v="0"/>
    <x v="0"/>
    <m/>
    <m/>
    <x v="0"/>
    <x v="0"/>
    <x v="0"/>
    <m/>
    <n v="15"/>
    <x v="0"/>
    <n v="15"/>
    <m/>
    <m/>
    <x v="0"/>
    <m/>
    <x v="0"/>
    <s v="E.ON Avacon AG"/>
    <x v="0"/>
    <x v="0"/>
    <m/>
    <m/>
    <m/>
    <m/>
    <m/>
    <x v="0"/>
    <m/>
    <m/>
    <x v="0"/>
    <m/>
    <x v="0"/>
    <m/>
    <x v="0"/>
    <x v="0"/>
    <x v="0"/>
    <n v="0"/>
    <x v="0"/>
    <x v="0"/>
    <x v="0"/>
    <x v="0"/>
    <x v="0"/>
    <x v="0"/>
    <x v="0"/>
    <x v="0"/>
    <x v="0"/>
    <x v="0"/>
    <m/>
    <m/>
    <m/>
    <m/>
    <m/>
    <m/>
    <x v="0"/>
  </r>
  <r>
    <s v="BNA1030"/>
    <s v="Windpark Ochtmersleben OHG"/>
    <m/>
    <n v="39167"/>
    <s v="Wellen"/>
    <m/>
    <x v="5"/>
    <m/>
    <n v="2006"/>
    <x v="0"/>
    <x v="0"/>
    <x v="0"/>
    <m/>
    <m/>
    <x v="0"/>
    <x v="0"/>
    <x v="0"/>
    <m/>
    <n v="10"/>
    <x v="0"/>
    <n v="10"/>
    <m/>
    <m/>
    <x v="0"/>
    <m/>
    <x v="0"/>
    <s v="E.ON Avacon AG"/>
    <x v="0"/>
    <x v="0"/>
    <m/>
    <m/>
    <m/>
    <m/>
    <m/>
    <x v="0"/>
    <m/>
    <m/>
    <x v="0"/>
    <m/>
    <x v="0"/>
    <m/>
    <x v="0"/>
    <x v="0"/>
    <x v="0"/>
    <n v="0"/>
    <x v="0"/>
    <x v="0"/>
    <x v="0"/>
    <x v="0"/>
    <x v="0"/>
    <x v="0"/>
    <x v="0"/>
    <x v="0"/>
    <x v="0"/>
    <x v="0"/>
    <m/>
    <m/>
    <m/>
    <m/>
    <m/>
    <m/>
    <x v="0"/>
  </r>
  <r>
    <s v="BNA1031"/>
    <s v="Vattenfall Europe Generation AG"/>
    <s v="Wendefurth"/>
    <n v="38889"/>
    <s v="Wendefurth"/>
    <s v="Hangstraße"/>
    <x v="5"/>
    <s v="PSS A"/>
    <n v="1967"/>
    <x v="1"/>
    <x v="0"/>
    <x v="8"/>
    <m/>
    <m/>
    <x v="1"/>
    <x v="1"/>
    <x v="1"/>
    <n v="40"/>
    <n v="39.85"/>
    <x v="1"/>
    <n v="40"/>
    <n v="0"/>
    <m/>
    <x v="0"/>
    <s v="Hüttenrode"/>
    <x v="2"/>
    <s v="HSN Magdeburg GmbH"/>
    <x v="0"/>
    <x v="1"/>
    <m/>
    <m/>
    <m/>
    <m/>
    <m/>
    <x v="0"/>
    <m/>
    <m/>
    <x v="0"/>
    <m/>
    <x v="0"/>
    <m/>
    <x v="0"/>
    <x v="0"/>
    <x v="0"/>
    <n v="0"/>
    <x v="9"/>
    <x v="1"/>
    <x v="0"/>
    <x v="0"/>
    <x v="0"/>
    <x v="0"/>
    <x v="1"/>
    <x v="0"/>
    <x v="2"/>
    <x v="25"/>
    <n v="52"/>
    <n v="72"/>
    <n v="24054.3"/>
    <n v="78"/>
    <n v="79.7"/>
    <n v="16571.8"/>
    <x v="28"/>
  </r>
  <r>
    <s v="BNA1032"/>
    <s v="Vattenfall Europe Generation AG"/>
    <s v="Wendefurth"/>
    <n v="38889"/>
    <s v="Wendefurth"/>
    <s v="Hangstraße"/>
    <x v="5"/>
    <s v="PSS B"/>
    <n v="1968"/>
    <x v="1"/>
    <x v="0"/>
    <x v="8"/>
    <m/>
    <m/>
    <x v="1"/>
    <x v="1"/>
    <x v="1"/>
    <n v="40"/>
    <n v="39.85"/>
    <x v="1"/>
    <n v="40"/>
    <n v="0"/>
    <m/>
    <x v="0"/>
    <s v="Hüttenrode"/>
    <x v="2"/>
    <s v="HSN Magdeburg GmbH"/>
    <x v="0"/>
    <x v="1"/>
    <n v="16491.8"/>
    <m/>
    <m/>
    <m/>
    <m/>
    <x v="0"/>
    <m/>
    <m/>
    <x v="0"/>
    <m/>
    <x v="0"/>
    <m/>
    <x v="0"/>
    <x v="0"/>
    <x v="0"/>
    <n v="413.84692597239643"/>
    <x v="9"/>
    <x v="1"/>
    <x v="0"/>
    <x v="0"/>
    <x v="0"/>
    <x v="0"/>
    <x v="1"/>
    <x v="0"/>
    <x v="0"/>
    <x v="0"/>
    <m/>
    <m/>
    <m/>
    <m/>
    <m/>
    <m/>
    <x v="29"/>
  </r>
  <r>
    <s v="BNA1033"/>
    <s v="Breeze Two Energy GmbH &amp; Co. KG"/>
    <m/>
    <n v="97956"/>
    <s v="Werbach"/>
    <m/>
    <x v="4"/>
    <m/>
    <n v="2007"/>
    <x v="0"/>
    <x v="0"/>
    <x v="0"/>
    <m/>
    <m/>
    <x v="0"/>
    <x v="0"/>
    <x v="0"/>
    <m/>
    <n v="18"/>
    <x v="0"/>
    <n v="18"/>
    <m/>
    <m/>
    <x v="0"/>
    <m/>
    <x v="0"/>
    <s v="EnBW Regional AG"/>
    <x v="0"/>
    <x v="0"/>
    <m/>
    <m/>
    <m/>
    <m/>
    <m/>
    <x v="0"/>
    <m/>
    <m/>
    <x v="0"/>
    <m/>
    <x v="0"/>
    <m/>
    <x v="0"/>
    <x v="0"/>
    <x v="0"/>
    <n v="0"/>
    <x v="0"/>
    <x v="0"/>
    <x v="0"/>
    <x v="0"/>
    <x v="0"/>
    <x v="0"/>
    <x v="0"/>
    <x v="0"/>
    <x v="0"/>
    <x v="0"/>
    <m/>
    <m/>
    <m/>
    <m/>
    <m/>
    <m/>
    <x v="0"/>
  </r>
  <r>
    <s v="BNA1034"/>
    <s v="Windpark Niederer Fläming GmbH &amp; Co. KG /_x000d_c.o. BEC Energie Consult GmbH"/>
    <m/>
    <n v="14913"/>
    <s v="Werbig"/>
    <m/>
    <x v="2"/>
    <m/>
    <n v="2006"/>
    <x v="0"/>
    <x v="0"/>
    <x v="0"/>
    <m/>
    <m/>
    <x v="0"/>
    <x v="0"/>
    <x v="0"/>
    <m/>
    <n v="16"/>
    <x v="0"/>
    <n v="16"/>
    <m/>
    <m/>
    <x v="0"/>
    <m/>
    <x v="24"/>
    <s v="50Hertz Transmission GmbH"/>
    <x v="1"/>
    <x v="0"/>
    <m/>
    <m/>
    <m/>
    <m/>
    <m/>
    <x v="0"/>
    <m/>
    <m/>
    <x v="0"/>
    <m/>
    <x v="0"/>
    <m/>
    <x v="0"/>
    <x v="0"/>
    <x v="0"/>
    <n v="0"/>
    <x v="0"/>
    <x v="0"/>
    <x v="0"/>
    <x v="0"/>
    <x v="0"/>
    <x v="0"/>
    <x v="0"/>
    <x v="1"/>
    <x v="0"/>
    <x v="0"/>
    <m/>
    <m/>
    <m/>
    <m/>
    <m/>
    <m/>
    <x v="0"/>
  </r>
  <r>
    <s v="BNA1035"/>
    <s v="Mark-E AG"/>
    <s v="Kraftwerk Werdohl-Elverlingsen"/>
    <n v="58791"/>
    <s v="Werdohl"/>
    <m/>
    <x v="0"/>
    <s v="E3"/>
    <n v="1971"/>
    <x v="0"/>
    <x v="0"/>
    <x v="5"/>
    <m/>
    <m/>
    <x v="1"/>
    <x v="0"/>
    <x v="1"/>
    <n v="200"/>
    <n v="186"/>
    <x v="0"/>
    <n v="186"/>
    <n v="70"/>
    <m/>
    <x v="0"/>
    <s v="U 104"/>
    <x v="2"/>
    <s v="Enervie AssetNetWork GmbH "/>
    <x v="0"/>
    <x v="1"/>
    <n v="470269.8"/>
    <s v="07.05.2012-01.07.2012"/>
    <m/>
    <m/>
    <m/>
    <x v="0"/>
    <m/>
    <m/>
    <x v="0"/>
    <m/>
    <x v="0"/>
    <m/>
    <x v="0"/>
    <x v="0"/>
    <x v="0"/>
    <n v="2528.3322580645163"/>
    <x v="3"/>
    <x v="1"/>
    <x v="0"/>
    <x v="0"/>
    <x v="0"/>
    <x v="0"/>
    <x v="1"/>
    <x v="0"/>
    <x v="0"/>
    <x v="0"/>
    <m/>
    <m/>
    <m/>
    <m/>
    <m/>
    <m/>
    <x v="0"/>
  </r>
  <r>
    <s v="BNA1036"/>
    <s v="Mark-E AG"/>
    <s v="Kraftwerk Werdohl-Elverlingsen"/>
    <n v="58791"/>
    <s v="Werdohl"/>
    <m/>
    <x v="0"/>
    <s v="E 1/2"/>
    <n v="1975"/>
    <x v="0"/>
    <x v="0"/>
    <x v="9"/>
    <s v="Leichtes Heizöl"/>
    <m/>
    <x v="1"/>
    <x v="0"/>
    <x v="1"/>
    <n v="210"/>
    <n v="206"/>
    <x v="0"/>
    <n v="206"/>
    <n v="88"/>
    <m/>
    <x v="0"/>
    <s v="U 204"/>
    <x v="8"/>
    <s v="Enervie AssetNetWork GmbH "/>
    <x v="0"/>
    <x v="1"/>
    <n v="0"/>
    <s v="16.04.2012-29.04.2012"/>
    <m/>
    <m/>
    <m/>
    <x v="0"/>
    <m/>
    <m/>
    <x v="0"/>
    <m/>
    <x v="0"/>
    <m/>
    <x v="0"/>
    <x v="0"/>
    <x v="0"/>
    <n v="0"/>
    <x v="11"/>
    <x v="1"/>
    <x v="0"/>
    <x v="0"/>
    <x v="0"/>
    <x v="0"/>
    <x v="1"/>
    <x v="0"/>
    <x v="0"/>
    <x v="0"/>
    <m/>
    <m/>
    <m/>
    <m/>
    <m/>
    <m/>
    <x v="0"/>
  </r>
  <r>
    <s v="BNA1037"/>
    <s v="Mark-E AG"/>
    <s v="Kraftwerk Werdohl-Elverlingsen"/>
    <n v="58791"/>
    <s v="Werdohl"/>
    <m/>
    <x v="0"/>
    <s v="E4"/>
    <n v="1982"/>
    <x v="0"/>
    <x v="0"/>
    <x v="3"/>
    <s v="Steinkohle"/>
    <s v="Tiermehl, SBS"/>
    <x v="1"/>
    <x v="0"/>
    <x v="1"/>
    <n v="330"/>
    <n v="310"/>
    <x v="0"/>
    <n v="310"/>
    <n v="130"/>
    <m/>
    <x v="0"/>
    <s v="U205"/>
    <x v="8"/>
    <s v="Enervie AssetNetWork GmbH "/>
    <x v="0"/>
    <x v="1"/>
    <n v="1462960.8"/>
    <s v="02.04.2012-15.04.2012_x000d_25.03.2013-31.03.2013"/>
    <m/>
    <m/>
    <m/>
    <x v="0"/>
    <m/>
    <m/>
    <x v="0"/>
    <m/>
    <x v="0"/>
    <m/>
    <x v="0"/>
    <x v="0"/>
    <x v="0"/>
    <n v="4719.228387096774"/>
    <x v="3"/>
    <x v="1"/>
    <x v="0"/>
    <x v="0"/>
    <x v="0"/>
    <x v="0"/>
    <x v="1"/>
    <x v="0"/>
    <x v="0"/>
    <x v="0"/>
    <m/>
    <m/>
    <m/>
    <m/>
    <m/>
    <m/>
    <x v="0"/>
  </r>
  <r>
    <s v="BNA1038"/>
    <s v="WP Wergzahna GmbH &amp; Co. KG"/>
    <m/>
    <n v="14913"/>
    <s v="Wergzahna"/>
    <m/>
    <x v="2"/>
    <m/>
    <n v="2009"/>
    <x v="0"/>
    <x v="0"/>
    <x v="0"/>
    <m/>
    <m/>
    <x v="0"/>
    <x v="0"/>
    <x v="0"/>
    <m/>
    <n v="10.6"/>
    <x v="0"/>
    <n v="10.6"/>
    <m/>
    <m/>
    <x v="0"/>
    <m/>
    <x v="24"/>
    <s v="50Hertz Transmission GmbH"/>
    <x v="1"/>
    <x v="0"/>
    <m/>
    <m/>
    <m/>
    <m/>
    <m/>
    <x v="0"/>
    <m/>
    <m/>
    <x v="0"/>
    <m/>
    <x v="0"/>
    <m/>
    <x v="0"/>
    <x v="0"/>
    <x v="0"/>
    <n v="0"/>
    <x v="0"/>
    <x v="0"/>
    <x v="0"/>
    <x v="0"/>
    <x v="0"/>
    <x v="0"/>
    <x v="0"/>
    <x v="1"/>
    <x v="0"/>
    <x v="0"/>
    <m/>
    <m/>
    <m/>
    <m/>
    <m/>
    <m/>
    <x v="0"/>
  </r>
  <r>
    <s v="BNA1039"/>
    <s v="RWE Power AG"/>
    <s v="Gersteinwerk"/>
    <n v="59368"/>
    <s v="Werne"/>
    <m/>
    <x v="0"/>
    <s v="F1"/>
    <n v="1973"/>
    <x v="1"/>
    <x v="0"/>
    <x v="1"/>
    <m/>
    <m/>
    <x v="1"/>
    <x v="1"/>
    <x v="1"/>
    <n v="55"/>
    <n v="55"/>
    <x v="1"/>
    <n v="55"/>
    <n v="55"/>
    <m/>
    <x v="0"/>
    <s v="Gersteinwerk"/>
    <x v="2"/>
    <s v="Westfalen-Weser-Ems Verteilnetz GmbH"/>
    <x v="0"/>
    <x v="0"/>
    <n v="9778.6990000000005"/>
    <m/>
    <n v="229"/>
    <n v="0"/>
    <n v="0"/>
    <x v="0"/>
    <n v="0"/>
    <n v="0"/>
    <x v="0"/>
    <s v="Open Grid Europe GmbH "/>
    <x v="0"/>
    <m/>
    <x v="0"/>
    <x v="0"/>
    <x v="0"/>
    <n v="177.79452727272729"/>
    <x v="1"/>
    <x v="1"/>
    <x v="0"/>
    <x v="0"/>
    <x v="0"/>
    <x v="0"/>
    <x v="1"/>
    <x v="0"/>
    <x v="0"/>
    <x v="0"/>
    <m/>
    <m/>
    <m/>
    <m/>
    <m/>
    <m/>
    <x v="0"/>
  </r>
  <r>
    <s v="BNA1040"/>
    <s v="RWE Power AG"/>
    <s v="Gersteinwerk"/>
    <n v="59368"/>
    <s v="Werne"/>
    <m/>
    <x v="0"/>
    <s v="G1"/>
    <n v="1973"/>
    <x v="1"/>
    <x v="0"/>
    <x v="1"/>
    <m/>
    <m/>
    <x v="1"/>
    <x v="1"/>
    <x v="1"/>
    <n v="55"/>
    <n v="55"/>
    <x v="1"/>
    <n v="55"/>
    <n v="55"/>
    <m/>
    <x v="0"/>
    <s v="Gersteinwerk"/>
    <x v="2"/>
    <s v="Westfalen-Weser-Ems Verteilnetz GmbH"/>
    <x v="0"/>
    <x v="0"/>
    <n v="9732.6929999999993"/>
    <s v="26.07.2012-31.08.2012"/>
    <n v="229"/>
    <n v="0"/>
    <n v="0"/>
    <x v="0"/>
    <n v="0"/>
    <n v="0"/>
    <x v="0"/>
    <s v="Open Grid Europe GmbH "/>
    <x v="0"/>
    <m/>
    <x v="0"/>
    <x v="0"/>
    <x v="0"/>
    <n v="176.95805454545453"/>
    <x v="1"/>
    <x v="1"/>
    <x v="0"/>
    <x v="0"/>
    <x v="0"/>
    <x v="0"/>
    <x v="1"/>
    <x v="0"/>
    <x v="0"/>
    <x v="0"/>
    <m/>
    <m/>
    <m/>
    <m/>
    <m/>
    <m/>
    <x v="0"/>
  </r>
  <r>
    <s v="BNA1041"/>
    <s v="RWE Power AG"/>
    <s v="Gersteinwerk"/>
    <n v="59368"/>
    <s v="Werne"/>
    <m/>
    <x v="0"/>
    <s v="H1"/>
    <n v="1973"/>
    <x v="1"/>
    <x v="0"/>
    <x v="1"/>
    <m/>
    <m/>
    <x v="1"/>
    <x v="1"/>
    <x v="1"/>
    <n v="55"/>
    <n v="55"/>
    <x v="1"/>
    <n v="55"/>
    <n v="55"/>
    <m/>
    <x v="0"/>
    <s v="Gersteinwerk"/>
    <x v="2"/>
    <s v="Westfalen-Weser-Ems Verteilnetz GmbH"/>
    <x v="0"/>
    <x v="0"/>
    <n v="0"/>
    <s v="05.03.2013-10.03.2013"/>
    <n v="229"/>
    <n v="0"/>
    <n v="0"/>
    <x v="0"/>
    <n v="0"/>
    <n v="0"/>
    <x v="0"/>
    <s v="Open Grid Europe GmbH "/>
    <x v="0"/>
    <m/>
    <x v="0"/>
    <x v="0"/>
    <x v="0"/>
    <n v="0"/>
    <x v="1"/>
    <x v="1"/>
    <x v="0"/>
    <x v="0"/>
    <x v="0"/>
    <x v="0"/>
    <x v="1"/>
    <x v="0"/>
    <x v="0"/>
    <x v="0"/>
    <m/>
    <m/>
    <m/>
    <m/>
    <m/>
    <m/>
    <x v="0"/>
  </r>
  <r>
    <s v="BNA1042"/>
    <s v="RWE Power AG"/>
    <s v="Gersteinwerk"/>
    <n v="59368"/>
    <s v="Werne"/>
    <m/>
    <x v="0"/>
    <s v="I1"/>
    <n v="1973"/>
    <x v="1"/>
    <x v="0"/>
    <x v="1"/>
    <m/>
    <m/>
    <x v="1"/>
    <x v="1"/>
    <x v="1"/>
    <n v="55"/>
    <n v="55"/>
    <x v="1"/>
    <n v="55"/>
    <n v="55"/>
    <m/>
    <x v="0"/>
    <s v="Gersteinwerk"/>
    <x v="2"/>
    <s v="Westfalen-Weser-Ems Verteilnetz GmbH"/>
    <x v="0"/>
    <x v="0"/>
    <n v="16774.960999999999"/>
    <s v="23.04.2012-26.04.2012"/>
    <n v="229"/>
    <n v="0"/>
    <n v="0"/>
    <x v="0"/>
    <n v="0"/>
    <n v="0"/>
    <x v="0"/>
    <s v="Open Grid Europe GmbH "/>
    <x v="0"/>
    <m/>
    <x v="0"/>
    <x v="0"/>
    <x v="0"/>
    <n v="304.99929090909092"/>
    <x v="1"/>
    <x v="1"/>
    <x v="0"/>
    <x v="0"/>
    <x v="0"/>
    <x v="0"/>
    <x v="1"/>
    <x v="0"/>
    <x v="0"/>
    <x v="0"/>
    <m/>
    <m/>
    <m/>
    <m/>
    <m/>
    <m/>
    <x v="0"/>
  </r>
  <r>
    <s v="BNA1043"/>
    <s v="RWE Power AG"/>
    <s v="Gersteinwerk"/>
    <n v="59368"/>
    <s v="Werne"/>
    <m/>
    <x v="0"/>
    <s v="I2"/>
    <n v="1973"/>
    <x v="1"/>
    <x v="3"/>
    <x v="1"/>
    <m/>
    <m/>
    <x v="1"/>
    <x v="1"/>
    <x v="1"/>
    <n v="372"/>
    <n v="355"/>
    <x v="1"/>
    <n v="355"/>
    <n v="150"/>
    <m/>
    <x v="0"/>
    <s v="Gersteinwerk"/>
    <x v="8"/>
    <s v="Amprion GmbH"/>
    <x v="2"/>
    <x v="0"/>
    <n v="98932.179000000004"/>
    <s v="23.04.2012-26.04.2012"/>
    <n v="911"/>
    <n v="0"/>
    <n v="0"/>
    <x v="0"/>
    <n v="0"/>
    <n v="0"/>
    <x v="0"/>
    <s v="Open Grid Europe GmbH "/>
    <x v="0"/>
    <m/>
    <x v="0"/>
    <x v="0"/>
    <x v="0"/>
    <n v="278.68219436619717"/>
    <x v="1"/>
    <x v="1"/>
    <x v="0"/>
    <x v="0"/>
    <x v="0"/>
    <x v="0"/>
    <x v="1"/>
    <x v="1"/>
    <x v="0"/>
    <x v="0"/>
    <m/>
    <m/>
    <m/>
    <m/>
    <m/>
    <m/>
    <x v="0"/>
  </r>
  <r>
    <s v="BNA1044"/>
    <s v="RWE Power AG"/>
    <s v="Gersteinwerk"/>
    <n v="59368"/>
    <s v="Werne"/>
    <m/>
    <x v="0"/>
    <s v="F2"/>
    <n v="1973"/>
    <x v="1"/>
    <x v="0"/>
    <x v="1"/>
    <m/>
    <m/>
    <x v="1"/>
    <x v="1"/>
    <x v="1"/>
    <n v="372"/>
    <n v="355"/>
    <x v="1"/>
    <n v="355"/>
    <n v="150"/>
    <m/>
    <x v="0"/>
    <s v="Gersteinwerk"/>
    <x v="8"/>
    <s v="Amprion GmbH"/>
    <x v="2"/>
    <x v="0"/>
    <n v="62888.521999999997"/>
    <m/>
    <n v="911"/>
    <n v="0"/>
    <n v="0"/>
    <x v="0"/>
    <n v="0"/>
    <n v="0"/>
    <x v="0"/>
    <s v="Open Grid Europe GmbH "/>
    <x v="0"/>
    <m/>
    <x v="0"/>
    <x v="0"/>
    <x v="0"/>
    <n v="177.15076619718309"/>
    <x v="1"/>
    <x v="1"/>
    <x v="0"/>
    <x v="0"/>
    <x v="0"/>
    <x v="0"/>
    <x v="1"/>
    <x v="1"/>
    <x v="0"/>
    <x v="0"/>
    <m/>
    <m/>
    <m/>
    <m/>
    <m/>
    <m/>
    <x v="0"/>
  </r>
  <r>
    <s v="BNA1045"/>
    <s v="RWE Power AG"/>
    <s v="Gersteinwerk"/>
    <n v="59368"/>
    <s v="Werne"/>
    <m/>
    <x v="0"/>
    <s v="G2"/>
    <n v="1973"/>
    <x v="1"/>
    <x v="0"/>
    <x v="1"/>
    <m/>
    <m/>
    <x v="1"/>
    <x v="1"/>
    <x v="1"/>
    <n v="372"/>
    <n v="355"/>
    <x v="1"/>
    <n v="355"/>
    <n v="150"/>
    <m/>
    <x v="0"/>
    <s v="Gersteinwerk"/>
    <x v="8"/>
    <s v="Amprion GmbH"/>
    <x v="2"/>
    <x v="0"/>
    <n v="68976.968999999997"/>
    <s v="26.07.2012-31.08.2012"/>
    <n v="911"/>
    <n v="0"/>
    <n v="0"/>
    <x v="0"/>
    <n v="0"/>
    <n v="0"/>
    <x v="0"/>
    <s v="Open Grid Europe GmbH "/>
    <x v="0"/>
    <m/>
    <x v="0"/>
    <x v="0"/>
    <x v="0"/>
    <n v="194.30132112676057"/>
    <x v="1"/>
    <x v="1"/>
    <x v="0"/>
    <x v="0"/>
    <x v="0"/>
    <x v="0"/>
    <x v="1"/>
    <x v="1"/>
    <x v="0"/>
    <x v="0"/>
    <m/>
    <m/>
    <m/>
    <m/>
    <m/>
    <m/>
    <x v="0"/>
  </r>
  <r>
    <s v="BNA1046a"/>
    <s v="RWE Power AG"/>
    <s v="Gersteinwerk"/>
    <n v="59368"/>
    <s v="Werne"/>
    <m/>
    <x v="0"/>
    <s v="K2"/>
    <n v="1984"/>
    <x v="1"/>
    <x v="0"/>
    <x v="1"/>
    <m/>
    <m/>
    <x v="1"/>
    <x v="1"/>
    <x v="1"/>
    <n v="665"/>
    <n v="607.5"/>
    <x v="1"/>
    <n v="607.5"/>
    <n v="200"/>
    <m/>
    <x v="0"/>
    <s v="Gersteinwerk"/>
    <x v="4"/>
    <s v="Amprion GmbH"/>
    <x v="2"/>
    <x v="0"/>
    <n v="2568851.6340000001"/>
    <s v="04.04.2012-10.04.2012"/>
    <m/>
    <m/>
    <m/>
    <x v="0"/>
    <m/>
    <m/>
    <x v="0"/>
    <m/>
    <x v="0"/>
    <m/>
    <x v="0"/>
    <x v="0"/>
    <x v="0"/>
    <n v="4228.5623604938273"/>
    <x v="3"/>
    <x v="1"/>
    <x v="0"/>
    <x v="0"/>
    <x v="0"/>
    <x v="0"/>
    <x v="1"/>
    <x v="1"/>
    <x v="0"/>
    <x v="0"/>
    <m/>
    <m/>
    <m/>
    <m/>
    <m/>
    <m/>
    <x v="0"/>
  </r>
  <r>
    <s v="BNA1046b"/>
    <s v="RWE Power AG"/>
    <s v="Gersteinwerk"/>
    <n v="59368"/>
    <s v="Werne"/>
    <m/>
    <x v="0"/>
    <s v="K1 "/>
    <n v="1984"/>
    <x v="1"/>
    <x v="0"/>
    <x v="5"/>
    <m/>
    <m/>
    <x v="1"/>
    <x v="1"/>
    <x v="1"/>
    <m/>
    <n v="112"/>
    <x v="1"/>
    <n v="112"/>
    <m/>
    <m/>
    <x v="0"/>
    <s v="Gersteinwerk"/>
    <x v="2"/>
    <s v="Westfalen-Weser-Ems Verteilnetz GmbH "/>
    <x v="0"/>
    <x v="0"/>
    <m/>
    <m/>
    <n v="411"/>
    <n v="0"/>
    <n v="0"/>
    <x v="0"/>
    <n v="0"/>
    <n v="0"/>
    <x v="0"/>
    <s v="Open Grid Europe GmbH "/>
    <x v="0"/>
    <m/>
    <x v="0"/>
    <x v="0"/>
    <x v="0"/>
    <m/>
    <x v="1"/>
    <x v="1"/>
    <x v="0"/>
    <x v="0"/>
    <x v="0"/>
    <x v="0"/>
    <x v="1"/>
    <x v="0"/>
    <x v="0"/>
    <x v="0"/>
    <m/>
    <m/>
    <m/>
    <m/>
    <m/>
    <m/>
    <x v="0"/>
  </r>
  <r>
    <s v="BNA1047"/>
    <s v="Breeze Three Energy GmbH &amp; Co. KG"/>
    <s v="Windpark Wertheim"/>
    <n v="97877"/>
    <s v="Wertheim"/>
    <m/>
    <x v="4"/>
    <m/>
    <n v="2002"/>
    <x v="1"/>
    <x v="0"/>
    <x v="0"/>
    <m/>
    <m/>
    <x v="0"/>
    <x v="1"/>
    <x v="1"/>
    <n v="10.5"/>
    <n v="10.5"/>
    <x v="0"/>
    <n v="10.5"/>
    <m/>
    <m/>
    <x v="0"/>
    <s v="DE00067897877LA000000000000005697"/>
    <x v="6"/>
    <s v="Stadtwerke Wertheim GmbH"/>
    <x v="0"/>
    <x v="1"/>
    <n v="7633.92"/>
    <m/>
    <m/>
    <m/>
    <m/>
    <x v="0"/>
    <m/>
    <m/>
    <x v="0"/>
    <m/>
    <x v="0"/>
    <m/>
    <x v="0"/>
    <x v="0"/>
    <x v="0"/>
    <n v="727.04"/>
    <x v="0"/>
    <x v="0"/>
    <x v="0"/>
    <x v="0"/>
    <x v="0"/>
    <x v="0"/>
    <x v="0"/>
    <x v="0"/>
    <x v="0"/>
    <x v="0"/>
    <m/>
    <m/>
    <m/>
    <m/>
    <m/>
    <m/>
    <x v="0"/>
  </r>
  <r>
    <s v="BNA1048"/>
    <m/>
    <m/>
    <n v="39448"/>
    <s v="Westeregeln"/>
    <m/>
    <x v="5"/>
    <m/>
    <n v="2002"/>
    <x v="0"/>
    <x v="0"/>
    <x v="0"/>
    <m/>
    <m/>
    <x v="0"/>
    <x v="0"/>
    <x v="0"/>
    <m/>
    <n v="42"/>
    <x v="0"/>
    <n v="42"/>
    <m/>
    <m/>
    <x v="0"/>
    <m/>
    <x v="0"/>
    <s v="E.ON Avacon AG"/>
    <x v="0"/>
    <x v="0"/>
    <m/>
    <m/>
    <m/>
    <m/>
    <m/>
    <x v="0"/>
    <m/>
    <m/>
    <x v="0"/>
    <m/>
    <x v="0"/>
    <m/>
    <x v="0"/>
    <x v="0"/>
    <x v="0"/>
    <n v="0"/>
    <x v="0"/>
    <x v="0"/>
    <x v="0"/>
    <x v="0"/>
    <x v="0"/>
    <x v="0"/>
    <x v="0"/>
    <x v="0"/>
    <x v="0"/>
    <x v="0"/>
    <m/>
    <m/>
    <m/>
    <m/>
    <m/>
    <m/>
    <x v="0"/>
  </r>
  <r>
    <s v="BNA1049"/>
    <m/>
    <m/>
    <n v="39448"/>
    <s v="Westeregeln"/>
    <m/>
    <x v="5"/>
    <m/>
    <n v="2001"/>
    <x v="0"/>
    <x v="0"/>
    <x v="0"/>
    <m/>
    <m/>
    <x v="0"/>
    <x v="0"/>
    <x v="0"/>
    <m/>
    <n v="16.2"/>
    <x v="0"/>
    <n v="16.2"/>
    <m/>
    <m/>
    <x v="0"/>
    <m/>
    <x v="0"/>
    <s v="E.ON Avacon AG"/>
    <x v="0"/>
    <x v="0"/>
    <m/>
    <m/>
    <m/>
    <m/>
    <m/>
    <x v="0"/>
    <m/>
    <m/>
    <x v="0"/>
    <m/>
    <x v="0"/>
    <m/>
    <x v="0"/>
    <x v="0"/>
    <x v="0"/>
    <n v="0"/>
    <x v="0"/>
    <x v="0"/>
    <x v="0"/>
    <x v="0"/>
    <x v="0"/>
    <x v="0"/>
    <x v="0"/>
    <x v="0"/>
    <x v="0"/>
    <x v="0"/>
    <m/>
    <m/>
    <m/>
    <m/>
    <m/>
    <m/>
    <x v="0"/>
  </r>
  <r>
    <s v="BNA1050"/>
    <s v="Windpark Norderland Verwaltgs-u Beteiligungs GmbH"/>
    <m/>
    <n v="26556"/>
    <s v="Westerholt"/>
    <m/>
    <x v="1"/>
    <m/>
    <n v="1997"/>
    <x v="0"/>
    <x v="0"/>
    <x v="0"/>
    <m/>
    <m/>
    <x v="0"/>
    <x v="0"/>
    <x v="0"/>
    <m/>
    <n v="49.5"/>
    <x v="0"/>
    <n v="49.5"/>
    <m/>
    <m/>
    <x v="0"/>
    <m/>
    <x v="1"/>
    <s v="EWE NETZ GmbH"/>
    <x v="0"/>
    <x v="0"/>
    <m/>
    <m/>
    <m/>
    <m/>
    <m/>
    <x v="0"/>
    <m/>
    <m/>
    <x v="0"/>
    <m/>
    <x v="0"/>
    <m/>
    <x v="0"/>
    <x v="0"/>
    <x v="0"/>
    <n v="0"/>
    <x v="0"/>
    <x v="0"/>
    <x v="0"/>
    <x v="0"/>
    <x v="0"/>
    <x v="0"/>
    <x v="0"/>
    <x v="0"/>
    <x v="0"/>
    <x v="0"/>
    <m/>
    <m/>
    <m/>
    <m/>
    <m/>
    <m/>
    <x v="0"/>
  </r>
  <r>
    <s v="BNA1051"/>
    <s v="K/S Hydrovind VI"/>
    <m/>
    <n v="29386"/>
    <s v="Wettendorf-Bottendorf"/>
    <m/>
    <x v="1"/>
    <m/>
    <n v="2007"/>
    <x v="0"/>
    <x v="0"/>
    <x v="0"/>
    <m/>
    <m/>
    <x v="0"/>
    <x v="0"/>
    <x v="0"/>
    <m/>
    <n v="20"/>
    <x v="0"/>
    <n v="20"/>
    <m/>
    <m/>
    <x v="0"/>
    <m/>
    <x v="5"/>
    <s v="LSW Netz GmbH"/>
    <x v="0"/>
    <x v="0"/>
    <m/>
    <m/>
    <m/>
    <m/>
    <m/>
    <x v="0"/>
    <m/>
    <m/>
    <x v="0"/>
    <m/>
    <x v="0"/>
    <m/>
    <x v="0"/>
    <x v="0"/>
    <x v="0"/>
    <n v="0"/>
    <x v="0"/>
    <x v="0"/>
    <x v="0"/>
    <x v="0"/>
    <x v="0"/>
    <x v="0"/>
    <x v="0"/>
    <x v="0"/>
    <x v="0"/>
    <x v="0"/>
    <m/>
    <m/>
    <m/>
    <m/>
    <m/>
    <m/>
    <x v="0"/>
  </r>
  <r>
    <s v="BNA1053"/>
    <s v="Bürger-Windpark Wiemersdorf GmbH"/>
    <m/>
    <n v="24647"/>
    <s v="Wiemersdorf"/>
    <m/>
    <x v="3"/>
    <m/>
    <n v="2010"/>
    <x v="0"/>
    <x v="0"/>
    <x v="0"/>
    <m/>
    <m/>
    <x v="0"/>
    <x v="0"/>
    <x v="0"/>
    <m/>
    <n v="17.5"/>
    <x v="0"/>
    <n v="17.5"/>
    <m/>
    <m/>
    <x v="0"/>
    <m/>
    <x v="0"/>
    <s v="Schleswig-Holstein Netz AG "/>
    <x v="0"/>
    <x v="0"/>
    <m/>
    <m/>
    <m/>
    <m/>
    <m/>
    <x v="0"/>
    <m/>
    <m/>
    <x v="0"/>
    <m/>
    <x v="0"/>
    <m/>
    <x v="0"/>
    <x v="0"/>
    <x v="0"/>
    <n v="0"/>
    <x v="0"/>
    <x v="0"/>
    <x v="0"/>
    <x v="0"/>
    <x v="0"/>
    <x v="0"/>
    <x v="0"/>
    <x v="0"/>
    <x v="0"/>
    <x v="0"/>
    <m/>
    <m/>
    <m/>
    <m/>
    <m/>
    <m/>
    <x v="0"/>
  </r>
  <r>
    <s v="BNA1054"/>
    <s v="Windpark Wiemersdorf GmbH &amp; Co. KG "/>
    <m/>
    <n v="24649"/>
    <s v="Wiemersdorf"/>
    <m/>
    <x v="3"/>
    <m/>
    <n v="2001"/>
    <x v="0"/>
    <x v="0"/>
    <x v="0"/>
    <m/>
    <m/>
    <x v="0"/>
    <x v="0"/>
    <x v="0"/>
    <m/>
    <n v="12.3"/>
    <x v="0"/>
    <n v="12.3"/>
    <m/>
    <m/>
    <x v="0"/>
    <m/>
    <x v="0"/>
    <s v="Schleswig-Holstein Netz AG "/>
    <x v="0"/>
    <x v="0"/>
    <m/>
    <m/>
    <m/>
    <m/>
    <m/>
    <x v="0"/>
    <m/>
    <m/>
    <x v="0"/>
    <m/>
    <x v="0"/>
    <m/>
    <x v="0"/>
    <x v="0"/>
    <x v="0"/>
    <n v="0"/>
    <x v="0"/>
    <x v="0"/>
    <x v="0"/>
    <x v="0"/>
    <x v="0"/>
    <x v="0"/>
    <x v="0"/>
    <x v="0"/>
    <x v="0"/>
    <x v="0"/>
    <m/>
    <m/>
    <m/>
    <m/>
    <m/>
    <m/>
    <x v="0"/>
  </r>
  <r>
    <s v="BNA1055"/>
    <s v="InfraServ GmbH &amp; Co. Wiesbaden KG"/>
    <s v="Wi-Biebrich"/>
    <n v="65203"/>
    <s v="Wiesbaden"/>
    <m/>
    <x v="10"/>
    <s v="Block 2"/>
    <n v="2006"/>
    <x v="1"/>
    <x v="0"/>
    <x v="4"/>
    <s v="Biomasse"/>
    <s v="Erdgas"/>
    <x v="0"/>
    <x v="2"/>
    <x v="2"/>
    <n v="7"/>
    <n v="6.7"/>
    <x v="2"/>
    <n v="6.72"/>
    <n v="1"/>
    <m/>
    <x v="4"/>
    <s v="Station 25,G347"/>
    <x v="10"/>
    <s v="InfraServ GmbH &amp; Co. Wiesbaden KG"/>
    <x v="0"/>
    <x v="1"/>
    <n v="37736"/>
    <s v="keine geplant"/>
    <n v="0"/>
    <n v="0"/>
    <n v="0"/>
    <x v="0"/>
    <n v="0"/>
    <n v="0"/>
    <x v="0"/>
    <s v="ESWE Versorgungs AG "/>
    <x v="0"/>
    <m/>
    <x v="0"/>
    <x v="0"/>
    <x v="0"/>
    <n v="5632.2388059701489"/>
    <x v="4"/>
    <x v="0"/>
    <x v="0"/>
    <x v="0"/>
    <x v="0"/>
    <x v="0"/>
    <x v="1"/>
    <x v="0"/>
    <x v="0"/>
    <x v="0"/>
    <m/>
    <m/>
    <m/>
    <m/>
    <m/>
    <m/>
    <x v="0"/>
  </r>
  <r>
    <s v="BNA1056"/>
    <s v="InfraServ GmbH &amp; Co. Wiesbaden KG"/>
    <s v="Wi-Biebrich"/>
    <n v="65203"/>
    <s v="Wiesbaden"/>
    <m/>
    <x v="10"/>
    <s v="Block 1"/>
    <n v="2006"/>
    <x v="1"/>
    <x v="0"/>
    <x v="3"/>
    <s v="Erdgas"/>
    <s v="Heizöl"/>
    <x v="1"/>
    <x v="2"/>
    <x v="2"/>
    <n v="25.6"/>
    <n v="25.015000000000001"/>
    <x v="2"/>
    <n v="23.33"/>
    <n v="1"/>
    <m/>
    <x v="4"/>
    <s v="Station 25,G347"/>
    <x v="10"/>
    <s v="InfraServ GmbH &amp; Co. Wiesbaden KG"/>
    <x v="0"/>
    <x v="1"/>
    <n v="145135"/>
    <s v="August"/>
    <n v="223"/>
    <n v="198"/>
    <n v="0"/>
    <x v="0"/>
    <n v="0"/>
    <n v="0"/>
    <x v="0"/>
    <s v="ESWE Versorgungs AG "/>
    <x v="0"/>
    <m/>
    <x v="0"/>
    <x v="0"/>
    <x v="0"/>
    <n v="5801.9188486907851"/>
    <x v="1"/>
    <x v="1"/>
    <x v="0"/>
    <x v="0"/>
    <x v="0"/>
    <x v="0"/>
    <x v="1"/>
    <x v="0"/>
    <x v="0"/>
    <x v="0"/>
    <m/>
    <m/>
    <m/>
    <m/>
    <m/>
    <m/>
    <x v="0"/>
  </r>
  <r>
    <s v="BNA1057"/>
    <s v="DIF Windpark Wiesmoor GmbH &amp; Co. KG"/>
    <m/>
    <n v="26639"/>
    <s v="Wiesmoor"/>
    <m/>
    <x v="1"/>
    <m/>
    <n v="2000"/>
    <x v="0"/>
    <x v="0"/>
    <x v="0"/>
    <m/>
    <m/>
    <x v="0"/>
    <x v="0"/>
    <x v="0"/>
    <m/>
    <n v="19.8"/>
    <x v="0"/>
    <n v="19.8"/>
    <m/>
    <m/>
    <x v="0"/>
    <m/>
    <x v="1"/>
    <s v="EWE NETZ GmbH"/>
    <x v="0"/>
    <x v="0"/>
    <m/>
    <m/>
    <m/>
    <m/>
    <m/>
    <x v="0"/>
    <m/>
    <m/>
    <x v="0"/>
    <m/>
    <x v="0"/>
    <m/>
    <x v="0"/>
    <x v="0"/>
    <x v="0"/>
    <n v="0"/>
    <x v="0"/>
    <x v="0"/>
    <x v="0"/>
    <x v="0"/>
    <x v="0"/>
    <x v="0"/>
    <x v="0"/>
    <x v="0"/>
    <x v="0"/>
    <x v="0"/>
    <m/>
    <m/>
    <m/>
    <m/>
    <m/>
    <m/>
    <x v="0"/>
  </r>
  <r>
    <s v="BNA1058"/>
    <m/>
    <m/>
    <n v="26639"/>
    <s v="Wiesmoor"/>
    <m/>
    <x v="1"/>
    <m/>
    <n v="2003"/>
    <x v="0"/>
    <x v="0"/>
    <x v="0"/>
    <m/>
    <m/>
    <x v="0"/>
    <x v="0"/>
    <x v="0"/>
    <m/>
    <n v="18.600000000000001"/>
    <x v="0"/>
    <n v="18.600000000000001"/>
    <m/>
    <m/>
    <x v="0"/>
    <m/>
    <x v="1"/>
    <s v="EWE NETZ GmbH"/>
    <x v="0"/>
    <x v="0"/>
    <m/>
    <m/>
    <m/>
    <m/>
    <m/>
    <x v="0"/>
    <m/>
    <m/>
    <x v="0"/>
    <m/>
    <x v="0"/>
    <m/>
    <x v="0"/>
    <x v="0"/>
    <x v="0"/>
    <n v="0"/>
    <x v="0"/>
    <x v="0"/>
    <x v="0"/>
    <x v="0"/>
    <x v="0"/>
    <x v="0"/>
    <x v="0"/>
    <x v="0"/>
    <x v="0"/>
    <x v="0"/>
    <m/>
    <m/>
    <m/>
    <m/>
    <m/>
    <m/>
    <x v="0"/>
  </r>
  <r>
    <s v="BNA1059"/>
    <s v="EBV WP Düngstrup GmbH &amp; Co. Betriebs KG"/>
    <m/>
    <n v="27793"/>
    <s v="Wildeshausen"/>
    <m/>
    <x v="1"/>
    <m/>
    <n v="2000"/>
    <x v="0"/>
    <x v="0"/>
    <x v="0"/>
    <m/>
    <m/>
    <x v="0"/>
    <x v="0"/>
    <x v="0"/>
    <m/>
    <n v="10.4"/>
    <x v="0"/>
    <n v="10.4"/>
    <m/>
    <m/>
    <x v="0"/>
    <m/>
    <x v="0"/>
    <s v="EWE NETZ GmbH"/>
    <x v="0"/>
    <x v="0"/>
    <m/>
    <m/>
    <m/>
    <m/>
    <m/>
    <x v="0"/>
    <m/>
    <m/>
    <x v="0"/>
    <m/>
    <x v="0"/>
    <m/>
    <x v="0"/>
    <x v="0"/>
    <x v="0"/>
    <n v="0"/>
    <x v="0"/>
    <x v="0"/>
    <x v="0"/>
    <x v="0"/>
    <x v="0"/>
    <x v="0"/>
    <x v="0"/>
    <x v="0"/>
    <x v="0"/>
    <x v="0"/>
    <m/>
    <m/>
    <m/>
    <m/>
    <m/>
    <m/>
    <x v="0"/>
  </r>
  <r>
    <s v="BNA1060"/>
    <s v="E.ON Kraftwerke GmbH"/>
    <s v="Wilhelmshaven"/>
    <n v="26386"/>
    <s v="Wilhelmshaven"/>
    <m/>
    <x v="1"/>
    <s v="GT"/>
    <n v="1973"/>
    <x v="1"/>
    <x v="0"/>
    <x v="9"/>
    <m/>
    <m/>
    <x v="1"/>
    <x v="1"/>
    <x v="1"/>
    <n v="57"/>
    <n v="56"/>
    <x v="0"/>
    <n v="56"/>
    <n v="12"/>
    <m/>
    <x v="0"/>
    <s v="Rüstersiel"/>
    <x v="2"/>
    <s v="E.ON Netz GmbH"/>
    <x v="0"/>
    <x v="1"/>
    <n v="356.8"/>
    <m/>
    <m/>
    <m/>
    <m/>
    <x v="0"/>
    <m/>
    <m/>
    <x v="0"/>
    <m/>
    <x v="0"/>
    <m/>
    <x v="0"/>
    <x v="0"/>
    <x v="0"/>
    <n v="6.3714285714285719"/>
    <x v="11"/>
    <x v="1"/>
    <x v="0"/>
    <x v="0"/>
    <x v="0"/>
    <x v="0"/>
    <x v="1"/>
    <x v="0"/>
    <x v="0"/>
    <x v="0"/>
    <m/>
    <m/>
    <m/>
    <m/>
    <m/>
    <m/>
    <x v="0"/>
  </r>
  <r>
    <s v="BNA1061"/>
    <s v="E.ON Kraftwerke GmbH"/>
    <s v="Wilhelmshaven"/>
    <n v="26386"/>
    <s v="Wilhelmshaven"/>
    <m/>
    <x v="1"/>
    <n v="1"/>
    <n v="1976"/>
    <x v="1"/>
    <x v="0"/>
    <x v="5"/>
    <m/>
    <m/>
    <x v="1"/>
    <x v="1"/>
    <x v="1"/>
    <n v="824"/>
    <n v="757"/>
    <x v="0"/>
    <n v="757"/>
    <n v="180"/>
    <m/>
    <x v="0"/>
    <s v="Maade"/>
    <x v="8"/>
    <s v="TenneT TSO GmbH "/>
    <x v="5"/>
    <x v="1"/>
    <n v="4480046.199"/>
    <s v="04.08.2012-16.09.2012"/>
    <m/>
    <m/>
    <m/>
    <x v="0"/>
    <m/>
    <m/>
    <x v="0"/>
    <m/>
    <x v="0"/>
    <m/>
    <x v="0"/>
    <x v="0"/>
    <x v="0"/>
    <n v="5918.1587833553504"/>
    <x v="3"/>
    <x v="1"/>
    <x v="0"/>
    <x v="0"/>
    <x v="0"/>
    <x v="0"/>
    <x v="1"/>
    <x v="1"/>
    <x v="0"/>
    <x v="0"/>
    <m/>
    <m/>
    <m/>
    <m/>
    <m/>
    <m/>
    <x v="0"/>
  </r>
  <r>
    <s v="BNA1062"/>
    <s v="Abrechnungsstelle Windpark Willenscharen-Brokstedt GBR"/>
    <m/>
    <n v="24616"/>
    <s v="Willenscharen"/>
    <m/>
    <x v="3"/>
    <m/>
    <n v="1999"/>
    <x v="0"/>
    <x v="0"/>
    <x v="0"/>
    <m/>
    <m/>
    <x v="0"/>
    <x v="0"/>
    <x v="0"/>
    <m/>
    <n v="13.2"/>
    <x v="0"/>
    <n v="13.2"/>
    <m/>
    <m/>
    <x v="0"/>
    <m/>
    <x v="0"/>
    <s v="Schleswig-Holstein Netz AG "/>
    <x v="0"/>
    <x v="0"/>
    <m/>
    <m/>
    <m/>
    <m/>
    <m/>
    <x v="0"/>
    <m/>
    <m/>
    <x v="0"/>
    <m/>
    <x v="0"/>
    <m/>
    <x v="0"/>
    <x v="0"/>
    <x v="0"/>
    <n v="0"/>
    <x v="0"/>
    <x v="0"/>
    <x v="0"/>
    <x v="0"/>
    <x v="0"/>
    <x v="0"/>
    <x v="0"/>
    <x v="0"/>
    <x v="0"/>
    <x v="0"/>
    <m/>
    <m/>
    <m/>
    <m/>
    <m/>
    <m/>
    <x v="0"/>
  </r>
  <r>
    <s v="BNA1063"/>
    <s v="e.n.o. Windpark GmbH &amp; Co. Wilmersdorf KG"/>
    <m/>
    <n v="16928"/>
    <s v="Wilmersdorf"/>
    <m/>
    <x v="2"/>
    <m/>
    <n v="2003"/>
    <x v="0"/>
    <x v="0"/>
    <x v="0"/>
    <m/>
    <m/>
    <x v="0"/>
    <x v="0"/>
    <x v="0"/>
    <m/>
    <n v="13.5"/>
    <x v="0"/>
    <n v="13.5"/>
    <m/>
    <m/>
    <x v="0"/>
    <m/>
    <x v="9"/>
    <s v="50Hertz Transmission GmbH"/>
    <x v="1"/>
    <x v="0"/>
    <m/>
    <m/>
    <m/>
    <m/>
    <m/>
    <x v="0"/>
    <m/>
    <m/>
    <x v="0"/>
    <m/>
    <x v="0"/>
    <m/>
    <x v="0"/>
    <x v="0"/>
    <x v="0"/>
    <n v="0"/>
    <x v="0"/>
    <x v="0"/>
    <x v="0"/>
    <x v="0"/>
    <x v="0"/>
    <x v="0"/>
    <x v="0"/>
    <x v="1"/>
    <x v="0"/>
    <x v="0"/>
    <m/>
    <m/>
    <m/>
    <m/>
    <m/>
    <m/>
    <x v="0"/>
  </r>
  <r>
    <s v="BNA1064"/>
    <s v="Windpark Wilstedt GmbH &amp; Co. KG"/>
    <m/>
    <n v="27412"/>
    <s v="Wilstedt"/>
    <m/>
    <x v="1"/>
    <m/>
    <n v="2009"/>
    <x v="0"/>
    <x v="0"/>
    <x v="0"/>
    <m/>
    <m/>
    <x v="0"/>
    <x v="0"/>
    <x v="0"/>
    <m/>
    <n v="18"/>
    <x v="0"/>
    <n v="18"/>
    <m/>
    <m/>
    <x v="0"/>
    <m/>
    <x v="1"/>
    <s v="EWE NETZ GmbH"/>
    <x v="0"/>
    <x v="0"/>
    <m/>
    <m/>
    <m/>
    <m/>
    <m/>
    <x v="0"/>
    <m/>
    <m/>
    <x v="0"/>
    <m/>
    <x v="0"/>
    <m/>
    <x v="0"/>
    <x v="0"/>
    <x v="0"/>
    <n v="0"/>
    <x v="0"/>
    <x v="0"/>
    <x v="0"/>
    <x v="0"/>
    <x v="0"/>
    <x v="0"/>
    <x v="0"/>
    <x v="0"/>
    <x v="0"/>
    <x v="0"/>
    <m/>
    <m/>
    <m/>
    <m/>
    <m/>
    <m/>
    <x v="0"/>
  </r>
  <r>
    <s v="BNA1065"/>
    <s v="Eigentümergemeinschaft 4. Volkswind GmbH &amp; Co. KG _x000d_und Spradau Wind Betriebs GmbH &amp; Co. KG"/>
    <m/>
    <n v="27243"/>
    <s v="Winkelsett"/>
    <m/>
    <x v="1"/>
    <m/>
    <n v="2006"/>
    <x v="0"/>
    <x v="0"/>
    <x v="0"/>
    <m/>
    <m/>
    <x v="0"/>
    <x v="0"/>
    <x v="0"/>
    <m/>
    <n v="13.8"/>
    <x v="0"/>
    <n v="13.8"/>
    <m/>
    <m/>
    <x v="0"/>
    <m/>
    <x v="5"/>
    <s v="E.ON Netz GmbH"/>
    <x v="0"/>
    <x v="0"/>
    <m/>
    <m/>
    <m/>
    <m/>
    <m/>
    <x v="0"/>
    <m/>
    <m/>
    <x v="0"/>
    <m/>
    <x v="0"/>
    <m/>
    <x v="0"/>
    <x v="0"/>
    <x v="0"/>
    <n v="0"/>
    <x v="0"/>
    <x v="0"/>
    <x v="0"/>
    <x v="0"/>
    <x v="0"/>
    <x v="0"/>
    <x v="0"/>
    <x v="0"/>
    <x v="0"/>
    <x v="0"/>
    <m/>
    <m/>
    <m/>
    <m/>
    <m/>
    <m/>
    <x v="0"/>
  </r>
  <r>
    <s v="BNA1066"/>
    <s v="RWE Innogy GmbH"/>
    <s v="Wintrich"/>
    <n v="54487"/>
    <s v="Wintrich"/>
    <m/>
    <x v="15"/>
    <m/>
    <n v="1965"/>
    <x v="1"/>
    <x v="0"/>
    <x v="2"/>
    <m/>
    <m/>
    <x v="1"/>
    <x v="1"/>
    <x v="1"/>
    <n v="20"/>
    <n v="20"/>
    <x v="0"/>
    <n v="20"/>
    <m/>
    <m/>
    <x v="0"/>
    <m/>
    <x v="6"/>
    <s v="Rhein-Ruhr Verteilnetz GmbH"/>
    <x v="0"/>
    <x v="1"/>
    <n v="7927.0020000000004"/>
    <m/>
    <m/>
    <m/>
    <m/>
    <x v="0"/>
    <m/>
    <m/>
    <x v="0"/>
    <m/>
    <x v="0"/>
    <m/>
    <x v="0"/>
    <x v="0"/>
    <x v="0"/>
    <n v="396.3501"/>
    <x v="2"/>
    <x v="0"/>
    <x v="0"/>
    <x v="0"/>
    <x v="0"/>
    <x v="0"/>
    <x v="0"/>
    <x v="0"/>
    <x v="0"/>
    <x v="0"/>
    <m/>
    <m/>
    <m/>
    <m/>
    <m/>
    <m/>
    <x v="0"/>
  </r>
  <r>
    <s v="BNA1067"/>
    <m/>
    <m/>
    <n v="26409"/>
    <s v="Wittmund"/>
    <m/>
    <x v="1"/>
    <m/>
    <n v="2005"/>
    <x v="0"/>
    <x v="0"/>
    <x v="0"/>
    <m/>
    <m/>
    <x v="0"/>
    <x v="0"/>
    <x v="0"/>
    <m/>
    <n v="14"/>
    <x v="0"/>
    <n v="14"/>
    <m/>
    <m/>
    <x v="0"/>
    <m/>
    <x v="1"/>
    <s v="EWE NETZ GmbH"/>
    <x v="0"/>
    <x v="0"/>
    <m/>
    <m/>
    <m/>
    <m/>
    <m/>
    <x v="0"/>
    <m/>
    <m/>
    <x v="0"/>
    <m/>
    <x v="0"/>
    <m/>
    <x v="0"/>
    <x v="0"/>
    <x v="0"/>
    <n v="0"/>
    <x v="0"/>
    <x v="0"/>
    <x v="0"/>
    <x v="0"/>
    <x v="0"/>
    <x v="0"/>
    <x v="0"/>
    <x v="0"/>
    <x v="0"/>
    <x v="0"/>
    <m/>
    <m/>
    <m/>
    <m/>
    <m/>
    <m/>
    <x v="0"/>
  </r>
  <r>
    <s v="BNA1068"/>
    <m/>
    <m/>
    <n v="26409"/>
    <s v="Wittmund"/>
    <m/>
    <x v="1"/>
    <m/>
    <n v="1999"/>
    <x v="0"/>
    <x v="0"/>
    <x v="0"/>
    <m/>
    <m/>
    <x v="0"/>
    <x v="0"/>
    <x v="0"/>
    <m/>
    <n v="12.5"/>
    <x v="0"/>
    <n v="12.5"/>
    <m/>
    <m/>
    <x v="0"/>
    <m/>
    <x v="1"/>
    <s v="EWE NETZ GmbH"/>
    <x v="0"/>
    <x v="0"/>
    <m/>
    <m/>
    <m/>
    <m/>
    <m/>
    <x v="0"/>
    <m/>
    <m/>
    <x v="0"/>
    <m/>
    <x v="0"/>
    <m/>
    <x v="0"/>
    <x v="0"/>
    <x v="0"/>
    <n v="0"/>
    <x v="0"/>
    <x v="0"/>
    <x v="0"/>
    <x v="0"/>
    <x v="0"/>
    <x v="0"/>
    <x v="0"/>
    <x v="0"/>
    <x v="0"/>
    <x v="0"/>
    <m/>
    <m/>
    <m/>
    <m/>
    <m/>
    <m/>
    <x v="0"/>
  </r>
  <r>
    <s v="BNA1069"/>
    <m/>
    <m/>
    <n v="26409"/>
    <s v="Wittmund"/>
    <m/>
    <x v="1"/>
    <m/>
    <n v="2005"/>
    <x v="0"/>
    <x v="0"/>
    <x v="0"/>
    <m/>
    <m/>
    <x v="0"/>
    <x v="0"/>
    <x v="0"/>
    <m/>
    <n v="12"/>
    <x v="0"/>
    <n v="12"/>
    <m/>
    <m/>
    <x v="0"/>
    <m/>
    <x v="1"/>
    <s v="EWE NETZ GmbH"/>
    <x v="0"/>
    <x v="0"/>
    <m/>
    <m/>
    <m/>
    <m/>
    <m/>
    <x v="0"/>
    <m/>
    <m/>
    <x v="0"/>
    <m/>
    <x v="0"/>
    <m/>
    <x v="0"/>
    <x v="0"/>
    <x v="0"/>
    <n v="0"/>
    <x v="0"/>
    <x v="0"/>
    <x v="0"/>
    <x v="0"/>
    <x v="0"/>
    <x v="0"/>
    <x v="0"/>
    <x v="0"/>
    <x v="0"/>
    <x v="0"/>
    <m/>
    <m/>
    <m/>
    <m/>
    <m/>
    <m/>
    <x v="0"/>
  </r>
  <r>
    <s v="BNA1070"/>
    <m/>
    <m/>
    <n v="26409"/>
    <s v="Wittmund"/>
    <m/>
    <x v="1"/>
    <m/>
    <n v="2005"/>
    <x v="0"/>
    <x v="0"/>
    <x v="0"/>
    <m/>
    <m/>
    <x v="0"/>
    <x v="0"/>
    <x v="0"/>
    <m/>
    <n v="10"/>
    <x v="0"/>
    <n v="10"/>
    <m/>
    <m/>
    <x v="0"/>
    <m/>
    <x v="0"/>
    <s v="EWE NETZ GmbH"/>
    <x v="0"/>
    <x v="0"/>
    <m/>
    <m/>
    <m/>
    <m/>
    <m/>
    <x v="0"/>
    <m/>
    <m/>
    <x v="0"/>
    <m/>
    <x v="0"/>
    <m/>
    <x v="0"/>
    <x v="0"/>
    <x v="0"/>
    <n v="0"/>
    <x v="0"/>
    <x v="0"/>
    <x v="0"/>
    <x v="0"/>
    <x v="0"/>
    <x v="0"/>
    <x v="0"/>
    <x v="0"/>
    <x v="0"/>
    <x v="0"/>
    <m/>
    <m/>
    <m/>
    <m/>
    <m/>
    <m/>
    <x v="0"/>
  </r>
  <r>
    <s v="BNA1071"/>
    <s v="Schluchseewerk Aktiengesellschaft"/>
    <s v="Witznau"/>
    <n v="79777"/>
    <s v="Witznau"/>
    <s v="Schwarzatalstr.5"/>
    <x v="4"/>
    <s v="Witznau"/>
    <n v="1943"/>
    <x v="1"/>
    <x v="0"/>
    <x v="8"/>
    <m/>
    <m/>
    <x v="1"/>
    <x v="1"/>
    <x v="1"/>
    <n v="240"/>
    <n v="220"/>
    <x v="0"/>
    <n v="220"/>
    <m/>
    <m/>
    <x v="0"/>
    <s v="Tiengen / Gurtweil"/>
    <x v="2"/>
    <s v="Amprion/ Transnet BW"/>
    <x v="6"/>
    <x v="1"/>
    <n v="130286"/>
    <m/>
    <m/>
    <m/>
    <m/>
    <x v="0"/>
    <m/>
    <m/>
    <x v="0"/>
    <m/>
    <x v="0"/>
    <m/>
    <x v="0"/>
    <x v="0"/>
    <x v="0"/>
    <n v="592.20909090909095"/>
    <x v="9"/>
    <x v="1"/>
    <x v="0"/>
    <x v="0"/>
    <x v="0"/>
    <x v="0"/>
    <x v="1"/>
    <x v="1"/>
    <x v="1"/>
    <x v="26"/>
    <n v="40"/>
    <n v="128"/>
    <n v="91862"/>
    <n v="133"/>
    <n v="220"/>
    <n v="135753"/>
    <x v="0"/>
  </r>
  <r>
    <s v="BNA1072"/>
    <m/>
    <m/>
    <n v="17326"/>
    <s v="Woddow"/>
    <m/>
    <x v="2"/>
    <m/>
    <n v="2007"/>
    <x v="0"/>
    <x v="0"/>
    <x v="0"/>
    <m/>
    <m/>
    <x v="0"/>
    <x v="0"/>
    <x v="0"/>
    <m/>
    <n v="10"/>
    <x v="0"/>
    <n v="10"/>
    <m/>
    <m/>
    <x v="0"/>
    <m/>
    <x v="24"/>
    <s v="50Hertz Transmission GmbH"/>
    <x v="1"/>
    <x v="0"/>
    <m/>
    <m/>
    <m/>
    <m/>
    <m/>
    <x v="0"/>
    <m/>
    <m/>
    <x v="0"/>
    <m/>
    <x v="0"/>
    <m/>
    <x v="0"/>
    <x v="0"/>
    <x v="0"/>
    <n v="0"/>
    <x v="0"/>
    <x v="0"/>
    <x v="0"/>
    <x v="0"/>
    <x v="0"/>
    <x v="0"/>
    <x v="0"/>
    <x v="1"/>
    <x v="0"/>
    <x v="0"/>
    <m/>
    <m/>
    <m/>
    <m/>
    <m/>
    <m/>
    <x v="0"/>
  </r>
  <r>
    <s v="BNA1073"/>
    <s v="WKN Windkraft Nord GmbH &amp; Co. Windpark Wöhrden I KG; _x000d_WKN Windkraft Nord GmbH &amp; Co. Windpark Wöhrden II KG "/>
    <m/>
    <n v="25797"/>
    <s v="Wöhrden"/>
    <m/>
    <x v="3"/>
    <m/>
    <n v="1998"/>
    <x v="0"/>
    <x v="0"/>
    <x v="0"/>
    <m/>
    <m/>
    <x v="0"/>
    <x v="0"/>
    <x v="0"/>
    <m/>
    <n v="14.34"/>
    <x v="0"/>
    <n v="14.34"/>
    <m/>
    <m/>
    <x v="0"/>
    <m/>
    <x v="0"/>
    <s v="Schleswig-Holstein Netz AG "/>
    <x v="0"/>
    <x v="0"/>
    <m/>
    <m/>
    <m/>
    <m/>
    <m/>
    <x v="0"/>
    <m/>
    <m/>
    <x v="0"/>
    <m/>
    <x v="0"/>
    <m/>
    <x v="0"/>
    <x v="0"/>
    <x v="0"/>
    <n v="0"/>
    <x v="0"/>
    <x v="0"/>
    <x v="0"/>
    <x v="0"/>
    <x v="0"/>
    <x v="0"/>
    <x v="0"/>
    <x v="0"/>
    <x v="0"/>
    <x v="0"/>
    <m/>
    <m/>
    <m/>
    <m/>
    <m/>
    <m/>
    <x v="0"/>
  </r>
  <r>
    <s v="BNA1074"/>
    <s v="envia THERM GmbH"/>
    <s v="Spitzenlastkraftwerk Wolfen"/>
    <n v="6766"/>
    <s v="Wolfen"/>
    <m/>
    <x v="5"/>
    <m/>
    <n v="1997"/>
    <x v="1"/>
    <x v="0"/>
    <x v="1"/>
    <m/>
    <m/>
    <x v="1"/>
    <x v="1"/>
    <x v="1"/>
    <n v="40.25"/>
    <n v="40"/>
    <x v="1"/>
    <n v="40"/>
    <n v="15"/>
    <n v="0"/>
    <x v="1"/>
    <s v="UW Wolfen/Filmfabrik"/>
    <x v="2"/>
    <s v="Mitteldeutsche Netzgesellschaft Strom mbH"/>
    <x v="0"/>
    <x v="1"/>
    <n v="7997.1570000000002"/>
    <s v="21.05.-25.05._x000d_30.07.-10.08."/>
    <n v="147"/>
    <n v="160"/>
    <n v="0"/>
    <x v="0"/>
    <n v="0"/>
    <n v="0"/>
    <x v="0"/>
    <s v="Mitteldeutsche Netzgesellschaft Gas mbH"/>
    <x v="0"/>
    <m/>
    <x v="0"/>
    <x v="0"/>
    <x v="0"/>
    <n v="199.92892499999999"/>
    <x v="1"/>
    <x v="1"/>
    <x v="0"/>
    <x v="0"/>
    <x v="0"/>
    <x v="0"/>
    <x v="1"/>
    <x v="0"/>
    <x v="0"/>
    <x v="0"/>
    <m/>
    <m/>
    <m/>
    <m/>
    <m/>
    <m/>
    <x v="0"/>
  </r>
  <r>
    <s v="BNA1075a"/>
    <s v="Volkswagen AG"/>
    <s v="HKW Nord"/>
    <n v="38436"/>
    <s v="Wolfsburg"/>
    <m/>
    <x v="1"/>
    <s v="Generator A"/>
    <n v="2000"/>
    <x v="1"/>
    <x v="0"/>
    <x v="3"/>
    <s v="Steinkohle"/>
    <s v="Erdgas, Mineralöl"/>
    <x v="1"/>
    <x v="2"/>
    <x v="1"/>
    <n v="68.2"/>
    <n v="61.5"/>
    <x v="0"/>
    <n v="45"/>
    <n v="45"/>
    <n v="115"/>
    <x v="4"/>
    <s v="UW West"/>
    <x v="25"/>
    <s v="VW Kraftwerk GmbH"/>
    <x v="0"/>
    <x v="1"/>
    <n v="306203.7"/>
    <m/>
    <m/>
    <m/>
    <m/>
    <x v="0"/>
    <m/>
    <m/>
    <x v="0"/>
    <m/>
    <x v="0"/>
    <m/>
    <x v="0"/>
    <x v="0"/>
    <x v="0"/>
    <n v="4978.9219512195123"/>
    <x v="3"/>
    <x v="1"/>
    <x v="0"/>
    <x v="0"/>
    <x v="0"/>
    <x v="0"/>
    <x v="1"/>
    <x v="0"/>
    <x v="0"/>
    <x v="0"/>
    <m/>
    <m/>
    <m/>
    <m/>
    <m/>
    <m/>
    <x v="0"/>
  </r>
  <r>
    <s v="BNA1075b"/>
    <s v="Volkswagen AG"/>
    <s v="HKW Nord"/>
    <n v="38436"/>
    <s v="Wolfsburg"/>
    <m/>
    <x v="1"/>
    <s v="Generator B"/>
    <n v="2000"/>
    <x v="1"/>
    <x v="0"/>
    <x v="3"/>
    <s v="Steinkohle"/>
    <s v="Erdgas, Mineralöl"/>
    <x v="1"/>
    <x v="2"/>
    <x v="1"/>
    <n v="68.2"/>
    <n v="61.5"/>
    <x v="0"/>
    <n v="45"/>
    <n v="45"/>
    <n v="115"/>
    <x v="4"/>
    <s v="UW Ost"/>
    <x v="25"/>
    <s v="VW Kraftwerk GmbH"/>
    <x v="0"/>
    <x v="1"/>
    <n v="319003.3"/>
    <s v="27.04.2012-01.07.2012"/>
    <m/>
    <m/>
    <m/>
    <x v="0"/>
    <m/>
    <m/>
    <x v="0"/>
    <m/>
    <x v="0"/>
    <m/>
    <x v="0"/>
    <x v="0"/>
    <x v="0"/>
    <n v="5187.0455284552845"/>
    <x v="3"/>
    <x v="1"/>
    <x v="0"/>
    <x v="0"/>
    <x v="0"/>
    <x v="0"/>
    <x v="1"/>
    <x v="0"/>
    <x v="0"/>
    <x v="0"/>
    <m/>
    <m/>
    <m/>
    <m/>
    <m/>
    <m/>
    <x v="0"/>
  </r>
  <r>
    <s v="BNA1076a"/>
    <s v="Volkswagen AG"/>
    <s v="HKW West"/>
    <n v="38436"/>
    <s v="Wolfsburg"/>
    <m/>
    <x v="1"/>
    <s v="Block 1"/>
    <n v="1985"/>
    <x v="1"/>
    <x v="0"/>
    <x v="5"/>
    <m/>
    <m/>
    <x v="1"/>
    <x v="2"/>
    <x v="1"/>
    <n v="153"/>
    <n v="138.5"/>
    <x v="0"/>
    <n v="115"/>
    <n v="70"/>
    <n v="120"/>
    <x v="4"/>
    <s v="UW Wolfsburg"/>
    <x v="2"/>
    <s v="VW Kraftwerk GmbH"/>
    <x v="0"/>
    <x v="1"/>
    <n v="918014.7"/>
    <s v="06.04.2012-27.04.2012"/>
    <m/>
    <m/>
    <m/>
    <x v="0"/>
    <m/>
    <m/>
    <x v="0"/>
    <m/>
    <x v="0"/>
    <m/>
    <x v="0"/>
    <x v="0"/>
    <x v="0"/>
    <n v="6628.2649819494582"/>
    <x v="3"/>
    <x v="1"/>
    <x v="0"/>
    <x v="0"/>
    <x v="0"/>
    <x v="0"/>
    <x v="1"/>
    <x v="0"/>
    <x v="0"/>
    <x v="0"/>
    <m/>
    <m/>
    <m/>
    <m/>
    <m/>
    <m/>
    <x v="0"/>
  </r>
  <r>
    <s v="BNA1076b"/>
    <s v="Volkswagen AG"/>
    <s v="HKW West"/>
    <n v="38436"/>
    <s v="Wolfsburg"/>
    <m/>
    <x v="1"/>
    <s v="Block 2"/>
    <n v="1985"/>
    <x v="1"/>
    <x v="0"/>
    <x v="5"/>
    <m/>
    <m/>
    <x v="1"/>
    <x v="2"/>
    <x v="1"/>
    <n v="153"/>
    <n v="138.5"/>
    <x v="0"/>
    <n v="115"/>
    <n v="70"/>
    <n v="120"/>
    <x v="4"/>
    <s v="UW Wolfsburg"/>
    <x v="2"/>
    <s v="VW Kraftwerk GmbH"/>
    <x v="0"/>
    <x v="1"/>
    <n v="930416"/>
    <s v="28.07.2012-28.10.2012"/>
    <m/>
    <m/>
    <m/>
    <x v="0"/>
    <m/>
    <m/>
    <x v="0"/>
    <m/>
    <x v="0"/>
    <m/>
    <x v="0"/>
    <x v="0"/>
    <x v="0"/>
    <n v="6717.805054151625"/>
    <x v="3"/>
    <x v="1"/>
    <x v="0"/>
    <x v="0"/>
    <x v="0"/>
    <x v="0"/>
    <x v="1"/>
    <x v="0"/>
    <x v="0"/>
    <x v="0"/>
    <m/>
    <m/>
    <m/>
    <m/>
    <m/>
    <m/>
    <x v="0"/>
  </r>
  <r>
    <s v="BNA1077a"/>
    <s v="New Breeze GmbH &amp; Co. Wind Wörrstadt Ost KG"/>
    <s v="New Breeze GmbH &amp; Co. Wind Wörrstadt Ost KG"/>
    <n v="55286"/>
    <s v="Wörrstadt"/>
    <m/>
    <x v="15"/>
    <m/>
    <n v="2011"/>
    <x v="0"/>
    <x v="0"/>
    <x v="0"/>
    <m/>
    <m/>
    <x v="0"/>
    <x v="1"/>
    <x v="0"/>
    <m/>
    <n v="11.5"/>
    <x v="0"/>
    <n v="11.5"/>
    <m/>
    <m/>
    <x v="0"/>
    <m/>
    <x v="11"/>
    <m/>
    <x v="0"/>
    <x v="0"/>
    <n v="14423.9850332594"/>
    <m/>
    <m/>
    <m/>
    <m/>
    <x v="0"/>
    <m/>
    <m/>
    <x v="0"/>
    <m/>
    <x v="0"/>
    <m/>
    <x v="0"/>
    <x v="0"/>
    <x v="0"/>
    <n v="1254.2595681095131"/>
    <x v="0"/>
    <x v="0"/>
    <x v="0"/>
    <x v="0"/>
    <x v="0"/>
    <x v="0"/>
    <x v="0"/>
    <x v="0"/>
    <x v="0"/>
    <x v="0"/>
    <m/>
    <m/>
    <m/>
    <m/>
    <m/>
    <m/>
    <x v="0"/>
  </r>
  <r>
    <s v="BNA1077b"/>
    <s v="New Breeze GmbH &amp; Co. Wind Wörrstadt KG"/>
    <s v="New Breeze GmbH &amp; Co. Wind Wörrstadt KG"/>
    <n v="55286"/>
    <s v="Wörrstadt"/>
    <m/>
    <x v="15"/>
    <m/>
    <n v="2009"/>
    <x v="0"/>
    <x v="0"/>
    <x v="0"/>
    <m/>
    <m/>
    <x v="0"/>
    <x v="1"/>
    <x v="0"/>
    <m/>
    <n v="16"/>
    <x v="0"/>
    <n v="16"/>
    <m/>
    <m/>
    <x v="0"/>
    <m/>
    <x v="11"/>
    <m/>
    <x v="0"/>
    <x v="0"/>
    <n v="21754.894560000001"/>
    <m/>
    <m/>
    <m/>
    <m/>
    <x v="0"/>
    <m/>
    <m/>
    <x v="0"/>
    <m/>
    <x v="0"/>
    <m/>
    <x v="0"/>
    <x v="0"/>
    <x v="0"/>
    <n v="1359.68091"/>
    <x v="0"/>
    <x v="0"/>
    <x v="0"/>
    <x v="0"/>
    <x v="0"/>
    <x v="0"/>
    <x v="0"/>
    <x v="0"/>
    <x v="0"/>
    <x v="0"/>
    <m/>
    <m/>
    <m/>
    <m/>
    <m/>
    <m/>
    <x v="0"/>
  </r>
  <r>
    <s v="BNA1078"/>
    <s v="Palm Power GmbH &amp; Co. KG"/>
    <s v="HKW Wörth"/>
    <n v="76744"/>
    <s v="Wörth"/>
    <s v="Am Oberwald 2"/>
    <x v="15"/>
    <m/>
    <n v="2008"/>
    <x v="0"/>
    <x v="0"/>
    <x v="1"/>
    <m/>
    <m/>
    <x v="1"/>
    <x v="2"/>
    <x v="2"/>
    <n v="62"/>
    <n v="59"/>
    <x v="1"/>
    <n v="0"/>
    <n v="49"/>
    <n v="100"/>
    <x v="4"/>
    <s v="Übergabestation Palm Wörth"/>
    <x v="2"/>
    <s v="Pfalzwerke Netzgesellschaft mbH "/>
    <x v="0"/>
    <x v="1"/>
    <n v="353222"/>
    <s v="01.03.2013 - 20.03.2013"/>
    <n v="198"/>
    <n v="200"/>
    <n v="200"/>
    <x v="0"/>
    <n v="200"/>
    <n v="0"/>
    <x v="0"/>
    <s v="GASCADE Gastransport GmbH "/>
    <x v="0"/>
    <m/>
    <x v="0"/>
    <x v="0"/>
    <x v="0"/>
    <n v="5986.8135593220341"/>
    <x v="1"/>
    <x v="1"/>
    <x v="0"/>
    <x v="0"/>
    <x v="0"/>
    <x v="0"/>
    <x v="1"/>
    <x v="0"/>
    <x v="0"/>
    <x v="0"/>
    <m/>
    <m/>
    <m/>
    <m/>
    <m/>
    <m/>
    <x v="0"/>
  </r>
  <r>
    <s v="BNA1079"/>
    <s v="Windkraftwerk Wremen GmbH &amp; Co. KG; _x000d_Energiekontor Windkraft GmbH &amp; Co. WP Wremen-Grauwallkan. KG"/>
    <m/>
    <n v="27638"/>
    <s v="Wremen"/>
    <m/>
    <x v="1"/>
    <m/>
    <n v="1994"/>
    <x v="0"/>
    <x v="0"/>
    <x v="0"/>
    <m/>
    <m/>
    <x v="0"/>
    <x v="0"/>
    <x v="0"/>
    <m/>
    <n v="22"/>
    <x v="0"/>
    <n v="22"/>
    <m/>
    <m/>
    <x v="0"/>
    <m/>
    <x v="1"/>
    <s v="EWE NETZ GmbH"/>
    <x v="0"/>
    <x v="0"/>
    <m/>
    <m/>
    <m/>
    <m/>
    <m/>
    <x v="0"/>
    <m/>
    <m/>
    <x v="0"/>
    <m/>
    <x v="0"/>
    <m/>
    <x v="0"/>
    <x v="0"/>
    <x v="0"/>
    <n v="0"/>
    <x v="0"/>
    <x v="0"/>
    <x v="0"/>
    <x v="0"/>
    <x v="0"/>
    <x v="0"/>
    <x v="0"/>
    <x v="0"/>
    <x v="0"/>
    <x v="0"/>
    <m/>
    <m/>
    <m/>
    <m/>
    <m/>
    <m/>
    <x v="0"/>
  </r>
  <r>
    <s v="BNA1080"/>
    <s v="saferay holding GmbH"/>
    <s v="PVA Wülknitz"/>
    <n v="1609"/>
    <s v="Wülknitz"/>
    <s v="Siedlung 1a"/>
    <x v="12"/>
    <m/>
    <n v="2010"/>
    <x v="1"/>
    <x v="0"/>
    <x v="6"/>
    <m/>
    <m/>
    <x v="0"/>
    <x v="1"/>
    <x v="1"/>
    <n v="11.2"/>
    <n v="11.2"/>
    <x v="0"/>
    <n v="11.2"/>
    <m/>
    <m/>
    <x v="0"/>
    <s v="UW Zeithain "/>
    <x v="6"/>
    <s v="ENSO Netz GmbH"/>
    <x v="0"/>
    <x v="1"/>
    <n v="13255"/>
    <m/>
    <m/>
    <m/>
    <m/>
    <x v="0"/>
    <m/>
    <m/>
    <x v="0"/>
    <m/>
    <x v="0"/>
    <m/>
    <x v="0"/>
    <x v="0"/>
    <x v="0"/>
    <n v="1183.4821428571429"/>
    <x v="7"/>
    <x v="0"/>
    <x v="0"/>
    <x v="0"/>
    <x v="0"/>
    <x v="0"/>
    <x v="0"/>
    <x v="0"/>
    <x v="0"/>
    <x v="0"/>
    <m/>
    <m/>
    <m/>
    <m/>
    <m/>
    <m/>
    <x v="0"/>
  </r>
  <r>
    <s v="BNA1081"/>
    <s v="Netzbetrieb Windpark Wülknitz GbR"/>
    <m/>
    <n v="1609"/>
    <s v="Wülknitz"/>
    <m/>
    <x v="12"/>
    <m/>
    <n v="2001"/>
    <x v="0"/>
    <x v="0"/>
    <x v="0"/>
    <m/>
    <m/>
    <x v="0"/>
    <x v="0"/>
    <x v="0"/>
    <m/>
    <n v="10.199999999999999"/>
    <x v="0"/>
    <n v="10.199999999999999"/>
    <m/>
    <m/>
    <x v="0"/>
    <m/>
    <x v="1"/>
    <s v="ENSO Netz GmbH"/>
    <x v="0"/>
    <x v="0"/>
    <m/>
    <m/>
    <m/>
    <m/>
    <m/>
    <x v="0"/>
    <m/>
    <m/>
    <x v="0"/>
    <m/>
    <x v="0"/>
    <m/>
    <x v="0"/>
    <x v="0"/>
    <x v="0"/>
    <n v="0"/>
    <x v="0"/>
    <x v="0"/>
    <x v="0"/>
    <x v="0"/>
    <x v="0"/>
    <x v="0"/>
    <x v="0"/>
    <x v="0"/>
    <x v="0"/>
    <x v="0"/>
    <m/>
    <m/>
    <m/>
    <m/>
    <m/>
    <m/>
    <x v="0"/>
  </r>
  <r>
    <s v="BNA1082"/>
    <s v="WSW Energie &amp; Wasser AG"/>
    <s v="HKW Barmen"/>
    <n v="42275"/>
    <s v="Wuppertal"/>
    <m/>
    <x v="0"/>
    <s v="Block 1"/>
    <n v="2005"/>
    <x v="1"/>
    <x v="0"/>
    <x v="1"/>
    <m/>
    <m/>
    <x v="1"/>
    <x v="2"/>
    <x v="2"/>
    <n v="85.5"/>
    <n v="82"/>
    <x v="0"/>
    <n v="66"/>
    <n v="66"/>
    <n v="80"/>
    <x v="1"/>
    <m/>
    <x v="2"/>
    <s v="WSW Netz GmbH "/>
    <x v="0"/>
    <x v="1"/>
    <n v="414532.72499999998"/>
    <s v="Teilrevisionen 02.04.2012 - 24.04.2012"/>
    <n v="168"/>
    <m/>
    <m/>
    <x v="0"/>
    <m/>
    <m/>
    <x v="0"/>
    <s v="WSW Netz GmbH"/>
    <x v="0"/>
    <m/>
    <x v="0"/>
    <x v="0"/>
    <x v="0"/>
    <n v="5055.2771341463413"/>
    <x v="1"/>
    <x v="1"/>
    <x v="0"/>
    <x v="0"/>
    <x v="0"/>
    <x v="0"/>
    <x v="1"/>
    <x v="0"/>
    <x v="0"/>
    <x v="0"/>
    <m/>
    <m/>
    <m/>
    <m/>
    <m/>
    <m/>
    <x v="0"/>
  </r>
  <r>
    <s v="BNA1083"/>
    <s v="WSW Energie &amp; Wasser AG"/>
    <s v="Spitzenlastanlage Barmen"/>
    <n v="42275"/>
    <s v="Wuppertal"/>
    <m/>
    <x v="0"/>
    <s v="Block 2"/>
    <n v="2008"/>
    <x v="1"/>
    <x v="0"/>
    <x v="9"/>
    <m/>
    <m/>
    <x v="1"/>
    <x v="1"/>
    <x v="1"/>
    <n v="60"/>
    <n v="60"/>
    <x v="0"/>
    <n v="60"/>
    <n v="0"/>
    <n v="0"/>
    <x v="0"/>
    <m/>
    <x v="2"/>
    <s v="WSW Netz GmbH "/>
    <x v="0"/>
    <x v="1"/>
    <n v="877.78700000000003"/>
    <s v="keine"/>
    <m/>
    <m/>
    <m/>
    <x v="0"/>
    <m/>
    <m/>
    <x v="0"/>
    <m/>
    <x v="0"/>
    <m/>
    <x v="0"/>
    <x v="0"/>
    <x v="0"/>
    <n v="14.629783333333334"/>
    <x v="11"/>
    <x v="1"/>
    <x v="0"/>
    <x v="0"/>
    <x v="0"/>
    <x v="0"/>
    <x v="1"/>
    <x v="0"/>
    <x v="0"/>
    <x v="0"/>
    <m/>
    <m/>
    <m/>
    <m/>
    <m/>
    <m/>
    <x v="0"/>
  </r>
  <r>
    <s v="BNA1084"/>
    <s v="WSW Energie &amp; Wasser AG"/>
    <s v="HKW Elberfeld "/>
    <n v="42117"/>
    <s v="Wuppertal"/>
    <m/>
    <x v="0"/>
    <s v="Block 3"/>
    <n v="1989"/>
    <x v="1"/>
    <x v="0"/>
    <x v="3"/>
    <s v="Steinkohle"/>
    <s v="Sekundärbrennstoffe"/>
    <x v="1"/>
    <x v="2"/>
    <x v="2"/>
    <n v="102"/>
    <n v="85"/>
    <x v="0"/>
    <n v="48"/>
    <n v="48"/>
    <n v="198.4"/>
    <x v="2"/>
    <m/>
    <x v="2"/>
    <s v="WSW Netz GmbH "/>
    <x v="0"/>
    <x v="1"/>
    <n v="312192"/>
    <s v="16.07.2012-29.07.2012_x000d_Teilrevisionen  29.05. bis 31.08.2012 "/>
    <m/>
    <m/>
    <m/>
    <x v="0"/>
    <m/>
    <m/>
    <x v="0"/>
    <m/>
    <x v="0"/>
    <m/>
    <x v="0"/>
    <x v="0"/>
    <x v="0"/>
    <n v="3672.8470588235296"/>
    <x v="3"/>
    <x v="1"/>
    <x v="0"/>
    <x v="0"/>
    <x v="0"/>
    <x v="0"/>
    <x v="1"/>
    <x v="0"/>
    <x v="0"/>
    <x v="0"/>
    <m/>
    <m/>
    <m/>
    <m/>
    <m/>
    <m/>
    <x v="0"/>
  </r>
  <r>
    <s v="BNA1085"/>
    <s v="Heizkraftwerk Würzburg GmbH"/>
    <s v="Heizkraftwerke an der Friedensbrücke"/>
    <n v="97080"/>
    <s v="Würzburg"/>
    <s v="Veitshöchheimer Str. 1"/>
    <x v="6"/>
    <s v="TSIII"/>
    <n v="1971"/>
    <x v="1"/>
    <x v="2"/>
    <x v="1"/>
    <m/>
    <m/>
    <x v="1"/>
    <x v="2"/>
    <x v="1"/>
    <n v="23.5"/>
    <n v="23"/>
    <x v="2"/>
    <n v="21"/>
    <n v="11"/>
    <n v="44"/>
    <x v="2"/>
    <s v="UW HKW, 20 kV-Schaltanlage, Zelle J34"/>
    <x v="6"/>
    <s v="Mainfranken Netze GmbH"/>
    <x v="0"/>
    <x v="1"/>
    <n v="78939.922000000006"/>
    <s v="28.08.2012-11.09.2012"/>
    <n v="51.7"/>
    <s v="378 (ein Netzkopplungspunkt für BNA1085 bis 1088)"/>
    <n v="48.4"/>
    <x v="0"/>
    <m/>
    <n v="0"/>
    <x v="1"/>
    <s v="Mainfranken Netze GmbH_x000d_Vorgelagerter FNB: Open Grid Europe GmbH"/>
    <x v="3"/>
    <n v="23"/>
    <x v="1"/>
    <x v="1"/>
    <x v="1"/>
    <n v="3432.1705217391309"/>
    <x v="1"/>
    <x v="1"/>
    <x v="0"/>
    <x v="0"/>
    <x v="0"/>
    <x v="0"/>
    <x v="1"/>
    <x v="0"/>
    <x v="0"/>
    <x v="0"/>
    <m/>
    <m/>
    <m/>
    <m/>
    <m/>
    <m/>
    <x v="0"/>
  </r>
  <r>
    <s v="BNA1086"/>
    <s v="Heizkraftwerk Würzburg GmbH"/>
    <s v="Heizkraftwerke an der Friedensbrücke"/>
    <n v="97080"/>
    <s v="Würzburg"/>
    <s v="Veitshöchheimer Str. 1"/>
    <x v="6"/>
    <s v="TSII"/>
    <n v="1993"/>
    <x v="1"/>
    <x v="2"/>
    <x v="1"/>
    <m/>
    <m/>
    <x v="1"/>
    <x v="2"/>
    <x v="1"/>
    <n v="25.5"/>
    <n v="25"/>
    <x v="2"/>
    <n v="21.5"/>
    <n v="11.5"/>
    <n v="44"/>
    <x v="2"/>
    <s v="UW HKW, 20 kV-Schaltanlage, Zelle J26"/>
    <x v="6"/>
    <s v="Mainfranken Netze GmbH"/>
    <x v="0"/>
    <x v="1"/>
    <n v="58107.082000000002"/>
    <s v="28.06.2012-29.07.2012"/>
    <n v="55"/>
    <m/>
    <n v="51.5"/>
    <x v="0"/>
    <m/>
    <n v="0"/>
    <x v="1"/>
    <s v="Mainfranken Netze GmbH_x000d_Vorgelagerter FNB: Open Grid Europe GmbH"/>
    <x v="3"/>
    <n v="25"/>
    <x v="1"/>
    <x v="1"/>
    <x v="1"/>
    <n v="2324.2832800000001"/>
    <x v="1"/>
    <x v="1"/>
    <x v="0"/>
    <x v="0"/>
    <x v="0"/>
    <x v="0"/>
    <x v="1"/>
    <x v="0"/>
    <x v="0"/>
    <x v="0"/>
    <m/>
    <m/>
    <m/>
    <m/>
    <m/>
    <m/>
    <x v="0"/>
  </r>
  <r>
    <s v="BNA1087"/>
    <s v="Heizkraftwerk Würzburg GmbH"/>
    <s v="Heizkraftwerke an der Friedensbrücke"/>
    <n v="97080"/>
    <s v="Würzburg"/>
    <s v="Veitshöchheimer Str. 1"/>
    <x v="6"/>
    <s v="GTII"/>
    <n v="2009"/>
    <x v="1"/>
    <x v="2"/>
    <x v="1"/>
    <m/>
    <m/>
    <x v="1"/>
    <x v="2"/>
    <x v="1"/>
    <n v="30"/>
    <n v="29.5"/>
    <x v="2"/>
    <n v="29.5"/>
    <n v="18"/>
    <n v="0"/>
    <x v="1"/>
    <s v="UW HKW, 110 kV-Schaltanlge, Zelle E8"/>
    <x v="2"/>
    <s v="Mainfranken Netze GmbH"/>
    <x v="0"/>
    <x v="1"/>
    <n v="194048.859"/>
    <s v="28.08.2012-11.09.2012"/>
    <n v="102.3"/>
    <m/>
    <n v="95.8"/>
    <x v="0"/>
    <m/>
    <n v="0"/>
    <x v="1"/>
    <s v="Mainfranken Netze GmbH_x000d_Vorgelagerter FNB: Open Grid Europe GmbH"/>
    <x v="3"/>
    <n v="29.5"/>
    <x v="1"/>
    <x v="1"/>
    <x v="1"/>
    <n v="6577.9274237288137"/>
    <x v="1"/>
    <x v="1"/>
    <x v="0"/>
    <x v="0"/>
    <x v="0"/>
    <x v="0"/>
    <x v="1"/>
    <x v="0"/>
    <x v="0"/>
    <x v="0"/>
    <m/>
    <m/>
    <m/>
    <m/>
    <m/>
    <m/>
    <x v="0"/>
  </r>
  <r>
    <s v="BNA1088"/>
    <s v="Heizkraftwerk Würzburg GmbH"/>
    <s v="Heizkraftwerke an der Friedensbrücke"/>
    <n v="97080"/>
    <s v="Würzburg"/>
    <s v="Veitshöchheimer Str. 1"/>
    <x v="6"/>
    <s v="GTI"/>
    <n v="2005"/>
    <x v="1"/>
    <x v="2"/>
    <x v="1"/>
    <m/>
    <m/>
    <x v="1"/>
    <x v="2"/>
    <x v="1"/>
    <n v="45"/>
    <n v="44.5"/>
    <x v="2"/>
    <n v="44.5"/>
    <n v="30"/>
    <n v="11"/>
    <x v="1"/>
    <s v="UW HKW, 110 kV-Schaltanlage, Zelle E4"/>
    <x v="2"/>
    <s v="Mainfranken Netze GmbH"/>
    <x v="0"/>
    <x v="1"/>
    <n v="184083.10800000001"/>
    <s v="28.06.2012-29.07.2012"/>
    <n v="159.5"/>
    <m/>
    <n v="149.30000000000001"/>
    <x v="0"/>
    <m/>
    <n v="0"/>
    <x v="1"/>
    <s v="Mainfranken Netze GmbH_x000d_Vorgelagerter FNB: Open Grid Europe GmbH"/>
    <x v="3"/>
    <n v="44.5"/>
    <x v="1"/>
    <x v="1"/>
    <x v="1"/>
    <n v="4136.6990561797757"/>
    <x v="1"/>
    <x v="1"/>
    <x v="0"/>
    <x v="0"/>
    <x v="0"/>
    <x v="0"/>
    <x v="1"/>
    <x v="0"/>
    <x v="0"/>
    <x v="0"/>
    <m/>
    <m/>
    <m/>
    <m/>
    <m/>
    <m/>
    <x v="0"/>
  </r>
  <r>
    <s v="BNA1089"/>
    <s v="K+S AG"/>
    <s v="Zielitz"/>
    <n v="39326"/>
    <s v="Zielitz"/>
    <m/>
    <x v="5"/>
    <s v="Zielitz"/>
    <n v="1996"/>
    <x v="1"/>
    <x v="0"/>
    <x v="1"/>
    <m/>
    <m/>
    <x v="1"/>
    <x v="2"/>
    <x v="2"/>
    <m/>
    <n v="84.6"/>
    <x v="0"/>
    <n v="84.6"/>
    <n v="71"/>
    <n v="116"/>
    <x v="2"/>
    <s v="Farsleber Str. 1"/>
    <x v="2"/>
    <s v="HSN Magdeburg GmbH"/>
    <x v="0"/>
    <x v="2"/>
    <n v="191518.2"/>
    <m/>
    <n v="138"/>
    <m/>
    <m/>
    <x v="0"/>
    <n v="200"/>
    <m/>
    <x v="0"/>
    <s v="E.ON Avacon AG"/>
    <x v="0"/>
    <m/>
    <x v="0"/>
    <x v="0"/>
    <x v="0"/>
    <n v="2263.8085106382982"/>
    <x v="1"/>
    <x v="1"/>
    <x v="0"/>
    <x v="0"/>
    <x v="0"/>
    <x v="0"/>
    <x v="1"/>
    <x v="0"/>
    <x v="0"/>
    <x v="0"/>
    <m/>
    <m/>
    <m/>
    <m/>
    <m/>
    <m/>
    <x v="0"/>
  </r>
  <r>
    <s v="BNA1090"/>
    <s v="Itec International"/>
    <s v="Kladrum"/>
    <n v="19374"/>
    <s v="Zölkow / OT Kladrum"/>
    <m/>
    <x v="8"/>
    <s v="Kladrum"/>
    <n v="1998"/>
    <x v="1"/>
    <x v="0"/>
    <x v="0"/>
    <m/>
    <m/>
    <x v="0"/>
    <x v="1"/>
    <x v="1"/>
    <n v="13.8"/>
    <n v="13.8"/>
    <x v="0"/>
    <n v="13.8"/>
    <m/>
    <m/>
    <x v="0"/>
    <s v="UW Crivitz"/>
    <x v="2"/>
    <s v="WEMAG Netz GmbH"/>
    <x v="0"/>
    <x v="0"/>
    <m/>
    <m/>
    <m/>
    <m/>
    <m/>
    <x v="0"/>
    <m/>
    <m/>
    <x v="0"/>
    <m/>
    <x v="0"/>
    <m/>
    <x v="0"/>
    <x v="0"/>
    <x v="0"/>
    <n v="0"/>
    <x v="0"/>
    <x v="0"/>
    <x v="0"/>
    <x v="0"/>
    <x v="0"/>
    <x v="0"/>
    <x v="0"/>
    <x v="0"/>
    <x v="0"/>
    <x v="0"/>
    <m/>
    <m/>
    <m/>
    <m/>
    <m/>
    <m/>
    <x v="0"/>
  </r>
  <r>
    <s v="BNA1091"/>
    <s v="GDF SUEZ Energie Deutschland AG"/>
    <s v="Zolling"/>
    <n v="85406"/>
    <s v="Zolling"/>
    <m/>
    <x v="6"/>
    <s v="BMHKW"/>
    <n v="2003"/>
    <x v="2"/>
    <x v="0"/>
    <x v="4"/>
    <s v="Altholz"/>
    <s v="HEL"/>
    <x v="0"/>
    <x v="2"/>
    <x v="1"/>
    <n v="10"/>
    <n v="10"/>
    <x v="0"/>
    <n v="10"/>
    <n v="10"/>
    <n v="30"/>
    <x v="2"/>
    <s v="110-kV-Schaltfeld E05 / LS 173"/>
    <x v="2"/>
    <s v="E.ON Netz GmbH"/>
    <x v="0"/>
    <x v="0"/>
    <n v="65792"/>
    <s v="16.04.2012-29.04.2012; 26.11.2012-02.12.2012"/>
    <m/>
    <m/>
    <m/>
    <x v="0"/>
    <m/>
    <m/>
    <x v="0"/>
    <m/>
    <x v="0"/>
    <m/>
    <x v="0"/>
    <x v="0"/>
    <x v="0"/>
    <n v="6579.2"/>
    <x v="4"/>
    <x v="0"/>
    <x v="0"/>
    <x v="0"/>
    <x v="0"/>
    <x v="0"/>
    <x v="1"/>
    <x v="0"/>
    <x v="0"/>
    <x v="0"/>
    <m/>
    <m/>
    <m/>
    <m/>
    <m/>
    <m/>
    <x v="0"/>
  </r>
  <r>
    <s v="BNA1092"/>
    <s v="GDF SUEZ Energie Deutschland AG"/>
    <s v="Zolling"/>
    <n v="85406"/>
    <s v="Zolling"/>
    <m/>
    <x v="6"/>
    <s v="GT1 &amp; GT2"/>
    <n v="1976"/>
    <x v="1"/>
    <x v="0"/>
    <x v="9"/>
    <m/>
    <m/>
    <x v="1"/>
    <x v="1"/>
    <x v="1"/>
    <n v="50"/>
    <n v="46"/>
    <x v="0"/>
    <n v="46"/>
    <m/>
    <m/>
    <x v="0"/>
    <s v="LS 184"/>
    <x v="2"/>
    <s v="E.ON Netz GmbH"/>
    <x v="0"/>
    <x v="0"/>
    <n v="474"/>
    <s v="-"/>
    <m/>
    <m/>
    <m/>
    <x v="0"/>
    <m/>
    <m/>
    <x v="0"/>
    <m/>
    <x v="0"/>
    <m/>
    <x v="0"/>
    <x v="0"/>
    <x v="0"/>
    <n v="10.304347826086957"/>
    <x v="11"/>
    <x v="1"/>
    <x v="0"/>
    <x v="0"/>
    <x v="0"/>
    <x v="0"/>
    <x v="1"/>
    <x v="0"/>
    <x v="0"/>
    <x v="0"/>
    <m/>
    <m/>
    <m/>
    <m/>
    <m/>
    <m/>
    <x v="0"/>
  </r>
  <r>
    <s v="BNA1093"/>
    <s v="GDF SUEZ Energie Deutschland AG"/>
    <s v="Zolling"/>
    <n v="85406"/>
    <s v="Zolling"/>
    <m/>
    <x v="6"/>
    <s v="Zolling Block 5"/>
    <n v="1986"/>
    <x v="1"/>
    <x v="0"/>
    <x v="3"/>
    <s v="Steinkohle"/>
    <s v="Klärschlamm, HSL, HEL"/>
    <x v="1"/>
    <x v="2"/>
    <x v="1"/>
    <n v="495"/>
    <n v="468"/>
    <x v="0"/>
    <n v="468"/>
    <n v="100"/>
    <n v="150"/>
    <x v="2"/>
    <s v="Feld 1 / LS 275"/>
    <x v="8"/>
    <s v="TenneT TSO GmbH "/>
    <x v="5"/>
    <x v="0"/>
    <n v="1541326"/>
    <s v="30.07.2012-12.08.2012"/>
    <m/>
    <m/>
    <m/>
    <x v="0"/>
    <m/>
    <m/>
    <x v="0"/>
    <m/>
    <x v="0"/>
    <m/>
    <x v="0"/>
    <x v="0"/>
    <x v="0"/>
    <n v="3293.431623931624"/>
    <x v="3"/>
    <x v="1"/>
    <x v="0"/>
    <x v="0"/>
    <x v="0"/>
    <x v="0"/>
    <x v="1"/>
    <x v="1"/>
    <x v="0"/>
    <x v="0"/>
    <m/>
    <m/>
    <m/>
    <m/>
    <m/>
    <m/>
    <x v="0"/>
  </r>
  <r>
    <s v="BNA1094"/>
    <s v="Smurfit Kappa Zülpich Papier GmbH"/>
    <s v="Gaskraftwerk"/>
    <n v="53910"/>
    <s v="Zülpich"/>
    <s v="Bessenicher Weg"/>
    <x v="0"/>
    <s v="GKW"/>
    <n v="1966"/>
    <x v="1"/>
    <x v="0"/>
    <x v="1"/>
    <m/>
    <m/>
    <x v="1"/>
    <x v="2"/>
    <x v="1"/>
    <n v="15.45"/>
    <n v="15.1"/>
    <x v="0"/>
    <n v="15.1"/>
    <n v="15.1"/>
    <n v="78.7"/>
    <x v="1"/>
    <s v="Viktor Rolf"/>
    <x v="6"/>
    <s v="Rhein-Ruhr Verteilnetz GmbH"/>
    <x v="0"/>
    <x v="1"/>
    <n v="86525.2"/>
    <s v="4x/a je 3 Tage"/>
    <n v="120"/>
    <n v="125"/>
    <n v="125"/>
    <x v="0"/>
    <n v="50"/>
    <n v="0"/>
    <x v="0"/>
    <s v="Regionalgas Euskirchen GmbH &amp; Co. KG"/>
    <x v="0"/>
    <m/>
    <x v="0"/>
    <x v="0"/>
    <x v="0"/>
    <n v="5730.1456953642382"/>
    <x v="1"/>
    <x v="1"/>
    <x v="0"/>
    <x v="0"/>
    <x v="0"/>
    <x v="0"/>
    <x v="1"/>
    <x v="0"/>
    <x v="0"/>
    <x v="0"/>
    <m/>
    <m/>
    <m/>
    <m/>
    <m/>
    <m/>
    <x v="0"/>
  </r>
  <r>
    <s v="BNA1097"/>
    <s v="Smurfit Kappa Zülpich Papier GmbH"/>
    <s v="Kohlekraftwerk"/>
    <n v="53909"/>
    <s v="Zülpich"/>
    <s v="Bessenicher Weg"/>
    <x v="0"/>
    <s v="K06"/>
    <n v="2010"/>
    <x v="1"/>
    <x v="0"/>
    <x v="3"/>
    <s v="Braunkohlebriketts 75%, Sek.Brennstoff 20%, Biogas 5%"/>
    <s v="Rejekt + Biogas"/>
    <x v="1"/>
    <x v="2"/>
    <x v="2"/>
    <n v="15.8"/>
    <n v="14.4"/>
    <x v="0"/>
    <n v="14.4"/>
    <n v="14.4"/>
    <n v="66.599999999999994"/>
    <x v="4"/>
    <s v="Viktor Rolf"/>
    <x v="6"/>
    <s v="Rhein-Ruhr Verteilnetz GmbH"/>
    <x v="0"/>
    <x v="1"/>
    <n v="57297.599999999999"/>
    <s v="15.04. - 25.04.21012"/>
    <m/>
    <m/>
    <m/>
    <x v="0"/>
    <m/>
    <m/>
    <x v="0"/>
    <m/>
    <x v="0"/>
    <m/>
    <x v="0"/>
    <x v="0"/>
    <x v="0"/>
    <n v="3979"/>
    <x v="10"/>
    <x v="1"/>
    <x v="0"/>
    <x v="0"/>
    <x v="0"/>
    <x v="0"/>
    <x v="1"/>
    <x v="0"/>
    <x v="0"/>
    <x v="0"/>
    <m/>
    <m/>
    <m/>
    <m/>
    <m/>
    <m/>
    <x v="0"/>
  </r>
  <r>
    <s v="BNA1098"/>
    <s v="swb Erzeugung GmbH &amp; Co. KG"/>
    <s v="Weserkraftwerk Bremen"/>
    <n v="28207"/>
    <s v="Bremen (Hastedt)"/>
    <m/>
    <x v="14"/>
    <s v="WKB"/>
    <n v="2012"/>
    <x v="0"/>
    <x v="0"/>
    <x v="2"/>
    <m/>
    <m/>
    <x v="0"/>
    <x v="0"/>
    <x v="0"/>
    <m/>
    <n v="9.9"/>
    <x v="0"/>
    <n v="9.9"/>
    <m/>
    <m/>
    <x v="0"/>
    <m/>
    <x v="11"/>
    <s v="swb Netze GmbH &amp; Co. KG"/>
    <x v="0"/>
    <x v="0"/>
    <m/>
    <m/>
    <m/>
    <m/>
    <m/>
    <x v="0"/>
    <m/>
    <m/>
    <x v="0"/>
    <m/>
    <x v="0"/>
    <m/>
    <x v="0"/>
    <x v="0"/>
    <x v="0"/>
    <n v="0"/>
    <x v="2"/>
    <x v="0"/>
    <x v="0"/>
    <x v="0"/>
    <x v="0"/>
    <x v="0"/>
    <x v="0"/>
    <x v="0"/>
    <x v="0"/>
    <x v="0"/>
    <m/>
    <m/>
    <m/>
    <m/>
    <m/>
    <m/>
    <x v="0"/>
  </r>
  <r>
    <s v="BNA1099"/>
    <s v="Breloh Windenergie GmbH und Co. KG"/>
    <s v="11 Windkraftanlagen"/>
    <n v="59227"/>
    <s v="Ahlen"/>
    <s v="Halene - Kampen "/>
    <x v="0"/>
    <s v="11 Windkraftanlagen 2,3 MW"/>
    <m/>
    <x v="0"/>
    <x v="0"/>
    <x v="0"/>
    <m/>
    <m/>
    <x v="0"/>
    <x v="0"/>
    <x v="0"/>
    <m/>
    <n v="25.3"/>
    <x v="0"/>
    <n v="25.3"/>
    <m/>
    <m/>
    <x v="0"/>
    <s v="Umspannwerk Rosendahl, Ahlen"/>
    <x v="2"/>
    <s v="Westfalen-Weser-Ems Verteilnetz GmbH"/>
    <x v="0"/>
    <x v="1"/>
    <m/>
    <m/>
    <m/>
    <m/>
    <m/>
    <x v="0"/>
    <m/>
    <m/>
    <x v="0"/>
    <m/>
    <x v="0"/>
    <m/>
    <x v="0"/>
    <x v="0"/>
    <x v="0"/>
    <n v="0"/>
    <x v="0"/>
    <x v="0"/>
    <x v="0"/>
    <x v="0"/>
    <x v="0"/>
    <x v="0"/>
    <x v="0"/>
    <x v="0"/>
    <x v="0"/>
    <x v="0"/>
    <m/>
    <m/>
    <m/>
    <m/>
    <m/>
    <m/>
    <x v="0"/>
  </r>
  <r>
    <s v="BNA1100"/>
    <s v="Levanto 2 Portfolio GmbH &amp; Co. KG "/>
    <s v="Windpark Alterkülz-Spesenroth"/>
    <n v="56288"/>
    <s v="Alterkülz-Spesenroth"/>
    <m/>
    <x v="15"/>
    <m/>
    <n v="2008"/>
    <x v="0"/>
    <x v="0"/>
    <x v="0"/>
    <m/>
    <m/>
    <x v="0"/>
    <x v="0"/>
    <x v="0"/>
    <m/>
    <n v="14"/>
    <x v="0"/>
    <n v="14"/>
    <m/>
    <m/>
    <x v="0"/>
    <m/>
    <x v="6"/>
    <s v="Rhein-Ruhr Verteilnetz GmbH"/>
    <x v="0"/>
    <x v="0"/>
    <m/>
    <m/>
    <m/>
    <m/>
    <m/>
    <x v="0"/>
    <m/>
    <m/>
    <x v="0"/>
    <m/>
    <x v="0"/>
    <m/>
    <x v="0"/>
    <x v="0"/>
    <x v="0"/>
    <n v="0"/>
    <x v="0"/>
    <x v="0"/>
    <x v="0"/>
    <x v="0"/>
    <x v="0"/>
    <x v="0"/>
    <x v="0"/>
    <x v="0"/>
    <x v="0"/>
    <x v="0"/>
    <m/>
    <m/>
    <m/>
    <m/>
    <m/>
    <m/>
    <x v="0"/>
  </r>
  <r>
    <s v="BNA1101"/>
    <s v="ENERTRAG"/>
    <s v="ÜST Anklam"/>
    <n v="17389"/>
    <s v="Anklam"/>
    <s v="Demminer Landstrasse"/>
    <x v="8"/>
    <s v="ÜST Anklam"/>
    <n v="1999"/>
    <x v="2"/>
    <x v="0"/>
    <x v="0"/>
    <m/>
    <m/>
    <x v="0"/>
    <x v="0"/>
    <x v="1"/>
    <n v="11.6"/>
    <n v="11.6"/>
    <x v="0"/>
    <n v="11.6"/>
    <m/>
    <m/>
    <x v="0"/>
    <s v="ÜST Anklam"/>
    <x v="6"/>
    <s v="E.ON edis AG"/>
    <x v="0"/>
    <x v="1"/>
    <m/>
    <m/>
    <m/>
    <m/>
    <m/>
    <x v="0"/>
    <m/>
    <m/>
    <x v="0"/>
    <m/>
    <x v="0"/>
    <m/>
    <x v="0"/>
    <x v="0"/>
    <x v="0"/>
    <n v="0"/>
    <x v="0"/>
    <x v="0"/>
    <x v="0"/>
    <x v="0"/>
    <x v="0"/>
    <x v="0"/>
    <x v="0"/>
    <x v="0"/>
    <x v="0"/>
    <x v="0"/>
    <m/>
    <m/>
    <m/>
    <m/>
    <m/>
    <m/>
    <x v="0"/>
  </r>
  <r>
    <s v="BNA1102"/>
    <s v="Lister- und Lennekraftwerke GmbH"/>
    <s v="Bigge"/>
    <n v="57439"/>
    <s v="Attendorn"/>
    <m/>
    <x v="0"/>
    <m/>
    <n v="1965"/>
    <x v="1"/>
    <x v="0"/>
    <x v="14"/>
    <m/>
    <m/>
    <x v="1"/>
    <x v="1"/>
    <x v="0"/>
    <n v="15"/>
    <n v="15"/>
    <x v="0"/>
    <n v="15"/>
    <m/>
    <m/>
    <x v="0"/>
    <s v="Biggekraftwerk"/>
    <x v="10"/>
    <s v="Lister- und Lennekraftwerke GmbH "/>
    <x v="0"/>
    <x v="1"/>
    <n v="18"/>
    <s v="01.07.2012 - 15.07.2012"/>
    <m/>
    <m/>
    <m/>
    <x v="0"/>
    <m/>
    <m/>
    <x v="0"/>
    <m/>
    <x v="0"/>
    <m/>
    <x v="0"/>
    <x v="0"/>
    <x v="0"/>
    <n v="1.2"/>
    <x v="13"/>
    <x v="0"/>
    <x v="0"/>
    <x v="0"/>
    <x v="0"/>
    <x v="0"/>
    <x v="0"/>
    <x v="0"/>
    <x v="0"/>
    <x v="0"/>
    <m/>
    <m/>
    <m/>
    <m/>
    <m/>
    <m/>
    <x v="0"/>
  </r>
  <r>
    <s v="BNA1103"/>
    <s v="UPM GmbH"/>
    <s v="UPM Augsburg"/>
    <n v="86153"/>
    <s v="Augsburg"/>
    <s v="Georg-Heindl-Strasse 4"/>
    <x v="6"/>
    <s v="Dampfturbine 3"/>
    <n v="1966"/>
    <x v="1"/>
    <x v="0"/>
    <x v="1"/>
    <m/>
    <m/>
    <x v="1"/>
    <x v="2"/>
    <x v="2"/>
    <n v="30"/>
    <n v="30"/>
    <x v="0"/>
    <n v="30"/>
    <m/>
    <m/>
    <x v="2"/>
    <m/>
    <x v="11"/>
    <s v="Stadtwerke Augsburg Netze GmbH"/>
    <x v="0"/>
    <x v="1"/>
    <n v="79117"/>
    <s v="keine"/>
    <m/>
    <m/>
    <m/>
    <x v="0"/>
    <m/>
    <m/>
    <x v="0"/>
    <s v="Stadtwerke Augsburg Netze GmbH"/>
    <x v="0"/>
    <m/>
    <x v="0"/>
    <x v="0"/>
    <x v="0"/>
    <n v="2637.2333333333331"/>
    <x v="1"/>
    <x v="1"/>
    <x v="0"/>
    <x v="0"/>
    <x v="0"/>
    <x v="0"/>
    <x v="1"/>
    <x v="0"/>
    <x v="0"/>
    <x v="0"/>
    <m/>
    <m/>
    <m/>
    <m/>
    <m/>
    <m/>
    <x v="0"/>
  </r>
  <r>
    <s v="BNA1104"/>
    <s v="Stadtwerke Augsburg Energie GmbH"/>
    <s v="Heizkraftwerk"/>
    <n v="86152"/>
    <s v="Augsburg "/>
    <s v="Franziskanergasse 9"/>
    <x v="6"/>
    <s v="T2"/>
    <n v="1976"/>
    <x v="1"/>
    <x v="0"/>
    <x v="3"/>
    <s v="Erdgas"/>
    <s v="Heizöl"/>
    <x v="1"/>
    <x v="2"/>
    <x v="2"/>
    <n v="19.454999999999998"/>
    <n v="18"/>
    <x v="0"/>
    <n v="18"/>
    <n v="5"/>
    <n v="78"/>
    <x v="3"/>
    <s v="Station 316/318"/>
    <x v="10"/>
    <s v="Stadtwerke Augsburg Netze GmbH"/>
    <x v="0"/>
    <x v="1"/>
    <n v="32214.400000000001"/>
    <s v="01.04.2012 - 15.10.2012"/>
    <n v="65"/>
    <n v="200"/>
    <n v="200"/>
    <x v="0"/>
    <n v="0"/>
    <n v="0"/>
    <x v="0"/>
    <s v="Stadtwerke Augsburg Netze GmbH"/>
    <x v="0"/>
    <m/>
    <x v="0"/>
    <x v="0"/>
    <x v="0"/>
    <n v="1789.6888888888889"/>
    <x v="1"/>
    <x v="1"/>
    <x v="0"/>
    <x v="0"/>
    <x v="0"/>
    <x v="0"/>
    <x v="1"/>
    <x v="0"/>
    <x v="0"/>
    <x v="0"/>
    <m/>
    <m/>
    <m/>
    <m/>
    <m/>
    <m/>
    <x v="0"/>
  </r>
  <r>
    <s v="BNA1105"/>
    <s v="E.ON Thüringer Energie AG"/>
    <s v="HKW Bad Salzungen"/>
    <n v="36433"/>
    <s v="Bad Salzungen"/>
    <m/>
    <x v="9"/>
    <s v="HKW Bad Salzungen"/>
    <n v="1994"/>
    <x v="1"/>
    <x v="0"/>
    <x v="3"/>
    <s v="Erdgas"/>
    <s v="H-EL"/>
    <x v="1"/>
    <x v="2"/>
    <x v="2"/>
    <n v="10.5"/>
    <n v="10"/>
    <x v="0"/>
    <n v="10"/>
    <n v="0"/>
    <n v="34.299999999999997"/>
    <x v="1"/>
    <s v="UW Bad Salzungen"/>
    <x v="6"/>
    <s v="TEN Thüringer Energienetze GmbH"/>
    <x v="0"/>
    <x v="1"/>
    <n v="21562.432000000001"/>
    <s v="16.07.2012 bis 31.08.2012"/>
    <n v="38.5"/>
    <n v="87.8"/>
    <n v="0"/>
    <x v="0"/>
    <n v="63.9"/>
    <n v="0"/>
    <x v="0"/>
    <s v="Werraenergie GmbH"/>
    <x v="0"/>
    <m/>
    <x v="0"/>
    <x v="0"/>
    <x v="0"/>
    <n v="2156.2431999999999"/>
    <x v="1"/>
    <x v="1"/>
    <x v="0"/>
    <x v="0"/>
    <x v="0"/>
    <x v="0"/>
    <x v="1"/>
    <x v="0"/>
    <x v="0"/>
    <x v="0"/>
    <m/>
    <m/>
    <m/>
    <m/>
    <m/>
    <m/>
    <x v="0"/>
  </r>
  <r>
    <s v="BNA1106"/>
    <s v="Itec International"/>
    <s v="Beeskow – Hufenfeld"/>
    <n v="15848"/>
    <s v="Beeskow"/>
    <m/>
    <x v="2"/>
    <s v="Beeskow – Hufenfeld"/>
    <n v="2003"/>
    <x v="1"/>
    <x v="0"/>
    <x v="0"/>
    <m/>
    <m/>
    <x v="0"/>
    <x v="1"/>
    <x v="1"/>
    <n v="14"/>
    <n v="14"/>
    <x v="0"/>
    <n v="14"/>
    <m/>
    <m/>
    <x v="0"/>
    <s v="UW Birkholz"/>
    <x v="2"/>
    <s v="E.ON edis AG"/>
    <x v="0"/>
    <x v="0"/>
    <m/>
    <m/>
    <m/>
    <m/>
    <m/>
    <x v="0"/>
    <m/>
    <m/>
    <x v="0"/>
    <m/>
    <x v="0"/>
    <m/>
    <x v="0"/>
    <x v="0"/>
    <x v="0"/>
    <n v="0"/>
    <x v="0"/>
    <x v="0"/>
    <x v="0"/>
    <x v="0"/>
    <x v="0"/>
    <x v="0"/>
    <x v="0"/>
    <x v="0"/>
    <x v="0"/>
    <x v="0"/>
    <m/>
    <m/>
    <m/>
    <m/>
    <m/>
    <m/>
    <x v="0"/>
  </r>
  <r>
    <s v="BNA1107"/>
    <s v="Itec International"/>
    <s v="Bergholz"/>
    <n v="17321"/>
    <s v="Bergholz"/>
    <m/>
    <x v="8"/>
    <s v="Bergholz"/>
    <n v="1999"/>
    <x v="1"/>
    <x v="0"/>
    <x v="0"/>
    <m/>
    <m/>
    <x v="0"/>
    <x v="1"/>
    <x v="1"/>
    <n v="12"/>
    <n v="12"/>
    <x v="0"/>
    <n v="12"/>
    <m/>
    <m/>
    <x v="0"/>
    <s v="UW Löcknitz"/>
    <x v="2"/>
    <s v="E.ON edis AG"/>
    <x v="0"/>
    <x v="0"/>
    <m/>
    <m/>
    <m/>
    <m/>
    <m/>
    <x v="0"/>
    <m/>
    <m/>
    <x v="0"/>
    <m/>
    <x v="0"/>
    <m/>
    <x v="0"/>
    <x v="0"/>
    <x v="0"/>
    <n v="0"/>
    <x v="0"/>
    <x v="0"/>
    <x v="0"/>
    <x v="0"/>
    <x v="0"/>
    <x v="0"/>
    <x v="0"/>
    <x v="0"/>
    <x v="0"/>
    <x v="0"/>
    <m/>
    <m/>
    <m/>
    <m/>
    <m/>
    <m/>
    <x v="0"/>
  </r>
  <r>
    <s v="BNA1108"/>
    <s v="PD energy GmbH"/>
    <s v="PD energy GmbH"/>
    <n v="6749"/>
    <s v="Bitterfeld - Wolfen"/>
    <s v="Ostraße 1"/>
    <x v="5"/>
    <m/>
    <n v="2010"/>
    <x v="0"/>
    <x v="0"/>
    <x v="10"/>
    <m/>
    <m/>
    <x v="1"/>
    <x v="2"/>
    <x v="1"/>
    <n v="11.4"/>
    <n v="10"/>
    <x v="0"/>
    <n v="3.5"/>
    <n v="1.5"/>
    <n v="9.6999999999999993"/>
    <x v="2"/>
    <s v="Übergabestation envia INFRA/TRB-Anlage, Elektrolysestraße"/>
    <x v="6"/>
    <s v="Mitteldeutsche Netzgesellschaft Strom mbH"/>
    <x v="0"/>
    <x v="2"/>
    <n v="64029"/>
    <s v="10.04.-20.04.2012"/>
    <m/>
    <m/>
    <m/>
    <x v="0"/>
    <m/>
    <m/>
    <x v="0"/>
    <m/>
    <x v="0"/>
    <m/>
    <x v="0"/>
    <x v="0"/>
    <x v="0"/>
    <n v="6402.9"/>
    <x v="6"/>
    <x v="1"/>
    <x v="0"/>
    <x v="0"/>
    <x v="0"/>
    <x v="0"/>
    <x v="1"/>
    <x v="0"/>
    <x v="0"/>
    <x v="0"/>
    <m/>
    <m/>
    <m/>
    <m/>
    <m/>
    <m/>
    <x v="0"/>
  </r>
  <r>
    <s v="BNA1109"/>
    <s v="ENERTRAG"/>
    <s v="UW Raguhn"/>
    <n v="6776"/>
    <s v="Bobbau"/>
    <s v="Gemarkung Bobbau, _x000d_Flur 6, Flurstück 11"/>
    <x v="5"/>
    <s v="UW Raguhn"/>
    <n v="2005"/>
    <x v="2"/>
    <x v="0"/>
    <x v="0"/>
    <m/>
    <m/>
    <x v="0"/>
    <x v="0"/>
    <x v="1"/>
    <n v="16.899999999999999"/>
    <n v="16.899999999999999"/>
    <x v="0"/>
    <n v="16.899999999999999"/>
    <m/>
    <m/>
    <x v="0"/>
    <s v="UW Raguhn"/>
    <x v="2"/>
    <s v="Mitteldeutsche Netzgesellschaft Strom mbH"/>
    <x v="0"/>
    <x v="1"/>
    <m/>
    <m/>
    <m/>
    <m/>
    <m/>
    <x v="0"/>
    <m/>
    <m/>
    <x v="0"/>
    <m/>
    <x v="0"/>
    <m/>
    <x v="0"/>
    <x v="0"/>
    <x v="0"/>
    <n v="0"/>
    <x v="0"/>
    <x v="0"/>
    <x v="0"/>
    <x v="0"/>
    <x v="0"/>
    <x v="0"/>
    <x v="0"/>
    <x v="0"/>
    <x v="0"/>
    <x v="0"/>
    <m/>
    <m/>
    <m/>
    <m/>
    <m/>
    <m/>
    <x v="0"/>
  </r>
  <r>
    <s v="BNA1110"/>
    <s v="Zweckverband Restmüllheizkraftwerk Böblingen"/>
    <s v="Restmüllheizkraftwerk Böblingen"/>
    <n v="71032"/>
    <s v="Böblingen"/>
    <s v="Musbergersträßle 11"/>
    <x v="4"/>
    <s v="Müllverbrennung"/>
    <n v="1999"/>
    <x v="1"/>
    <x v="0"/>
    <x v="10"/>
    <m/>
    <m/>
    <x v="1"/>
    <x v="2"/>
    <x v="2"/>
    <n v="12"/>
    <n v="9.5"/>
    <x v="0"/>
    <n v="4"/>
    <n v="4"/>
    <n v="26"/>
    <x v="0"/>
    <m/>
    <x v="10"/>
    <m/>
    <x v="0"/>
    <x v="2"/>
    <n v="45200"/>
    <s v="22.04. - 25.05.12"/>
    <m/>
    <m/>
    <m/>
    <x v="0"/>
    <m/>
    <m/>
    <x v="0"/>
    <m/>
    <x v="0"/>
    <m/>
    <x v="0"/>
    <x v="0"/>
    <x v="0"/>
    <n v="4757.894736842105"/>
    <x v="6"/>
    <x v="1"/>
    <x v="0"/>
    <x v="0"/>
    <x v="0"/>
    <x v="0"/>
    <x v="1"/>
    <x v="0"/>
    <x v="0"/>
    <x v="0"/>
    <m/>
    <m/>
    <m/>
    <m/>
    <m/>
    <m/>
    <x v="0"/>
  </r>
  <r>
    <s v="BNA1111"/>
    <s v="Stadtwerke München GmbH"/>
    <s v="Windpark Bredow/Zeestow II"/>
    <n v="14656"/>
    <s v="Bredow"/>
    <m/>
    <x v="2"/>
    <m/>
    <n v="2008"/>
    <x v="2"/>
    <x v="0"/>
    <x v="0"/>
    <m/>
    <m/>
    <x v="0"/>
    <x v="0"/>
    <x v="0"/>
    <n v="13.8"/>
    <n v="10.35"/>
    <x v="0"/>
    <n v="10.35"/>
    <m/>
    <m/>
    <x v="0"/>
    <s v="Umspannwerk Wustermark"/>
    <x v="4"/>
    <s v="50 Hertz Transmission GmbH"/>
    <x v="1"/>
    <x v="0"/>
    <n v="21189.845000000001"/>
    <m/>
    <m/>
    <m/>
    <m/>
    <x v="0"/>
    <m/>
    <m/>
    <x v="0"/>
    <m/>
    <x v="0"/>
    <m/>
    <x v="0"/>
    <x v="0"/>
    <x v="0"/>
    <n v="2047.3280193236717"/>
    <x v="0"/>
    <x v="0"/>
    <x v="0"/>
    <x v="0"/>
    <x v="0"/>
    <x v="0"/>
    <x v="0"/>
    <x v="1"/>
    <x v="0"/>
    <x v="0"/>
    <m/>
    <m/>
    <m/>
    <m/>
    <m/>
    <m/>
    <x v="0"/>
  </r>
  <r>
    <s v="BNA1112"/>
    <s v="Stadtwerke München GmbH"/>
    <s v="Windpark Bredow"/>
    <n v="14656"/>
    <s v="Bredow"/>
    <m/>
    <x v="2"/>
    <m/>
    <n v="2005"/>
    <x v="2"/>
    <x v="0"/>
    <x v="0"/>
    <m/>
    <m/>
    <x v="0"/>
    <x v="0"/>
    <x v="0"/>
    <n v="14"/>
    <n v="10.5"/>
    <x v="0"/>
    <n v="10.5"/>
    <m/>
    <m/>
    <x v="0"/>
    <s v="Umspannwerk Wustermark"/>
    <x v="4"/>
    <s v="50 Hertz Transmission GmbH"/>
    <x v="1"/>
    <x v="0"/>
    <n v="24020.312000000002"/>
    <m/>
    <m/>
    <m/>
    <m/>
    <x v="0"/>
    <m/>
    <m/>
    <x v="0"/>
    <m/>
    <x v="0"/>
    <m/>
    <x v="0"/>
    <x v="0"/>
    <x v="0"/>
    <n v="2287.6487619047621"/>
    <x v="0"/>
    <x v="0"/>
    <x v="0"/>
    <x v="0"/>
    <x v="0"/>
    <x v="0"/>
    <x v="0"/>
    <x v="1"/>
    <x v="0"/>
    <x v="0"/>
    <m/>
    <m/>
    <m/>
    <m/>
    <m/>
    <m/>
    <x v="0"/>
  </r>
  <r>
    <s v="BNA1113"/>
    <s v="ENERTRAG"/>
    <s v="UW Roitzsch"/>
    <n v="6809"/>
    <s v="Brehna / Roitzsch"/>
    <s v="Gemarkung Brehna / Roitzsch, _x000d_an der Umgehungsstrasse"/>
    <x v="5"/>
    <s v="UW Roitzsch"/>
    <n v="2003"/>
    <x v="2"/>
    <x v="0"/>
    <x v="0"/>
    <m/>
    <m/>
    <x v="0"/>
    <x v="0"/>
    <x v="1"/>
    <n v="21.7"/>
    <n v="21.7"/>
    <x v="0"/>
    <n v="21.7"/>
    <m/>
    <m/>
    <x v="0"/>
    <s v="UW Roitzsch"/>
    <x v="6"/>
    <s v="Mitteldeutsche Netzgesellschaft Strom mbH"/>
    <x v="0"/>
    <x v="1"/>
    <m/>
    <m/>
    <m/>
    <m/>
    <m/>
    <x v="0"/>
    <m/>
    <m/>
    <x v="0"/>
    <m/>
    <x v="0"/>
    <m/>
    <x v="0"/>
    <x v="0"/>
    <x v="0"/>
    <n v="0"/>
    <x v="0"/>
    <x v="0"/>
    <x v="0"/>
    <x v="0"/>
    <x v="0"/>
    <x v="0"/>
    <x v="0"/>
    <x v="0"/>
    <x v="0"/>
    <x v="0"/>
    <m/>
    <m/>
    <m/>
    <m/>
    <m/>
    <m/>
    <x v="0"/>
  </r>
  <r>
    <s v="BNA1114"/>
    <s v="swb Entsorgung GmbH &amp; Co. KG"/>
    <s v="MHKW"/>
    <n v="28219"/>
    <s v="Bremen"/>
    <s v="Oken 2"/>
    <x v="14"/>
    <s v="MHKW"/>
    <n v="1969"/>
    <x v="1"/>
    <x v="0"/>
    <x v="10"/>
    <m/>
    <m/>
    <x v="1"/>
    <x v="2"/>
    <x v="1"/>
    <n v="15.8"/>
    <n v="12.2"/>
    <x v="0"/>
    <n v="12.2"/>
    <m/>
    <n v="85"/>
    <x v="4"/>
    <m/>
    <x v="10"/>
    <s v="swb Netze GmbH &amp; Co. KG "/>
    <x v="0"/>
    <x v="1"/>
    <n v="54076.174999999996"/>
    <m/>
    <m/>
    <m/>
    <m/>
    <x v="0"/>
    <m/>
    <m/>
    <x v="0"/>
    <m/>
    <x v="0"/>
    <m/>
    <x v="0"/>
    <x v="0"/>
    <x v="0"/>
    <n v="4432.4733606557375"/>
    <x v="6"/>
    <x v="1"/>
    <x v="0"/>
    <x v="0"/>
    <x v="0"/>
    <x v="0"/>
    <x v="1"/>
    <x v="0"/>
    <x v="0"/>
    <x v="0"/>
    <m/>
    <m/>
    <m/>
    <m/>
    <m/>
    <m/>
    <x v="0"/>
  </r>
  <r>
    <s v="BNA1115"/>
    <s v="Dillinger Hüttenwerke"/>
    <s v="Gichtgaskraftwerk Dillingen"/>
    <n v="66763"/>
    <s v="Dillingen/Saar"/>
    <s v="Werkstraße 1"/>
    <x v="13"/>
    <m/>
    <n v="2010"/>
    <x v="2"/>
    <x v="0"/>
    <x v="13"/>
    <s v="Hochofengas"/>
    <s v="Koksofengas / Erdgas"/>
    <x v="1"/>
    <x v="2"/>
    <x v="1"/>
    <n v="90.873999999999995"/>
    <n v="85"/>
    <x v="2"/>
    <n v="70"/>
    <n v="15"/>
    <n v="44.39"/>
    <x v="2"/>
    <m/>
    <x v="18"/>
    <s v="Amprion GmbH"/>
    <x v="2"/>
    <x v="1"/>
    <n v="364260.05699999997"/>
    <m/>
    <m/>
    <m/>
    <m/>
    <x v="0"/>
    <m/>
    <m/>
    <x v="0"/>
    <m/>
    <x v="0"/>
    <m/>
    <x v="0"/>
    <x v="0"/>
    <x v="0"/>
    <n v="4285.4124352941171"/>
    <x v="5"/>
    <x v="1"/>
    <x v="0"/>
    <x v="0"/>
    <x v="0"/>
    <x v="0"/>
    <x v="1"/>
    <x v="1"/>
    <x v="0"/>
    <x v="0"/>
    <m/>
    <m/>
    <m/>
    <m/>
    <m/>
    <m/>
    <x v="0"/>
  </r>
  <r>
    <s v="BNA1116"/>
    <s v="Bremerhavener Entsorgungsgesellschaft mbH"/>
    <s v="BEG"/>
    <n v="27570"/>
    <s v="Bremerhaven"/>
    <s v="Zur Hexenbrücke 16"/>
    <x v="14"/>
    <m/>
    <n v="1976"/>
    <x v="1"/>
    <x v="0"/>
    <x v="10"/>
    <m/>
    <m/>
    <x v="1"/>
    <x v="2"/>
    <x v="1"/>
    <n v="20"/>
    <n v="14"/>
    <x v="0"/>
    <n v="14"/>
    <m/>
    <n v="58.9"/>
    <x v="2"/>
    <s v="MBA"/>
    <x v="6"/>
    <s v="swb Netze GmbH &amp; Co. KG "/>
    <x v="0"/>
    <x v="2"/>
    <n v="63361"/>
    <s v="10.04.2012-08.07.2012"/>
    <m/>
    <m/>
    <m/>
    <x v="0"/>
    <m/>
    <m/>
    <x v="0"/>
    <m/>
    <x v="0"/>
    <m/>
    <x v="0"/>
    <x v="0"/>
    <x v="0"/>
    <n v="4525.7857142857147"/>
    <x v="6"/>
    <x v="1"/>
    <x v="0"/>
    <x v="0"/>
    <x v="0"/>
    <x v="0"/>
    <x v="1"/>
    <x v="0"/>
    <x v="0"/>
    <x v="0"/>
    <m/>
    <m/>
    <m/>
    <m/>
    <m/>
    <m/>
    <x v="0"/>
  </r>
  <r>
    <s v="BNA1117"/>
    <s v="Industriekraftwerk Breuberg GmbH"/>
    <s v="Industriekraftwerk Breuberg"/>
    <n v="64747"/>
    <s v="Breuberg"/>
    <s v="Höchster Str. 48-60"/>
    <x v="10"/>
    <m/>
    <n v="1999"/>
    <x v="1"/>
    <x v="0"/>
    <x v="1"/>
    <m/>
    <m/>
    <x v="1"/>
    <x v="2"/>
    <x v="2"/>
    <n v="11.5"/>
    <n v="11.4"/>
    <x v="0"/>
    <n v="11.4"/>
    <m/>
    <n v="12.7"/>
    <x v="1"/>
    <s v="UA Sandbach"/>
    <x v="6"/>
    <s v="Verteilnetzbetreiber (VNB) Rhein-Main-Neckar GmbH &amp; Co. KG"/>
    <x v="0"/>
    <x v="1"/>
    <n v="71930.5"/>
    <s v="07.05.-18.05.2012"/>
    <n v="38.4"/>
    <n v="70"/>
    <m/>
    <x v="0"/>
    <n v="70"/>
    <m/>
    <x v="0"/>
    <s v="Verteilnetzbetreiber (VNB) Rhein-Main-Neckar GmbH &amp; Co. KG"/>
    <x v="0"/>
    <m/>
    <x v="0"/>
    <x v="0"/>
    <x v="0"/>
    <n v="6309.6929824561403"/>
    <x v="1"/>
    <x v="1"/>
    <x v="0"/>
    <x v="0"/>
    <x v="0"/>
    <x v="0"/>
    <x v="1"/>
    <x v="0"/>
    <x v="0"/>
    <x v="0"/>
    <m/>
    <m/>
    <m/>
    <m/>
    <m/>
    <m/>
    <x v="0"/>
  </r>
  <r>
    <s v="BNA1118"/>
    <s v="E.ON Wasserkraft GmbH"/>
    <s v="Dessau"/>
    <n v="86977"/>
    <s v="Burggen"/>
    <s v="Dessau"/>
    <x v="6"/>
    <s v="Dessau"/>
    <n v="1967"/>
    <x v="1"/>
    <x v="0"/>
    <x v="2"/>
    <m/>
    <m/>
    <x v="1"/>
    <x v="1"/>
    <x v="1"/>
    <n v="10.3"/>
    <n v="10.3"/>
    <x v="0"/>
    <n v="10.3"/>
    <m/>
    <m/>
    <x v="0"/>
    <s v="Schaltanlage vor Ort"/>
    <x v="11"/>
    <s v="E.ON Bayern AG"/>
    <x v="0"/>
    <x v="1"/>
    <n v="44599.763499999994"/>
    <m/>
    <m/>
    <m/>
    <m/>
    <x v="0"/>
    <m/>
    <m/>
    <x v="0"/>
    <m/>
    <x v="0"/>
    <m/>
    <x v="0"/>
    <x v="0"/>
    <x v="0"/>
    <n v="4330.0741262135916"/>
    <x v="2"/>
    <x v="0"/>
    <x v="0"/>
    <x v="0"/>
    <x v="0"/>
    <x v="0"/>
    <x v="0"/>
    <x v="0"/>
    <x v="0"/>
    <x v="0"/>
    <m/>
    <m/>
    <m/>
    <m/>
    <m/>
    <m/>
    <x v="0"/>
  </r>
  <r>
    <s v="BNA1119"/>
    <s v="Zweckverband Abfallverwertung Südostbayern"/>
    <s v="MHKW Burgkirchen"/>
    <n v="84508"/>
    <s v="Burgkirchen"/>
    <s v="Bruck 110"/>
    <x v="6"/>
    <m/>
    <n v="1994"/>
    <x v="1"/>
    <x v="0"/>
    <x v="10"/>
    <m/>
    <m/>
    <x v="1"/>
    <x v="1"/>
    <x v="1"/>
    <n v="16"/>
    <n v="12"/>
    <x v="0"/>
    <n v="12"/>
    <m/>
    <m/>
    <x v="0"/>
    <s v="Gebäude 601 und 660 "/>
    <x v="19"/>
    <s v="InfraServ GmbH &amp; Co. Gendorf KG"/>
    <x v="0"/>
    <x v="2"/>
    <n v="76194"/>
    <s v="17.02.-23.03.2013 "/>
    <m/>
    <m/>
    <m/>
    <x v="0"/>
    <m/>
    <m/>
    <x v="0"/>
    <m/>
    <x v="0"/>
    <m/>
    <x v="0"/>
    <x v="0"/>
    <x v="0"/>
    <n v="6349.5"/>
    <x v="6"/>
    <x v="1"/>
    <x v="0"/>
    <x v="0"/>
    <x v="0"/>
    <x v="0"/>
    <x v="1"/>
    <x v="0"/>
    <x v="0"/>
    <x v="0"/>
    <m/>
    <m/>
    <m/>
    <m/>
    <m/>
    <m/>
    <x v="0"/>
  </r>
  <r>
    <s v="BNA1120"/>
    <s v="RÜTGERS InfraTec GmbH"/>
    <s v="Energiezentrale"/>
    <n v="44579"/>
    <s v="Castrop-Rauxel"/>
    <s v="Kekulestraße 30"/>
    <x v="0"/>
    <s v="Gasturbine"/>
    <n v="1991"/>
    <x v="2"/>
    <x v="0"/>
    <x v="3"/>
    <s v="Erdgas"/>
    <s v="Heizöl EL"/>
    <x v="1"/>
    <x v="2"/>
    <x v="2"/>
    <n v="10.5"/>
    <n v="10.199999999999999"/>
    <x v="0"/>
    <n v="10.199999999999999"/>
    <m/>
    <m/>
    <x v="1"/>
    <n v="5725"/>
    <x v="10"/>
    <s v="Westfalen-Weser-Ems Verteilnetz GmbH"/>
    <x v="0"/>
    <x v="1"/>
    <n v="72966.399999999994"/>
    <s v="15.08.-31.10.2012"/>
    <n v="44.1"/>
    <m/>
    <m/>
    <x v="0"/>
    <m/>
    <n v="125"/>
    <x v="0"/>
    <s v="Open Grid Europe GmbH "/>
    <x v="0"/>
    <m/>
    <x v="0"/>
    <x v="0"/>
    <x v="0"/>
    <n v="7153.5686274509799"/>
    <x v="1"/>
    <x v="1"/>
    <x v="0"/>
    <x v="0"/>
    <x v="0"/>
    <x v="0"/>
    <x v="1"/>
    <x v="0"/>
    <x v="0"/>
    <x v="0"/>
    <m/>
    <m/>
    <m/>
    <m/>
    <m/>
    <m/>
    <x v="0"/>
  </r>
  <r>
    <s v="BNA1121"/>
    <s v="RÜTGERS InfraTec GmbH"/>
    <s v="Energiezentrale"/>
    <n v="44579"/>
    <s v="Castrop-Rauxel"/>
    <s v="Kekulestraße 30"/>
    <x v="0"/>
    <s v="Energiecenter"/>
    <n v="2005"/>
    <x v="2"/>
    <x v="0"/>
    <x v="3"/>
    <s v="Erdgas"/>
    <s v="Heizöl EL"/>
    <x v="1"/>
    <x v="2"/>
    <x v="2"/>
    <n v="0.9"/>
    <n v="0.88"/>
    <x v="0"/>
    <n v="0.88"/>
    <m/>
    <m/>
    <x v="4"/>
    <m/>
    <x v="11"/>
    <s v="Westfalen-Weser-Ems Verteilnetz GmbH"/>
    <x v="0"/>
    <x v="1"/>
    <n v="1235.2"/>
    <m/>
    <n v="37.700000000000003"/>
    <m/>
    <m/>
    <x v="0"/>
    <m/>
    <m/>
    <x v="0"/>
    <m/>
    <x v="0"/>
    <m/>
    <x v="0"/>
    <x v="0"/>
    <x v="0"/>
    <n v="1403.6363636363637"/>
    <x v="1"/>
    <x v="1"/>
    <x v="0"/>
    <x v="0"/>
    <x v="0"/>
    <x v="0"/>
    <x v="1"/>
    <x v="0"/>
    <x v="0"/>
    <x v="0"/>
    <m/>
    <m/>
    <m/>
    <m/>
    <m/>
    <m/>
    <x v="0"/>
  </r>
  <r>
    <s v="BNA1122"/>
    <s v="Itec International"/>
    <s v="Christinendorf"/>
    <n v="15806"/>
    <s v="Christinendorf"/>
    <m/>
    <x v="2"/>
    <s v="Christinendorf"/>
    <n v="2009"/>
    <x v="1"/>
    <x v="0"/>
    <x v="0"/>
    <m/>
    <m/>
    <x v="0"/>
    <x v="1"/>
    <x v="1"/>
    <n v="14"/>
    <n v="14"/>
    <x v="0"/>
    <n v="14"/>
    <m/>
    <m/>
    <x v="0"/>
    <s v="UW Christinendorf"/>
    <x v="2"/>
    <s v="E.ON edis AG"/>
    <x v="0"/>
    <x v="0"/>
    <m/>
    <m/>
    <m/>
    <m/>
    <m/>
    <x v="0"/>
    <m/>
    <m/>
    <x v="0"/>
    <m/>
    <x v="0"/>
    <m/>
    <x v="0"/>
    <x v="0"/>
    <x v="0"/>
    <n v="0"/>
    <x v="0"/>
    <x v="0"/>
    <x v="0"/>
    <x v="0"/>
    <x v="0"/>
    <x v="0"/>
    <x v="0"/>
    <x v="0"/>
    <x v="0"/>
    <x v="0"/>
    <m/>
    <m/>
    <m/>
    <m/>
    <m/>
    <m/>
    <x v="0"/>
  </r>
  <r>
    <s v="BNA1123"/>
    <s v="RheinEnergie AG"/>
    <s v="Weimar"/>
    <n v="7751"/>
    <s v="Coppanz"/>
    <m/>
    <x v="9"/>
    <s v="Weimar"/>
    <n v="2002"/>
    <x v="1"/>
    <x v="0"/>
    <x v="0"/>
    <m/>
    <m/>
    <x v="0"/>
    <x v="1"/>
    <x v="1"/>
    <n v="12"/>
    <n v="12"/>
    <x v="0"/>
    <n v="12"/>
    <n v="0"/>
    <m/>
    <x v="0"/>
    <s v="UW"/>
    <x v="2"/>
    <s v="Mitteldeutsche Netzgesellschaft Strom mbH"/>
    <x v="0"/>
    <x v="1"/>
    <n v="17846"/>
    <m/>
    <m/>
    <m/>
    <m/>
    <x v="0"/>
    <m/>
    <m/>
    <x v="0"/>
    <m/>
    <x v="0"/>
    <m/>
    <x v="0"/>
    <x v="0"/>
    <x v="0"/>
    <n v="1487.1666666666667"/>
    <x v="0"/>
    <x v="0"/>
    <x v="0"/>
    <x v="0"/>
    <x v="0"/>
    <x v="0"/>
    <x v="0"/>
    <x v="0"/>
    <x v="0"/>
    <x v="0"/>
    <m/>
    <m/>
    <m/>
    <m/>
    <m/>
    <m/>
    <x v="0"/>
  </r>
  <r>
    <s v="BNA1124"/>
    <s v="saferay holding GmbH"/>
    <s v="PVA Dallgow-Döberitz"/>
    <n v="14624"/>
    <s v="Dallgow-Döberitz"/>
    <s v="Hamburger Chaussee"/>
    <x v="2"/>
    <m/>
    <n v="2011"/>
    <x v="1"/>
    <x v="0"/>
    <x v="6"/>
    <m/>
    <m/>
    <x v="0"/>
    <x v="1"/>
    <x v="1"/>
    <n v="20.956"/>
    <n v="20.956"/>
    <x v="0"/>
    <n v="20.956"/>
    <m/>
    <m/>
    <x v="0"/>
    <s v="UW Falkensee J08/J27"/>
    <x v="26"/>
    <s v="E.ON edis AG"/>
    <x v="0"/>
    <x v="1"/>
    <n v="10.8"/>
    <m/>
    <m/>
    <m/>
    <m/>
    <x v="0"/>
    <m/>
    <m/>
    <x v="0"/>
    <m/>
    <x v="0"/>
    <m/>
    <x v="0"/>
    <x v="0"/>
    <x v="0"/>
    <n v="0.51536552777247568"/>
    <x v="7"/>
    <x v="0"/>
    <x v="0"/>
    <x v="0"/>
    <x v="0"/>
    <x v="0"/>
    <x v="0"/>
    <x v="0"/>
    <x v="0"/>
    <x v="0"/>
    <m/>
    <m/>
    <m/>
    <m/>
    <m/>
    <m/>
    <x v="0"/>
  </r>
  <r>
    <s v="BNA1125"/>
    <s v="Merck KGaA"/>
    <s v="Heizkraftwerk"/>
    <n v="64293"/>
    <s v="Darmstadt "/>
    <s v="Frankfurter Str. 250"/>
    <x v="10"/>
    <s v="GT"/>
    <n v="1999"/>
    <x v="1"/>
    <x v="0"/>
    <x v="3"/>
    <s v="Erdgas"/>
    <s v="leichtes Heizöl"/>
    <x v="1"/>
    <x v="2"/>
    <x v="2"/>
    <n v="10.1"/>
    <n v="10"/>
    <x v="0"/>
    <n v="10"/>
    <n v="8"/>
    <n v="20"/>
    <x v="1"/>
    <s v="UA Nord"/>
    <x v="6"/>
    <s v="Verteilnetzbetreiber (VNB) Rhein-Main-Neckar GmbH &amp; Co. KG"/>
    <x v="0"/>
    <x v="2"/>
    <n v="77531"/>
    <s v="16.4 - 25.4.2012 und  _x000d_1 Woche im Herbst 2012"/>
    <n v="34.1"/>
    <n v="160"/>
    <n v="109"/>
    <x v="0"/>
    <n v="109"/>
    <n v="60.25"/>
    <x v="0"/>
    <s v="Open Grid Europe GmbH "/>
    <x v="0"/>
    <m/>
    <x v="0"/>
    <x v="0"/>
    <x v="0"/>
    <n v="7753.1"/>
    <x v="1"/>
    <x v="1"/>
    <x v="0"/>
    <x v="0"/>
    <x v="0"/>
    <x v="0"/>
    <x v="1"/>
    <x v="0"/>
    <x v="0"/>
    <x v="0"/>
    <m/>
    <m/>
    <m/>
    <m/>
    <m/>
    <m/>
    <x v="0"/>
  </r>
  <r>
    <s v="BNA1126"/>
    <s v="EnBW Kraftwerke AG"/>
    <s v="Dettingen"/>
    <n v="88451"/>
    <s v="Dettingen"/>
    <m/>
    <x v="4"/>
    <s v="Dettingen"/>
    <m/>
    <x v="0"/>
    <x v="0"/>
    <x v="2"/>
    <m/>
    <m/>
    <x v="1"/>
    <x v="1"/>
    <x v="1"/>
    <n v="11"/>
    <n v="11"/>
    <x v="0"/>
    <n v="11"/>
    <m/>
    <m/>
    <x v="0"/>
    <m/>
    <x v="11"/>
    <m/>
    <x v="0"/>
    <x v="1"/>
    <n v="37514"/>
    <m/>
    <m/>
    <m/>
    <m/>
    <x v="0"/>
    <m/>
    <m/>
    <x v="0"/>
    <m/>
    <x v="0"/>
    <m/>
    <x v="0"/>
    <x v="0"/>
    <x v="0"/>
    <n v="3410.3636363636365"/>
    <x v="2"/>
    <x v="0"/>
    <x v="0"/>
    <x v="0"/>
    <x v="0"/>
    <x v="0"/>
    <x v="0"/>
    <x v="0"/>
    <x v="0"/>
    <x v="0"/>
    <m/>
    <m/>
    <m/>
    <m/>
    <m/>
    <m/>
    <x v="0"/>
  </r>
  <r>
    <s v="BNA1127"/>
    <s v="GHD E.ON Bayern AG &amp; Co. KG"/>
    <s v="GHD"/>
    <n v="84130"/>
    <s v="Dingolfing"/>
    <s v="Landshuter Straße 56"/>
    <x v="6"/>
    <s v="GT1"/>
    <n v="1998"/>
    <x v="1"/>
    <x v="0"/>
    <x v="1"/>
    <m/>
    <m/>
    <x v="1"/>
    <x v="2"/>
    <x v="1"/>
    <n v="6.8"/>
    <n v="6.7"/>
    <x v="0"/>
    <n v="6.7"/>
    <n v="3.4"/>
    <n v="11.5"/>
    <x v="1"/>
    <s v="-"/>
    <x v="6"/>
    <m/>
    <x v="0"/>
    <x v="2"/>
    <n v="49433"/>
    <s v="23.04.12 - 04.05.12"/>
    <n v="23.5"/>
    <n v="44.5"/>
    <m/>
    <x v="0"/>
    <n v="23.5"/>
    <n v="0"/>
    <x v="0"/>
    <s v="Energienetze Bayern GmbH"/>
    <x v="0"/>
    <m/>
    <x v="0"/>
    <x v="0"/>
    <x v="0"/>
    <n v="7378.059701492537"/>
    <x v="1"/>
    <x v="1"/>
    <x v="0"/>
    <x v="0"/>
    <x v="0"/>
    <x v="0"/>
    <x v="1"/>
    <x v="0"/>
    <x v="0"/>
    <x v="0"/>
    <m/>
    <m/>
    <m/>
    <m/>
    <m/>
    <m/>
    <x v="0"/>
  </r>
  <r>
    <s v="BNA1128"/>
    <s v="GHD E.ON Bayern AG &amp; Co. KG"/>
    <s v="GHD"/>
    <n v="84130"/>
    <s v="Dingolfing"/>
    <s v="Landshuter Straße 56"/>
    <x v="6"/>
    <s v="GT2"/>
    <n v="1998"/>
    <x v="1"/>
    <x v="0"/>
    <x v="1"/>
    <m/>
    <m/>
    <x v="1"/>
    <x v="2"/>
    <x v="1"/>
    <n v="6.8"/>
    <n v="6.7"/>
    <x v="0"/>
    <n v="6.7"/>
    <n v="3.4"/>
    <n v="10.7"/>
    <x v="1"/>
    <s v="-"/>
    <x v="6"/>
    <m/>
    <x v="0"/>
    <x v="2"/>
    <n v="45626"/>
    <m/>
    <n v="23.5"/>
    <n v="44.5"/>
    <m/>
    <x v="0"/>
    <n v="23.5"/>
    <n v="0"/>
    <x v="0"/>
    <s v="Energienetze Bayern GmbH"/>
    <x v="0"/>
    <m/>
    <x v="0"/>
    <x v="0"/>
    <x v="0"/>
    <n v="6809.8507462686566"/>
    <x v="1"/>
    <x v="1"/>
    <x v="0"/>
    <x v="0"/>
    <x v="0"/>
    <x v="0"/>
    <x v="1"/>
    <x v="0"/>
    <x v="0"/>
    <x v="0"/>
    <m/>
    <m/>
    <m/>
    <m/>
    <m/>
    <m/>
    <x v="0"/>
  </r>
  <r>
    <s v="BNA1129"/>
    <s v="E.ON Wasserkraft GmbH"/>
    <s v="Dingolfing"/>
    <n v="84130"/>
    <s v="Dingolfing"/>
    <s v="Bayernwerkstraße 55"/>
    <x v="6"/>
    <s v="Dingolfing"/>
    <n v="1957"/>
    <x v="1"/>
    <x v="0"/>
    <x v="2"/>
    <m/>
    <m/>
    <x v="1"/>
    <x v="1"/>
    <x v="1"/>
    <n v="15"/>
    <n v="15"/>
    <x v="0"/>
    <n v="15"/>
    <m/>
    <m/>
    <x v="0"/>
    <s v="Schaltanlage vor Ort"/>
    <x v="11"/>
    <s v="E.ON Bayern AG"/>
    <x v="0"/>
    <x v="1"/>
    <n v="76078.245699999999"/>
    <m/>
    <m/>
    <m/>
    <m/>
    <x v="0"/>
    <m/>
    <m/>
    <x v="0"/>
    <m/>
    <x v="0"/>
    <m/>
    <x v="0"/>
    <x v="0"/>
    <x v="0"/>
    <n v="5071.8830466666668"/>
    <x v="2"/>
    <x v="0"/>
    <x v="0"/>
    <x v="0"/>
    <x v="0"/>
    <x v="0"/>
    <x v="0"/>
    <x v="0"/>
    <x v="0"/>
    <x v="0"/>
    <m/>
    <m/>
    <m/>
    <m/>
    <m/>
    <m/>
    <x v="0"/>
  </r>
  <r>
    <s v="BNA1131"/>
    <s v="Metsä Tissue GmbH Werk Düren"/>
    <s v="MT, Düren"/>
    <n v="52349"/>
    <s v="Düren"/>
    <s v="Veldener strasse 121 - 131"/>
    <x v="0"/>
    <m/>
    <n v="2011"/>
    <x v="1"/>
    <x v="0"/>
    <x v="1"/>
    <m/>
    <m/>
    <x v="1"/>
    <x v="1"/>
    <x v="2"/>
    <n v="14.1"/>
    <n v="13.96"/>
    <x v="0"/>
    <n v="13.96"/>
    <m/>
    <m/>
    <x v="7"/>
    <s v="Keine Ausspeisung"/>
    <x v="11"/>
    <s v="regionetz GmbH "/>
    <x v="0"/>
    <x v="1"/>
    <n v="48363.438000000002"/>
    <m/>
    <m/>
    <m/>
    <m/>
    <x v="0"/>
    <n v="72"/>
    <m/>
    <x v="0"/>
    <s v="Thyssengas GmbH "/>
    <x v="0"/>
    <m/>
    <x v="0"/>
    <x v="0"/>
    <x v="0"/>
    <n v="3464.4296561604583"/>
    <x v="1"/>
    <x v="1"/>
    <x v="0"/>
    <x v="0"/>
    <x v="0"/>
    <x v="0"/>
    <x v="1"/>
    <x v="0"/>
    <x v="0"/>
    <x v="0"/>
    <m/>
    <m/>
    <m/>
    <m/>
    <m/>
    <m/>
    <x v="0"/>
  </r>
  <r>
    <s v="BNA1132"/>
    <s v="e.disnatur Erneuerbare Energien GmbH"/>
    <s v="WP Edersleben"/>
    <n v="6528"/>
    <s v="Edersleben"/>
    <m/>
    <x v="5"/>
    <m/>
    <n v="2002"/>
    <x v="1"/>
    <x v="0"/>
    <x v="0"/>
    <m/>
    <m/>
    <x v="0"/>
    <x v="0"/>
    <x v="0"/>
    <n v="12"/>
    <n v="12"/>
    <x v="0"/>
    <n v="12"/>
    <n v="12"/>
    <m/>
    <x v="0"/>
    <m/>
    <x v="6"/>
    <s v="Mitteldeutsche Netzgesellschaft Strom mbH"/>
    <x v="0"/>
    <x v="1"/>
    <n v="12535"/>
    <m/>
    <m/>
    <m/>
    <m/>
    <x v="0"/>
    <m/>
    <m/>
    <x v="0"/>
    <m/>
    <x v="0"/>
    <m/>
    <x v="0"/>
    <x v="0"/>
    <x v="0"/>
    <n v="1044.5833333333333"/>
    <x v="0"/>
    <x v="0"/>
    <x v="0"/>
    <x v="0"/>
    <x v="0"/>
    <x v="0"/>
    <x v="0"/>
    <x v="0"/>
    <x v="0"/>
    <x v="0"/>
    <m/>
    <m/>
    <m/>
    <m/>
    <m/>
    <m/>
    <x v="0"/>
  </r>
  <r>
    <s v="BNA1133"/>
    <s v="ESK Solarenergie GmbH &amp; Co. KG"/>
    <s v="Petzenbach"/>
    <n v="94428"/>
    <s v="Eichendorf"/>
    <s v="Petzenbach 1"/>
    <x v="6"/>
    <m/>
    <n v="2010"/>
    <x v="2"/>
    <x v="0"/>
    <x v="6"/>
    <m/>
    <m/>
    <x v="0"/>
    <x v="0"/>
    <x v="0"/>
    <n v="10.199999999999999"/>
    <n v="9"/>
    <x v="0"/>
    <n v="9"/>
    <m/>
    <m/>
    <x v="0"/>
    <m/>
    <x v="6"/>
    <m/>
    <x v="0"/>
    <x v="0"/>
    <n v="12362"/>
    <m/>
    <m/>
    <m/>
    <m/>
    <x v="0"/>
    <m/>
    <m/>
    <x v="0"/>
    <m/>
    <x v="0"/>
    <m/>
    <x v="0"/>
    <x v="0"/>
    <x v="0"/>
    <n v="1373.5555555555557"/>
    <x v="7"/>
    <x v="0"/>
    <x v="0"/>
    <x v="0"/>
    <x v="0"/>
    <x v="0"/>
    <x v="0"/>
    <x v="0"/>
    <x v="0"/>
    <x v="0"/>
    <m/>
    <m/>
    <m/>
    <m/>
    <m/>
    <m/>
    <x v="0"/>
  </r>
  <r>
    <s v="BNA1134"/>
    <s v="E.ON Wasserkraft GmbH"/>
    <s v="Eitting D"/>
    <n v="85462"/>
    <s v="Eitting"/>
    <s v="Am Moosrain 10"/>
    <x v="6"/>
    <s v="Eitting D"/>
    <n v="1925"/>
    <x v="1"/>
    <x v="0"/>
    <x v="2"/>
    <m/>
    <m/>
    <x v="1"/>
    <x v="1"/>
    <x v="1"/>
    <n v="18"/>
    <n v="18"/>
    <x v="0"/>
    <n v="18"/>
    <m/>
    <m/>
    <x v="0"/>
    <s v="Schaltanlage vor Ort"/>
    <x v="11"/>
    <s v="E.ON Bayern AG / DB Energie GmbH"/>
    <x v="0"/>
    <x v="1"/>
    <n v="18259.184406446599"/>
    <m/>
    <m/>
    <m/>
    <m/>
    <x v="0"/>
    <m/>
    <m/>
    <x v="0"/>
    <m/>
    <x v="0"/>
    <m/>
    <x v="0"/>
    <x v="0"/>
    <x v="0"/>
    <n v="1014.3991336914777"/>
    <x v="2"/>
    <x v="0"/>
    <x v="0"/>
    <x v="11"/>
    <x v="11"/>
    <x v="0"/>
    <x v="0"/>
    <x v="0"/>
    <x v="0"/>
    <x v="0"/>
    <m/>
    <m/>
    <m/>
    <m/>
    <m/>
    <m/>
    <x v="0"/>
  </r>
  <r>
    <s v="BNA1135"/>
    <s v="RWE Innogy GmbH"/>
    <s v="Frankel"/>
    <n v="56821"/>
    <s v="Ellenz-Poltersdorf"/>
    <m/>
    <x v="15"/>
    <m/>
    <n v="1963"/>
    <x v="1"/>
    <x v="0"/>
    <x v="2"/>
    <m/>
    <m/>
    <x v="1"/>
    <x v="1"/>
    <x v="1"/>
    <n v="16.399999999999999"/>
    <n v="16.399999999999999"/>
    <x v="0"/>
    <n v="16.399999999999999"/>
    <m/>
    <m/>
    <x v="0"/>
    <m/>
    <x v="6"/>
    <s v="Rhein-Ruhr Verteilnetz GmbH"/>
    <x v="0"/>
    <x v="1"/>
    <n v="7227.9080000000004"/>
    <m/>
    <m/>
    <m/>
    <m/>
    <x v="0"/>
    <m/>
    <m/>
    <x v="0"/>
    <m/>
    <x v="0"/>
    <m/>
    <x v="0"/>
    <x v="0"/>
    <x v="0"/>
    <n v="440.72609756097569"/>
    <x v="2"/>
    <x v="0"/>
    <x v="0"/>
    <x v="0"/>
    <x v="0"/>
    <x v="0"/>
    <x v="0"/>
    <x v="0"/>
    <x v="0"/>
    <x v="0"/>
    <m/>
    <m/>
    <m/>
    <m/>
    <m/>
    <m/>
    <x v="0"/>
  </r>
  <r>
    <s v="BNA1136"/>
    <s v="Bayerische Elektrizitätswerke GmbH"/>
    <s v="Ellgau"/>
    <n v="86679"/>
    <s v="Ellgau"/>
    <m/>
    <x v="6"/>
    <m/>
    <n v="1952"/>
    <x v="1"/>
    <x v="0"/>
    <x v="2"/>
    <m/>
    <m/>
    <x v="1"/>
    <x v="1"/>
    <x v="1"/>
    <n v="10"/>
    <n v="9.6999999999999993"/>
    <x v="0"/>
    <n v="9.6999999999999993"/>
    <m/>
    <m/>
    <x v="0"/>
    <s v="UW Ellgau"/>
    <x v="2"/>
    <s v="LEW Verteilnetz GmbH"/>
    <x v="0"/>
    <x v="1"/>
    <n v="52570.3"/>
    <m/>
    <m/>
    <m/>
    <m/>
    <x v="0"/>
    <m/>
    <m/>
    <x v="0"/>
    <m/>
    <x v="0"/>
    <m/>
    <x v="0"/>
    <x v="0"/>
    <x v="0"/>
    <n v="5419.6185567010316"/>
    <x v="2"/>
    <x v="0"/>
    <x v="0"/>
    <x v="0"/>
    <x v="0"/>
    <x v="0"/>
    <x v="0"/>
    <x v="0"/>
    <x v="0"/>
    <x v="0"/>
    <m/>
    <m/>
    <m/>
    <m/>
    <m/>
    <m/>
    <x v="0"/>
  </r>
  <r>
    <s v="BNA1137"/>
    <s v="RWE Innogy GmbH"/>
    <s v="Enkirch"/>
    <n v="56850"/>
    <s v="Enkirch"/>
    <m/>
    <x v="15"/>
    <m/>
    <n v="1966"/>
    <x v="1"/>
    <x v="0"/>
    <x v="2"/>
    <m/>
    <m/>
    <x v="1"/>
    <x v="1"/>
    <x v="1"/>
    <n v="18.399999999999999"/>
    <n v="18.399999999999999"/>
    <x v="0"/>
    <n v="18.399999999999999"/>
    <m/>
    <m/>
    <x v="0"/>
    <m/>
    <x v="6"/>
    <s v="Rhein-Ruhr Verteilnetz GmbH"/>
    <x v="0"/>
    <x v="1"/>
    <n v="7649.4359999999997"/>
    <m/>
    <m/>
    <m/>
    <m/>
    <x v="0"/>
    <m/>
    <m/>
    <x v="0"/>
    <m/>
    <x v="0"/>
    <m/>
    <x v="0"/>
    <x v="0"/>
    <x v="0"/>
    <n v="415.73021739130434"/>
    <x v="2"/>
    <x v="0"/>
    <x v="0"/>
    <x v="0"/>
    <x v="0"/>
    <x v="0"/>
    <x v="0"/>
    <x v="0"/>
    <x v="0"/>
    <x v="0"/>
    <m/>
    <m/>
    <m/>
    <m/>
    <m/>
    <m/>
    <x v="0"/>
  </r>
  <r>
    <s v="BNA1138"/>
    <s v="Stadtwerke Erkrath GmbH"/>
    <s v="BHKW an Klinkerweg"/>
    <n v="40699"/>
    <s v="Erkrath"/>
    <m/>
    <x v="0"/>
    <m/>
    <n v="2000"/>
    <x v="1"/>
    <x v="0"/>
    <x v="1"/>
    <m/>
    <m/>
    <x v="1"/>
    <x v="2"/>
    <x v="1"/>
    <n v="10.1"/>
    <n v="10"/>
    <x v="0"/>
    <n v="10"/>
    <m/>
    <n v="10.7"/>
    <x v="1"/>
    <s v="Schaltstation Hochdahl"/>
    <x v="10"/>
    <s v="Stadtwerke Erkrath GmbH"/>
    <x v="0"/>
    <x v="1"/>
    <n v="61865"/>
    <m/>
    <n v="24"/>
    <n v="24"/>
    <m/>
    <x v="0"/>
    <m/>
    <m/>
    <x v="0"/>
    <s v="Stadtwerke Erkrath GmbH"/>
    <x v="0"/>
    <m/>
    <x v="0"/>
    <x v="0"/>
    <x v="0"/>
    <n v="6186.5"/>
    <x v="1"/>
    <x v="1"/>
    <x v="0"/>
    <x v="0"/>
    <x v="0"/>
    <x v="0"/>
    <x v="1"/>
    <x v="0"/>
    <x v="0"/>
    <x v="0"/>
    <m/>
    <m/>
    <m/>
    <m/>
    <m/>
    <m/>
    <x v="0"/>
  </r>
  <r>
    <s v="BNA1139"/>
    <s v="E.ON Energy from Waste Saarbrücken GmbH"/>
    <s v="TREA Breisgau"/>
    <n v="79427"/>
    <s v="Eschbach"/>
    <s v="Heitersheimer Straße 2"/>
    <x v="4"/>
    <m/>
    <n v="2005"/>
    <x v="1"/>
    <x v="0"/>
    <x v="10"/>
    <s v="Abfall, _x000d_biol. abbaubarer Anteil von Abfällen aus Haushalten und Industrie"/>
    <m/>
    <x v="1"/>
    <x v="1"/>
    <x v="1"/>
    <n v="15.6"/>
    <n v="13.6"/>
    <x v="0"/>
    <n v="13.6"/>
    <n v="8.1999999999999993"/>
    <n v="0"/>
    <x v="2"/>
    <s v="Eschbach, Heitersheimer Straße"/>
    <x v="6"/>
    <s v="Energiedienst Netze GmbH"/>
    <x v="0"/>
    <x v="1"/>
    <n v="107445.435"/>
    <s v="25.02.2013-17.03.2013"/>
    <m/>
    <m/>
    <m/>
    <x v="0"/>
    <m/>
    <m/>
    <x v="0"/>
    <m/>
    <x v="0"/>
    <m/>
    <x v="0"/>
    <x v="0"/>
    <x v="0"/>
    <n v="7900.3996323529409"/>
    <x v="6"/>
    <x v="1"/>
    <x v="0"/>
    <x v="0"/>
    <x v="0"/>
    <x v="0"/>
    <x v="1"/>
    <x v="0"/>
    <x v="0"/>
    <x v="0"/>
    <m/>
    <m/>
    <m/>
    <m/>
    <m/>
    <m/>
    <x v="0"/>
  </r>
  <r>
    <s v="BNA1140"/>
    <s v="E.ON Wasserkraft GmbH"/>
    <s v="Altheim"/>
    <n v="54051"/>
    <s v="Essenbach"/>
    <s v="Kraftwerkstraße 22"/>
    <x v="15"/>
    <s v="Altheim"/>
    <n v="1951"/>
    <x v="1"/>
    <x v="0"/>
    <x v="2"/>
    <m/>
    <m/>
    <x v="1"/>
    <x v="1"/>
    <x v="1"/>
    <n v="17.8"/>
    <n v="17.8"/>
    <x v="0"/>
    <n v="17.8"/>
    <m/>
    <m/>
    <x v="0"/>
    <s v="Schaltanlage vor Ort"/>
    <x v="2"/>
    <s v="E.ON Netz GmbH"/>
    <x v="0"/>
    <x v="1"/>
    <n v="76957.285189999995"/>
    <m/>
    <m/>
    <m/>
    <m/>
    <x v="0"/>
    <m/>
    <m/>
    <x v="0"/>
    <m/>
    <x v="0"/>
    <m/>
    <x v="0"/>
    <x v="0"/>
    <x v="0"/>
    <n v="4323.4429882022469"/>
    <x v="2"/>
    <x v="0"/>
    <x v="0"/>
    <x v="0"/>
    <x v="0"/>
    <x v="0"/>
    <x v="0"/>
    <x v="0"/>
    <x v="0"/>
    <x v="0"/>
    <m/>
    <m/>
    <m/>
    <m/>
    <m/>
    <m/>
    <x v="0"/>
  </r>
  <r>
    <s v="BNA1141"/>
    <s v="Pfeifer &amp; Langen Kommanditgesellschaft"/>
    <s v="P&amp;L Werk Euskirchen"/>
    <n v="53879"/>
    <s v="Euskirchen"/>
    <s v="Bonner Strasse 2"/>
    <x v="0"/>
    <s v="Kessel 4 / 6"/>
    <m/>
    <x v="1"/>
    <x v="0"/>
    <x v="3"/>
    <s v="Kessel 4-Heizöl S(28,84% ) Biogas (1,9%) Kessel 6- Braunkohle (69,26%)"/>
    <m/>
    <x v="1"/>
    <x v="2"/>
    <x v="2"/>
    <n v="12"/>
    <n v="10"/>
    <x v="0"/>
    <n v="9"/>
    <n v="4"/>
    <m/>
    <x v="4"/>
    <m/>
    <x v="16"/>
    <s v="Rhein-Ruhr Verteilnetz GmbH"/>
    <x v="0"/>
    <x v="1"/>
    <n v="41338"/>
    <m/>
    <m/>
    <m/>
    <m/>
    <x v="0"/>
    <m/>
    <m/>
    <x v="0"/>
    <m/>
    <x v="0"/>
    <m/>
    <x v="0"/>
    <x v="0"/>
    <x v="0"/>
    <n v="4133.8"/>
    <x v="10"/>
    <x v="1"/>
    <x v="0"/>
    <x v="0"/>
    <x v="0"/>
    <x v="0"/>
    <x v="1"/>
    <x v="0"/>
    <x v="0"/>
    <x v="0"/>
    <m/>
    <m/>
    <m/>
    <m/>
    <m/>
    <m/>
    <x v="0"/>
  </r>
  <r>
    <s v="BNA1142"/>
    <s v="e.disnatur Erneuerbare Energien GmbH"/>
    <s v="WP Frauenhagen"/>
    <n v="16278"/>
    <s v="Frauenhagen"/>
    <m/>
    <x v="2"/>
    <m/>
    <n v="2002"/>
    <x v="1"/>
    <x v="0"/>
    <x v="0"/>
    <m/>
    <m/>
    <x v="0"/>
    <x v="0"/>
    <x v="0"/>
    <n v="10.4"/>
    <n v="10.4"/>
    <x v="0"/>
    <n v="10.4"/>
    <n v="10.4"/>
    <m/>
    <x v="0"/>
    <m/>
    <x v="6"/>
    <s v="E.ON edis AG"/>
    <x v="0"/>
    <x v="1"/>
    <n v="15549"/>
    <m/>
    <m/>
    <m/>
    <m/>
    <x v="0"/>
    <m/>
    <m/>
    <x v="0"/>
    <m/>
    <x v="0"/>
    <m/>
    <x v="0"/>
    <x v="0"/>
    <x v="0"/>
    <n v="1495.0961538461538"/>
    <x v="0"/>
    <x v="0"/>
    <x v="0"/>
    <x v="0"/>
    <x v="0"/>
    <x v="0"/>
    <x v="0"/>
    <x v="0"/>
    <x v="0"/>
    <x v="0"/>
    <m/>
    <m/>
    <m/>
    <m/>
    <m/>
    <m/>
    <x v="0"/>
  </r>
  <r>
    <s v="BNA1143"/>
    <s v="RWE Innogy GmbH"/>
    <s v="Serrig"/>
    <n v="54450"/>
    <s v="Freudenburg"/>
    <m/>
    <x v="15"/>
    <m/>
    <n v="1985"/>
    <x v="1"/>
    <x v="0"/>
    <x v="2"/>
    <m/>
    <m/>
    <x v="1"/>
    <x v="1"/>
    <x v="1"/>
    <n v="12.1"/>
    <n v="12.1"/>
    <x v="0"/>
    <n v="12.1"/>
    <m/>
    <m/>
    <x v="0"/>
    <m/>
    <x v="6"/>
    <s v="Rhein-Ruhr Verteilnetz GmbH"/>
    <x v="0"/>
    <x v="1"/>
    <n v="39630.716"/>
    <m/>
    <m/>
    <m/>
    <m/>
    <x v="0"/>
    <m/>
    <m/>
    <x v="0"/>
    <m/>
    <x v="0"/>
    <m/>
    <x v="0"/>
    <x v="0"/>
    <x v="0"/>
    <n v="3275.2657851239669"/>
    <x v="2"/>
    <x v="0"/>
    <x v="0"/>
    <x v="0"/>
    <x v="0"/>
    <x v="0"/>
    <x v="0"/>
    <x v="0"/>
    <x v="0"/>
    <x v="0"/>
    <m/>
    <m/>
    <m/>
    <m/>
    <m/>
    <m/>
    <x v="0"/>
  </r>
  <r>
    <s v="BNA1144"/>
    <s v="E.ON Energy from Waste Göppingen GmbH"/>
    <s v="EEW Göppingen"/>
    <n v="73037"/>
    <s v="Göppingen"/>
    <m/>
    <x v="4"/>
    <s v="Turb. Neu"/>
    <n v="2009"/>
    <x v="1"/>
    <x v="0"/>
    <x v="10"/>
    <s v="Abfall, _x000d_biol. abbaubarer Anteil von Abfällen aus Haushalten und Industrie"/>
    <m/>
    <x v="1"/>
    <x v="2"/>
    <x v="1"/>
    <n v="13.6"/>
    <n v="11"/>
    <x v="0"/>
    <n v="11"/>
    <m/>
    <m/>
    <x v="8"/>
    <s v="10AHA"/>
    <x v="7"/>
    <m/>
    <x v="0"/>
    <x v="1"/>
    <n v="62462"/>
    <s v="9.9.2012-30.09.2012"/>
    <m/>
    <m/>
    <m/>
    <x v="0"/>
    <m/>
    <m/>
    <x v="0"/>
    <m/>
    <x v="0"/>
    <m/>
    <x v="0"/>
    <x v="0"/>
    <x v="0"/>
    <n v="5678.363636363636"/>
    <x v="6"/>
    <x v="1"/>
    <x v="0"/>
    <x v="0"/>
    <x v="0"/>
    <x v="0"/>
    <x v="1"/>
    <x v="0"/>
    <x v="0"/>
    <x v="0"/>
    <m/>
    <m/>
    <m/>
    <m/>
    <m/>
    <m/>
    <x v="0"/>
  </r>
  <r>
    <s v="BNA1145"/>
    <s v="EnBW Erneuerbare Energien GmbH"/>
    <s v="Windpark Görike"/>
    <n v="16866"/>
    <s v="Görike"/>
    <m/>
    <x v="2"/>
    <s v="Görike"/>
    <n v="2010"/>
    <x v="1"/>
    <x v="0"/>
    <x v="0"/>
    <m/>
    <m/>
    <x v="0"/>
    <x v="1"/>
    <x v="1"/>
    <n v="10"/>
    <n v="10"/>
    <x v="3"/>
    <n v="10"/>
    <n v="0"/>
    <n v="0"/>
    <x v="0"/>
    <s v="Granzow"/>
    <x v="2"/>
    <s v="E.ON edis AG"/>
    <x v="0"/>
    <x v="1"/>
    <n v="23261.8"/>
    <m/>
    <m/>
    <m/>
    <m/>
    <x v="0"/>
    <m/>
    <m/>
    <x v="0"/>
    <m/>
    <x v="0"/>
    <m/>
    <x v="0"/>
    <x v="0"/>
    <x v="0"/>
    <n v="2326.1799999999998"/>
    <x v="0"/>
    <x v="0"/>
    <x v="0"/>
    <x v="0"/>
    <x v="0"/>
    <x v="0"/>
    <x v="0"/>
    <x v="0"/>
    <x v="0"/>
    <x v="0"/>
    <m/>
    <m/>
    <m/>
    <m/>
    <m/>
    <m/>
    <x v="0"/>
  </r>
  <r>
    <s v="BNA1146"/>
    <s v="RheinEnergie AG"/>
    <s v="Windpark Schenkendöbern"/>
    <n v="3172"/>
    <s v="Gubin / Schenkendöbern"/>
    <m/>
    <x v="2"/>
    <s v="Schenkendöbern"/>
    <n v="2009"/>
    <x v="1"/>
    <x v="0"/>
    <x v="0"/>
    <m/>
    <m/>
    <x v="0"/>
    <x v="1"/>
    <x v="1"/>
    <n v="12"/>
    <n v="12"/>
    <x v="0"/>
    <n v="12"/>
    <n v="0"/>
    <m/>
    <x v="0"/>
    <s v="UW Gubin"/>
    <x v="6"/>
    <s v="Mitteldeutsche Netzgesellschaft Strom mbH"/>
    <x v="0"/>
    <x v="1"/>
    <n v="16788"/>
    <m/>
    <m/>
    <m/>
    <m/>
    <x v="0"/>
    <m/>
    <m/>
    <x v="0"/>
    <m/>
    <x v="0"/>
    <m/>
    <x v="0"/>
    <x v="0"/>
    <x v="0"/>
    <n v="1399"/>
    <x v="0"/>
    <x v="0"/>
    <x v="0"/>
    <x v="0"/>
    <x v="0"/>
    <x v="0"/>
    <x v="0"/>
    <x v="0"/>
    <x v="0"/>
    <x v="0"/>
    <m/>
    <m/>
    <m/>
    <m/>
    <m/>
    <m/>
    <x v="0"/>
  </r>
  <r>
    <s v="BNA1147"/>
    <s v="Stadtreinigung Hamburg, Anstalt des öffentlichen Rechts"/>
    <s v="MVA Stellinger Moor"/>
    <n v="22525"/>
    <s v="Hamburg"/>
    <s v="Schnackenburgallee 100"/>
    <x v="16"/>
    <s v="MVA"/>
    <n v="1973"/>
    <x v="1"/>
    <x v="0"/>
    <x v="10"/>
    <m/>
    <m/>
    <x v="1"/>
    <x v="2"/>
    <x v="1"/>
    <n v="12"/>
    <n v="8"/>
    <x v="0"/>
    <n v="4.5"/>
    <n v="0.5"/>
    <n v="16"/>
    <x v="3"/>
    <s v="Trafo"/>
    <x v="2"/>
    <s v="Vattenfall Europe Distribution Hamburg GmbH"/>
    <x v="0"/>
    <x v="1"/>
    <n v="26362"/>
    <s v="21.08.2012-30.09.2012"/>
    <m/>
    <m/>
    <m/>
    <x v="0"/>
    <m/>
    <m/>
    <x v="0"/>
    <m/>
    <x v="0"/>
    <m/>
    <x v="0"/>
    <x v="0"/>
    <x v="0"/>
    <n v="3295.25"/>
    <x v="6"/>
    <x v="1"/>
    <x v="0"/>
    <x v="0"/>
    <x v="0"/>
    <x v="0"/>
    <x v="1"/>
    <x v="0"/>
    <x v="0"/>
    <x v="0"/>
    <m/>
    <m/>
    <m/>
    <m/>
    <m/>
    <m/>
    <x v="0"/>
  </r>
  <r>
    <s v="BNA1148"/>
    <s v="MHB Hamm Betriebsführungsgesellschaft mbH"/>
    <s v="MVA Hamm"/>
    <n v="59075"/>
    <s v="Hamm"/>
    <s v="Am Lausbach 2"/>
    <x v="0"/>
    <m/>
    <n v="1985"/>
    <x v="1"/>
    <x v="0"/>
    <x v="10"/>
    <s v="Abfall"/>
    <s v="Heizöl EL"/>
    <x v="1"/>
    <x v="2"/>
    <x v="1"/>
    <n v="24.48"/>
    <n v="14.58"/>
    <x v="1"/>
    <n v="10.9"/>
    <n v="6.5"/>
    <n v="2.5"/>
    <x v="2"/>
    <s v="UW Bockum-Hövel"/>
    <x v="11"/>
    <s v="Westfalen-Weser-Ems Verteilnetz GmbH"/>
    <x v="0"/>
    <x v="2"/>
    <n v="103574"/>
    <s v="je 2 Revisionen je Kessellinie ( 4 Linien ), jeweils 1 x 1 Woche; 1 x 3 Wochen"/>
    <m/>
    <m/>
    <m/>
    <x v="0"/>
    <m/>
    <m/>
    <x v="0"/>
    <m/>
    <x v="0"/>
    <m/>
    <x v="0"/>
    <x v="0"/>
    <x v="0"/>
    <n v="7103.8408779149522"/>
    <x v="6"/>
    <x v="1"/>
    <x v="0"/>
    <x v="0"/>
    <x v="0"/>
    <x v="0"/>
    <x v="1"/>
    <x v="0"/>
    <x v="0"/>
    <x v="0"/>
    <m/>
    <m/>
    <m/>
    <m/>
    <m/>
    <m/>
    <x v="0"/>
  </r>
  <r>
    <s v="BNA1149"/>
    <s v="EnBW Windpark Schwienau II GmbH"/>
    <s v="Windpark Haupersweiler"/>
    <n v="66629"/>
    <s v="Haupersweiler"/>
    <m/>
    <x v="13"/>
    <s v="Haupersweiler"/>
    <n v="2011"/>
    <x v="1"/>
    <x v="0"/>
    <x v="0"/>
    <m/>
    <m/>
    <x v="0"/>
    <x v="1"/>
    <x v="1"/>
    <n v="15"/>
    <n v="15"/>
    <x v="0"/>
    <n v="15"/>
    <n v="0"/>
    <n v="0"/>
    <x v="0"/>
    <s v="UW Freisen "/>
    <x v="6"/>
    <s v="energis GmbH "/>
    <x v="0"/>
    <x v="1"/>
    <n v="13516.5"/>
    <m/>
    <m/>
    <m/>
    <m/>
    <x v="0"/>
    <m/>
    <m/>
    <x v="0"/>
    <m/>
    <x v="0"/>
    <m/>
    <x v="0"/>
    <x v="0"/>
    <x v="0"/>
    <n v="901.1"/>
    <x v="0"/>
    <x v="0"/>
    <x v="0"/>
    <x v="0"/>
    <x v="0"/>
    <x v="0"/>
    <x v="0"/>
    <x v="0"/>
    <x v="0"/>
    <x v="0"/>
    <m/>
    <m/>
    <m/>
    <m/>
    <m/>
    <m/>
    <x v="0"/>
  </r>
  <r>
    <s v="BNA1150"/>
    <s v="ENERTRAG"/>
    <s v="UW Flensburg Wind"/>
    <n v="24983"/>
    <s v="Haurup"/>
    <s v="Gemarkung Haurup, _x000d_Flur 1, Flurstück 17 &amp; 41"/>
    <x v="3"/>
    <s v="UW Flensburg Wind"/>
    <n v="2008"/>
    <x v="2"/>
    <x v="0"/>
    <x v="0"/>
    <m/>
    <m/>
    <x v="0"/>
    <x v="0"/>
    <x v="1"/>
    <n v="26.1"/>
    <n v="26.1"/>
    <x v="0"/>
    <n v="26.1"/>
    <m/>
    <m/>
    <x v="0"/>
    <s v="UW Flensburg Wind"/>
    <x v="2"/>
    <s v="Schleswig-Holstein Netz AG "/>
    <x v="0"/>
    <x v="1"/>
    <m/>
    <m/>
    <m/>
    <m/>
    <m/>
    <x v="0"/>
    <m/>
    <m/>
    <x v="0"/>
    <m/>
    <x v="0"/>
    <m/>
    <x v="0"/>
    <x v="0"/>
    <x v="0"/>
    <n v="0"/>
    <x v="0"/>
    <x v="0"/>
    <x v="0"/>
    <x v="0"/>
    <x v="0"/>
    <x v="0"/>
    <x v="0"/>
    <x v="0"/>
    <x v="0"/>
    <x v="0"/>
    <m/>
    <m/>
    <m/>
    <m/>
    <m/>
    <m/>
    <x v="0"/>
  </r>
  <r>
    <s v="BNA1151"/>
    <s v="RWE Innogy GmbH"/>
    <s v="KWKK Heidelberg"/>
    <n v="69120"/>
    <s v="Heidelberg"/>
    <s v="Neuenheimer Feld 530"/>
    <x v="4"/>
    <m/>
    <n v="2002"/>
    <x v="1"/>
    <x v="0"/>
    <x v="1"/>
    <m/>
    <m/>
    <x v="1"/>
    <x v="2"/>
    <x v="2"/>
    <n v="15"/>
    <n v="13.5"/>
    <x v="0"/>
    <n v="12.5"/>
    <n v="6"/>
    <n v="42"/>
    <x v="1"/>
    <s v="DE000277691200000000000021A129569"/>
    <x v="6"/>
    <s v="Stadtwerke Heidelberg Netze GmbH"/>
    <x v="0"/>
    <x v="1"/>
    <n v="55457.603566671431"/>
    <s v="19.04.2012 - 21.04.2012; 03.10.2012-07.10.2012"/>
    <n v="75"/>
    <n v="75"/>
    <n v="0"/>
    <x v="0"/>
    <n v="75"/>
    <n v="0"/>
    <x v="0"/>
    <s v="GASCADE Gastransport GmbH "/>
    <x v="0"/>
    <m/>
    <x v="0"/>
    <x v="0"/>
    <x v="0"/>
    <n v="4107.9706345682544"/>
    <x v="1"/>
    <x v="1"/>
    <x v="0"/>
    <x v="0"/>
    <x v="0"/>
    <x v="0"/>
    <x v="1"/>
    <x v="0"/>
    <x v="0"/>
    <x v="0"/>
    <m/>
    <m/>
    <m/>
    <m/>
    <m/>
    <m/>
    <x v="0"/>
  </r>
  <r>
    <s v="BNA1152"/>
    <s v="RWE Innogy GmbH"/>
    <s v="Schwammenauel"/>
    <n v="52396"/>
    <s v="Heimbach"/>
    <m/>
    <x v="0"/>
    <m/>
    <n v="1938"/>
    <x v="1"/>
    <x v="0"/>
    <x v="2"/>
    <m/>
    <m/>
    <x v="1"/>
    <x v="1"/>
    <x v="1"/>
    <n v="14"/>
    <n v="14"/>
    <x v="0"/>
    <n v="14"/>
    <m/>
    <m/>
    <x v="0"/>
    <m/>
    <x v="6"/>
    <s v="Rhein-Ruhr Verteilnetz GmbH"/>
    <x v="0"/>
    <x v="1"/>
    <n v="20118.317999999999"/>
    <m/>
    <m/>
    <m/>
    <m/>
    <x v="0"/>
    <m/>
    <m/>
    <x v="0"/>
    <m/>
    <x v="0"/>
    <m/>
    <x v="0"/>
    <x v="0"/>
    <x v="0"/>
    <n v="1437.0227142857143"/>
    <x v="2"/>
    <x v="0"/>
    <x v="0"/>
    <x v="0"/>
    <x v="0"/>
    <x v="0"/>
    <x v="0"/>
    <x v="0"/>
    <x v="0"/>
    <x v="0"/>
    <m/>
    <m/>
    <m/>
    <m/>
    <m/>
    <m/>
    <x v="0"/>
  </r>
  <r>
    <s v="BNA1153"/>
    <s v="RWE Innogy GmbH"/>
    <s v="Heimbach"/>
    <n v="52396"/>
    <s v="Heimbach"/>
    <m/>
    <x v="0"/>
    <m/>
    <n v="1905"/>
    <x v="0"/>
    <x v="0"/>
    <x v="2"/>
    <m/>
    <m/>
    <x v="1"/>
    <x v="1"/>
    <x v="1"/>
    <n v="16"/>
    <n v="16"/>
    <x v="0"/>
    <n v="16"/>
    <m/>
    <m/>
    <x v="0"/>
    <m/>
    <x v="6"/>
    <s v="Rhein-Ruhr Verteilnetz GmbH"/>
    <x v="0"/>
    <x v="1"/>
    <n v="916.59100000000001"/>
    <m/>
    <m/>
    <m/>
    <m/>
    <x v="0"/>
    <m/>
    <m/>
    <x v="0"/>
    <m/>
    <x v="0"/>
    <m/>
    <x v="0"/>
    <x v="0"/>
    <x v="0"/>
    <n v="57.286937500000001"/>
    <x v="2"/>
    <x v="0"/>
    <x v="0"/>
    <x v="0"/>
    <x v="0"/>
    <x v="0"/>
    <x v="0"/>
    <x v="0"/>
    <x v="0"/>
    <x v="0"/>
    <m/>
    <m/>
    <m/>
    <m/>
    <m/>
    <m/>
    <x v="0"/>
  </r>
  <r>
    <s v="BNA1154"/>
    <s v="AGR Abfallentsorgungsgesellschaft Ruhrgebiet mbH"/>
    <s v="RZR Herten I"/>
    <n v="45699"/>
    <s v="Herten"/>
    <s v="Im Emscherbruch 11"/>
    <x v="0"/>
    <s v="RZR I"/>
    <n v="1982"/>
    <x v="1"/>
    <x v="0"/>
    <x v="10"/>
    <m/>
    <m/>
    <x v="1"/>
    <x v="2"/>
    <x v="1"/>
    <n v="29.8"/>
    <n v="12.5"/>
    <x v="0"/>
    <n v="12.5"/>
    <n v="0"/>
    <n v="3.34"/>
    <x v="2"/>
    <m/>
    <x v="10"/>
    <s v="Hertener Stadtwerke GmbH "/>
    <x v="0"/>
    <x v="2"/>
    <n v="99418"/>
    <s v="SM 1: 02.06.2012 - 29.06.2012; SM 2: 05.05. - 01.06.2012; IM 1: 30.06.2012 - 27.07.2012"/>
    <m/>
    <m/>
    <m/>
    <x v="0"/>
    <m/>
    <m/>
    <x v="0"/>
    <m/>
    <x v="0"/>
    <m/>
    <x v="0"/>
    <x v="0"/>
    <x v="0"/>
    <n v="7953.44"/>
    <x v="6"/>
    <x v="1"/>
    <x v="0"/>
    <x v="0"/>
    <x v="0"/>
    <x v="0"/>
    <x v="1"/>
    <x v="0"/>
    <x v="0"/>
    <x v="0"/>
    <m/>
    <m/>
    <m/>
    <m/>
    <m/>
    <m/>
    <x v="0"/>
  </r>
  <r>
    <s v="BNA1155"/>
    <s v="AGR Abfallentsorgungsgesellschaft Ruhrgebiet mbH"/>
    <s v="RZR Herten II"/>
    <n v="45699"/>
    <s v="Herten"/>
    <s v="Im Emscherbruch 11"/>
    <x v="0"/>
    <s v="RZR II"/>
    <n v="2009"/>
    <x v="1"/>
    <x v="0"/>
    <x v="10"/>
    <m/>
    <m/>
    <x v="1"/>
    <x v="1"/>
    <x v="1"/>
    <n v="23.5"/>
    <n v="17.100000000000001"/>
    <x v="0"/>
    <n v="17.100000000000001"/>
    <n v="0"/>
    <n v="0"/>
    <x v="8"/>
    <m/>
    <x v="10"/>
    <s v="Hertener Stadtwerke GmbH "/>
    <x v="0"/>
    <x v="2"/>
    <n v="134648"/>
    <s v="SM 3: 10.03.2012 - 06.04.2012; SM 4: 11.01.2013 - 08.02.2013"/>
    <m/>
    <m/>
    <m/>
    <x v="0"/>
    <m/>
    <m/>
    <x v="0"/>
    <m/>
    <x v="0"/>
    <m/>
    <x v="0"/>
    <x v="0"/>
    <x v="0"/>
    <n v="7874.1520467836253"/>
    <x v="6"/>
    <x v="1"/>
    <x v="0"/>
    <x v="0"/>
    <x v="0"/>
    <x v="0"/>
    <x v="1"/>
    <x v="0"/>
    <x v="0"/>
    <x v="0"/>
    <m/>
    <m/>
    <m/>
    <m/>
    <m/>
    <m/>
    <x v="0"/>
  </r>
  <r>
    <s v="BNA1156"/>
    <s v="ENERTRAG"/>
    <s v="UW Hettstedt"/>
    <n v="6333"/>
    <s v="Hettstedt"/>
    <m/>
    <x v="5"/>
    <s v="UW Hettstedt"/>
    <n v="1999"/>
    <x v="2"/>
    <x v="0"/>
    <x v="0"/>
    <m/>
    <m/>
    <x v="0"/>
    <x v="0"/>
    <x v="1"/>
    <n v="12"/>
    <n v="12"/>
    <x v="0"/>
    <n v="12"/>
    <m/>
    <m/>
    <x v="0"/>
    <s v="UW Hettstedt"/>
    <x v="6"/>
    <s v="Mitteldeutsche Netzgesellschaft Strom mbH"/>
    <x v="0"/>
    <x v="1"/>
    <m/>
    <m/>
    <m/>
    <m/>
    <m/>
    <x v="0"/>
    <m/>
    <m/>
    <x v="0"/>
    <m/>
    <x v="0"/>
    <m/>
    <x v="0"/>
    <x v="0"/>
    <x v="0"/>
    <n v="0"/>
    <x v="0"/>
    <x v="0"/>
    <x v="0"/>
    <x v="0"/>
    <x v="0"/>
    <x v="0"/>
    <x v="0"/>
    <x v="0"/>
    <x v="0"/>
    <x v="0"/>
    <m/>
    <m/>
    <m/>
    <m/>
    <m/>
    <m/>
    <x v="0"/>
  </r>
  <r>
    <s v="BNA1157"/>
    <s v="Bayerische Elektrizitätswerke GmbH"/>
    <s v="Höchstädt"/>
    <n v="89420"/>
    <s v="Höchstädt"/>
    <m/>
    <x v="6"/>
    <m/>
    <n v="1982"/>
    <x v="1"/>
    <x v="0"/>
    <x v="2"/>
    <m/>
    <m/>
    <x v="1"/>
    <x v="1"/>
    <x v="1"/>
    <n v="10"/>
    <n v="9.6999999999999993"/>
    <x v="0"/>
    <n v="9.6999999999999993"/>
    <m/>
    <m/>
    <x v="0"/>
    <s v="KW Höchstädt"/>
    <x v="6"/>
    <s v="LEW Verteilnetz GmbH"/>
    <x v="0"/>
    <x v="1"/>
    <n v="59730.8"/>
    <m/>
    <m/>
    <m/>
    <m/>
    <x v="0"/>
    <m/>
    <m/>
    <x v="0"/>
    <m/>
    <x v="0"/>
    <m/>
    <x v="0"/>
    <x v="0"/>
    <x v="0"/>
    <n v="6157.8144329896913"/>
    <x v="2"/>
    <x v="0"/>
    <x v="0"/>
    <x v="0"/>
    <x v="0"/>
    <x v="0"/>
    <x v="0"/>
    <x v="0"/>
    <x v="0"/>
    <x v="0"/>
    <m/>
    <m/>
    <m/>
    <m/>
    <m/>
    <m/>
    <x v="0"/>
  </r>
  <r>
    <s v="BNA1158"/>
    <s v="EnBW Kraftwerke AG"/>
    <s v="Rheinkraftwerk Gambsheim"/>
    <s v="F-67761"/>
    <s v="Hoerdt Cedex"/>
    <s v="P. B. 8 Gambsheim"/>
    <x v="19"/>
    <s v="Gambsheim"/>
    <n v="1974"/>
    <x v="2"/>
    <x v="0"/>
    <x v="2"/>
    <m/>
    <m/>
    <x v="1"/>
    <x v="1"/>
    <x v="1"/>
    <n v="96"/>
    <n v="94.4"/>
    <x v="0"/>
    <n v="94.4"/>
    <m/>
    <m/>
    <x v="0"/>
    <s v="F"/>
    <x v="27"/>
    <s v="RTE"/>
    <x v="0"/>
    <x v="1"/>
    <n v="268770"/>
    <m/>
    <m/>
    <m/>
    <m/>
    <x v="0"/>
    <m/>
    <m/>
    <x v="0"/>
    <m/>
    <x v="0"/>
    <m/>
    <x v="0"/>
    <x v="0"/>
    <x v="0"/>
    <n v="2847.1398305084745"/>
    <x v="2"/>
    <x v="0"/>
    <x v="0"/>
    <x v="0"/>
    <x v="0"/>
    <x v="0"/>
    <x v="0"/>
    <x v="1"/>
    <x v="0"/>
    <x v="0"/>
    <m/>
    <m/>
    <m/>
    <m/>
    <m/>
    <m/>
    <x v="0"/>
  </r>
  <r>
    <s v="BNA1159"/>
    <s v="Stadtwerke München GmbH"/>
    <s v="Windpark Holzhausen"/>
    <n v="16845"/>
    <s v="Holzhausen"/>
    <m/>
    <x v="2"/>
    <m/>
    <n v="2008"/>
    <x v="2"/>
    <x v="0"/>
    <x v="0"/>
    <m/>
    <m/>
    <x v="0"/>
    <x v="0"/>
    <x v="0"/>
    <n v="12"/>
    <n v="12"/>
    <x v="0"/>
    <n v="12"/>
    <n v="12"/>
    <m/>
    <x v="0"/>
    <s v="UW Heinrichsfelde"/>
    <x v="2"/>
    <s v="E.ON edis AG"/>
    <x v="0"/>
    <x v="0"/>
    <n v="23658.865000000002"/>
    <m/>
    <m/>
    <m/>
    <m/>
    <x v="0"/>
    <m/>
    <m/>
    <x v="0"/>
    <m/>
    <x v="0"/>
    <m/>
    <x v="0"/>
    <x v="0"/>
    <x v="0"/>
    <n v="1971.5720833333335"/>
    <x v="0"/>
    <x v="0"/>
    <x v="0"/>
    <x v="0"/>
    <x v="0"/>
    <x v="0"/>
    <x v="0"/>
    <x v="0"/>
    <x v="0"/>
    <x v="0"/>
    <m/>
    <m/>
    <m/>
    <m/>
    <m/>
    <m/>
    <x v="0"/>
  </r>
  <r>
    <s v="BNA1160"/>
    <s v="Donau-Wasserkraft AG"/>
    <s v="Ingolstadt"/>
    <n v="85049"/>
    <s v="Ingolstadt"/>
    <m/>
    <x v="6"/>
    <s v="entfällt"/>
    <n v="1971"/>
    <x v="1"/>
    <x v="0"/>
    <x v="2"/>
    <m/>
    <m/>
    <x v="1"/>
    <x v="1"/>
    <x v="0"/>
    <m/>
    <n v="19.8"/>
    <x v="0"/>
    <n v="19.8"/>
    <m/>
    <m/>
    <x v="0"/>
    <s v="loco Kraftwerk"/>
    <x v="6"/>
    <s v="DB Energie GmbH"/>
    <x v="0"/>
    <x v="1"/>
    <n v="119301.6"/>
    <m/>
    <m/>
    <m/>
    <m/>
    <x v="0"/>
    <m/>
    <m/>
    <x v="0"/>
    <m/>
    <x v="0"/>
    <m/>
    <x v="0"/>
    <x v="0"/>
    <x v="0"/>
    <n v="6025.333333333333"/>
    <x v="2"/>
    <x v="0"/>
    <x v="0"/>
    <x v="1"/>
    <x v="0"/>
    <x v="0"/>
    <x v="0"/>
    <x v="0"/>
    <x v="0"/>
    <x v="0"/>
    <m/>
    <m/>
    <m/>
    <m/>
    <m/>
    <m/>
    <x v="0"/>
  </r>
  <r>
    <s v="BNA1161"/>
    <s v="Zweckverband Müllverwertungsanlage Ingolstadt (MVA Ingolstadt)"/>
    <s v="MVA Ingolstadt"/>
    <n v="85055"/>
    <s v="Ingolstadt"/>
    <s v="Am Mailinger Bach 141"/>
    <x v="6"/>
    <s v="Müllheizkraftwerk (MHKW)"/>
    <n v="1984"/>
    <x v="1"/>
    <x v="0"/>
    <x v="10"/>
    <m/>
    <m/>
    <x v="1"/>
    <x v="2"/>
    <x v="1"/>
    <n v="24.9"/>
    <n v="21.4"/>
    <x v="0"/>
    <n v="8"/>
    <n v="3.5"/>
    <n v="35"/>
    <x v="2"/>
    <s v="Ingolstadt, Am Mailinger Bach 141, Schalthaus Müllverwertungsanlage"/>
    <x v="6"/>
    <s v="Stadtwerke Ingolstadt, Netze GmbH"/>
    <x v="0"/>
    <x v="1"/>
    <n v="75556.2"/>
    <s v="15.06.2012-14.07.2012 15.09.2012-14.10.2012"/>
    <m/>
    <m/>
    <m/>
    <x v="0"/>
    <m/>
    <m/>
    <x v="0"/>
    <m/>
    <x v="0"/>
    <m/>
    <x v="0"/>
    <x v="0"/>
    <x v="0"/>
    <n v="3530.6635514018694"/>
    <x v="6"/>
    <x v="1"/>
    <x v="0"/>
    <x v="0"/>
    <x v="0"/>
    <x v="0"/>
    <x v="1"/>
    <x v="0"/>
    <x v="0"/>
    <x v="0"/>
    <m/>
    <m/>
    <m/>
    <m/>
    <m/>
    <m/>
    <x v="0"/>
  </r>
  <r>
    <s v="BNA1162"/>
    <s v="LHI Solar Deuschland"/>
    <s v="Jabel FF"/>
    <n v="17194"/>
    <s v="Jabel"/>
    <m/>
    <x v="8"/>
    <m/>
    <n v="2011"/>
    <x v="0"/>
    <x v="0"/>
    <x v="6"/>
    <m/>
    <m/>
    <x v="0"/>
    <x v="1"/>
    <x v="1"/>
    <n v="17.3"/>
    <n v="17.3"/>
    <x v="0"/>
    <n v="17.3"/>
    <m/>
    <m/>
    <x v="0"/>
    <m/>
    <x v="11"/>
    <m/>
    <x v="0"/>
    <x v="0"/>
    <m/>
    <m/>
    <m/>
    <m/>
    <m/>
    <x v="0"/>
    <m/>
    <m/>
    <x v="0"/>
    <m/>
    <x v="0"/>
    <m/>
    <x v="0"/>
    <x v="0"/>
    <x v="0"/>
    <n v="0"/>
    <x v="7"/>
    <x v="0"/>
    <x v="0"/>
    <x v="0"/>
    <x v="0"/>
    <x v="0"/>
    <x v="0"/>
    <x v="0"/>
    <x v="0"/>
    <x v="0"/>
    <m/>
    <m/>
    <m/>
    <m/>
    <m/>
    <m/>
    <x v="0"/>
  </r>
  <r>
    <s v="BNA1163"/>
    <s v="Vattenfall Europe Windkraft GmbH"/>
    <s v="Windpark Jänschwalde"/>
    <n v="3052"/>
    <s v="Jänschwalde"/>
    <m/>
    <x v="2"/>
    <m/>
    <n v="2006"/>
    <x v="1"/>
    <x v="0"/>
    <x v="0"/>
    <m/>
    <m/>
    <x v="0"/>
    <x v="1"/>
    <x v="1"/>
    <n v="12"/>
    <n v="12"/>
    <x v="0"/>
    <n v="12"/>
    <m/>
    <m/>
    <x v="0"/>
    <s v="UW Cottbus Ost"/>
    <x v="6"/>
    <s v="Mitteldeutsche Netzgesellschaft Strom mbH"/>
    <x v="0"/>
    <x v="0"/>
    <n v="22000"/>
    <m/>
    <m/>
    <m/>
    <m/>
    <x v="0"/>
    <m/>
    <m/>
    <x v="0"/>
    <m/>
    <x v="0"/>
    <m/>
    <x v="0"/>
    <x v="0"/>
    <x v="0"/>
    <n v="1833.3333333333333"/>
    <x v="0"/>
    <x v="0"/>
    <x v="0"/>
    <x v="0"/>
    <x v="0"/>
    <x v="0"/>
    <x v="0"/>
    <x v="0"/>
    <x v="0"/>
    <x v="0"/>
    <m/>
    <m/>
    <m/>
    <m/>
    <m/>
    <m/>
    <x v="0"/>
  </r>
  <r>
    <s v="BNA1164"/>
    <s v="Pfeifer &amp; Langen Kommanditgesellschaft"/>
    <s v="P&amp;L Werk Jülich"/>
    <n v="52428"/>
    <s v="Jülich"/>
    <s v="Dürenerstr. 20"/>
    <x v="0"/>
    <s v="Kessel 5"/>
    <n v="2004"/>
    <x v="1"/>
    <x v="0"/>
    <x v="11"/>
    <m/>
    <m/>
    <x v="1"/>
    <x v="2"/>
    <x v="2"/>
    <n v="26"/>
    <n v="24.6"/>
    <x v="0"/>
    <n v="22.1"/>
    <n v="10"/>
    <m/>
    <x v="4"/>
    <m/>
    <x v="10"/>
    <s v="Stadtwerke Jülich GmbH"/>
    <x v="0"/>
    <x v="1"/>
    <n v="78953"/>
    <m/>
    <m/>
    <m/>
    <m/>
    <x v="0"/>
    <m/>
    <m/>
    <x v="0"/>
    <m/>
    <x v="0"/>
    <m/>
    <x v="0"/>
    <x v="0"/>
    <x v="0"/>
    <n v="3209.4715447154472"/>
    <x v="10"/>
    <x v="1"/>
    <x v="0"/>
    <x v="0"/>
    <x v="0"/>
    <x v="0"/>
    <x v="1"/>
    <x v="0"/>
    <x v="0"/>
    <x v="0"/>
    <m/>
    <m/>
    <m/>
    <m/>
    <m/>
    <m/>
    <x v="0"/>
  </r>
  <r>
    <s v="BNA1165"/>
    <s v="Pfeifer &amp; Langen Kommanditgesellschaft"/>
    <s v="P&amp;L Werk Appeldorn"/>
    <n v="47546"/>
    <s v="Kalkar"/>
    <s v="Reeser Str 280-300"/>
    <x v="0"/>
    <s v="Lentjes-Kessel"/>
    <n v="2004"/>
    <x v="1"/>
    <x v="0"/>
    <x v="3"/>
    <s v="Erdgas"/>
    <s v="Biogas, Schweröl, Leichtöl"/>
    <x v="1"/>
    <x v="2"/>
    <x v="2"/>
    <n v="12"/>
    <n v="11.4"/>
    <x v="0"/>
    <n v="6.5"/>
    <m/>
    <m/>
    <x v="4"/>
    <m/>
    <x v="10"/>
    <s v="Rhein-Ruhr Verteilnetz GmbH"/>
    <x v="0"/>
    <x v="1"/>
    <n v="26583"/>
    <s v="Kampagnebetrieb"/>
    <s v="bei 58 MW FWL Hu        _x000d_63,8 MW Gas Ho"/>
    <m/>
    <m/>
    <x v="0"/>
    <n v="89.7"/>
    <m/>
    <x v="0"/>
    <s v="Thyssengas GmbH "/>
    <x v="0"/>
    <m/>
    <x v="0"/>
    <x v="0"/>
    <x v="0"/>
    <n v="2331.8421052631579"/>
    <x v="1"/>
    <x v="1"/>
    <x v="0"/>
    <x v="0"/>
    <x v="0"/>
    <x v="0"/>
    <x v="1"/>
    <x v="0"/>
    <x v="0"/>
    <x v="0"/>
    <m/>
    <m/>
    <m/>
    <m/>
    <m/>
    <m/>
    <x v="0"/>
  </r>
  <r>
    <s v="BNA1166"/>
    <s v="Kreis Weseler Abfallgesellschaft mbH &amp; Co. KG (KWA)"/>
    <s v="Abfallentsorgungszentrum Asdonkshof"/>
    <n v="47475"/>
    <s v="Kamp-Lintfort"/>
    <s v="Graftstr. 25"/>
    <x v="0"/>
    <s v="Notstromdiesel"/>
    <n v="1997"/>
    <x v="1"/>
    <x v="3"/>
    <x v="9"/>
    <s v="HEL"/>
    <s v="Heizöl EL"/>
    <x v="1"/>
    <x v="1"/>
    <x v="1"/>
    <n v="4.8"/>
    <n v="4.8"/>
    <x v="1"/>
    <n v="4.8"/>
    <n v="1.2"/>
    <n v="4.8"/>
    <x v="5"/>
    <s v="UA Graft, Zählpunkt DE-000181-50259-Z0000000000000000429"/>
    <x v="2"/>
    <s v="Rhein-Ruhr Verteilnetz GmbH"/>
    <x v="0"/>
    <x v="2"/>
    <n v="56.45"/>
    <s v="keine Gesamtrev. in 2012"/>
    <m/>
    <m/>
    <m/>
    <x v="0"/>
    <m/>
    <m/>
    <x v="0"/>
    <m/>
    <x v="0"/>
    <m/>
    <x v="0"/>
    <x v="0"/>
    <x v="0"/>
    <n v="11.760416666666668"/>
    <x v="11"/>
    <x v="1"/>
    <x v="0"/>
    <x v="0"/>
    <x v="0"/>
    <x v="0"/>
    <x v="1"/>
    <x v="0"/>
    <x v="0"/>
    <x v="0"/>
    <m/>
    <m/>
    <m/>
    <m/>
    <m/>
    <m/>
    <x v="0"/>
  </r>
  <r>
    <s v="BNA1167"/>
    <s v="Kreis Weseler Abfallgesellschaft mbH &amp; Co. KG (KWA)"/>
    <s v="Abfallentsorgungszentrum Asdonkshof"/>
    <n v="47475"/>
    <s v="Kamp-Lintfort"/>
    <s v="Graftstr. 25"/>
    <x v="0"/>
    <s v="MVA"/>
    <n v="1997"/>
    <x v="1"/>
    <x v="0"/>
    <x v="10"/>
    <s v="Abfall"/>
    <s v="Heizöl EL"/>
    <x v="1"/>
    <x v="2"/>
    <x v="2"/>
    <n v="22"/>
    <n v="16"/>
    <x v="1"/>
    <n v="16"/>
    <n v="2"/>
    <n v="30"/>
    <x v="2"/>
    <s v="UA Graft, Zählpunkt DE-000181-50259-Z0000000000000000429"/>
    <x v="2"/>
    <s v="Rhein-Ruhr Verteilnetz GmbH"/>
    <x v="0"/>
    <x v="2"/>
    <n v="82400"/>
    <s v="keine Gesamtrev. in 2012"/>
    <m/>
    <m/>
    <m/>
    <x v="0"/>
    <m/>
    <m/>
    <x v="0"/>
    <m/>
    <x v="0"/>
    <m/>
    <x v="0"/>
    <x v="0"/>
    <x v="0"/>
    <n v="5150"/>
    <x v="6"/>
    <x v="1"/>
    <x v="0"/>
    <x v="0"/>
    <x v="0"/>
    <x v="0"/>
    <x v="1"/>
    <x v="0"/>
    <x v="0"/>
    <x v="0"/>
    <m/>
    <m/>
    <m/>
    <m/>
    <m/>
    <m/>
    <x v="0"/>
  </r>
  <r>
    <s v="BNA1168"/>
    <s v="Müllheizkraftwerk Kassel GmbH"/>
    <s v="Müllheizkraftwerk"/>
    <n v="34123"/>
    <s v="Kassel"/>
    <m/>
    <x v="10"/>
    <m/>
    <n v="1985"/>
    <x v="1"/>
    <x v="0"/>
    <x v="3"/>
    <s v="Haus- und Industriemüll, Erdgas, Heizöl"/>
    <s v="Haus- und Industriemüll, Erdgas, Heizöl"/>
    <x v="1"/>
    <x v="2"/>
    <x v="1"/>
    <n v="17.7"/>
    <n v="14.7"/>
    <x v="0"/>
    <n v="10.75"/>
    <n v="8"/>
    <n v="38"/>
    <x v="2"/>
    <s v="DE0003323412300000000009942006855"/>
    <x v="17"/>
    <s v="Städtische Werke Netz + Service GmbH"/>
    <x v="0"/>
    <x v="0"/>
    <n v="58716.671999999999"/>
    <s v="15.09.2012-30.09.2012"/>
    <m/>
    <m/>
    <m/>
    <x v="0"/>
    <m/>
    <m/>
    <x v="0"/>
    <m/>
    <x v="0"/>
    <m/>
    <x v="0"/>
    <x v="0"/>
    <x v="0"/>
    <n v="3994.3314285714287"/>
    <x v="6"/>
    <x v="1"/>
    <x v="0"/>
    <x v="0"/>
    <x v="0"/>
    <x v="0"/>
    <x v="1"/>
    <x v="0"/>
    <x v="0"/>
    <x v="0"/>
    <m/>
    <m/>
    <m/>
    <m/>
    <m/>
    <m/>
    <x v="0"/>
  </r>
  <r>
    <s v="BNA1169"/>
    <s v="E.ON Wasserkraft GmbH"/>
    <s v="Kaufering"/>
    <n v="86916"/>
    <s v="Kaufering"/>
    <s v="Lechfeldwiesen"/>
    <x v="6"/>
    <s v="Kaufering"/>
    <n v="1975"/>
    <x v="1"/>
    <x v="0"/>
    <x v="2"/>
    <m/>
    <m/>
    <x v="1"/>
    <x v="1"/>
    <x v="1"/>
    <n v="16.7"/>
    <n v="16.7"/>
    <x v="0"/>
    <n v="16.7"/>
    <m/>
    <m/>
    <x v="0"/>
    <s v="Schaltanlage vor Ort"/>
    <x v="11"/>
    <s v="E.ON Bayern AG"/>
    <x v="0"/>
    <x v="1"/>
    <n v="77681.971179999993"/>
    <m/>
    <m/>
    <m/>
    <m/>
    <x v="0"/>
    <m/>
    <m/>
    <x v="0"/>
    <m/>
    <x v="0"/>
    <m/>
    <x v="0"/>
    <x v="0"/>
    <x v="0"/>
    <n v="4651.6150407185623"/>
    <x v="2"/>
    <x v="0"/>
    <x v="0"/>
    <x v="0"/>
    <x v="0"/>
    <x v="0"/>
    <x v="0"/>
    <x v="0"/>
    <x v="0"/>
    <x v="0"/>
    <m/>
    <m/>
    <m/>
    <m/>
    <m/>
    <m/>
    <x v="0"/>
  </r>
  <r>
    <s v="BNA1170a"/>
    <m/>
    <s v="Windpark Kemberg"/>
    <n v="6901"/>
    <s v="Kemberg "/>
    <m/>
    <x v="5"/>
    <s v="Kemberg"/>
    <n v="2005"/>
    <x v="1"/>
    <x v="0"/>
    <x v="0"/>
    <m/>
    <m/>
    <x v="0"/>
    <x v="1"/>
    <x v="1"/>
    <n v="15"/>
    <n v="15"/>
    <x v="0"/>
    <n v="15"/>
    <m/>
    <m/>
    <x v="0"/>
    <m/>
    <x v="11"/>
    <m/>
    <x v="0"/>
    <x v="0"/>
    <m/>
    <m/>
    <m/>
    <m/>
    <m/>
    <x v="0"/>
    <m/>
    <m/>
    <x v="0"/>
    <m/>
    <x v="0"/>
    <m/>
    <x v="0"/>
    <x v="0"/>
    <x v="0"/>
    <n v="0"/>
    <x v="0"/>
    <x v="0"/>
    <x v="0"/>
    <x v="0"/>
    <x v="0"/>
    <x v="0"/>
    <x v="0"/>
    <x v="2"/>
    <x v="0"/>
    <x v="0"/>
    <m/>
    <m/>
    <m/>
    <m/>
    <m/>
    <m/>
    <x v="0"/>
  </r>
  <r>
    <s v="BNA1170b"/>
    <s v="EnBW Erneuerbare Energien GmbH"/>
    <s v="Windpark Kemberg II"/>
    <s v="06091 bzw. 06905"/>
    <s v="Kemberg bzw. Bad Schmiedeberg"/>
    <m/>
    <x v="5"/>
    <s v="Kemberg"/>
    <n v="2012"/>
    <x v="1"/>
    <x v="0"/>
    <x v="0"/>
    <m/>
    <m/>
    <x v="0"/>
    <x v="1"/>
    <x v="1"/>
    <n v="10"/>
    <n v="10"/>
    <x v="0"/>
    <n v="10"/>
    <n v="0"/>
    <n v="0"/>
    <x v="0"/>
    <s v="Bad Schmiedeberg"/>
    <x v="6"/>
    <s v="Mitteldeutsche Netzgesellschaft Strom mbH"/>
    <x v="0"/>
    <x v="1"/>
    <n v="0"/>
    <m/>
    <m/>
    <m/>
    <m/>
    <x v="0"/>
    <m/>
    <m/>
    <x v="0"/>
    <m/>
    <x v="0"/>
    <m/>
    <x v="0"/>
    <x v="0"/>
    <x v="0"/>
    <n v="0"/>
    <x v="0"/>
    <x v="0"/>
    <x v="0"/>
    <x v="0"/>
    <x v="0"/>
    <x v="0"/>
    <x v="0"/>
    <x v="0"/>
    <x v="0"/>
    <x v="0"/>
    <m/>
    <m/>
    <m/>
    <m/>
    <m/>
    <m/>
    <x v="0"/>
  </r>
  <r>
    <s v="BNA1171"/>
    <s v="e.disnatur Erneuerbare Energien GmbH"/>
    <s v="WP Ketzin"/>
    <n v="14669"/>
    <s v="Ketzin"/>
    <m/>
    <x v="2"/>
    <m/>
    <n v="2005"/>
    <x v="1"/>
    <x v="0"/>
    <x v="0"/>
    <m/>
    <m/>
    <x v="0"/>
    <x v="0"/>
    <x v="0"/>
    <n v="18.399999999999999"/>
    <n v="18.399999999999999"/>
    <x v="0"/>
    <n v="18.399999999999999"/>
    <n v="18.399999999999999"/>
    <m/>
    <x v="0"/>
    <m/>
    <x v="6"/>
    <s v="E.ON edis AG"/>
    <x v="0"/>
    <x v="1"/>
    <n v="36022"/>
    <m/>
    <m/>
    <m/>
    <m/>
    <x v="0"/>
    <m/>
    <m/>
    <x v="0"/>
    <m/>
    <x v="0"/>
    <m/>
    <x v="0"/>
    <x v="0"/>
    <x v="0"/>
    <n v="1957.717391304348"/>
    <x v="0"/>
    <x v="0"/>
    <x v="0"/>
    <x v="0"/>
    <x v="0"/>
    <x v="0"/>
    <x v="0"/>
    <x v="0"/>
    <x v="0"/>
    <x v="0"/>
    <m/>
    <m/>
    <m/>
    <m/>
    <m/>
    <m/>
    <x v="0"/>
  </r>
  <r>
    <s v="BNA1172"/>
    <s v="Stadtwerke München GmbH"/>
    <s v="Windpark Etzin 1"/>
    <n v="14669"/>
    <s v="Ketzin "/>
    <m/>
    <x v="2"/>
    <m/>
    <n v="2005"/>
    <x v="2"/>
    <x v="0"/>
    <x v="0"/>
    <m/>
    <m/>
    <x v="0"/>
    <x v="0"/>
    <x v="0"/>
    <n v="14"/>
    <n v="10.5"/>
    <x v="0"/>
    <n v="10.5"/>
    <m/>
    <m/>
    <x v="0"/>
    <s v="UW Etzin"/>
    <x v="2"/>
    <s v="E.ON edis AG"/>
    <x v="0"/>
    <x v="0"/>
    <n v="26594.23"/>
    <m/>
    <m/>
    <m/>
    <m/>
    <x v="0"/>
    <m/>
    <m/>
    <x v="0"/>
    <m/>
    <x v="0"/>
    <m/>
    <x v="0"/>
    <x v="0"/>
    <x v="0"/>
    <n v="2532.7838095238094"/>
    <x v="0"/>
    <x v="0"/>
    <x v="0"/>
    <x v="0"/>
    <x v="0"/>
    <x v="0"/>
    <x v="0"/>
    <x v="0"/>
    <x v="0"/>
    <x v="0"/>
    <m/>
    <m/>
    <m/>
    <m/>
    <m/>
    <m/>
    <x v="0"/>
  </r>
  <r>
    <s v="BNA1173"/>
    <s v="Stadtwerke München GmbH"/>
    <s v="Windpark Ketzin"/>
    <n v="14669"/>
    <s v="Ketzin "/>
    <m/>
    <x v="2"/>
    <m/>
    <n v="2009"/>
    <x v="2"/>
    <x v="0"/>
    <x v="0"/>
    <m/>
    <m/>
    <x v="0"/>
    <x v="0"/>
    <x v="0"/>
    <n v="16"/>
    <n v="12"/>
    <x v="0"/>
    <n v="12"/>
    <m/>
    <m/>
    <x v="0"/>
    <s v="UW Etzin"/>
    <x v="2"/>
    <s v="E.ON edis AG"/>
    <x v="0"/>
    <x v="0"/>
    <n v="31221.903999999999"/>
    <m/>
    <m/>
    <m/>
    <m/>
    <x v="0"/>
    <m/>
    <m/>
    <x v="0"/>
    <m/>
    <x v="0"/>
    <m/>
    <x v="0"/>
    <x v="0"/>
    <x v="0"/>
    <n v="2601.8253333333332"/>
    <x v="0"/>
    <x v="0"/>
    <x v="0"/>
    <x v="0"/>
    <x v="0"/>
    <x v="0"/>
    <x v="0"/>
    <x v="0"/>
    <x v="0"/>
    <x v="0"/>
    <m/>
    <m/>
    <m/>
    <m/>
    <m/>
    <m/>
    <x v="0"/>
  </r>
  <r>
    <s v="BNA1174"/>
    <s v="Energieversorgung Offenbach AG"/>
    <s v="Windpark Kirchberg"/>
    <n v="55481"/>
    <s v="Kirchberg"/>
    <m/>
    <x v="15"/>
    <m/>
    <n v="2012"/>
    <x v="0"/>
    <x v="0"/>
    <x v="0"/>
    <m/>
    <m/>
    <x v="0"/>
    <x v="0"/>
    <x v="0"/>
    <m/>
    <n v="52.9"/>
    <x v="0"/>
    <n v="52.9"/>
    <m/>
    <m/>
    <x v="0"/>
    <m/>
    <x v="11"/>
    <m/>
    <x v="0"/>
    <x v="0"/>
    <m/>
    <m/>
    <m/>
    <m/>
    <m/>
    <x v="0"/>
    <m/>
    <m/>
    <x v="0"/>
    <m/>
    <x v="0"/>
    <m/>
    <x v="0"/>
    <x v="0"/>
    <x v="0"/>
    <n v="0"/>
    <x v="0"/>
    <x v="0"/>
    <x v="0"/>
    <x v="0"/>
    <x v="0"/>
    <x v="0"/>
    <x v="0"/>
    <x v="0"/>
    <x v="0"/>
    <x v="0"/>
    <m/>
    <m/>
    <m/>
    <m/>
    <m/>
    <m/>
    <x v="0"/>
  </r>
  <r>
    <s v="BNA1175"/>
    <s v="EnBW Kraftwerke AG"/>
    <s v="Unteropfingen"/>
    <n v="88457"/>
    <s v="Kirchdorf"/>
    <s v="Kraftwerkstraße 4"/>
    <x v="4"/>
    <s v="Unteropfingen"/>
    <m/>
    <x v="0"/>
    <x v="0"/>
    <x v="2"/>
    <m/>
    <m/>
    <x v="1"/>
    <x v="1"/>
    <x v="1"/>
    <n v="14.2"/>
    <n v="14.2"/>
    <x v="0"/>
    <n v="14.2"/>
    <m/>
    <m/>
    <x v="0"/>
    <m/>
    <x v="11"/>
    <m/>
    <x v="0"/>
    <x v="1"/>
    <n v="31087"/>
    <m/>
    <m/>
    <m/>
    <m/>
    <x v="0"/>
    <m/>
    <m/>
    <x v="0"/>
    <m/>
    <x v="0"/>
    <m/>
    <x v="0"/>
    <x v="0"/>
    <x v="0"/>
    <n v="2189.2253521126763"/>
    <x v="2"/>
    <x v="0"/>
    <x v="0"/>
    <x v="0"/>
    <x v="0"/>
    <x v="0"/>
    <x v="0"/>
    <x v="0"/>
    <x v="0"/>
    <x v="0"/>
    <m/>
    <m/>
    <m/>
    <m/>
    <m/>
    <m/>
    <x v="0"/>
  </r>
  <r>
    <s v="BNA1176"/>
    <s v="Repower Deutschland GmbH"/>
    <s v="Lübbenau"/>
    <n v="3222"/>
    <s v="Kittlitz"/>
    <m/>
    <x v="2"/>
    <s v="WIP Kittlitz II"/>
    <n v="2010"/>
    <x v="1"/>
    <x v="0"/>
    <x v="0"/>
    <m/>
    <m/>
    <x v="0"/>
    <x v="1"/>
    <x v="0"/>
    <n v="16"/>
    <n v="16"/>
    <x v="0"/>
    <n v="16"/>
    <n v="16"/>
    <m/>
    <x v="0"/>
    <s v="Lübbenau"/>
    <x v="6"/>
    <s v="Mitteldeutsche Netzgesellschaft Strom mbH"/>
    <x v="0"/>
    <x v="0"/>
    <m/>
    <n v="0"/>
    <m/>
    <m/>
    <m/>
    <x v="0"/>
    <m/>
    <m/>
    <x v="0"/>
    <m/>
    <x v="0"/>
    <m/>
    <x v="0"/>
    <x v="0"/>
    <x v="0"/>
    <n v="0"/>
    <x v="0"/>
    <x v="0"/>
    <x v="0"/>
    <x v="0"/>
    <x v="0"/>
    <x v="0"/>
    <x v="0"/>
    <x v="0"/>
    <x v="0"/>
    <x v="0"/>
    <m/>
    <m/>
    <m/>
    <m/>
    <m/>
    <m/>
    <x v="0"/>
  </r>
  <r>
    <s v="BNA1177"/>
    <s v="Solar Schipkau I GmbH &amp; Co. KG"/>
    <s v="Solar Schipkau I GmbH &amp; Co. KG"/>
    <n v="1998"/>
    <s v="Klettwitz"/>
    <s v="Flurstück 14 Flur 3"/>
    <x v="2"/>
    <m/>
    <n v="2011"/>
    <x v="1"/>
    <x v="0"/>
    <x v="6"/>
    <m/>
    <m/>
    <x v="0"/>
    <x v="0"/>
    <x v="0"/>
    <n v="14.36"/>
    <n v="12.65"/>
    <x v="0"/>
    <n v="12.65"/>
    <m/>
    <m/>
    <x v="0"/>
    <s v="UW Brieske"/>
    <x v="2"/>
    <s v="Mitteldeutsche Netzgesellschaft Strom mbH"/>
    <x v="0"/>
    <x v="0"/>
    <n v="715"/>
    <m/>
    <m/>
    <m/>
    <m/>
    <x v="0"/>
    <m/>
    <m/>
    <x v="0"/>
    <m/>
    <x v="0"/>
    <m/>
    <x v="0"/>
    <x v="0"/>
    <x v="0"/>
    <n v="56.521739130434781"/>
    <x v="7"/>
    <x v="0"/>
    <x v="0"/>
    <x v="0"/>
    <x v="0"/>
    <x v="0"/>
    <x v="0"/>
    <x v="0"/>
    <x v="0"/>
    <x v="0"/>
    <m/>
    <m/>
    <m/>
    <m/>
    <m/>
    <m/>
    <x v="0"/>
  </r>
  <r>
    <s v="BNA1178"/>
    <s v="Solar Meuro I GmbH &amp; Co. KG"/>
    <s v="Solar Meuro I GmbH &amp; Co. KG"/>
    <n v="1998"/>
    <s v="Klettwitz"/>
    <s v="Flurstück 11 Flur 3"/>
    <x v="2"/>
    <m/>
    <n v="2011"/>
    <x v="1"/>
    <x v="0"/>
    <x v="6"/>
    <m/>
    <m/>
    <x v="0"/>
    <x v="0"/>
    <x v="0"/>
    <n v="17.2"/>
    <n v="15.36"/>
    <x v="0"/>
    <n v="15.36"/>
    <m/>
    <m/>
    <x v="0"/>
    <s v="UW Brieske"/>
    <x v="2"/>
    <s v="Mitteldeutsche Netzgesellschaft Strom mbH"/>
    <x v="0"/>
    <x v="0"/>
    <n v="6940"/>
    <m/>
    <m/>
    <m/>
    <m/>
    <x v="0"/>
    <m/>
    <m/>
    <x v="0"/>
    <m/>
    <x v="0"/>
    <m/>
    <x v="0"/>
    <x v="0"/>
    <x v="0"/>
    <n v="451.82291666666669"/>
    <x v="7"/>
    <x v="0"/>
    <x v="0"/>
    <x v="0"/>
    <x v="0"/>
    <x v="0"/>
    <x v="0"/>
    <x v="0"/>
    <x v="0"/>
    <x v="0"/>
    <m/>
    <m/>
    <m/>
    <m/>
    <m/>
    <m/>
    <x v="0"/>
  </r>
  <r>
    <s v="BNA1179"/>
    <s v="Solar Schipkau II GmbH &amp; Co. KG"/>
    <s v="Solar Schipkau II GmbH &amp; Co. KG"/>
    <n v="1998"/>
    <s v="Klettwitz"/>
    <s v="Flurstück 14 Flur 3"/>
    <x v="2"/>
    <m/>
    <n v="2011"/>
    <x v="1"/>
    <x v="0"/>
    <x v="6"/>
    <m/>
    <m/>
    <x v="0"/>
    <x v="0"/>
    <x v="0"/>
    <n v="18.748000000000001"/>
    <n v="16.12"/>
    <x v="0"/>
    <n v="16.12"/>
    <m/>
    <m/>
    <x v="0"/>
    <s v="UW Brieske"/>
    <x v="2"/>
    <s v="Mitteldeutsche Netzgesellschaft Strom mbH"/>
    <x v="0"/>
    <x v="0"/>
    <n v="7335"/>
    <m/>
    <m/>
    <m/>
    <m/>
    <x v="0"/>
    <m/>
    <m/>
    <x v="0"/>
    <m/>
    <x v="0"/>
    <m/>
    <x v="0"/>
    <x v="0"/>
    <x v="0"/>
    <n v="455.02481389578162"/>
    <x v="7"/>
    <x v="0"/>
    <x v="0"/>
    <x v="0"/>
    <x v="0"/>
    <x v="0"/>
    <x v="0"/>
    <x v="0"/>
    <x v="0"/>
    <x v="0"/>
    <m/>
    <m/>
    <m/>
    <m/>
    <m/>
    <m/>
    <x v="0"/>
  </r>
  <r>
    <s v="BNA1180"/>
    <s v="Solar Meuro II GmbH &amp; Co. KG"/>
    <s v="Solar Meuro II GmbH &amp; Co. KG"/>
    <n v="1998"/>
    <s v="Klettwitz"/>
    <s v="Flurstück 12 Flur 3"/>
    <x v="2"/>
    <m/>
    <n v="2011"/>
    <x v="1"/>
    <x v="0"/>
    <x v="6"/>
    <m/>
    <m/>
    <x v="0"/>
    <x v="0"/>
    <x v="0"/>
    <n v="20.079999999999998"/>
    <n v="17.28"/>
    <x v="0"/>
    <n v="17.28"/>
    <m/>
    <m/>
    <x v="0"/>
    <s v="UW Brieske"/>
    <x v="2"/>
    <s v="Mitteldeutsche Netzgesellschaft Strom mbH"/>
    <x v="0"/>
    <x v="0"/>
    <n v="6283"/>
    <m/>
    <m/>
    <m/>
    <m/>
    <x v="0"/>
    <m/>
    <m/>
    <x v="0"/>
    <m/>
    <x v="0"/>
    <m/>
    <x v="0"/>
    <x v="0"/>
    <x v="0"/>
    <n v="363.59953703703701"/>
    <x v="7"/>
    <x v="0"/>
    <x v="0"/>
    <x v="0"/>
    <x v="0"/>
    <x v="0"/>
    <x v="0"/>
    <x v="0"/>
    <x v="0"/>
    <x v="0"/>
    <m/>
    <m/>
    <m/>
    <m/>
    <m/>
    <m/>
    <x v="0"/>
  </r>
  <r>
    <s v="BNA1181"/>
    <s v="RWE Innogy GmbH"/>
    <s v="Koblenz"/>
    <n v="56073"/>
    <s v="Koblenz"/>
    <m/>
    <x v="15"/>
    <m/>
    <n v="1951"/>
    <x v="1"/>
    <x v="0"/>
    <x v="2"/>
    <m/>
    <m/>
    <x v="1"/>
    <x v="1"/>
    <x v="1"/>
    <n v="16"/>
    <n v="16"/>
    <x v="0"/>
    <n v="16"/>
    <m/>
    <m/>
    <x v="0"/>
    <m/>
    <x v="11"/>
    <s v="KEVAG Verteilnetz GmbH"/>
    <x v="0"/>
    <x v="1"/>
    <n v="6228.5020000000004"/>
    <m/>
    <m/>
    <m/>
    <m/>
    <x v="0"/>
    <m/>
    <m/>
    <x v="0"/>
    <m/>
    <x v="0"/>
    <m/>
    <x v="0"/>
    <x v="0"/>
    <x v="0"/>
    <n v="389.28137500000003"/>
    <x v="2"/>
    <x v="0"/>
    <x v="0"/>
    <x v="0"/>
    <x v="0"/>
    <x v="0"/>
    <x v="0"/>
    <x v="0"/>
    <x v="0"/>
    <x v="0"/>
    <m/>
    <m/>
    <m/>
    <m/>
    <m/>
    <m/>
    <x v="0"/>
  </r>
  <r>
    <s v="BNA1182"/>
    <s v="RheinEnergie AG"/>
    <s v="HKW Merkenich"/>
    <n v="50769"/>
    <s v="Köln"/>
    <m/>
    <x v="0"/>
    <s v="Block 4"/>
    <n v="1965"/>
    <x v="1"/>
    <x v="0"/>
    <x v="1"/>
    <m/>
    <m/>
    <x v="1"/>
    <x v="2"/>
    <x v="2"/>
    <n v="18.100000000000001"/>
    <n v="15.5"/>
    <x v="0"/>
    <n v="15.5"/>
    <n v="15.5"/>
    <n v="89.7"/>
    <x v="4"/>
    <s v="UW Merkenich"/>
    <x v="14"/>
    <s v="Rheinische NETZ Gesellschaft mbH "/>
    <x v="0"/>
    <x v="1"/>
    <n v="15808"/>
    <s v="19.05.2012-28.05.2012"/>
    <n v="135"/>
    <n v="135"/>
    <n v="267.8"/>
    <x v="0"/>
    <m/>
    <m/>
    <x v="0"/>
    <s v="Rheinische NETZ Gesellschaft mbH "/>
    <x v="0"/>
    <m/>
    <x v="0"/>
    <x v="0"/>
    <x v="0"/>
    <n v="1019.8709677419355"/>
    <x v="1"/>
    <x v="1"/>
    <x v="0"/>
    <x v="0"/>
    <x v="0"/>
    <x v="0"/>
    <x v="1"/>
    <x v="0"/>
    <x v="0"/>
    <x v="0"/>
    <m/>
    <m/>
    <m/>
    <m/>
    <m/>
    <m/>
    <x v="0"/>
  </r>
  <r>
    <s v="BNA1183"/>
    <s v="RheinEnergie AG"/>
    <s v="HKW Merheim"/>
    <n v="51109"/>
    <s v="Köln"/>
    <m/>
    <x v="0"/>
    <s v="GuD"/>
    <n v="2001"/>
    <x v="1"/>
    <x v="0"/>
    <x v="1"/>
    <m/>
    <m/>
    <x v="1"/>
    <x v="2"/>
    <x v="2"/>
    <n v="17.399999999999999"/>
    <n v="15.8"/>
    <x v="0"/>
    <n v="15.8"/>
    <n v="15.8"/>
    <n v="28.8"/>
    <x v="4"/>
    <s v="UW Merheim"/>
    <x v="14"/>
    <s v="Rheinische NETZ Gesellschaft mbH "/>
    <x v="0"/>
    <x v="1"/>
    <n v="56059"/>
    <s v="28.07.2012-27.08.2012"/>
    <n v="58.582502768549276"/>
    <n v="58.6"/>
    <n v="61.8"/>
    <x v="0"/>
    <m/>
    <m/>
    <x v="0"/>
    <s v="Rheinische NETZ Gesellschaft mbH "/>
    <x v="0"/>
    <m/>
    <x v="0"/>
    <x v="0"/>
    <x v="0"/>
    <n v="3548.0379746835442"/>
    <x v="1"/>
    <x v="1"/>
    <x v="0"/>
    <x v="0"/>
    <x v="0"/>
    <x v="0"/>
    <x v="1"/>
    <x v="0"/>
    <x v="0"/>
    <x v="0"/>
    <m/>
    <m/>
    <m/>
    <m/>
    <m/>
    <m/>
    <x v="0"/>
  </r>
  <r>
    <s v="BNA1184"/>
    <s v="AVG Köln mbH"/>
    <s v="RMVA Köln"/>
    <n v="50735"/>
    <s v="Köln"/>
    <s v="Geestemünder Str. 23"/>
    <x v="0"/>
    <s v="RMVA Köln"/>
    <n v="1997"/>
    <x v="1"/>
    <x v="0"/>
    <x v="10"/>
    <m/>
    <m/>
    <x v="1"/>
    <x v="2"/>
    <x v="1"/>
    <n v="55.6"/>
    <n v="45.1"/>
    <x v="0"/>
    <n v="9"/>
    <n v="9"/>
    <n v="52"/>
    <x v="2"/>
    <s v="UW Merkenich"/>
    <x v="2"/>
    <s v="Rheinische NETZ Gesellschaft mbH "/>
    <x v="0"/>
    <x v="1"/>
    <n v="224858"/>
    <s v="keine"/>
    <m/>
    <m/>
    <m/>
    <x v="0"/>
    <m/>
    <m/>
    <x v="0"/>
    <m/>
    <x v="0"/>
    <m/>
    <x v="0"/>
    <x v="0"/>
    <x v="0"/>
    <n v="4985.7649667405767"/>
    <x v="6"/>
    <x v="1"/>
    <x v="0"/>
    <x v="0"/>
    <x v="0"/>
    <x v="0"/>
    <x v="1"/>
    <x v="0"/>
    <x v="0"/>
    <x v="0"/>
    <m/>
    <m/>
    <m/>
    <m/>
    <m/>
    <m/>
    <x v="0"/>
  </r>
  <r>
    <s v="BNA1185"/>
    <s v="Pfeifer &amp; Langen Kommanditgesellschaft"/>
    <s v="P&amp;L Werk Könnern"/>
    <n v="6420"/>
    <s v="Könnern"/>
    <s v="An den Sieben Stücken"/>
    <x v="5"/>
    <s v="Kessel 1 und 2"/>
    <m/>
    <x v="1"/>
    <x v="0"/>
    <x v="3"/>
    <s v="Braunkohle"/>
    <s v="Biogas"/>
    <x v="1"/>
    <x v="2"/>
    <x v="2"/>
    <n v="21.5"/>
    <n v="20.3"/>
    <x v="0"/>
    <n v="15.5"/>
    <n v="4.5"/>
    <m/>
    <x v="4"/>
    <s v="JK Ø 3"/>
    <x v="6"/>
    <s v="Mitteldeutsche Netzgesellschaft Strom mbH"/>
    <x v="0"/>
    <x v="2"/>
    <n v="46852"/>
    <m/>
    <m/>
    <m/>
    <m/>
    <x v="0"/>
    <m/>
    <m/>
    <x v="0"/>
    <s v="Mitteldeutsche Netzgesellschaft Gas mbH "/>
    <x v="0"/>
    <m/>
    <x v="0"/>
    <x v="0"/>
    <x v="0"/>
    <n v="2307.9802955665023"/>
    <x v="10"/>
    <x v="1"/>
    <x v="0"/>
    <x v="0"/>
    <x v="0"/>
    <x v="0"/>
    <x v="1"/>
    <x v="0"/>
    <x v="0"/>
    <x v="0"/>
    <m/>
    <m/>
    <m/>
    <m/>
    <m/>
    <m/>
    <x v="0"/>
  </r>
  <r>
    <s v="BNA1186a"/>
    <s v="EGK Entsorgungsgesellschaft Krefeld GmbH &amp; Co.KG"/>
    <s v="MKVA Krefeld"/>
    <n v="47829"/>
    <s v="Krefeld"/>
    <s v="Parkstr. 234"/>
    <x v="0"/>
    <s v="Turbine 3"/>
    <m/>
    <x v="1"/>
    <x v="0"/>
    <x v="10"/>
    <m/>
    <m/>
    <x v="1"/>
    <x v="2"/>
    <x v="1"/>
    <n v="13.5"/>
    <n v="13.5"/>
    <x v="0"/>
    <n v="13.5"/>
    <m/>
    <n v="39.5"/>
    <x v="0"/>
    <m/>
    <x v="11"/>
    <s v="SWK NETZE GmbH "/>
    <x v="0"/>
    <x v="0"/>
    <n v="76151"/>
    <m/>
    <n v="0"/>
    <n v="0"/>
    <n v="0"/>
    <x v="0"/>
    <n v="0"/>
    <n v="0"/>
    <x v="0"/>
    <m/>
    <x v="0"/>
    <m/>
    <x v="0"/>
    <x v="0"/>
    <x v="0"/>
    <m/>
    <x v="6"/>
    <x v="1"/>
    <x v="0"/>
    <x v="0"/>
    <x v="0"/>
    <x v="0"/>
    <x v="1"/>
    <x v="0"/>
    <x v="0"/>
    <x v="0"/>
    <m/>
    <m/>
    <m/>
    <m/>
    <m/>
    <m/>
    <x v="0"/>
  </r>
  <r>
    <s v="BNA1186b"/>
    <s v="EGK Entsorgungsgesellschaft Krefeld GmbH &amp; Co.KG"/>
    <s v="MKVA Krefeld"/>
    <n v="47829"/>
    <s v="Krefeld"/>
    <s v="Parkstr. 234"/>
    <x v="0"/>
    <s v="Turbine 4"/>
    <m/>
    <x v="1"/>
    <x v="0"/>
    <x v="10"/>
    <m/>
    <m/>
    <x v="1"/>
    <x v="1"/>
    <x v="1"/>
    <n v="13.8"/>
    <n v="13.8"/>
    <x v="0"/>
    <n v="13.8"/>
    <m/>
    <n v="0"/>
    <x v="0"/>
    <m/>
    <x v="11"/>
    <s v="SWK NETZE GmbH "/>
    <x v="0"/>
    <x v="0"/>
    <n v="51603"/>
    <m/>
    <n v="0"/>
    <n v="0"/>
    <n v="0"/>
    <x v="0"/>
    <n v="0"/>
    <n v="0"/>
    <x v="0"/>
    <m/>
    <x v="0"/>
    <m/>
    <x v="0"/>
    <x v="0"/>
    <x v="0"/>
    <m/>
    <x v="6"/>
    <x v="1"/>
    <x v="0"/>
    <x v="0"/>
    <x v="0"/>
    <x v="0"/>
    <x v="1"/>
    <x v="0"/>
    <x v="0"/>
    <x v="0"/>
    <m/>
    <m/>
    <m/>
    <m/>
    <m/>
    <m/>
    <x v="0"/>
  </r>
  <r>
    <s v="BNA1186c"/>
    <s v="EGK Entsorgungsgesellschaft Krefeld GmbH &amp; Co.KG"/>
    <s v="MKVA Krefeld"/>
    <n v="47829"/>
    <s v="Krefeld"/>
    <s v="Parkstr. 234"/>
    <x v="0"/>
    <s v="Turbine 2"/>
    <m/>
    <x v="1"/>
    <x v="0"/>
    <x v="10"/>
    <m/>
    <m/>
    <x v="1"/>
    <x v="2"/>
    <x v="1"/>
    <n v="1.5"/>
    <n v="1.5"/>
    <x v="0"/>
    <n v="1.5"/>
    <m/>
    <n v="13.5"/>
    <x v="0"/>
    <m/>
    <x v="11"/>
    <s v="SWK NETZE GmbH "/>
    <x v="0"/>
    <x v="0"/>
    <n v="9510"/>
    <m/>
    <n v="0"/>
    <n v="0"/>
    <n v="0"/>
    <x v="0"/>
    <n v="0"/>
    <n v="0"/>
    <x v="0"/>
    <m/>
    <x v="0"/>
    <m/>
    <x v="0"/>
    <x v="0"/>
    <x v="0"/>
    <m/>
    <x v="6"/>
    <x v="1"/>
    <x v="0"/>
    <x v="0"/>
    <x v="0"/>
    <x v="0"/>
    <x v="1"/>
    <x v="0"/>
    <x v="0"/>
    <x v="0"/>
    <m/>
    <m/>
    <m/>
    <m/>
    <m/>
    <m/>
    <x v="0"/>
  </r>
  <r>
    <s v="BNA1186d"/>
    <s v="EGK Entsorgungsgesellschaft Krefeld GmbH &amp; Co.KG"/>
    <s v="MKVA Krefeld"/>
    <n v="47829"/>
    <s v="Krefeld"/>
    <s v="Parkstr. 234"/>
    <x v="0"/>
    <s v="Turbine 5"/>
    <m/>
    <x v="1"/>
    <x v="0"/>
    <x v="10"/>
    <m/>
    <m/>
    <x v="1"/>
    <x v="2"/>
    <x v="1"/>
    <n v="2.8"/>
    <n v="2.8"/>
    <x v="0"/>
    <n v="2.8"/>
    <m/>
    <n v="69.5"/>
    <x v="0"/>
    <m/>
    <x v="11"/>
    <s v="SWK NETZE GmbH "/>
    <x v="0"/>
    <x v="0"/>
    <n v="6462"/>
    <m/>
    <n v="0"/>
    <n v="0"/>
    <n v="0"/>
    <x v="0"/>
    <n v="0"/>
    <n v="0"/>
    <x v="0"/>
    <m/>
    <x v="0"/>
    <m/>
    <x v="0"/>
    <x v="0"/>
    <x v="0"/>
    <m/>
    <x v="6"/>
    <x v="1"/>
    <x v="0"/>
    <x v="0"/>
    <x v="0"/>
    <x v="0"/>
    <x v="1"/>
    <x v="0"/>
    <x v="0"/>
    <x v="0"/>
    <m/>
    <m/>
    <m/>
    <m/>
    <m/>
    <m/>
    <x v="0"/>
  </r>
  <r>
    <s v="BNA1186e"/>
    <s v="EGK Entsorgungsgesellschaft Krefeld GmbH &amp; Co.KG"/>
    <s v="MKVA Krefeld"/>
    <n v="47829"/>
    <s v="Krefeld"/>
    <s v="Parkstr. 234"/>
    <x v="0"/>
    <s v="Turbine 1"/>
    <m/>
    <x v="1"/>
    <x v="0"/>
    <x v="10"/>
    <m/>
    <m/>
    <x v="1"/>
    <x v="2"/>
    <x v="1"/>
    <n v="1.5"/>
    <n v="1.5"/>
    <x v="0"/>
    <n v="1.5"/>
    <m/>
    <n v="13.5"/>
    <x v="0"/>
    <m/>
    <x v="11"/>
    <s v="SWK NETZE GmbH "/>
    <x v="0"/>
    <x v="0"/>
    <n v="1061"/>
    <m/>
    <n v="0"/>
    <n v="0"/>
    <n v="0"/>
    <x v="0"/>
    <n v="0"/>
    <n v="0"/>
    <x v="0"/>
    <m/>
    <x v="0"/>
    <m/>
    <x v="0"/>
    <x v="0"/>
    <x v="0"/>
    <m/>
    <x v="6"/>
    <x v="1"/>
    <x v="0"/>
    <x v="0"/>
    <x v="0"/>
    <x v="0"/>
    <x v="1"/>
    <x v="0"/>
    <x v="0"/>
    <x v="0"/>
    <m/>
    <m/>
    <m/>
    <m/>
    <m/>
    <m/>
    <x v="0"/>
  </r>
  <r>
    <s v="BNA1187"/>
    <s v="Pfeifer &amp; Langen Kommanditgesellschaft"/>
    <s v="P&amp;L Werk Lage"/>
    <n v="32791"/>
    <s v="Lage"/>
    <s v="Heidensche Str. 70"/>
    <x v="0"/>
    <s v="Kessel 1/2/3"/>
    <n v="1980"/>
    <x v="1"/>
    <x v="0"/>
    <x v="3"/>
    <s v="HS/HS/Steinkohle"/>
    <m/>
    <x v="1"/>
    <x v="2"/>
    <x v="2"/>
    <n v="11.2"/>
    <n v="10.199999999999999"/>
    <x v="0"/>
    <n v="9.5"/>
    <n v="1"/>
    <m/>
    <x v="4"/>
    <m/>
    <x v="10"/>
    <s v="E.ON Westfalen Weser Netz AG "/>
    <x v="0"/>
    <x v="0"/>
    <n v="16566.368000000002"/>
    <m/>
    <m/>
    <m/>
    <m/>
    <x v="0"/>
    <m/>
    <m/>
    <x v="0"/>
    <m/>
    <x v="0"/>
    <m/>
    <x v="0"/>
    <x v="0"/>
    <x v="0"/>
    <n v="1624.1537254901964"/>
    <x v="11"/>
    <x v="1"/>
    <x v="0"/>
    <x v="0"/>
    <x v="0"/>
    <x v="0"/>
    <x v="1"/>
    <x v="0"/>
    <x v="0"/>
    <x v="0"/>
    <m/>
    <m/>
    <m/>
    <m/>
    <m/>
    <m/>
    <x v="0"/>
  </r>
  <r>
    <s v="BNA1188"/>
    <s v="RWE Innogy Windpower Hannover GmbH"/>
    <s v="RWE Innogy Brise Windparkbetriebsgesellschaft mbH"/>
    <n v="23847"/>
    <s v="Lasbek"/>
    <m/>
    <x v="3"/>
    <s v="Lasbek"/>
    <n v="2004"/>
    <x v="1"/>
    <x v="0"/>
    <x v="0"/>
    <m/>
    <m/>
    <x v="0"/>
    <x v="1"/>
    <x v="1"/>
    <n v="10.8"/>
    <n v="10.8"/>
    <x v="0"/>
    <n v="10.8"/>
    <m/>
    <m/>
    <x v="0"/>
    <s v="UW Bargteheide"/>
    <x v="6"/>
    <s v="Schleswig-Holstein Netz AG"/>
    <x v="0"/>
    <x v="1"/>
    <n v="17131.8"/>
    <m/>
    <m/>
    <m/>
    <m/>
    <x v="0"/>
    <m/>
    <m/>
    <x v="0"/>
    <m/>
    <x v="0"/>
    <m/>
    <x v="0"/>
    <x v="0"/>
    <x v="0"/>
    <n v="1586.2777777777776"/>
    <x v="0"/>
    <x v="0"/>
    <x v="0"/>
    <x v="0"/>
    <x v="0"/>
    <x v="0"/>
    <x v="0"/>
    <x v="0"/>
    <x v="0"/>
    <x v="0"/>
    <m/>
    <m/>
    <m/>
    <m/>
    <m/>
    <m/>
    <x v="0"/>
  </r>
  <r>
    <s v="BNA1189"/>
    <s v="Obere Donau Kraftwerke AG"/>
    <s v="Faimingen"/>
    <n v="89415"/>
    <s v="Lauingen"/>
    <m/>
    <x v="6"/>
    <s v="entfällt"/>
    <n v="1965"/>
    <x v="1"/>
    <x v="0"/>
    <x v="2"/>
    <m/>
    <m/>
    <x v="1"/>
    <x v="0"/>
    <x v="0"/>
    <m/>
    <n v="10.1"/>
    <x v="0"/>
    <n v="10.1"/>
    <m/>
    <m/>
    <x v="0"/>
    <s v="loco Kraftwerk"/>
    <x v="6"/>
    <s v="EnBW Regional AG"/>
    <x v="0"/>
    <x v="1"/>
    <n v="49661.599999999999"/>
    <m/>
    <m/>
    <m/>
    <m/>
    <x v="0"/>
    <m/>
    <m/>
    <x v="0"/>
    <m/>
    <x v="0"/>
    <m/>
    <x v="0"/>
    <x v="0"/>
    <x v="0"/>
    <n v="4916.9900990099013"/>
    <x v="2"/>
    <x v="0"/>
    <x v="0"/>
    <x v="0"/>
    <x v="0"/>
    <x v="0"/>
    <x v="0"/>
    <x v="0"/>
    <x v="0"/>
    <x v="0"/>
    <m/>
    <m/>
    <m/>
    <m/>
    <m/>
    <m/>
    <x v="0"/>
  </r>
  <r>
    <s v="BNA1190"/>
    <s v="Thermische Abfallbehandlung Lauta GmbH &amp; Co. oHG"/>
    <s v="Thermische Abfallbehandlung Lauta GmbH &amp; Co. oHG"/>
    <n v="2991"/>
    <s v="Lauta"/>
    <s v="Industrie- und Gewerbegebiet Lauta, _x000d_Straße B Nr. 5"/>
    <x v="12"/>
    <m/>
    <n v="2004"/>
    <x v="2"/>
    <x v="0"/>
    <x v="10"/>
    <m/>
    <m/>
    <x v="1"/>
    <x v="2"/>
    <x v="1"/>
    <n v="18"/>
    <n v="15"/>
    <x v="2"/>
    <n v="18"/>
    <n v="0"/>
    <n v="5.6"/>
    <x v="0"/>
    <s v="110-kV-Schaltfeld 15 Umspannwerk Lauta"/>
    <x v="2"/>
    <s v="Mitteldeutsche Netzgesellschaft Strom mbH"/>
    <x v="0"/>
    <x v="0"/>
    <n v="109948"/>
    <s v="13.04.2012-25.04.2012"/>
    <m/>
    <m/>
    <m/>
    <x v="0"/>
    <m/>
    <m/>
    <x v="0"/>
    <m/>
    <x v="0"/>
    <m/>
    <x v="0"/>
    <x v="0"/>
    <x v="0"/>
    <n v="7329.8666666666668"/>
    <x v="6"/>
    <x v="1"/>
    <x v="0"/>
    <x v="0"/>
    <x v="0"/>
    <x v="0"/>
    <x v="1"/>
    <x v="0"/>
    <x v="0"/>
    <x v="0"/>
    <m/>
    <m/>
    <m/>
    <m/>
    <m/>
    <m/>
    <x v="0"/>
  </r>
  <r>
    <s v="BNA1191"/>
    <s v="E.ON Wasserkraft GmbH"/>
    <s v="Urspring"/>
    <n v="86983"/>
    <s v="Lechbruck"/>
    <s v="Via Claudia"/>
    <x v="6"/>
    <s v="Urspring"/>
    <n v="1966"/>
    <x v="1"/>
    <x v="0"/>
    <x v="2"/>
    <m/>
    <m/>
    <x v="1"/>
    <x v="1"/>
    <x v="1"/>
    <n v="10.1"/>
    <n v="10.1"/>
    <x v="0"/>
    <n v="10.1"/>
    <m/>
    <m/>
    <x v="0"/>
    <s v="Schaltanlage vor Ort"/>
    <x v="11"/>
    <s v="E.ON Bayern AG"/>
    <x v="0"/>
    <x v="1"/>
    <n v="18259.184406446599"/>
    <m/>
    <m/>
    <m/>
    <m/>
    <x v="0"/>
    <m/>
    <m/>
    <x v="0"/>
    <m/>
    <x v="0"/>
    <m/>
    <x v="0"/>
    <x v="0"/>
    <x v="0"/>
    <n v="1807.8400402422376"/>
    <x v="2"/>
    <x v="0"/>
    <x v="0"/>
    <x v="0"/>
    <x v="0"/>
    <x v="0"/>
    <x v="0"/>
    <x v="0"/>
    <x v="0"/>
    <x v="0"/>
    <m/>
    <m/>
    <m/>
    <m/>
    <m/>
    <m/>
    <x v="0"/>
  </r>
  <r>
    <s v="BNA1192"/>
    <s v="E.ON Wasserkraft GmbH"/>
    <s v="Prem"/>
    <n v="86983"/>
    <s v="Lechbruck"/>
    <s v="Am Premer Lechsee"/>
    <x v="6"/>
    <s v="Prem"/>
    <n v="1971"/>
    <x v="1"/>
    <x v="0"/>
    <x v="2"/>
    <m/>
    <m/>
    <x v="1"/>
    <x v="1"/>
    <x v="1"/>
    <n v="19.2"/>
    <n v="19.2"/>
    <x v="0"/>
    <n v="19.2"/>
    <m/>
    <m/>
    <x v="0"/>
    <s v="Schaltanlage vor Ort"/>
    <x v="11"/>
    <s v="E.ON Bayern AG"/>
    <x v="0"/>
    <x v="1"/>
    <n v="19041.268050000002"/>
    <m/>
    <m/>
    <m/>
    <m/>
    <x v="0"/>
    <m/>
    <m/>
    <x v="0"/>
    <m/>
    <x v="0"/>
    <m/>
    <x v="0"/>
    <x v="0"/>
    <x v="0"/>
    <n v="991.7327109375002"/>
    <x v="2"/>
    <x v="0"/>
    <x v="0"/>
    <x v="0"/>
    <x v="0"/>
    <x v="0"/>
    <x v="0"/>
    <x v="0"/>
    <x v="0"/>
    <x v="0"/>
    <m/>
    <m/>
    <m/>
    <m/>
    <m/>
    <m/>
    <x v="0"/>
  </r>
  <r>
    <s v="BNA1193"/>
    <s v="Stadtwerke Lemgo GmbH"/>
    <s v="HKW-West"/>
    <n v="32657"/>
    <s v="Lemgo "/>
    <s v="Liemer Weg 71"/>
    <x v="0"/>
    <m/>
    <n v="2002"/>
    <x v="1"/>
    <x v="0"/>
    <x v="1"/>
    <m/>
    <m/>
    <x v="1"/>
    <x v="2"/>
    <x v="2"/>
    <n v="12.8"/>
    <n v="12.8"/>
    <x v="0"/>
    <n v="12.8"/>
    <n v="5"/>
    <n v="14.5"/>
    <x v="4"/>
    <s v="HKW-West"/>
    <x v="10"/>
    <s v="Stadtwerke Lippe-Weser Service GmbH &amp; Co. KG"/>
    <x v="0"/>
    <x v="1"/>
    <n v="50227.3"/>
    <s v="nach Bedarf"/>
    <n v="34.1"/>
    <n v="35"/>
    <m/>
    <x v="0"/>
    <m/>
    <m/>
    <x v="0"/>
    <s v="Stadtwerke Lippe-Weser Service GmbH &amp; Co. KG"/>
    <x v="0"/>
    <m/>
    <x v="0"/>
    <x v="0"/>
    <x v="0"/>
    <n v="3924.0078125"/>
    <x v="1"/>
    <x v="1"/>
    <x v="0"/>
    <x v="0"/>
    <x v="0"/>
    <x v="0"/>
    <x v="1"/>
    <x v="0"/>
    <x v="0"/>
    <x v="0"/>
    <m/>
    <m/>
    <m/>
    <m/>
    <m/>
    <m/>
    <x v="0"/>
  </r>
  <r>
    <s v="BNA1194"/>
    <s v="RWE Innogy Windpower Hannover GmbH"/>
    <s v="WINKRA Lichtenau Windparkbetriebsgesellschaft mbH"/>
    <n v="33165"/>
    <s v="Lichtenau"/>
    <m/>
    <x v="0"/>
    <s v="Lichtenau"/>
    <n v="1997"/>
    <x v="1"/>
    <x v="0"/>
    <x v="0"/>
    <m/>
    <m/>
    <x v="0"/>
    <x v="1"/>
    <x v="1"/>
    <n v="11.5"/>
    <n v="11.5"/>
    <x v="0"/>
    <n v="11.5"/>
    <m/>
    <m/>
    <x v="0"/>
    <s v="ÜS Asseln"/>
    <x v="6"/>
    <s v="Westfalen-Weser-Ems Verteilnetz GmbH"/>
    <x v="0"/>
    <x v="1"/>
    <n v="19056.400000000001"/>
    <m/>
    <m/>
    <m/>
    <m/>
    <x v="0"/>
    <m/>
    <m/>
    <x v="0"/>
    <m/>
    <x v="0"/>
    <m/>
    <x v="0"/>
    <x v="0"/>
    <x v="0"/>
    <n v="1657.0782608695654"/>
    <x v="0"/>
    <x v="0"/>
    <x v="0"/>
    <x v="0"/>
    <x v="0"/>
    <x v="0"/>
    <x v="0"/>
    <x v="0"/>
    <x v="0"/>
    <x v="0"/>
    <m/>
    <m/>
    <m/>
    <m/>
    <m/>
    <m/>
    <x v="0"/>
  </r>
  <r>
    <s v="BNA1195"/>
    <s v="e.disnatur Erneuerbare Energien GmbH"/>
    <s v="WP Losten"/>
    <n v="23996"/>
    <s v="Losten"/>
    <m/>
    <x v="8"/>
    <m/>
    <n v="2004"/>
    <x v="1"/>
    <x v="0"/>
    <x v="0"/>
    <m/>
    <m/>
    <x v="0"/>
    <x v="0"/>
    <x v="0"/>
    <n v="11.5"/>
    <n v="11.5"/>
    <x v="0"/>
    <n v="11.5"/>
    <n v="11.5"/>
    <m/>
    <x v="0"/>
    <m/>
    <x v="6"/>
    <s v="E.ON edis AG"/>
    <x v="0"/>
    <x v="1"/>
    <n v="21640"/>
    <m/>
    <m/>
    <m/>
    <m/>
    <x v="0"/>
    <m/>
    <m/>
    <x v="0"/>
    <m/>
    <x v="0"/>
    <m/>
    <x v="0"/>
    <x v="0"/>
    <x v="0"/>
    <n v="1881.7391304347825"/>
    <x v="0"/>
    <x v="0"/>
    <x v="0"/>
    <x v="0"/>
    <x v="0"/>
    <x v="0"/>
    <x v="0"/>
    <x v="0"/>
    <x v="0"/>
    <x v="0"/>
    <m/>
    <m/>
    <m/>
    <m/>
    <m/>
    <m/>
    <x v="0"/>
  </r>
  <r>
    <s v="BNA1196"/>
    <s v="MVV Energie AG"/>
    <s v="BHKW Ludwigshafen"/>
    <n v="67065"/>
    <s v="Ludwigshafen"/>
    <s v="Giulinistraße 2"/>
    <x v="15"/>
    <m/>
    <n v="2008"/>
    <x v="1"/>
    <x v="0"/>
    <x v="1"/>
    <m/>
    <m/>
    <x v="1"/>
    <x v="2"/>
    <x v="1"/>
    <n v="12.9"/>
    <n v="12.6"/>
    <x v="0"/>
    <n v="12.6"/>
    <n v="2.13"/>
    <n v="6.75"/>
    <x v="0"/>
    <m/>
    <x v="19"/>
    <s v="24/7 Netze GmbH "/>
    <x v="0"/>
    <x v="1"/>
    <n v="35322.5"/>
    <m/>
    <n v="30.75"/>
    <m/>
    <m/>
    <x v="0"/>
    <m/>
    <m/>
    <x v="0"/>
    <s v="MVV EDL GmbH IK Ludwigshafen"/>
    <x v="0"/>
    <m/>
    <x v="0"/>
    <x v="0"/>
    <x v="0"/>
    <n v="2803.3730158730159"/>
    <x v="1"/>
    <x v="1"/>
    <x v="0"/>
    <x v="0"/>
    <x v="0"/>
    <x v="0"/>
    <x v="1"/>
    <x v="0"/>
    <x v="0"/>
    <x v="0"/>
    <m/>
    <m/>
    <m/>
    <m/>
    <m/>
    <m/>
    <x v="0"/>
  </r>
  <r>
    <s v="BNA1197"/>
    <s v="Technische Werke Ludwigshafen AG"/>
    <s v="FHKW Ludwigshafen"/>
    <n v="67063"/>
    <s v="Ludwigshafen"/>
    <s v="Industriestr. 3 "/>
    <x v="15"/>
    <s v="FHKW"/>
    <m/>
    <x v="1"/>
    <x v="0"/>
    <x v="3"/>
    <s v="Dampf aus benachbarter Müllverbrennung"/>
    <s v="Erdgas, Heizöl"/>
    <x v="1"/>
    <x v="2"/>
    <x v="1"/>
    <n v="27"/>
    <n v="25.5"/>
    <x v="0"/>
    <n v="14"/>
    <n v="3"/>
    <n v="75"/>
    <x v="3"/>
    <m/>
    <x v="6"/>
    <s v="Kommunale Netzgesellschaft Südwest mbH"/>
    <x v="0"/>
    <x v="0"/>
    <n v="73330"/>
    <s v="-"/>
    <n v="75"/>
    <m/>
    <m/>
    <x v="0"/>
    <m/>
    <m/>
    <x v="0"/>
    <s v="Kommunale Netzgesellschaft Südwest mbH"/>
    <x v="0"/>
    <m/>
    <x v="0"/>
    <x v="0"/>
    <x v="0"/>
    <n v="2875.6862745098038"/>
    <x v="6"/>
    <x v="1"/>
    <x v="0"/>
    <x v="0"/>
    <x v="0"/>
    <x v="0"/>
    <x v="1"/>
    <x v="0"/>
    <x v="0"/>
    <x v="0"/>
    <m/>
    <m/>
    <m/>
    <m/>
    <m/>
    <m/>
    <x v="0"/>
  </r>
  <r>
    <s v="BNA1198"/>
    <s v="SITA Abfallverwertung GmbH"/>
    <s v="SITA Abfallverwertung GmbH "/>
    <n v="6686"/>
    <s v="Lützen OT Zorbau"/>
    <s v="Bayerische Str.20"/>
    <x v="5"/>
    <m/>
    <n v="2005"/>
    <x v="0"/>
    <x v="0"/>
    <x v="10"/>
    <m/>
    <m/>
    <x v="1"/>
    <x v="2"/>
    <x v="2"/>
    <n v="28.68"/>
    <n v="25.378"/>
    <x v="0"/>
    <n v="25.98"/>
    <n v="0"/>
    <m/>
    <x v="2"/>
    <s v="UW Zorbau"/>
    <x v="2"/>
    <s v="Mitteldeutsche Netzgesellschaft Strom mbH"/>
    <x v="0"/>
    <x v="2"/>
    <n v="163979.15"/>
    <s v="04.10.2012-25.10.2012"/>
    <m/>
    <m/>
    <m/>
    <x v="0"/>
    <m/>
    <m/>
    <x v="0"/>
    <m/>
    <x v="0"/>
    <m/>
    <x v="0"/>
    <x v="0"/>
    <x v="0"/>
    <n v="6461.4685948459291"/>
    <x v="6"/>
    <x v="1"/>
    <x v="0"/>
    <x v="0"/>
    <x v="0"/>
    <x v="0"/>
    <x v="1"/>
    <x v="0"/>
    <x v="0"/>
    <x v="0"/>
    <m/>
    <m/>
    <m/>
    <m/>
    <m/>
    <m/>
    <x v="0"/>
  </r>
  <r>
    <s v="BNA1199"/>
    <s v="Entsorgungsgesellschaft Mainz mbH"/>
    <s v="MHKW Mainz"/>
    <n v="55120"/>
    <s v="Mainz"/>
    <s v="Kraftwerkallee 1"/>
    <x v="15"/>
    <m/>
    <n v="2009"/>
    <x v="1"/>
    <x v="0"/>
    <x v="10"/>
    <m/>
    <m/>
    <x v="1"/>
    <x v="2"/>
    <x v="1"/>
    <n v="20.100000000000001"/>
    <n v="15.6"/>
    <x v="0"/>
    <n v="11.1"/>
    <n v="4"/>
    <n v="25"/>
    <x v="2"/>
    <s v="110-kV-Schaltanlage"/>
    <x v="2"/>
    <s v="Stadtwerke Mainz Netze GmbH"/>
    <x v="0"/>
    <x v="1"/>
    <n v="144282"/>
    <s v="09.03.2013-20.03.2013"/>
    <m/>
    <m/>
    <m/>
    <x v="0"/>
    <m/>
    <m/>
    <x v="0"/>
    <m/>
    <x v="0"/>
    <m/>
    <x v="0"/>
    <x v="0"/>
    <x v="0"/>
    <n v="9248.8461538461543"/>
    <x v="6"/>
    <x v="1"/>
    <x v="0"/>
    <x v="0"/>
    <x v="0"/>
    <x v="0"/>
    <x v="1"/>
    <x v="0"/>
    <x v="0"/>
    <x v="0"/>
    <m/>
    <m/>
    <m/>
    <m/>
    <m/>
    <m/>
    <x v="0"/>
  </r>
  <r>
    <s v="BNA1200"/>
    <s v="Energie- und Medienversorgung Sandhofer Straße GmbH &amp; Co. KG"/>
    <s v="GuD-Kraftwerk"/>
    <n v="68305"/>
    <s v="Mannheim"/>
    <m/>
    <x v="4"/>
    <m/>
    <n v="2006"/>
    <x v="1"/>
    <x v="0"/>
    <x v="3"/>
    <s v="Erdgas"/>
    <s v="HEL"/>
    <x v="1"/>
    <x v="2"/>
    <x v="1"/>
    <n v="18.600000000000001"/>
    <n v="18.2"/>
    <x v="0"/>
    <n v="4.8"/>
    <n v="6"/>
    <n v="37.133600000000001"/>
    <x v="1"/>
    <s v="DE0004096830500000000000000194536_x000d_DE0004096830500000000000000194535"/>
    <x v="6"/>
    <s v="24-7-Netze GmbH"/>
    <x v="0"/>
    <x v="2"/>
    <n v="72515.839999999997"/>
    <s v="09.04.2012-21.04.1012 / 08.10.2012-12.10.2012"/>
    <n v="66.36363636363636"/>
    <m/>
    <m/>
    <x v="0"/>
    <m/>
    <n v="90"/>
    <x v="0"/>
    <s v="GASCADE Gastransport GmbH "/>
    <x v="0"/>
    <m/>
    <x v="0"/>
    <x v="0"/>
    <x v="0"/>
    <n v="3984.386813186813"/>
    <x v="1"/>
    <x v="1"/>
    <x v="0"/>
    <x v="0"/>
    <x v="0"/>
    <x v="0"/>
    <x v="1"/>
    <x v="0"/>
    <x v="0"/>
    <x v="0"/>
    <m/>
    <m/>
    <m/>
    <m/>
    <m/>
    <m/>
    <x v="0"/>
  </r>
  <r>
    <s v="BNA1201"/>
    <s v="Stadtwerke München GmbH"/>
    <s v="Windpark Markee III"/>
    <n v="14641"/>
    <s v="Markee"/>
    <m/>
    <x v="2"/>
    <m/>
    <n v="2007"/>
    <x v="2"/>
    <x v="0"/>
    <x v="0"/>
    <m/>
    <m/>
    <x v="0"/>
    <x v="0"/>
    <x v="0"/>
    <n v="23"/>
    <n v="17.25"/>
    <x v="0"/>
    <n v="17.25"/>
    <m/>
    <m/>
    <x v="0"/>
    <s v="Umspannwerk Wustermark"/>
    <x v="4"/>
    <s v="50 Hertz Transmission GmbH"/>
    <x v="1"/>
    <x v="0"/>
    <n v="37753.262999999999"/>
    <m/>
    <m/>
    <m/>
    <m/>
    <x v="0"/>
    <m/>
    <m/>
    <x v="0"/>
    <m/>
    <x v="0"/>
    <m/>
    <x v="0"/>
    <x v="0"/>
    <x v="0"/>
    <n v="2188.5949565217393"/>
    <x v="0"/>
    <x v="0"/>
    <x v="0"/>
    <x v="0"/>
    <x v="0"/>
    <x v="0"/>
    <x v="0"/>
    <x v="1"/>
    <x v="0"/>
    <x v="0"/>
    <m/>
    <m/>
    <m/>
    <m/>
    <m/>
    <m/>
    <x v="0"/>
  </r>
  <r>
    <s v="BNA1202"/>
    <s v="Windpark Meckel-Gilzem GmbH"/>
    <s v="Windpark Meckel-Gilzem"/>
    <n v="54636"/>
    <s v="Meckel"/>
    <m/>
    <x v="15"/>
    <n v="4"/>
    <m/>
    <x v="1"/>
    <x v="0"/>
    <x v="0"/>
    <m/>
    <m/>
    <x v="0"/>
    <x v="1"/>
    <x v="1"/>
    <n v="2"/>
    <n v="2"/>
    <x v="0"/>
    <n v="2"/>
    <m/>
    <m/>
    <x v="0"/>
    <s v="Übergabeschaltanlage"/>
    <x v="6"/>
    <s v="Rhein-Ruhr Verteilnetz GmbH"/>
    <x v="0"/>
    <x v="1"/>
    <n v="2464.7269999999999"/>
    <m/>
    <m/>
    <m/>
    <m/>
    <x v="0"/>
    <m/>
    <m/>
    <x v="0"/>
    <m/>
    <x v="0"/>
    <m/>
    <x v="0"/>
    <x v="0"/>
    <x v="0"/>
    <n v="1232.3634999999999"/>
    <x v="0"/>
    <x v="0"/>
    <x v="0"/>
    <x v="0"/>
    <x v="0"/>
    <x v="0"/>
    <x v="0"/>
    <x v="0"/>
    <x v="0"/>
    <x v="0"/>
    <m/>
    <m/>
    <m/>
    <m/>
    <m/>
    <m/>
    <x v="0"/>
  </r>
  <r>
    <s v="BNA1203"/>
    <s v="Windpark Meckel-Gilzem GmbH"/>
    <s v="Windpark Meckel-Gilzem"/>
    <n v="54636"/>
    <s v="Meckel"/>
    <m/>
    <x v="15"/>
    <n v="5"/>
    <m/>
    <x v="1"/>
    <x v="0"/>
    <x v="0"/>
    <m/>
    <m/>
    <x v="0"/>
    <x v="1"/>
    <x v="1"/>
    <n v="2"/>
    <n v="2"/>
    <x v="0"/>
    <n v="2"/>
    <m/>
    <m/>
    <x v="0"/>
    <s v="Übergabeschaltanlage"/>
    <x v="6"/>
    <s v="Rhein-Ruhr Verteilnetz GmbH"/>
    <x v="0"/>
    <x v="1"/>
    <n v="2615.1469999999999"/>
    <m/>
    <m/>
    <m/>
    <m/>
    <x v="0"/>
    <m/>
    <m/>
    <x v="0"/>
    <m/>
    <x v="0"/>
    <m/>
    <x v="0"/>
    <x v="0"/>
    <x v="0"/>
    <n v="1307.5735"/>
    <x v="0"/>
    <x v="0"/>
    <x v="0"/>
    <x v="0"/>
    <x v="0"/>
    <x v="0"/>
    <x v="0"/>
    <x v="0"/>
    <x v="0"/>
    <x v="0"/>
    <m/>
    <m/>
    <m/>
    <m/>
    <m/>
    <m/>
    <x v="0"/>
  </r>
  <r>
    <s v="BNA1204"/>
    <s v="Windpark Meckel-Gilzem GmbH"/>
    <s v="Windpark Meckel-Gilzem"/>
    <n v="54636"/>
    <s v="Meckel"/>
    <m/>
    <x v="15"/>
    <n v="2"/>
    <m/>
    <x v="1"/>
    <x v="0"/>
    <x v="0"/>
    <m/>
    <m/>
    <x v="0"/>
    <x v="1"/>
    <x v="1"/>
    <n v="1.5"/>
    <n v="1.5"/>
    <x v="0"/>
    <n v="1.5"/>
    <m/>
    <m/>
    <x v="0"/>
    <s v="Übergabeschaltanlage"/>
    <x v="6"/>
    <s v="Rhein-Ruhr Verteilnetz GmbH"/>
    <x v="0"/>
    <x v="1"/>
    <n v="1803.3050000000001"/>
    <m/>
    <m/>
    <m/>
    <m/>
    <x v="0"/>
    <m/>
    <m/>
    <x v="0"/>
    <m/>
    <x v="0"/>
    <m/>
    <x v="0"/>
    <x v="0"/>
    <x v="0"/>
    <n v="1202.2033333333334"/>
    <x v="0"/>
    <x v="0"/>
    <x v="0"/>
    <x v="0"/>
    <x v="0"/>
    <x v="0"/>
    <x v="0"/>
    <x v="0"/>
    <x v="0"/>
    <x v="0"/>
    <m/>
    <m/>
    <m/>
    <m/>
    <m/>
    <m/>
    <x v="0"/>
  </r>
  <r>
    <s v="BNA1205"/>
    <s v="Windpark Meckel-Gilzem GmbH"/>
    <s v="Windpark Meckel-Gilzem"/>
    <n v="54636"/>
    <s v="Meckel"/>
    <m/>
    <x v="15"/>
    <n v="3"/>
    <m/>
    <x v="1"/>
    <x v="0"/>
    <x v="0"/>
    <m/>
    <m/>
    <x v="0"/>
    <x v="1"/>
    <x v="1"/>
    <n v="1.5"/>
    <n v="1.5"/>
    <x v="0"/>
    <n v="1.5"/>
    <m/>
    <m/>
    <x v="0"/>
    <s v="Übergabeschaltanlage"/>
    <x v="6"/>
    <s v="Rhein-Ruhr Verteilnetz GmbH"/>
    <x v="0"/>
    <x v="1"/>
    <n v="2146.9430000000002"/>
    <m/>
    <m/>
    <m/>
    <m/>
    <x v="0"/>
    <m/>
    <m/>
    <x v="0"/>
    <m/>
    <x v="0"/>
    <m/>
    <x v="0"/>
    <x v="0"/>
    <x v="0"/>
    <n v="1431.2953333333335"/>
    <x v="0"/>
    <x v="0"/>
    <x v="0"/>
    <x v="0"/>
    <x v="0"/>
    <x v="0"/>
    <x v="0"/>
    <x v="0"/>
    <x v="0"/>
    <x v="0"/>
    <m/>
    <m/>
    <m/>
    <m/>
    <m/>
    <m/>
    <x v="0"/>
  </r>
  <r>
    <s v="BNA1206"/>
    <s v="Windpark Meckel-Gilzem GmbH"/>
    <s v="Windpark Meckel-Gilzem"/>
    <n v="54636"/>
    <s v="Meckel"/>
    <m/>
    <x v="15"/>
    <n v="1"/>
    <m/>
    <x v="1"/>
    <x v="0"/>
    <x v="0"/>
    <m/>
    <m/>
    <x v="0"/>
    <x v="1"/>
    <x v="1"/>
    <n v="1.5"/>
    <n v="1.5"/>
    <x v="0"/>
    <n v="1.5"/>
    <m/>
    <m/>
    <x v="0"/>
    <s v="Übergabeschaltanlage"/>
    <x v="6"/>
    <s v="Rhein-Ruhr Verteilnetz GmbH"/>
    <x v="0"/>
    <x v="1"/>
    <n v="1843.5840000000001"/>
    <m/>
    <m/>
    <m/>
    <m/>
    <x v="0"/>
    <m/>
    <m/>
    <x v="0"/>
    <m/>
    <x v="0"/>
    <m/>
    <x v="0"/>
    <x v="0"/>
    <x v="0"/>
    <n v="1229.056"/>
    <x v="0"/>
    <x v="0"/>
    <x v="0"/>
    <x v="0"/>
    <x v="0"/>
    <x v="0"/>
    <x v="0"/>
    <x v="0"/>
    <x v="0"/>
    <x v="0"/>
    <m/>
    <m/>
    <m/>
    <m/>
    <m/>
    <m/>
    <x v="0"/>
  </r>
  <r>
    <s v="BNA1207"/>
    <s v="Windpark Meckel-Gilzem GmbH"/>
    <s v="Windpark Meckel-Gilzem"/>
    <n v="54636"/>
    <s v="Meckel"/>
    <m/>
    <x v="15"/>
    <n v="6"/>
    <m/>
    <x v="1"/>
    <x v="0"/>
    <x v="0"/>
    <m/>
    <m/>
    <x v="0"/>
    <x v="1"/>
    <x v="1"/>
    <n v="1.5"/>
    <n v="1.5"/>
    <x v="0"/>
    <n v="1.5"/>
    <m/>
    <m/>
    <x v="0"/>
    <s v="Übergabeschaltanlage"/>
    <x v="6"/>
    <s v="Rhein-Ruhr Verteilnetz GmbH"/>
    <x v="0"/>
    <x v="1"/>
    <n v="2300.877"/>
    <m/>
    <m/>
    <m/>
    <m/>
    <x v="0"/>
    <m/>
    <m/>
    <x v="0"/>
    <m/>
    <x v="0"/>
    <m/>
    <x v="0"/>
    <x v="0"/>
    <x v="0"/>
    <n v="1533.9179999999999"/>
    <x v="0"/>
    <x v="0"/>
    <x v="0"/>
    <x v="0"/>
    <x v="0"/>
    <x v="0"/>
    <x v="0"/>
    <x v="0"/>
    <x v="0"/>
    <x v="0"/>
    <m/>
    <m/>
    <m/>
    <m/>
    <m/>
    <m/>
    <x v="0"/>
  </r>
  <r>
    <s v="BNA1208"/>
    <s v="Windpark Meckel-Gilzem GmbH"/>
    <s v="Windpark Meckel-Gilzem"/>
    <n v="54636"/>
    <s v="Meckel"/>
    <m/>
    <x v="15"/>
    <n v="7"/>
    <m/>
    <x v="1"/>
    <x v="0"/>
    <x v="0"/>
    <m/>
    <m/>
    <x v="0"/>
    <x v="1"/>
    <x v="1"/>
    <n v="1.5"/>
    <n v="1.5"/>
    <x v="0"/>
    <n v="1.5"/>
    <m/>
    <m/>
    <x v="0"/>
    <s v="Übergabeschaltanlage"/>
    <x v="6"/>
    <s v="Rhein-Ruhr Verteilnetz GmbH"/>
    <x v="0"/>
    <x v="1"/>
    <n v="2320.134"/>
    <m/>
    <m/>
    <m/>
    <m/>
    <x v="0"/>
    <m/>
    <m/>
    <x v="0"/>
    <m/>
    <x v="0"/>
    <m/>
    <x v="0"/>
    <x v="0"/>
    <x v="0"/>
    <n v="1546.7560000000001"/>
    <x v="0"/>
    <x v="0"/>
    <x v="0"/>
    <x v="0"/>
    <x v="0"/>
    <x v="0"/>
    <x v="0"/>
    <x v="0"/>
    <x v="0"/>
    <x v="0"/>
    <m/>
    <m/>
    <m/>
    <m/>
    <m/>
    <m/>
    <x v="0"/>
  </r>
  <r>
    <s v="BNA1209"/>
    <s v="Bayerische Elektrizitätswerke GmbH"/>
    <s v="Meitingen"/>
    <n v="86405"/>
    <s v="Meitingen"/>
    <m/>
    <x v="6"/>
    <m/>
    <n v="1922"/>
    <x v="1"/>
    <x v="0"/>
    <x v="2"/>
    <m/>
    <m/>
    <x v="1"/>
    <x v="1"/>
    <x v="1"/>
    <n v="11.6"/>
    <n v="11.3"/>
    <x v="0"/>
    <n v="11.3"/>
    <m/>
    <m/>
    <x v="0"/>
    <s v="UW Meitingen"/>
    <x v="2"/>
    <s v="LEW Verteilnetz GmbH"/>
    <x v="0"/>
    <x v="1"/>
    <n v="62091.199999999997"/>
    <m/>
    <m/>
    <m/>
    <m/>
    <x v="0"/>
    <m/>
    <m/>
    <x v="0"/>
    <m/>
    <x v="0"/>
    <m/>
    <x v="0"/>
    <x v="0"/>
    <x v="0"/>
    <n v="5494.7964601769909"/>
    <x v="2"/>
    <x v="0"/>
    <x v="0"/>
    <x v="0"/>
    <x v="0"/>
    <x v="0"/>
    <x v="0"/>
    <x v="0"/>
    <x v="0"/>
    <x v="0"/>
    <m/>
    <m/>
    <m/>
    <m/>
    <m/>
    <m/>
    <x v="0"/>
  </r>
  <r>
    <s v="BNA1210"/>
    <s v="E.ON Wasserkraft GmbH"/>
    <s v="Merching"/>
    <n v="86504"/>
    <s v="Merching"/>
    <s v="Friedenaustraße"/>
    <x v="6"/>
    <s v="Merching"/>
    <n v="1978"/>
    <x v="1"/>
    <x v="0"/>
    <x v="2"/>
    <m/>
    <m/>
    <x v="1"/>
    <x v="1"/>
    <x v="1"/>
    <n v="12"/>
    <n v="12"/>
    <x v="0"/>
    <n v="12"/>
    <m/>
    <m/>
    <x v="0"/>
    <s v="Schaltanlage vor Ort"/>
    <x v="2"/>
    <s v="LEW Verteilnetz GmbH"/>
    <x v="0"/>
    <x v="1"/>
    <n v="42363.622499999998"/>
    <m/>
    <m/>
    <m/>
    <m/>
    <x v="0"/>
    <m/>
    <m/>
    <x v="0"/>
    <m/>
    <x v="0"/>
    <m/>
    <x v="0"/>
    <x v="0"/>
    <x v="0"/>
    <n v="3530.3018749999997"/>
    <x v="2"/>
    <x v="0"/>
    <x v="0"/>
    <x v="0"/>
    <x v="0"/>
    <x v="0"/>
    <x v="0"/>
    <x v="0"/>
    <x v="0"/>
    <x v="0"/>
    <m/>
    <m/>
    <m/>
    <m/>
    <m/>
    <m/>
    <x v="0"/>
  </r>
  <r>
    <s v="BNA1211"/>
    <s v="e.disnatur Erneuerbare Energien GmbH"/>
    <s v="WP Miltzow"/>
    <n v="18519"/>
    <s v="Miltzow"/>
    <m/>
    <x v="8"/>
    <m/>
    <n v="2001"/>
    <x v="1"/>
    <x v="0"/>
    <x v="0"/>
    <m/>
    <m/>
    <x v="0"/>
    <x v="0"/>
    <x v="0"/>
    <n v="14"/>
    <n v="14"/>
    <x v="0"/>
    <n v="14"/>
    <n v="14"/>
    <m/>
    <x v="0"/>
    <m/>
    <x v="6"/>
    <s v="E.ON edis AG"/>
    <x v="0"/>
    <x v="1"/>
    <n v="30805"/>
    <m/>
    <m/>
    <m/>
    <m/>
    <x v="0"/>
    <m/>
    <m/>
    <x v="0"/>
    <m/>
    <x v="0"/>
    <m/>
    <x v="0"/>
    <x v="0"/>
    <x v="0"/>
    <n v="2200.3571428571427"/>
    <x v="0"/>
    <x v="0"/>
    <x v="0"/>
    <x v="0"/>
    <x v="0"/>
    <x v="0"/>
    <x v="0"/>
    <x v="0"/>
    <x v="0"/>
    <x v="0"/>
    <m/>
    <m/>
    <m/>
    <m/>
    <m/>
    <m/>
    <x v="0"/>
  </r>
  <r>
    <s v="BNA1212"/>
    <s v="Vereinigte Wertach-Elektrizitätswerke GmbH"/>
    <s v="DKW Nord"/>
    <n v="87719"/>
    <s v="Mindelheim"/>
    <s v="Mindelmähderweg 10"/>
    <x v="6"/>
    <m/>
    <m/>
    <x v="1"/>
    <x v="0"/>
    <x v="9"/>
    <s v="Mineralölprodukte"/>
    <s v="Heizöl"/>
    <x v="1"/>
    <x v="1"/>
    <x v="1"/>
    <n v="12"/>
    <n v="11.4"/>
    <x v="0"/>
    <n v="11.4"/>
    <m/>
    <m/>
    <x v="0"/>
    <s v="SH KW Nord"/>
    <x v="6"/>
    <s v="Vereinigte Wertach- Elektrizitätswerke GmbH"/>
    <x v="0"/>
    <x v="2"/>
    <n v="145.9"/>
    <m/>
    <m/>
    <m/>
    <m/>
    <x v="0"/>
    <m/>
    <m/>
    <x v="0"/>
    <m/>
    <x v="0"/>
    <m/>
    <x v="0"/>
    <x v="0"/>
    <x v="0"/>
    <n v="12.798245614035087"/>
    <x v="11"/>
    <x v="1"/>
    <x v="0"/>
    <x v="0"/>
    <x v="0"/>
    <x v="0"/>
    <x v="1"/>
    <x v="0"/>
    <x v="0"/>
    <x v="0"/>
    <m/>
    <m/>
    <m/>
    <m/>
    <m/>
    <m/>
    <x v="0"/>
  </r>
  <r>
    <s v="BNA1213"/>
    <s v="E.ON Wasserkraft GmbH"/>
    <s v="Pfrombach D"/>
    <n v="85368"/>
    <s v="Moosburg-Pfrombach"/>
    <s v="Am Kraftwerk 1"/>
    <x v="6"/>
    <s v="Pfrombach D"/>
    <n v="1929"/>
    <x v="1"/>
    <x v="0"/>
    <x v="2"/>
    <m/>
    <m/>
    <x v="1"/>
    <x v="1"/>
    <x v="1"/>
    <n v="14"/>
    <n v="14"/>
    <x v="0"/>
    <n v="14"/>
    <m/>
    <m/>
    <x v="0"/>
    <s v="Schaltanlage vor Ort"/>
    <x v="11"/>
    <s v="E.ON Bayern AG / DB Energie GmbH"/>
    <x v="0"/>
    <x v="1"/>
    <n v="44599.763499999994"/>
    <m/>
    <m/>
    <m/>
    <m/>
    <x v="0"/>
    <m/>
    <m/>
    <x v="0"/>
    <m/>
    <x v="0"/>
    <m/>
    <x v="0"/>
    <x v="0"/>
    <x v="0"/>
    <n v="3185.6973928571424"/>
    <x v="2"/>
    <x v="0"/>
    <x v="0"/>
    <x v="12"/>
    <x v="12"/>
    <x v="0"/>
    <x v="0"/>
    <x v="0"/>
    <x v="0"/>
    <x v="0"/>
    <m/>
    <m/>
    <m/>
    <m/>
    <m/>
    <m/>
    <x v="0"/>
  </r>
  <r>
    <s v="BNA1214"/>
    <s v="RWE Innogy GmbH"/>
    <s v="Müden"/>
    <n v="56254"/>
    <s v="Müden"/>
    <m/>
    <x v="15"/>
    <m/>
    <n v="1965"/>
    <x v="1"/>
    <x v="0"/>
    <x v="2"/>
    <m/>
    <m/>
    <x v="1"/>
    <x v="1"/>
    <x v="1"/>
    <n v="16.399999999999999"/>
    <n v="16.399999999999999"/>
    <x v="0"/>
    <n v="16.399999999999999"/>
    <m/>
    <m/>
    <x v="0"/>
    <m/>
    <x v="6"/>
    <s v="Rhein-Ruhr Verteilnetz GmbH"/>
    <x v="0"/>
    <x v="1"/>
    <n v="6788.1940000000004"/>
    <m/>
    <m/>
    <m/>
    <m/>
    <x v="0"/>
    <m/>
    <m/>
    <x v="0"/>
    <m/>
    <x v="0"/>
    <m/>
    <x v="0"/>
    <x v="0"/>
    <x v="0"/>
    <n v="413.914268292683"/>
    <x v="2"/>
    <x v="0"/>
    <x v="0"/>
    <x v="0"/>
    <x v="0"/>
    <x v="0"/>
    <x v="0"/>
    <x v="0"/>
    <x v="0"/>
    <x v="0"/>
    <m/>
    <m/>
    <m/>
    <m/>
    <m/>
    <m/>
    <x v="0"/>
  </r>
  <r>
    <s v="BNA1215"/>
    <s v="Stadtwerke München GmbH"/>
    <s v="Windpark Berge-Lietzow-Nauen"/>
    <n v="14641"/>
    <s v="Nauen"/>
    <m/>
    <x v="2"/>
    <m/>
    <n v="2005"/>
    <x v="2"/>
    <x v="0"/>
    <x v="0"/>
    <m/>
    <m/>
    <x v="0"/>
    <x v="0"/>
    <x v="0"/>
    <n v="38"/>
    <n v="28.5"/>
    <x v="0"/>
    <n v="28.5"/>
    <m/>
    <m/>
    <x v="0"/>
    <s v="Umspannwerk Wustermark"/>
    <x v="4"/>
    <s v="50 Hertz Transmission GmbH"/>
    <x v="1"/>
    <x v="0"/>
    <n v="61934.726000000002"/>
    <m/>
    <m/>
    <m/>
    <m/>
    <x v="0"/>
    <m/>
    <m/>
    <x v="0"/>
    <m/>
    <x v="0"/>
    <m/>
    <x v="0"/>
    <x v="0"/>
    <x v="0"/>
    <n v="2173.1482807017546"/>
    <x v="0"/>
    <x v="0"/>
    <x v="0"/>
    <x v="0"/>
    <x v="0"/>
    <x v="0"/>
    <x v="0"/>
    <x v="1"/>
    <x v="0"/>
    <x v="0"/>
    <m/>
    <m/>
    <m/>
    <m/>
    <m/>
    <m/>
    <x v="0"/>
  </r>
  <r>
    <s v="BNA1216"/>
    <s v="RWE Innogy GmbH"/>
    <s v="Neef"/>
    <n v="56858"/>
    <s v="Neef"/>
    <m/>
    <x v="15"/>
    <m/>
    <n v="1966"/>
    <x v="0"/>
    <x v="0"/>
    <x v="2"/>
    <m/>
    <m/>
    <x v="1"/>
    <x v="1"/>
    <x v="1"/>
    <n v="16.399999999999999"/>
    <n v="16.399999999999999"/>
    <x v="0"/>
    <n v="16.399999999999999"/>
    <m/>
    <m/>
    <x v="0"/>
    <m/>
    <x v="6"/>
    <s v="Rhein-Ruhr Verteilnetz GmbH"/>
    <x v="0"/>
    <x v="1"/>
    <n v="7180.9889999999996"/>
    <m/>
    <m/>
    <m/>
    <m/>
    <x v="0"/>
    <m/>
    <m/>
    <x v="0"/>
    <m/>
    <x v="0"/>
    <m/>
    <x v="0"/>
    <x v="0"/>
    <x v="0"/>
    <n v="437.86518292682928"/>
    <x v="2"/>
    <x v="0"/>
    <x v="0"/>
    <x v="0"/>
    <x v="0"/>
    <x v="0"/>
    <x v="0"/>
    <x v="0"/>
    <x v="0"/>
    <x v="0"/>
    <m/>
    <m/>
    <m/>
    <m/>
    <m/>
    <m/>
    <x v="0"/>
  </r>
  <r>
    <s v="BNA1217"/>
    <s v="E.ON Wasserkraft GmbH"/>
    <s v="Niederaichbach"/>
    <n v="84100"/>
    <s v="Niederaichbach"/>
    <s v="Kraftwerkstraße 26"/>
    <x v="6"/>
    <s v="Niederaichbach"/>
    <n v="1951"/>
    <x v="1"/>
    <x v="0"/>
    <x v="2"/>
    <m/>
    <m/>
    <x v="1"/>
    <x v="1"/>
    <x v="1"/>
    <n v="16.2"/>
    <n v="16.2"/>
    <x v="0"/>
    <n v="16.2"/>
    <m/>
    <m/>
    <x v="0"/>
    <s v="Schaltanlage vor Ort"/>
    <x v="11"/>
    <s v="E.ON Bayern AG"/>
    <x v="0"/>
    <x v="1"/>
    <n v="77681.971179999993"/>
    <m/>
    <m/>
    <m/>
    <m/>
    <x v="0"/>
    <m/>
    <m/>
    <x v="0"/>
    <m/>
    <x v="0"/>
    <m/>
    <x v="0"/>
    <x v="0"/>
    <x v="0"/>
    <n v="4795.1834061728396"/>
    <x v="2"/>
    <x v="0"/>
    <x v="0"/>
    <x v="0"/>
    <x v="0"/>
    <x v="0"/>
    <x v="0"/>
    <x v="0"/>
    <x v="0"/>
    <x v="0"/>
    <m/>
    <m/>
    <m/>
    <m/>
    <m/>
    <m/>
    <x v="0"/>
  </r>
  <r>
    <s v="BNA1218"/>
    <s v="Stadtwerke München GmbH"/>
    <s v="Windpark Illmersdorf"/>
    <n v="14913"/>
    <s v="Niederer Fläming"/>
    <m/>
    <x v="2"/>
    <m/>
    <n v="2009"/>
    <x v="2"/>
    <x v="0"/>
    <x v="0"/>
    <m/>
    <m/>
    <x v="0"/>
    <x v="0"/>
    <x v="0"/>
    <n v="12"/>
    <n v="12"/>
    <x v="0"/>
    <n v="12"/>
    <n v="12"/>
    <m/>
    <x v="0"/>
    <s v="UW Charlottenfelde"/>
    <x v="2"/>
    <s v="E.ON edis AG"/>
    <x v="0"/>
    <x v="0"/>
    <n v="25095.557000000001"/>
    <m/>
    <m/>
    <m/>
    <m/>
    <x v="0"/>
    <m/>
    <m/>
    <x v="0"/>
    <m/>
    <x v="0"/>
    <m/>
    <x v="0"/>
    <x v="0"/>
    <x v="0"/>
    <n v="2091.2964166666666"/>
    <x v="0"/>
    <x v="0"/>
    <x v="0"/>
    <x v="0"/>
    <x v="0"/>
    <x v="0"/>
    <x v="0"/>
    <x v="0"/>
    <x v="0"/>
    <x v="0"/>
    <m/>
    <m/>
    <m/>
    <m/>
    <m/>
    <m/>
    <x v="0"/>
  </r>
  <r>
    <s v="BNA1219"/>
    <s v="E.ON Wasserkraft GmbH"/>
    <s v="Gummering"/>
    <n v="84183"/>
    <s v="Niederviehbach"/>
    <s v="Untere Au 60"/>
    <x v="6"/>
    <s v="Gummering"/>
    <n v="1957"/>
    <x v="1"/>
    <x v="0"/>
    <x v="2"/>
    <m/>
    <m/>
    <x v="1"/>
    <x v="1"/>
    <x v="1"/>
    <n v="14.8"/>
    <n v="14.8"/>
    <x v="0"/>
    <n v="14.8"/>
    <m/>
    <m/>
    <x v="0"/>
    <s v="Schaltanlage vor Ort"/>
    <x v="11"/>
    <s v="E.ON Bayern AG"/>
    <x v="0"/>
    <x v="1"/>
    <n v="74475.775112999996"/>
    <m/>
    <m/>
    <m/>
    <m/>
    <x v="0"/>
    <m/>
    <m/>
    <x v="0"/>
    <m/>
    <x v="0"/>
    <m/>
    <x v="0"/>
    <x v="0"/>
    <x v="0"/>
    <n v="5032.1469670945944"/>
    <x v="2"/>
    <x v="0"/>
    <x v="0"/>
    <x v="0"/>
    <x v="0"/>
    <x v="0"/>
    <x v="0"/>
    <x v="0"/>
    <x v="0"/>
    <x v="0"/>
    <m/>
    <m/>
    <m/>
    <m/>
    <m/>
    <m/>
    <x v="0"/>
  </r>
  <r>
    <s v="BNA1220"/>
    <s v="E.ON Wasserkraft GmbH"/>
    <s v="Aufkirchen D"/>
    <n v="85445"/>
    <s v="Oberding"/>
    <s v="Bayernwerkstraße 1"/>
    <x v="6"/>
    <s v="Aufkirchen D"/>
    <n v="1924"/>
    <x v="1"/>
    <x v="0"/>
    <x v="2"/>
    <m/>
    <m/>
    <x v="1"/>
    <x v="1"/>
    <x v="1"/>
    <n v="19"/>
    <n v="19"/>
    <x v="0"/>
    <n v="19"/>
    <m/>
    <m/>
    <x v="0"/>
    <s v="Schaltanlage vor Ort"/>
    <x v="11"/>
    <s v="E.ON Bayern AG / DB Energie GmbH"/>
    <x v="0"/>
    <x v="1"/>
    <n v="19041.268050000002"/>
    <m/>
    <m/>
    <m/>
    <m/>
    <x v="0"/>
    <m/>
    <m/>
    <x v="0"/>
    <m/>
    <x v="0"/>
    <m/>
    <x v="0"/>
    <x v="0"/>
    <x v="0"/>
    <n v="1002.1720026315791"/>
    <x v="2"/>
    <x v="0"/>
    <x v="0"/>
    <x v="13"/>
    <x v="13"/>
    <x v="0"/>
    <x v="0"/>
    <x v="0"/>
    <x v="0"/>
    <x v="0"/>
    <m/>
    <m/>
    <m/>
    <m/>
    <m/>
    <m/>
    <x v="0"/>
  </r>
  <r>
    <s v="BNA1221"/>
    <s v="Bayerische Elektrizitätswerke GmbH"/>
    <s v="Oberpeiching"/>
    <n v="86698"/>
    <s v="Oberndorf"/>
    <m/>
    <x v="6"/>
    <m/>
    <n v="1954"/>
    <x v="1"/>
    <x v="0"/>
    <x v="2"/>
    <m/>
    <m/>
    <x v="1"/>
    <x v="1"/>
    <x v="1"/>
    <n v="12.3"/>
    <n v="11.9"/>
    <x v="0"/>
    <n v="11.9"/>
    <m/>
    <m/>
    <x v="0"/>
    <s v="UW Oberpeiching"/>
    <x v="2"/>
    <s v="LEW Verteilnetz GmbH"/>
    <x v="0"/>
    <x v="1"/>
    <n v="52628.7"/>
    <m/>
    <m/>
    <m/>
    <m/>
    <x v="0"/>
    <m/>
    <m/>
    <x v="0"/>
    <m/>
    <x v="0"/>
    <m/>
    <x v="0"/>
    <x v="0"/>
    <x v="0"/>
    <n v="4422.5798319327723"/>
    <x v="2"/>
    <x v="0"/>
    <x v="0"/>
    <x v="0"/>
    <x v="0"/>
    <x v="0"/>
    <x v="0"/>
    <x v="0"/>
    <x v="0"/>
    <x v="0"/>
    <m/>
    <m/>
    <m/>
    <m/>
    <m/>
    <m/>
    <x v="0"/>
  </r>
  <r>
    <s v="BNA1222"/>
    <s v="Energieversorgung Offenbach AG"/>
    <s v="Müllheizkraftwerk Offenbach"/>
    <n v="63069"/>
    <s v="Offenbach"/>
    <m/>
    <x v="10"/>
    <m/>
    <n v="1972"/>
    <x v="1"/>
    <x v="0"/>
    <x v="10"/>
    <m/>
    <m/>
    <x v="1"/>
    <x v="2"/>
    <x v="2"/>
    <n v="13.363999999999999"/>
    <n v="10.4"/>
    <x v="1"/>
    <n v="6"/>
    <n v="3.5"/>
    <n v="42"/>
    <x v="2"/>
    <s v="MHKW Offenbach 1  und MHKW Offenbach 2"/>
    <x v="6"/>
    <s v="24/7 Netze GmbH"/>
    <x v="0"/>
    <x v="2"/>
    <n v="54863.199999999997"/>
    <s v="07.10.2012 - 15.10.2012"/>
    <m/>
    <m/>
    <m/>
    <x v="0"/>
    <m/>
    <m/>
    <x v="0"/>
    <m/>
    <x v="0"/>
    <m/>
    <x v="0"/>
    <x v="0"/>
    <x v="0"/>
    <n v="5275.3076923076915"/>
    <x v="6"/>
    <x v="1"/>
    <x v="0"/>
    <x v="0"/>
    <x v="0"/>
    <x v="0"/>
    <x v="1"/>
    <x v="0"/>
    <x v="0"/>
    <x v="0"/>
    <m/>
    <m/>
    <m/>
    <m/>
    <m/>
    <m/>
    <x v="0"/>
  </r>
  <r>
    <s v="BNA1223"/>
    <s v="EnBW Windpark Schwienau II GmbH"/>
    <s v="Windpark Oldendorf"/>
    <n v="29465"/>
    <s v="Oldendorf/Schnega"/>
    <m/>
    <x v="1"/>
    <s v="Oldendorf"/>
    <n v="2010"/>
    <x v="1"/>
    <x v="0"/>
    <x v="0"/>
    <m/>
    <m/>
    <x v="0"/>
    <x v="1"/>
    <x v="1"/>
    <n v="12"/>
    <n v="12"/>
    <x v="0"/>
    <n v="12"/>
    <n v="0"/>
    <n v="0"/>
    <x v="0"/>
    <s v="UW Clenze"/>
    <x v="6"/>
    <s v="E.ON Avacon AG"/>
    <x v="0"/>
    <x v="1"/>
    <n v="19043.599999999999"/>
    <m/>
    <m/>
    <m/>
    <m/>
    <x v="0"/>
    <m/>
    <m/>
    <x v="0"/>
    <m/>
    <x v="0"/>
    <m/>
    <x v="0"/>
    <x v="0"/>
    <x v="0"/>
    <n v="1586.9666666666665"/>
    <x v="0"/>
    <x v="0"/>
    <x v="0"/>
    <x v="0"/>
    <x v="0"/>
    <x v="0"/>
    <x v="0"/>
    <x v="0"/>
    <x v="0"/>
    <x v="0"/>
    <m/>
    <m/>
    <m/>
    <m/>
    <m/>
    <m/>
    <x v="0"/>
  </r>
  <r>
    <s v="BNA1224"/>
    <s v="ENERTRAG"/>
    <s v="UW Langholt"/>
    <n v="26842"/>
    <s v="Ostrhauderfehn"/>
    <s v="Langholter Str. 10"/>
    <x v="1"/>
    <s v="UW Langholt"/>
    <n v="1999"/>
    <x v="2"/>
    <x v="0"/>
    <x v="0"/>
    <m/>
    <m/>
    <x v="0"/>
    <x v="0"/>
    <x v="1"/>
    <n v="12"/>
    <n v="12"/>
    <x v="0"/>
    <n v="12"/>
    <m/>
    <m/>
    <x v="0"/>
    <s v="UW Langholt"/>
    <x v="6"/>
    <s v="EWE NETZ GmbH"/>
    <x v="0"/>
    <x v="1"/>
    <m/>
    <m/>
    <m/>
    <m/>
    <m/>
    <x v="0"/>
    <m/>
    <m/>
    <x v="0"/>
    <m/>
    <x v="0"/>
    <m/>
    <x v="0"/>
    <x v="0"/>
    <x v="0"/>
    <n v="0"/>
    <x v="0"/>
    <x v="0"/>
    <x v="0"/>
    <x v="0"/>
    <x v="0"/>
    <x v="0"/>
    <x v="0"/>
    <x v="0"/>
    <x v="0"/>
    <x v="0"/>
    <m/>
    <m/>
    <m/>
    <m/>
    <m/>
    <m/>
    <x v="0"/>
  </r>
  <r>
    <s v="BNA1225"/>
    <s v="Bayerische Elektrizitätswerke GmbH"/>
    <s v="PWG"/>
    <n v="82380"/>
    <s v="Peißenberg"/>
    <m/>
    <x v="6"/>
    <s v="MHKW 2"/>
    <n v="1989"/>
    <x v="1"/>
    <x v="0"/>
    <x v="3"/>
    <s v="Erdgas und Heizöl"/>
    <m/>
    <x v="1"/>
    <x v="2"/>
    <x v="2"/>
    <n v="5.5"/>
    <n v="5.3"/>
    <x v="0"/>
    <n v="5.3"/>
    <n v="4.2"/>
    <n v="5.0999999999999996"/>
    <x v="5"/>
    <s v="UW Peißenberg"/>
    <x v="19"/>
    <s v="Gemeindewerke Peißenberg "/>
    <x v="0"/>
    <x v="1"/>
    <n v="16236"/>
    <m/>
    <n v="14.6"/>
    <m/>
    <m/>
    <x v="0"/>
    <n v="15.2"/>
    <n v="0"/>
    <x v="0"/>
    <s v="Energienetze Bayern GmbH"/>
    <x v="0"/>
    <m/>
    <x v="0"/>
    <x v="0"/>
    <x v="0"/>
    <n v="3063.3962264150946"/>
    <x v="1"/>
    <x v="1"/>
    <x v="0"/>
    <x v="0"/>
    <x v="0"/>
    <x v="0"/>
    <x v="1"/>
    <x v="0"/>
    <x v="0"/>
    <x v="0"/>
    <m/>
    <m/>
    <m/>
    <m/>
    <m/>
    <m/>
    <x v="0"/>
  </r>
  <r>
    <s v="BNA1226"/>
    <s v="Bayerische Elektrizitätswerke GmbH"/>
    <s v="PWG"/>
    <n v="82380"/>
    <s v="Peißenberg"/>
    <m/>
    <x v="6"/>
    <s v="MHKW 1"/>
    <n v="1987"/>
    <x v="1"/>
    <x v="0"/>
    <x v="3"/>
    <s v="Erdgas und Heizöl"/>
    <m/>
    <x v="1"/>
    <x v="2"/>
    <x v="2"/>
    <n v="5.5"/>
    <n v="5.3"/>
    <x v="0"/>
    <n v="5.3"/>
    <n v="4.2"/>
    <n v="5"/>
    <x v="5"/>
    <s v="UW Peißenberg"/>
    <x v="19"/>
    <s v="Gemeindewerke Peißenberg "/>
    <x v="0"/>
    <x v="1"/>
    <n v="12597"/>
    <m/>
    <n v="13.6"/>
    <m/>
    <m/>
    <x v="0"/>
    <n v="15.2"/>
    <n v="0"/>
    <x v="0"/>
    <s v="Energienetze Bayern GmbH"/>
    <x v="0"/>
    <m/>
    <x v="0"/>
    <x v="0"/>
    <x v="0"/>
    <n v="2376.7924528301887"/>
    <x v="1"/>
    <x v="1"/>
    <x v="0"/>
    <x v="0"/>
    <x v="0"/>
    <x v="0"/>
    <x v="1"/>
    <x v="0"/>
    <x v="0"/>
    <x v="0"/>
    <m/>
    <m/>
    <m/>
    <m/>
    <m/>
    <m/>
    <x v="0"/>
  </r>
  <r>
    <s v="BNA1227"/>
    <s v="Vereinigte Wertach-Elektrizitätswerke GmbH"/>
    <s v="DKW Leinau"/>
    <n v="87666"/>
    <s v="Pforzen"/>
    <s v="Am Kraftwerk 1"/>
    <x v="6"/>
    <m/>
    <m/>
    <x v="1"/>
    <x v="0"/>
    <x v="9"/>
    <s v="Mineralölprodukte"/>
    <s v="Heizöl"/>
    <x v="1"/>
    <x v="1"/>
    <x v="1"/>
    <n v="13.2"/>
    <n v="11.4"/>
    <x v="0"/>
    <n v="11.4"/>
    <m/>
    <m/>
    <x v="0"/>
    <s v="SH KW Leinau"/>
    <x v="6"/>
    <s v="Vereinigte Wertach- Elektrizitätswerke GmbH"/>
    <x v="0"/>
    <x v="2"/>
    <n v="216.6"/>
    <m/>
    <m/>
    <m/>
    <m/>
    <x v="0"/>
    <m/>
    <m/>
    <x v="0"/>
    <m/>
    <x v="0"/>
    <m/>
    <x v="0"/>
    <x v="0"/>
    <x v="0"/>
    <n v="19"/>
    <x v="11"/>
    <x v="1"/>
    <x v="0"/>
    <x v="0"/>
    <x v="0"/>
    <x v="0"/>
    <x v="1"/>
    <x v="0"/>
    <x v="0"/>
    <x v="0"/>
    <m/>
    <m/>
    <m/>
    <m/>
    <m/>
    <m/>
    <x v="0"/>
  </r>
  <r>
    <s v="BNA1228"/>
    <s v="E.ON Wasserkraft GmbH"/>
    <s v="Landau"/>
    <n v="94431"/>
    <s v="Pilsting-Harburg"/>
    <s v="Stauseestraße 1"/>
    <x v="6"/>
    <s v="Landau"/>
    <n v="1984"/>
    <x v="1"/>
    <x v="0"/>
    <x v="2"/>
    <m/>
    <m/>
    <x v="1"/>
    <x v="1"/>
    <x v="1"/>
    <n v="12.6"/>
    <n v="12.6"/>
    <x v="0"/>
    <n v="12.6"/>
    <m/>
    <m/>
    <x v="0"/>
    <s v="Schaltanlage vor Ort"/>
    <x v="6"/>
    <s v="E.ON Bayern AG"/>
    <x v="0"/>
    <x v="1"/>
    <n v="74627.706600000005"/>
    <m/>
    <m/>
    <m/>
    <m/>
    <x v="0"/>
    <m/>
    <m/>
    <x v="0"/>
    <m/>
    <x v="0"/>
    <m/>
    <x v="0"/>
    <x v="0"/>
    <x v="0"/>
    <n v="5922.8338571428576"/>
    <x v="2"/>
    <x v="0"/>
    <x v="0"/>
    <x v="0"/>
    <x v="0"/>
    <x v="0"/>
    <x v="0"/>
    <x v="0"/>
    <x v="0"/>
    <x v="0"/>
    <m/>
    <m/>
    <m/>
    <m/>
    <m/>
    <m/>
    <x v="0"/>
  </r>
  <r>
    <s v="BNA1229"/>
    <s v="Müllheizkraftwerk Pirmasens"/>
    <s v="MHKW Pirmasens"/>
    <n v="66954"/>
    <s v="Pirmasens"/>
    <s v="Am Staffelberg 2-4"/>
    <x v="15"/>
    <m/>
    <n v="1999"/>
    <x v="1"/>
    <x v="0"/>
    <x v="10"/>
    <s v="Abfall, biol. abbaubarer Anteil von Abfällen aus Haushalt und Industrie"/>
    <m/>
    <x v="1"/>
    <x v="2"/>
    <x v="1"/>
    <n v="17.7"/>
    <n v="15"/>
    <x v="0"/>
    <n v="12"/>
    <n v="0.1125"/>
    <n v="13.4"/>
    <x v="2"/>
    <s v="Übergabe 20 KV EB-Schiene MHKW"/>
    <x v="6"/>
    <s v="Stadtwerke Pirmasens Versorgungs GmbH"/>
    <x v="0"/>
    <x v="1"/>
    <n v="72599"/>
    <s v="Linie 2: 08.09.2012-29.09.2012"/>
    <m/>
    <m/>
    <m/>
    <x v="0"/>
    <m/>
    <m/>
    <x v="0"/>
    <m/>
    <x v="0"/>
    <m/>
    <x v="0"/>
    <x v="0"/>
    <x v="0"/>
    <n v="4839.9333333333334"/>
    <x v="6"/>
    <x v="1"/>
    <x v="0"/>
    <x v="0"/>
    <x v="0"/>
    <x v="0"/>
    <x v="1"/>
    <x v="0"/>
    <x v="0"/>
    <x v="0"/>
    <m/>
    <m/>
    <m/>
    <m/>
    <m/>
    <m/>
    <x v="0"/>
  </r>
  <r>
    <s v="BNA1230"/>
    <s v="E.ON Wasserkraft GmbH"/>
    <s v="Pielweichs"/>
    <n v="94447"/>
    <s v="Plattling"/>
    <s v="An der Staustufe 1"/>
    <x v="6"/>
    <s v="Pielweichs"/>
    <n v="1994"/>
    <x v="1"/>
    <x v="0"/>
    <x v="2"/>
    <m/>
    <m/>
    <x v="1"/>
    <x v="1"/>
    <x v="1"/>
    <n v="12.6"/>
    <n v="12.6"/>
    <x v="0"/>
    <n v="12.6"/>
    <m/>
    <m/>
    <x v="0"/>
    <s v="Schaltanlage vor Ort"/>
    <x v="6"/>
    <s v="E.ON Bayern AG"/>
    <x v="0"/>
    <x v="1"/>
    <n v="54445.84507577202"/>
    <m/>
    <m/>
    <m/>
    <m/>
    <x v="0"/>
    <m/>
    <m/>
    <x v="0"/>
    <m/>
    <x v="0"/>
    <m/>
    <x v="0"/>
    <x v="0"/>
    <x v="0"/>
    <n v="4321.0988155374616"/>
    <x v="2"/>
    <x v="0"/>
    <x v="0"/>
    <x v="0"/>
    <x v="0"/>
    <x v="0"/>
    <x v="0"/>
    <x v="0"/>
    <x v="0"/>
    <x v="0"/>
    <m/>
    <m/>
    <m/>
    <m/>
    <m/>
    <m/>
    <x v="0"/>
  </r>
  <r>
    <s v="BNA1231"/>
    <s v="Repower Deutschland GmbH"/>
    <s v="Prettin"/>
    <n v="6925"/>
    <s v="Plossig"/>
    <m/>
    <x v="5"/>
    <s v="WIP Prettin III"/>
    <n v="2006"/>
    <x v="1"/>
    <x v="0"/>
    <x v="0"/>
    <m/>
    <m/>
    <x v="0"/>
    <x v="1"/>
    <x v="0"/>
    <n v="10"/>
    <n v="10"/>
    <x v="0"/>
    <n v="10"/>
    <n v="10"/>
    <n v="10"/>
    <x v="0"/>
    <s v="Prettin"/>
    <x v="6"/>
    <s v="Mitteldeutsche Netzgesellschaft Strom mbH"/>
    <x v="0"/>
    <x v="0"/>
    <m/>
    <n v="0"/>
    <m/>
    <m/>
    <m/>
    <x v="0"/>
    <m/>
    <m/>
    <x v="0"/>
    <m/>
    <x v="0"/>
    <m/>
    <x v="0"/>
    <x v="0"/>
    <x v="0"/>
    <n v="0"/>
    <x v="0"/>
    <x v="0"/>
    <x v="0"/>
    <x v="0"/>
    <x v="0"/>
    <x v="0"/>
    <x v="0"/>
    <x v="0"/>
    <x v="0"/>
    <x v="0"/>
    <m/>
    <m/>
    <m/>
    <m/>
    <m/>
    <m/>
    <x v="0"/>
  </r>
  <r>
    <s v="BNA1232"/>
    <s v="E.ON Energy from Waste Premnitz GmbH"/>
    <s v="ZWSF"/>
    <n v="14727"/>
    <s v="Premnitz"/>
    <m/>
    <x v="2"/>
    <s v="ZWSF"/>
    <n v="2002"/>
    <x v="1"/>
    <x v="0"/>
    <x v="10"/>
    <s v="Abfall, biologisch abbaubarer Anteil von Abfällen aus Haushalten und Industrie"/>
    <m/>
    <x v="1"/>
    <x v="1"/>
    <x v="1"/>
    <n v="4.5"/>
    <n v="2.5"/>
    <x v="0"/>
    <n v="2.5"/>
    <n v="2.6"/>
    <m/>
    <x v="0"/>
    <s v="6 kV Schaltanlage"/>
    <x v="19"/>
    <s v="E.ON edis AG"/>
    <x v="0"/>
    <x v="1"/>
    <n v="16993"/>
    <s v="10.-23.09.2012"/>
    <m/>
    <m/>
    <m/>
    <x v="0"/>
    <m/>
    <m/>
    <x v="0"/>
    <m/>
    <x v="0"/>
    <m/>
    <x v="0"/>
    <x v="0"/>
    <x v="0"/>
    <n v="6797.2"/>
    <x v="6"/>
    <x v="1"/>
    <x v="0"/>
    <x v="0"/>
    <x v="0"/>
    <x v="0"/>
    <x v="1"/>
    <x v="0"/>
    <x v="0"/>
    <x v="0"/>
    <m/>
    <m/>
    <m/>
    <m/>
    <m/>
    <m/>
    <x v="0"/>
  </r>
  <r>
    <s v="BNA1233"/>
    <s v="E.ON Energy from Waste Premnitz GmbH"/>
    <s v="EVE"/>
    <n v="14727"/>
    <s v="Premnitz"/>
    <m/>
    <x v="2"/>
    <s v="EVE"/>
    <n v="2009"/>
    <x v="1"/>
    <x v="0"/>
    <x v="10"/>
    <s v="Abfall, biologisch abbaubarer Anteil von Abfällen aus Haushalten und Industrie"/>
    <m/>
    <x v="1"/>
    <x v="2"/>
    <x v="1"/>
    <n v="16.5"/>
    <n v="14.5"/>
    <x v="0"/>
    <n v="14.5"/>
    <n v="5"/>
    <n v="8.48"/>
    <x v="2"/>
    <s v="6 kV Schaltanlage"/>
    <x v="19"/>
    <s v="E.ON edis AG"/>
    <x v="0"/>
    <x v="1"/>
    <n v="54367"/>
    <s v="08.-24.10.2012"/>
    <m/>
    <m/>
    <m/>
    <x v="0"/>
    <m/>
    <m/>
    <x v="0"/>
    <m/>
    <x v="0"/>
    <m/>
    <x v="0"/>
    <x v="0"/>
    <x v="0"/>
    <n v="3749.4482758620688"/>
    <x v="6"/>
    <x v="1"/>
    <x v="0"/>
    <x v="0"/>
    <x v="0"/>
    <x v="0"/>
    <x v="1"/>
    <x v="0"/>
    <x v="0"/>
    <x v="0"/>
    <m/>
    <m/>
    <m/>
    <m/>
    <m/>
    <m/>
    <x v="0"/>
  </r>
  <r>
    <s v="BNA1234"/>
    <s v="E.ON Wasserkraft GmbH"/>
    <s v="Prittriching"/>
    <n v="86931"/>
    <s v="Prittriching"/>
    <s v="Lechstraße"/>
    <x v="6"/>
    <s v="Prittriching"/>
    <n v="1984"/>
    <x v="1"/>
    <x v="0"/>
    <x v="2"/>
    <m/>
    <m/>
    <x v="1"/>
    <x v="1"/>
    <x v="1"/>
    <n v="12.1"/>
    <n v="12.1"/>
    <x v="0"/>
    <n v="12.1"/>
    <m/>
    <m/>
    <x v="0"/>
    <s v="Schaltanlage vor Ort"/>
    <x v="6"/>
    <s v="E.ON Bayern AG"/>
    <x v="0"/>
    <x v="1"/>
    <n v="74627.706600000005"/>
    <m/>
    <m/>
    <m/>
    <m/>
    <x v="0"/>
    <m/>
    <m/>
    <x v="0"/>
    <m/>
    <x v="0"/>
    <m/>
    <x v="0"/>
    <x v="0"/>
    <x v="0"/>
    <n v="6167.5790578512406"/>
    <x v="2"/>
    <x v="0"/>
    <x v="0"/>
    <x v="0"/>
    <x v="0"/>
    <x v="0"/>
    <x v="0"/>
    <x v="0"/>
    <x v="0"/>
    <x v="0"/>
    <m/>
    <m/>
    <m/>
    <m/>
    <m/>
    <m/>
    <x v="0"/>
  </r>
  <r>
    <s v="BNA1235"/>
    <s v="Bayerische Elektrizitätswerke GmbH"/>
    <s v="Rain"/>
    <n v="86641"/>
    <s v="Rain"/>
    <m/>
    <x v="6"/>
    <m/>
    <n v="1955"/>
    <x v="1"/>
    <x v="0"/>
    <x v="2"/>
    <m/>
    <m/>
    <x v="1"/>
    <x v="1"/>
    <x v="1"/>
    <n v="11.2"/>
    <n v="10.9"/>
    <x v="0"/>
    <n v="10.9"/>
    <m/>
    <m/>
    <x v="0"/>
    <s v="UW Rain"/>
    <x v="6"/>
    <s v="LEW Verteilnetz GmbH"/>
    <x v="0"/>
    <x v="1"/>
    <n v="51662.5"/>
    <s v="1.10.12-31.03.13"/>
    <m/>
    <m/>
    <m/>
    <x v="0"/>
    <m/>
    <m/>
    <x v="0"/>
    <m/>
    <x v="0"/>
    <m/>
    <x v="0"/>
    <x v="0"/>
    <x v="0"/>
    <n v="4739.6788990825689"/>
    <x v="2"/>
    <x v="0"/>
    <x v="0"/>
    <x v="0"/>
    <x v="0"/>
    <x v="0"/>
    <x v="0"/>
    <x v="0"/>
    <x v="0"/>
    <x v="0"/>
    <m/>
    <m/>
    <m/>
    <m/>
    <m/>
    <m/>
    <x v="0"/>
  </r>
  <r>
    <s v="BNA1236"/>
    <s v="Stadtwerke München GmbH"/>
    <s v="Windpark Lockstedt"/>
    <n v="39359"/>
    <s v="Rätzlingen"/>
    <m/>
    <x v="5"/>
    <m/>
    <n v="2007"/>
    <x v="2"/>
    <x v="0"/>
    <x v="0"/>
    <m/>
    <m/>
    <x v="0"/>
    <x v="0"/>
    <x v="0"/>
    <n v="18"/>
    <n v="18"/>
    <x v="0"/>
    <n v="18"/>
    <n v="18"/>
    <m/>
    <x v="0"/>
    <s v="UW Weferlingen"/>
    <x v="6"/>
    <s v="E.ON Avacon AG"/>
    <x v="0"/>
    <x v="0"/>
    <n v="32461.337"/>
    <m/>
    <m/>
    <m/>
    <m/>
    <x v="0"/>
    <m/>
    <m/>
    <x v="0"/>
    <m/>
    <x v="0"/>
    <m/>
    <x v="0"/>
    <x v="0"/>
    <x v="0"/>
    <n v="1803.407611111111"/>
    <x v="0"/>
    <x v="0"/>
    <x v="0"/>
    <x v="0"/>
    <x v="0"/>
    <x v="0"/>
    <x v="0"/>
    <x v="0"/>
    <x v="0"/>
    <x v="0"/>
    <m/>
    <m/>
    <m/>
    <m/>
    <m/>
    <m/>
    <x v="0"/>
  </r>
  <r>
    <s v="BNA1237"/>
    <s v="Itec International"/>
    <s v="Redekin"/>
    <n v="39319"/>
    <s v="Redekin"/>
    <m/>
    <x v="5"/>
    <s v="Redekin"/>
    <m/>
    <x v="1"/>
    <x v="0"/>
    <x v="0"/>
    <m/>
    <m/>
    <x v="0"/>
    <x v="1"/>
    <x v="1"/>
    <n v="16"/>
    <n v="16"/>
    <x v="0"/>
    <n v="16"/>
    <m/>
    <m/>
    <x v="0"/>
    <s v="UW Genthin"/>
    <x v="2"/>
    <s v="HSN Magdeburg GmbH"/>
    <x v="0"/>
    <x v="0"/>
    <m/>
    <m/>
    <m/>
    <m/>
    <m/>
    <x v="0"/>
    <m/>
    <m/>
    <x v="0"/>
    <m/>
    <x v="0"/>
    <m/>
    <x v="0"/>
    <x v="0"/>
    <x v="0"/>
    <n v="0"/>
    <x v="0"/>
    <x v="0"/>
    <x v="0"/>
    <x v="0"/>
    <x v="0"/>
    <x v="0"/>
    <x v="0"/>
    <x v="0"/>
    <x v="0"/>
    <x v="0"/>
    <m/>
    <m/>
    <m/>
    <m/>
    <m/>
    <m/>
    <x v="0"/>
  </r>
  <r>
    <s v="BNA1238"/>
    <s v="Molkerei MEGGLE Wasserburg GmbH &amp; Co. KG"/>
    <s v="Kraftwerk Meggle"/>
    <n v="83512"/>
    <s v="Reitmehring"/>
    <s v="Megglestraße 6 - 12"/>
    <x v="6"/>
    <m/>
    <n v="2000"/>
    <x v="1"/>
    <x v="0"/>
    <x v="1"/>
    <m/>
    <m/>
    <x v="1"/>
    <x v="2"/>
    <x v="2"/>
    <n v="15.25"/>
    <n v="12.45"/>
    <x v="0"/>
    <n v="14.45"/>
    <n v="12"/>
    <m/>
    <x v="0"/>
    <s v="Schalthaus Ost"/>
    <x v="6"/>
    <s v="E.ON Bayern AG"/>
    <x v="0"/>
    <x v="2"/>
    <n v="95368"/>
    <m/>
    <n v="62"/>
    <n v="72"/>
    <m/>
    <x v="0"/>
    <m/>
    <m/>
    <x v="0"/>
    <m/>
    <x v="0"/>
    <m/>
    <x v="0"/>
    <x v="0"/>
    <x v="0"/>
    <n v="7660.0803212851406"/>
    <x v="1"/>
    <x v="1"/>
    <x v="0"/>
    <x v="0"/>
    <x v="0"/>
    <x v="0"/>
    <x v="1"/>
    <x v="0"/>
    <x v="0"/>
    <x v="0"/>
    <m/>
    <m/>
    <m/>
    <m/>
    <m/>
    <m/>
    <x v="0"/>
  </r>
  <r>
    <s v="BNA1239"/>
    <s v="Donau-Wasserkraft AG"/>
    <s v="Bertoldsheim"/>
    <n v="86643"/>
    <s v="Rennertshofen"/>
    <m/>
    <x v="6"/>
    <s v="entfällt"/>
    <n v="1967"/>
    <x v="1"/>
    <x v="0"/>
    <x v="2"/>
    <m/>
    <m/>
    <x v="1"/>
    <x v="1"/>
    <x v="0"/>
    <m/>
    <n v="18.899999999999999"/>
    <x v="0"/>
    <n v="18.899999999999999"/>
    <m/>
    <m/>
    <x v="0"/>
    <s v="loco Kraftwerk"/>
    <x v="6"/>
    <s v="DB Energie GmbH"/>
    <x v="0"/>
    <x v="1"/>
    <n v="102777"/>
    <m/>
    <m/>
    <m/>
    <m/>
    <x v="0"/>
    <m/>
    <m/>
    <x v="0"/>
    <m/>
    <x v="0"/>
    <m/>
    <x v="0"/>
    <x v="0"/>
    <x v="0"/>
    <n v="5437.936507936508"/>
    <x v="2"/>
    <x v="0"/>
    <x v="0"/>
    <x v="1"/>
    <x v="0"/>
    <x v="0"/>
    <x v="0"/>
    <x v="0"/>
    <x v="0"/>
    <x v="0"/>
    <m/>
    <m/>
    <m/>
    <m/>
    <m/>
    <m/>
    <x v="0"/>
  </r>
  <r>
    <s v="BNA1240"/>
    <s v="Rheiner Windpark GmbH &amp; Co. KG"/>
    <s v="WP Rheine"/>
    <n v="48432"/>
    <s v="Rheine"/>
    <s v="Kampelweg"/>
    <x v="0"/>
    <m/>
    <n v="2002"/>
    <x v="2"/>
    <x v="0"/>
    <x v="0"/>
    <m/>
    <m/>
    <x v="0"/>
    <x v="1"/>
    <x v="1"/>
    <n v="10.5"/>
    <n v="10.45"/>
    <x v="0"/>
    <n v="10.45"/>
    <m/>
    <m/>
    <x v="0"/>
    <s v="DE0001814848500000000000000446685"/>
    <x v="7"/>
    <s v="Westfalen-Weser-Ems Verteilnetz GmbH"/>
    <x v="0"/>
    <x v="1"/>
    <n v="19854"/>
    <m/>
    <m/>
    <m/>
    <m/>
    <x v="0"/>
    <m/>
    <m/>
    <x v="0"/>
    <m/>
    <x v="0"/>
    <m/>
    <x v="0"/>
    <x v="0"/>
    <x v="0"/>
    <n v="1899.9043062200958"/>
    <x v="0"/>
    <x v="0"/>
    <x v="0"/>
    <x v="0"/>
    <x v="0"/>
    <x v="0"/>
    <x v="0"/>
    <x v="0"/>
    <x v="0"/>
    <x v="0"/>
    <m/>
    <m/>
    <m/>
    <m/>
    <m/>
    <m/>
    <x v="0"/>
  </r>
  <r>
    <s v="BNA1241"/>
    <s v="e.disnatur Erneuerbare Energien GmbH"/>
    <s v="WP Riethnordhausen "/>
    <n v="6528"/>
    <s v="Riethnordhausen"/>
    <m/>
    <x v="5"/>
    <m/>
    <n v="2007"/>
    <x v="1"/>
    <x v="0"/>
    <x v="0"/>
    <m/>
    <m/>
    <x v="0"/>
    <x v="0"/>
    <x v="0"/>
    <n v="10"/>
    <n v="10"/>
    <x v="0"/>
    <n v="10"/>
    <n v="10"/>
    <m/>
    <x v="0"/>
    <m/>
    <x v="6"/>
    <s v="Mitteldeutsche Netzgesellschaft Strom mbH"/>
    <x v="0"/>
    <x v="1"/>
    <n v="19274"/>
    <m/>
    <m/>
    <m/>
    <m/>
    <x v="0"/>
    <m/>
    <m/>
    <x v="0"/>
    <m/>
    <x v="0"/>
    <m/>
    <x v="0"/>
    <x v="0"/>
    <x v="0"/>
    <n v="1927.4"/>
    <x v="0"/>
    <x v="0"/>
    <x v="0"/>
    <x v="0"/>
    <x v="0"/>
    <x v="0"/>
    <x v="0"/>
    <x v="0"/>
    <x v="0"/>
    <x v="0"/>
    <m/>
    <m/>
    <m/>
    <m/>
    <m/>
    <m/>
    <x v="0"/>
  </r>
  <r>
    <s v="BNA1242"/>
    <s v="ENERTRAG"/>
    <s v="ÜST Röbel"/>
    <n v="17207"/>
    <s v="Röbel"/>
    <s v="Gemarkung Röbel, _x000d_Flur 14, Flurstück 335/6"/>
    <x v="8"/>
    <s v="ÜST Röbel"/>
    <n v="1999"/>
    <x v="2"/>
    <x v="0"/>
    <x v="0"/>
    <m/>
    <m/>
    <x v="0"/>
    <x v="0"/>
    <x v="1"/>
    <n v="19.2"/>
    <n v="19.2"/>
    <x v="0"/>
    <n v="19.2"/>
    <m/>
    <m/>
    <x v="0"/>
    <s v="ÜST Röbel"/>
    <x v="6"/>
    <s v="E.ON edis AG"/>
    <x v="0"/>
    <x v="1"/>
    <m/>
    <m/>
    <m/>
    <m/>
    <m/>
    <x v="0"/>
    <m/>
    <m/>
    <x v="0"/>
    <m/>
    <x v="0"/>
    <m/>
    <x v="0"/>
    <x v="0"/>
    <x v="0"/>
    <n v="0"/>
    <x v="0"/>
    <x v="0"/>
    <x v="0"/>
    <x v="0"/>
    <x v="0"/>
    <x v="0"/>
    <x v="0"/>
    <x v="0"/>
    <x v="0"/>
    <x v="0"/>
    <m/>
    <m/>
    <m/>
    <m/>
    <m/>
    <m/>
    <x v="0"/>
  </r>
  <r>
    <s v="BNA1243"/>
    <s v="Vattenfall Europe New Energy Ecopower GmbH"/>
    <s v="EBS-HKW Rostock"/>
    <n v="18147"/>
    <s v="Rostock"/>
    <s v="Ost-West-Straße 25"/>
    <x v="8"/>
    <m/>
    <n v="2009"/>
    <x v="1"/>
    <x v="0"/>
    <x v="10"/>
    <m/>
    <m/>
    <x v="1"/>
    <x v="2"/>
    <x v="1"/>
    <n v="20"/>
    <n v="17"/>
    <x v="0"/>
    <n v="14"/>
    <n v="3"/>
    <n v="30"/>
    <x v="2"/>
    <s v="Umspannwerk Seehafen"/>
    <x v="6"/>
    <s v="Stadtwerke Rostock Netzgesellschaft mbH"/>
    <x v="0"/>
    <x v="0"/>
    <n v="104081"/>
    <s v="06.07. - 08.08.2012"/>
    <m/>
    <m/>
    <m/>
    <x v="0"/>
    <m/>
    <m/>
    <x v="0"/>
    <m/>
    <x v="0"/>
    <m/>
    <x v="0"/>
    <x v="0"/>
    <x v="0"/>
    <n v="6122.411764705882"/>
    <x v="6"/>
    <x v="1"/>
    <x v="0"/>
    <x v="0"/>
    <x v="0"/>
    <x v="0"/>
    <x v="1"/>
    <x v="0"/>
    <x v="0"/>
    <x v="0"/>
    <m/>
    <m/>
    <m/>
    <m/>
    <m/>
    <m/>
    <x v="0"/>
  </r>
  <r>
    <s v="BNA1244"/>
    <s v="AVA Velsen GmbH"/>
    <s v="AVA Velsen"/>
    <n v="66127"/>
    <s v="Saarbrücken-Velsen"/>
    <s v="Alte Grube Velsen 16"/>
    <x v="13"/>
    <m/>
    <n v="1997"/>
    <x v="1"/>
    <x v="0"/>
    <x v="10"/>
    <m/>
    <m/>
    <x v="1"/>
    <x v="1"/>
    <x v="1"/>
    <n v="21"/>
    <n v="16"/>
    <x v="1"/>
    <n v="16"/>
    <m/>
    <m/>
    <x v="2"/>
    <s v="DE00096266115N0000000000000000348"/>
    <x v="28"/>
    <s v="STEAG GmbH"/>
    <x v="0"/>
    <x v="1"/>
    <n v="93718"/>
    <s v="12.05.2012-24.06.2012"/>
    <m/>
    <m/>
    <m/>
    <x v="0"/>
    <m/>
    <m/>
    <x v="0"/>
    <m/>
    <x v="0"/>
    <m/>
    <x v="0"/>
    <x v="0"/>
    <x v="0"/>
    <n v="5857.375"/>
    <x v="6"/>
    <x v="1"/>
    <x v="0"/>
    <x v="0"/>
    <x v="0"/>
    <x v="0"/>
    <x v="1"/>
    <x v="0"/>
    <x v="0"/>
    <x v="0"/>
    <m/>
    <m/>
    <m/>
    <m/>
    <m/>
    <m/>
    <x v="0"/>
  </r>
  <r>
    <s v="BNA1245"/>
    <s v="E.ON Wasserkraft GmbH"/>
    <s v="Schwabstadl"/>
    <n v="86937"/>
    <s v="Scheuring"/>
    <s v="Zollhaus"/>
    <x v="6"/>
    <s v="Schwabstadl"/>
    <n v="1981"/>
    <x v="1"/>
    <x v="0"/>
    <x v="2"/>
    <m/>
    <m/>
    <x v="1"/>
    <x v="1"/>
    <x v="1"/>
    <n v="12"/>
    <n v="12"/>
    <x v="0"/>
    <n v="12"/>
    <m/>
    <m/>
    <x v="0"/>
    <s v="Schaltanlage vor Ort"/>
    <x v="11"/>
    <s v="E.ON Bayern AG"/>
    <x v="0"/>
    <x v="1"/>
    <n v="74475.775112999996"/>
    <m/>
    <m/>
    <m/>
    <m/>
    <x v="0"/>
    <m/>
    <m/>
    <x v="0"/>
    <m/>
    <x v="0"/>
    <m/>
    <x v="0"/>
    <x v="0"/>
    <x v="0"/>
    <n v="6206.31459275"/>
    <x v="2"/>
    <x v="0"/>
    <x v="0"/>
    <x v="0"/>
    <x v="0"/>
    <x v="0"/>
    <x v="0"/>
    <x v="0"/>
    <x v="0"/>
    <x v="0"/>
    <m/>
    <m/>
    <m/>
    <m/>
    <m/>
    <m/>
    <x v="0"/>
  </r>
  <r>
    <s v="BNA1246"/>
    <s v="E.ON Wasserkraft GmbH"/>
    <s v="Scheuring"/>
    <n v="86937"/>
    <s v="Scheuring"/>
    <s v="Lechau"/>
    <x v="6"/>
    <s v="Scheuring"/>
    <n v="1980"/>
    <x v="1"/>
    <x v="0"/>
    <x v="2"/>
    <m/>
    <m/>
    <x v="1"/>
    <x v="1"/>
    <x v="1"/>
    <n v="12.2"/>
    <n v="12.2"/>
    <x v="0"/>
    <n v="12.2"/>
    <m/>
    <m/>
    <x v="0"/>
    <s v="Schaltanlage vor Ort"/>
    <x v="11"/>
    <s v="E.ON Bayern AG"/>
    <x v="0"/>
    <x v="1"/>
    <n v="76078.245699999999"/>
    <m/>
    <m/>
    <m/>
    <m/>
    <x v="0"/>
    <m/>
    <m/>
    <x v="0"/>
    <m/>
    <x v="0"/>
    <m/>
    <x v="0"/>
    <x v="0"/>
    <x v="0"/>
    <n v="6235.9217786885247"/>
    <x v="2"/>
    <x v="0"/>
    <x v="0"/>
    <x v="0"/>
    <x v="0"/>
    <x v="0"/>
    <x v="0"/>
    <x v="0"/>
    <x v="0"/>
    <x v="0"/>
    <m/>
    <m/>
    <m/>
    <m/>
    <m/>
    <m/>
    <x v="0"/>
  </r>
  <r>
    <s v="BNA1247"/>
    <s v="E.ON Wasserkraft GmbH"/>
    <s v="Unterbergen"/>
    <n v="86511"/>
    <s v="Schmiechen-Unterbergen"/>
    <s v="Lechfeldstraße"/>
    <x v="6"/>
    <s v="Unterbergen"/>
    <n v="1983"/>
    <x v="1"/>
    <x v="0"/>
    <x v="2"/>
    <m/>
    <m/>
    <x v="1"/>
    <x v="1"/>
    <x v="1"/>
    <n v="12.4"/>
    <n v="12.4"/>
    <x v="0"/>
    <n v="12.8"/>
    <m/>
    <m/>
    <x v="0"/>
    <s v="Schaltanlage vor Ort"/>
    <x v="2"/>
    <s v="E.ON Netz GmbH"/>
    <x v="0"/>
    <x v="1"/>
    <n v="75448.686499999996"/>
    <m/>
    <m/>
    <m/>
    <m/>
    <x v="0"/>
    <m/>
    <m/>
    <x v="0"/>
    <m/>
    <x v="0"/>
    <m/>
    <x v="0"/>
    <x v="0"/>
    <x v="0"/>
    <n v="6084.5714919354832"/>
    <x v="2"/>
    <x v="0"/>
    <x v="0"/>
    <x v="0"/>
    <x v="0"/>
    <x v="0"/>
    <x v="0"/>
    <x v="0"/>
    <x v="0"/>
    <x v="0"/>
    <m/>
    <m/>
    <m/>
    <m/>
    <m/>
    <m/>
    <x v="0"/>
  </r>
  <r>
    <s v="BNA1248"/>
    <s v="UPM GmbH"/>
    <s v="UPM Schongau"/>
    <n v="86956"/>
    <s v="Schongau"/>
    <s v="Friedrich-Haindl-Strasse 10"/>
    <x v="6"/>
    <s v="Dampfkraftwerk"/>
    <m/>
    <x v="1"/>
    <x v="0"/>
    <x v="1"/>
    <m/>
    <m/>
    <x v="1"/>
    <x v="2"/>
    <x v="2"/>
    <n v="45"/>
    <n v="45"/>
    <x v="0"/>
    <n v="45"/>
    <m/>
    <n v="165"/>
    <x v="2"/>
    <s v="UW UPM/Haindl"/>
    <x v="2"/>
    <s v="LEW Verteilnetz GmbH"/>
    <x v="0"/>
    <x v="2"/>
    <n v="166934"/>
    <m/>
    <n v="165"/>
    <n v="225"/>
    <m/>
    <x v="0"/>
    <m/>
    <m/>
    <x v="0"/>
    <s v="bayernets GmbH "/>
    <x v="0"/>
    <m/>
    <x v="0"/>
    <x v="0"/>
    <x v="0"/>
    <n v="3709.6444444444446"/>
    <x v="1"/>
    <x v="1"/>
    <x v="0"/>
    <x v="0"/>
    <x v="0"/>
    <x v="0"/>
    <x v="1"/>
    <x v="0"/>
    <x v="0"/>
    <x v="0"/>
    <m/>
    <m/>
    <m/>
    <m/>
    <m/>
    <m/>
    <x v="0"/>
  </r>
  <r>
    <s v="BNA1249"/>
    <s v="UPM GmbH"/>
    <s v="UPM Schongau"/>
    <n v="86956"/>
    <s v="Schongau"/>
    <s v="Friedrich-Haindl-Strasse 10"/>
    <x v="6"/>
    <s v="Heizkraftwerk 2"/>
    <m/>
    <x v="1"/>
    <x v="0"/>
    <x v="3"/>
    <s v="Reststoffe aus Altpapieraufbereitung"/>
    <m/>
    <x v="1"/>
    <x v="2"/>
    <x v="2"/>
    <n v="8"/>
    <n v="8"/>
    <x v="0"/>
    <n v="8"/>
    <m/>
    <n v="58"/>
    <x v="4"/>
    <s v="UW UPM/Haindl"/>
    <x v="2"/>
    <s v="LEW Verteilnetz GmbH"/>
    <x v="0"/>
    <x v="2"/>
    <n v="44817"/>
    <m/>
    <n v="0"/>
    <m/>
    <m/>
    <x v="0"/>
    <m/>
    <m/>
    <x v="0"/>
    <s v="bayernets GmbH "/>
    <x v="0"/>
    <m/>
    <x v="0"/>
    <x v="0"/>
    <x v="0"/>
    <n v="5602.125"/>
    <x v="6"/>
    <x v="1"/>
    <x v="0"/>
    <x v="0"/>
    <x v="0"/>
    <x v="0"/>
    <x v="1"/>
    <x v="0"/>
    <x v="0"/>
    <x v="0"/>
    <m/>
    <m/>
    <m/>
    <m/>
    <m/>
    <m/>
    <x v="0"/>
  </r>
  <r>
    <s v="BNA1250"/>
    <s v="UPM GmbH"/>
    <s v="UPM Schongau"/>
    <n v="86956"/>
    <s v="Schongau"/>
    <s v="Friedrich-Haindl-Strasse 10"/>
    <x v="6"/>
    <s v="Wasserkraft"/>
    <m/>
    <x v="1"/>
    <x v="0"/>
    <x v="2"/>
    <m/>
    <m/>
    <x v="0"/>
    <x v="1"/>
    <x v="1"/>
    <n v="11"/>
    <n v="11"/>
    <x v="0"/>
    <n v="11"/>
    <m/>
    <n v="0"/>
    <x v="0"/>
    <s v="UW UPM/Haindl"/>
    <x v="2"/>
    <s v="LEW Verteilnetz GmbH"/>
    <x v="0"/>
    <x v="2"/>
    <n v="56966"/>
    <m/>
    <m/>
    <m/>
    <m/>
    <x v="0"/>
    <m/>
    <m/>
    <x v="0"/>
    <m/>
    <x v="0"/>
    <m/>
    <x v="0"/>
    <x v="0"/>
    <x v="0"/>
    <n v="5178.727272727273"/>
    <x v="2"/>
    <x v="0"/>
    <x v="0"/>
    <x v="0"/>
    <x v="0"/>
    <x v="0"/>
    <x v="0"/>
    <x v="0"/>
    <x v="0"/>
    <x v="0"/>
    <m/>
    <m/>
    <m/>
    <m/>
    <m/>
    <m/>
    <x v="0"/>
  </r>
  <r>
    <s v="BNA1251"/>
    <s v="E.ON Wasserkraft GmbH"/>
    <s v="Dornau"/>
    <n v="86956"/>
    <s v="Schongau"/>
    <s v="Lechuferstraße 21"/>
    <x v="6"/>
    <s v="Dornau"/>
    <n v="1960"/>
    <x v="1"/>
    <x v="0"/>
    <x v="2"/>
    <m/>
    <m/>
    <x v="1"/>
    <x v="1"/>
    <x v="1"/>
    <n v="16.600000000000001"/>
    <n v="16.600000000000001"/>
    <x v="0"/>
    <n v="16.600000000000001"/>
    <m/>
    <m/>
    <x v="0"/>
    <s v="Schaltanlage vor Ort"/>
    <x v="2"/>
    <s v="E.ON Netz GmbH"/>
    <x v="0"/>
    <x v="1"/>
    <n v="76957.285189999995"/>
    <m/>
    <m/>
    <m/>
    <m/>
    <x v="0"/>
    <m/>
    <m/>
    <x v="0"/>
    <m/>
    <x v="0"/>
    <m/>
    <x v="0"/>
    <x v="0"/>
    <x v="0"/>
    <n v="4635.9810355421678"/>
    <x v="2"/>
    <x v="0"/>
    <x v="0"/>
    <x v="0"/>
    <x v="0"/>
    <x v="0"/>
    <x v="0"/>
    <x v="0"/>
    <x v="0"/>
    <x v="0"/>
    <m/>
    <m/>
    <m/>
    <m/>
    <m/>
    <m/>
    <x v="0"/>
  </r>
  <r>
    <s v="BNA1252"/>
    <s v="Unterfränkische Überlandzentrale eG FE2-Vertrieb/Beschaffung"/>
    <s v="ÜZ-Wind-Schonungen"/>
    <n v="97451"/>
    <s v="Schonungen"/>
    <s v="Außenbereich"/>
    <x v="6"/>
    <m/>
    <n v="2011"/>
    <x v="1"/>
    <x v="0"/>
    <x v="0"/>
    <m/>
    <m/>
    <x v="0"/>
    <x v="1"/>
    <x v="0"/>
    <m/>
    <n v="11.5"/>
    <x v="0"/>
    <n v="11.5"/>
    <m/>
    <m/>
    <x v="0"/>
    <s v="ÜZ-UW Heidenfeld"/>
    <x v="6"/>
    <s v="Unterfränkische Überlandzentrale eG"/>
    <x v="0"/>
    <x v="0"/>
    <m/>
    <m/>
    <m/>
    <m/>
    <m/>
    <x v="0"/>
    <m/>
    <m/>
    <x v="0"/>
    <m/>
    <x v="0"/>
    <m/>
    <x v="0"/>
    <x v="0"/>
    <x v="0"/>
    <n v="0"/>
    <x v="0"/>
    <x v="0"/>
    <x v="0"/>
    <x v="0"/>
    <x v="0"/>
    <x v="0"/>
    <x v="0"/>
    <x v="0"/>
    <x v="0"/>
    <x v="0"/>
    <m/>
    <m/>
    <m/>
    <m/>
    <m/>
    <m/>
    <x v="0"/>
  </r>
  <r>
    <s v="BNA1253"/>
    <s v="e.disnatur Erneuerbare Energien GmbH"/>
    <s v="WP Schortewitz"/>
    <n v="6369"/>
    <s v="Schortewitz"/>
    <m/>
    <x v="5"/>
    <m/>
    <n v="2004"/>
    <x v="1"/>
    <x v="0"/>
    <x v="0"/>
    <m/>
    <m/>
    <x v="0"/>
    <x v="0"/>
    <x v="0"/>
    <n v="15"/>
    <n v="15"/>
    <x v="0"/>
    <n v="15"/>
    <n v="15"/>
    <m/>
    <x v="0"/>
    <m/>
    <x v="6"/>
    <s v="Mitteldeutsche Netzgesellschaft Strom mbH"/>
    <x v="0"/>
    <x v="1"/>
    <n v="18526"/>
    <m/>
    <m/>
    <m/>
    <m/>
    <x v="0"/>
    <m/>
    <m/>
    <x v="0"/>
    <m/>
    <x v="0"/>
    <m/>
    <x v="0"/>
    <x v="0"/>
    <x v="0"/>
    <n v="1235.0666666666666"/>
    <x v="0"/>
    <x v="0"/>
    <x v="0"/>
    <x v="0"/>
    <x v="0"/>
    <x v="0"/>
    <x v="0"/>
    <x v="0"/>
    <x v="0"/>
    <x v="0"/>
    <m/>
    <m/>
    <m/>
    <m/>
    <m/>
    <m/>
    <x v="0"/>
  </r>
  <r>
    <s v="BNA1254"/>
    <s v="Zweckverband Müllverwertung Schwandorf"/>
    <s v="Müllkraftwerk Schwandorf"/>
    <n v="92421"/>
    <s v="Schwandorf"/>
    <s v="Alustraße 7"/>
    <x v="6"/>
    <m/>
    <n v="1982"/>
    <x v="1"/>
    <x v="0"/>
    <x v="10"/>
    <m/>
    <s v="Heizöl "/>
    <x v="1"/>
    <x v="2"/>
    <x v="1"/>
    <m/>
    <n v="54"/>
    <x v="0"/>
    <n v="54"/>
    <m/>
    <n v="164"/>
    <x v="2"/>
    <m/>
    <x v="2"/>
    <m/>
    <x v="0"/>
    <x v="0"/>
    <n v="171523.057"/>
    <s v="09.04.12-22.05.2012 (OL1), 11.11.2012 - 27.11.2012 (OL1) / 15.07.2012 - 28.08.2012 (OL2) / 03.06.2012 - 19.06.2012 (OL3), 02.12.2012 - 21.01.2013 (OL3) / 09.09.2012 - 30.10.2012 (OL4)  "/>
    <m/>
    <m/>
    <m/>
    <x v="0"/>
    <m/>
    <m/>
    <x v="0"/>
    <m/>
    <x v="0"/>
    <m/>
    <x v="0"/>
    <x v="0"/>
    <x v="0"/>
    <n v="3176.3529074074072"/>
    <x v="6"/>
    <x v="1"/>
    <x v="0"/>
    <x v="0"/>
    <x v="0"/>
    <x v="0"/>
    <x v="1"/>
    <x v="0"/>
    <x v="0"/>
    <x v="0"/>
    <m/>
    <m/>
    <m/>
    <m/>
    <m/>
    <m/>
    <x v="0"/>
  </r>
  <r>
    <s v="BNA1255"/>
    <s v="Kraftwerk Schwedt GmbH &amp; Co. KG"/>
    <s v="Kraftwerk Schwedt GmbH &amp; Co.KG"/>
    <n v="16303"/>
    <s v="Schwedt"/>
    <m/>
    <x v="2"/>
    <m/>
    <n v="2011"/>
    <x v="2"/>
    <x v="0"/>
    <x v="3"/>
    <s v="Ersatzbrennstoffe &amp; Abfall, _x000d_biol. abbaubarer Anteil von Abfällen aus Haushalt und Industrie"/>
    <s v="Ersatzbrennstoffe &amp; Abfall, _x000d_biol. abbaubarer Anteil von Abfällen aus Haushalt und Industrie, Erdgas"/>
    <x v="1"/>
    <x v="2"/>
    <x v="2"/>
    <n v="31"/>
    <n v="26.5"/>
    <x v="0"/>
    <n v="19"/>
    <n v="14"/>
    <n v="101.5"/>
    <x v="2"/>
    <s v="keine"/>
    <x v="6"/>
    <s v="Werksnetz leipa"/>
    <x v="0"/>
    <x v="1"/>
    <n v="111142"/>
    <s v="07.09.2012 - 20.09.2012    15.03.2013 - 10.04.2013"/>
    <n v="160"/>
    <n v="280"/>
    <n v="280"/>
    <x v="0"/>
    <n v="160"/>
    <m/>
    <x v="0"/>
    <s v="EWE NETZ GmbH "/>
    <x v="0"/>
    <m/>
    <x v="0"/>
    <x v="0"/>
    <x v="0"/>
    <n v="4194.0377358490568"/>
    <x v="6"/>
    <x v="1"/>
    <x v="0"/>
    <x v="0"/>
    <x v="0"/>
    <x v="0"/>
    <x v="1"/>
    <x v="0"/>
    <x v="0"/>
    <x v="0"/>
    <m/>
    <m/>
    <m/>
    <m/>
    <m/>
    <m/>
    <x v="0"/>
  </r>
  <r>
    <s v="BNA1256"/>
    <s v="UPM GmbH Werk Schwedt"/>
    <s v="UPM Schwedt"/>
    <n v="16306"/>
    <s v="Schwedt"/>
    <s v="Kuhheide 1"/>
    <x v="2"/>
    <s v="Dampfturbine"/>
    <n v="2009"/>
    <x v="1"/>
    <x v="0"/>
    <x v="3"/>
    <s v="Biomasse"/>
    <s v="Reststoffe aus der Papierherstellung, Altholz; alt. HEL, Erdgas"/>
    <x v="1"/>
    <x v="2"/>
    <x v="2"/>
    <n v="13.3"/>
    <n v="13.3"/>
    <x v="0"/>
    <n v="13.3"/>
    <m/>
    <m/>
    <x v="4"/>
    <m/>
    <x v="11"/>
    <s v="E.ON edis AG"/>
    <x v="0"/>
    <x v="1"/>
    <n v="56769.1"/>
    <s v=" August 2012 ?"/>
    <m/>
    <m/>
    <m/>
    <x v="0"/>
    <m/>
    <m/>
    <x v="0"/>
    <m/>
    <x v="0"/>
    <m/>
    <x v="0"/>
    <x v="0"/>
    <x v="0"/>
    <n v="4268.353383458646"/>
    <x v="6"/>
    <x v="0"/>
    <x v="0"/>
    <x v="0"/>
    <x v="0"/>
    <x v="0"/>
    <x v="1"/>
    <x v="0"/>
    <x v="0"/>
    <x v="0"/>
    <m/>
    <m/>
    <m/>
    <m/>
    <m/>
    <m/>
    <x v="0"/>
  </r>
  <r>
    <s v="BNA1257"/>
    <s v="Itec International"/>
    <s v="Heinersdorf"/>
    <n v="16303"/>
    <s v="Schwedt / OT Heinersdorf"/>
    <m/>
    <x v="2"/>
    <s v="Heinersdorf"/>
    <n v="2001"/>
    <x v="1"/>
    <x v="0"/>
    <x v="0"/>
    <m/>
    <m/>
    <x v="0"/>
    <x v="1"/>
    <x v="1"/>
    <n v="13.5"/>
    <n v="13.5"/>
    <x v="0"/>
    <n v="13.5"/>
    <m/>
    <m/>
    <x v="0"/>
    <s v="UW Schwedt"/>
    <x v="2"/>
    <s v="E.ON edis AG"/>
    <x v="0"/>
    <x v="0"/>
    <m/>
    <m/>
    <m/>
    <m/>
    <m/>
    <x v="0"/>
    <m/>
    <m/>
    <x v="0"/>
    <m/>
    <x v="0"/>
    <m/>
    <x v="0"/>
    <x v="0"/>
    <x v="0"/>
    <n v="0"/>
    <x v="0"/>
    <x v="0"/>
    <x v="0"/>
    <x v="0"/>
    <x v="0"/>
    <x v="0"/>
    <x v="0"/>
    <x v="0"/>
    <x v="0"/>
    <x v="0"/>
    <m/>
    <m/>
    <m/>
    <m/>
    <m/>
    <m/>
    <x v="0"/>
  </r>
  <r>
    <s v="BNA1258"/>
    <s v="EnBW Windpark Schwienau II GmbH"/>
    <s v="Windpark Schwienau II"/>
    <n v="29593"/>
    <s v="Schwienau"/>
    <m/>
    <x v="1"/>
    <s v="Schwienau II"/>
    <n v="2009"/>
    <x v="1"/>
    <x v="0"/>
    <x v="0"/>
    <m/>
    <m/>
    <x v="0"/>
    <x v="1"/>
    <x v="1"/>
    <n v="10"/>
    <n v="10"/>
    <x v="0"/>
    <n v="10"/>
    <n v="0"/>
    <n v="0"/>
    <x v="0"/>
    <s v="UW Stadorf"/>
    <x v="6"/>
    <s v="E.ON Netz GmbH"/>
    <x v="0"/>
    <x v="1"/>
    <n v="16622.3"/>
    <m/>
    <m/>
    <m/>
    <m/>
    <x v="0"/>
    <m/>
    <m/>
    <x v="0"/>
    <m/>
    <x v="0"/>
    <m/>
    <x v="0"/>
    <x v="0"/>
    <x v="0"/>
    <n v="1662.23"/>
    <x v="0"/>
    <x v="0"/>
    <x v="0"/>
    <x v="0"/>
    <x v="0"/>
    <x v="0"/>
    <x v="0"/>
    <x v="0"/>
    <x v="0"/>
    <x v="0"/>
    <m/>
    <m/>
    <m/>
    <m/>
    <m/>
    <m/>
    <x v="0"/>
  </r>
  <r>
    <s v="BNA1259"/>
    <s v="GERO Solarpark GmbH"/>
    <s v="Solarpark Amsdorf"/>
    <n v="6317"/>
    <s v="Seegebiet Mansfelder Land OT Amsdorf"/>
    <s v="Chausseestraße 1"/>
    <x v="5"/>
    <m/>
    <m/>
    <x v="2"/>
    <x v="0"/>
    <x v="6"/>
    <m/>
    <m/>
    <x v="0"/>
    <x v="0"/>
    <x v="1"/>
    <n v="28.6"/>
    <n v="28.6"/>
    <x v="0"/>
    <n v="28.6"/>
    <m/>
    <m/>
    <x v="0"/>
    <s v="Umspannwerk Amsdorf Solar"/>
    <x v="2"/>
    <s v="Mitteldeutsche Netzgesellschaft Strom mbH"/>
    <x v="0"/>
    <x v="0"/>
    <m/>
    <m/>
    <m/>
    <m/>
    <m/>
    <x v="0"/>
    <m/>
    <m/>
    <x v="0"/>
    <m/>
    <x v="0"/>
    <m/>
    <x v="0"/>
    <x v="0"/>
    <x v="0"/>
    <n v="0"/>
    <x v="7"/>
    <x v="0"/>
    <x v="0"/>
    <x v="0"/>
    <x v="0"/>
    <x v="0"/>
    <x v="0"/>
    <x v="0"/>
    <x v="0"/>
    <x v="0"/>
    <m/>
    <m/>
    <m/>
    <m/>
    <m/>
    <m/>
    <x v="0"/>
  </r>
  <r>
    <s v="BNA1260"/>
    <s v="Daimler AG"/>
    <s v="Heizkraftwerk Sindelfingen"/>
    <n v="71059"/>
    <s v="Sindelfingen"/>
    <m/>
    <x v="4"/>
    <s v="Sammelschienen-HKW"/>
    <n v="1980"/>
    <x v="1"/>
    <x v="0"/>
    <x v="3"/>
    <s v="Erdgas"/>
    <s v="Heizöl EL"/>
    <x v="1"/>
    <x v="2"/>
    <x v="2"/>
    <n v="81"/>
    <n v="75"/>
    <x v="1"/>
    <n v="70"/>
    <n v="35"/>
    <n v="440"/>
    <x v="3"/>
    <s v="DE00721471063000ZE000000861318VS0"/>
    <x v="2"/>
    <s v="EnBW Regional AG"/>
    <x v="0"/>
    <x v="1"/>
    <n v="164496"/>
    <s v="Turbine 2 bis 30.06.2012"/>
    <n v="375"/>
    <m/>
    <n v="375"/>
    <x v="0"/>
    <m/>
    <m/>
    <x v="0"/>
    <m/>
    <x v="0"/>
    <m/>
    <x v="0"/>
    <x v="0"/>
    <x v="0"/>
    <n v="2193.2800000000002"/>
    <x v="1"/>
    <x v="1"/>
    <x v="0"/>
    <x v="0"/>
    <x v="0"/>
    <x v="0"/>
    <x v="1"/>
    <x v="0"/>
    <x v="0"/>
    <x v="0"/>
    <m/>
    <m/>
    <m/>
    <m/>
    <m/>
    <m/>
    <x v="0"/>
  </r>
  <r>
    <s v="BNA1261"/>
    <s v="E.ON Energy from Waste Stapelfeld GmbH"/>
    <s v="EEW Stapelfeld GmbH"/>
    <n v="22145"/>
    <s v="Stapelfeld"/>
    <m/>
    <x v="3"/>
    <m/>
    <n v="1978"/>
    <x v="1"/>
    <x v="0"/>
    <x v="10"/>
    <s v="Abfall, biol. abbaubarer Anteil von Abfällen aus Haushalten und Industrie"/>
    <m/>
    <x v="1"/>
    <x v="2"/>
    <x v="1"/>
    <n v="21"/>
    <n v="16.399999999999999"/>
    <x v="0"/>
    <n v="16.399999999999999"/>
    <n v="10"/>
    <n v="45"/>
    <x v="2"/>
    <s v="SA Stapelfeld MVA"/>
    <x v="7"/>
    <s v="Schleswig-Holstein Netz AG "/>
    <x v="0"/>
    <x v="1"/>
    <n v="81472"/>
    <s v="13.04.2012 bis 27.04.2012_x000d_07.09.2012 bis 21.09.2012_x000d_12.10.2012 bis 19.10.2012_x000d_23.03.2013 bis 30.03.2013"/>
    <m/>
    <m/>
    <m/>
    <x v="0"/>
    <m/>
    <m/>
    <x v="0"/>
    <m/>
    <x v="0"/>
    <m/>
    <x v="0"/>
    <x v="0"/>
    <x v="0"/>
    <n v="4967.8048780487807"/>
    <x v="6"/>
    <x v="1"/>
    <x v="0"/>
    <x v="0"/>
    <x v="0"/>
    <x v="0"/>
    <x v="1"/>
    <x v="0"/>
    <x v="0"/>
    <x v="0"/>
    <m/>
    <m/>
    <m/>
    <m/>
    <m/>
    <m/>
    <x v="0"/>
  </r>
  <r>
    <s v="BNA1262"/>
    <s v="EVZA Energie- und Verwertungszentrale GmbH, Anhalt"/>
    <s v="EVZA Energie- und Verwertungszentrale GmbH, Anhalt"/>
    <n v="39418"/>
    <s v="Staßfurt"/>
    <s v="Butterwecker Weg 6"/>
    <x v="5"/>
    <m/>
    <n v="2008"/>
    <x v="1"/>
    <x v="0"/>
    <x v="10"/>
    <m/>
    <m/>
    <x v="1"/>
    <x v="2"/>
    <x v="1"/>
    <n v="27"/>
    <n v="24"/>
    <x v="1"/>
    <n v="10.5"/>
    <n v="0"/>
    <n v="45"/>
    <x v="4"/>
    <s v="Staßfurt"/>
    <x v="2"/>
    <s v="HSN Magdeburg GmbH"/>
    <x v="0"/>
    <x v="2"/>
    <n v="90094"/>
    <s v="14.10.2012-22.10.2012"/>
    <m/>
    <m/>
    <m/>
    <x v="0"/>
    <m/>
    <m/>
    <x v="0"/>
    <m/>
    <x v="0"/>
    <m/>
    <x v="0"/>
    <x v="0"/>
    <x v="0"/>
    <n v="3753.9166666666665"/>
    <x v="6"/>
    <x v="1"/>
    <x v="0"/>
    <x v="0"/>
    <x v="0"/>
    <x v="0"/>
    <x v="1"/>
    <x v="0"/>
    <x v="0"/>
    <x v="0"/>
    <m/>
    <m/>
    <m/>
    <m/>
    <m/>
    <m/>
    <x v="0"/>
  </r>
  <r>
    <s v="BNA1263"/>
    <s v="E.ON Wasserkraft GmbH"/>
    <s v="Mühltal"/>
    <n v="82064"/>
    <s v="Straßlach"/>
    <s v="Mühltal 7"/>
    <x v="6"/>
    <s v="Mühltal"/>
    <n v="1924"/>
    <x v="1"/>
    <x v="0"/>
    <x v="2"/>
    <m/>
    <m/>
    <x v="1"/>
    <x v="1"/>
    <x v="1"/>
    <n v="11.2"/>
    <n v="11.2"/>
    <x v="0"/>
    <n v="11.2"/>
    <m/>
    <m/>
    <x v="0"/>
    <s v="Schaltanlage vor Ort"/>
    <x v="6"/>
    <s v="E.ON Bayern AG"/>
    <x v="0"/>
    <x v="1"/>
    <n v="54445.84507577202"/>
    <m/>
    <m/>
    <m/>
    <m/>
    <x v="0"/>
    <m/>
    <m/>
    <x v="0"/>
    <m/>
    <x v="0"/>
    <m/>
    <x v="0"/>
    <x v="0"/>
    <x v="0"/>
    <n v="4861.2361674796448"/>
    <x v="2"/>
    <x v="0"/>
    <x v="0"/>
    <x v="0"/>
    <x v="0"/>
    <x v="0"/>
    <x v="0"/>
    <x v="0"/>
    <x v="0"/>
    <x v="0"/>
    <m/>
    <m/>
    <m/>
    <m/>
    <m/>
    <m/>
    <x v="0"/>
  </r>
  <r>
    <s v="BNA1264"/>
    <s v="Stadtwerke Suhl/Zella-Mehlis GmbH"/>
    <s v="HKW Bohrhügel"/>
    <n v="98528"/>
    <s v="Suhl"/>
    <m/>
    <x v="9"/>
    <m/>
    <n v="1995"/>
    <x v="1"/>
    <x v="0"/>
    <x v="3"/>
    <s v="Erdgas"/>
    <s v="HEL"/>
    <x v="1"/>
    <x v="2"/>
    <x v="2"/>
    <n v="13.5"/>
    <n v="13.5"/>
    <x v="0"/>
    <n v="13.5"/>
    <n v="13.5"/>
    <n v="25.2"/>
    <x v="1"/>
    <s v="UW 2 und SH Bh"/>
    <x v="10"/>
    <s v="Stadtwerke Suhl/Zella-Mehlis Netz GmbH"/>
    <x v="0"/>
    <x v="1"/>
    <n v="178.6"/>
    <s v="keine"/>
    <n v="53.688000000000002"/>
    <n v="130"/>
    <m/>
    <x v="0"/>
    <m/>
    <m/>
    <x v="0"/>
    <s v="Stadtwerke Suhl/Zella-Mehlis Netz GmbH"/>
    <x v="0"/>
    <m/>
    <x v="0"/>
    <x v="0"/>
    <x v="0"/>
    <n v="13.229629629629629"/>
    <x v="1"/>
    <x v="1"/>
    <x v="0"/>
    <x v="0"/>
    <x v="0"/>
    <x v="0"/>
    <x v="1"/>
    <x v="0"/>
    <x v="0"/>
    <x v="0"/>
    <m/>
    <m/>
    <m/>
    <m/>
    <m/>
    <m/>
    <x v="0"/>
  </r>
  <r>
    <s v="BNA1265"/>
    <s v="EnBW Kraftwerke AG"/>
    <s v="Tannheim"/>
    <n v="88459"/>
    <s v="Tannheim"/>
    <m/>
    <x v="4"/>
    <s v="Tannheim"/>
    <m/>
    <x v="0"/>
    <x v="0"/>
    <x v="2"/>
    <m/>
    <m/>
    <x v="1"/>
    <x v="1"/>
    <x v="1"/>
    <n v="12.3"/>
    <n v="12.3"/>
    <x v="0"/>
    <n v="12.3"/>
    <m/>
    <m/>
    <x v="0"/>
    <m/>
    <x v="11"/>
    <m/>
    <x v="0"/>
    <x v="1"/>
    <n v="41862"/>
    <m/>
    <m/>
    <m/>
    <m/>
    <x v="0"/>
    <m/>
    <m/>
    <x v="0"/>
    <m/>
    <x v="0"/>
    <m/>
    <x v="0"/>
    <x v="0"/>
    <x v="0"/>
    <n v="3403.4146341463411"/>
    <x v="2"/>
    <x v="0"/>
    <x v="0"/>
    <x v="0"/>
    <x v="0"/>
    <x v="0"/>
    <x v="0"/>
    <x v="0"/>
    <x v="0"/>
    <x v="0"/>
    <m/>
    <m/>
    <m/>
    <m/>
    <m/>
    <m/>
    <x v="0"/>
  </r>
  <r>
    <s v="BNA1266"/>
    <s v="HSE Solarpark Thüngen GmbH &amp; Co. KG"/>
    <s v="Solarpark Thüngen"/>
    <n v="97289"/>
    <s v="Thüngen"/>
    <s v="Flur 625"/>
    <x v="6"/>
    <s v="Solarpark Thüngen"/>
    <n v="2010"/>
    <x v="1"/>
    <x v="0"/>
    <x v="6"/>
    <m/>
    <m/>
    <x v="0"/>
    <x v="1"/>
    <x v="1"/>
    <n v="18.7"/>
    <n v="18.7"/>
    <x v="0"/>
    <n v="18.7"/>
    <m/>
    <n v="0"/>
    <x v="0"/>
    <m/>
    <x v="6"/>
    <s v="E.ON Bayern AG"/>
    <x v="0"/>
    <x v="1"/>
    <n v="21409"/>
    <s v="keine"/>
    <m/>
    <m/>
    <m/>
    <x v="0"/>
    <m/>
    <m/>
    <x v="0"/>
    <m/>
    <x v="0"/>
    <m/>
    <x v="0"/>
    <x v="0"/>
    <x v="0"/>
    <n v="1144.8663101604279"/>
    <x v="7"/>
    <x v="0"/>
    <x v="0"/>
    <x v="0"/>
    <x v="0"/>
    <x v="0"/>
    <x v="0"/>
    <x v="0"/>
    <x v="0"/>
    <x v="0"/>
    <m/>
    <m/>
    <m/>
    <m/>
    <m/>
    <m/>
    <x v="0"/>
  </r>
  <r>
    <s v="BNA1267"/>
    <s v="Stadtwerke München GmbH"/>
    <s v="Uppenborn 2"/>
    <n v="84184"/>
    <s v="Tiefenbach"/>
    <m/>
    <x v="6"/>
    <n v="2"/>
    <n v="1951"/>
    <x v="1"/>
    <x v="0"/>
    <x v="2"/>
    <m/>
    <m/>
    <x v="1"/>
    <x v="1"/>
    <x v="1"/>
    <n v="18"/>
    <n v="18"/>
    <x v="0"/>
    <n v="18"/>
    <n v="0"/>
    <m/>
    <x v="0"/>
    <m/>
    <x v="2"/>
    <s v="SWM Infrastruktur GmbH"/>
    <x v="0"/>
    <x v="1"/>
    <n v="75050.100000000006"/>
    <m/>
    <m/>
    <m/>
    <m/>
    <x v="0"/>
    <m/>
    <m/>
    <x v="0"/>
    <m/>
    <x v="0"/>
    <m/>
    <x v="0"/>
    <x v="0"/>
    <x v="0"/>
    <n v="4169.45"/>
    <x v="2"/>
    <x v="0"/>
    <x v="0"/>
    <x v="0"/>
    <x v="0"/>
    <x v="0"/>
    <x v="0"/>
    <x v="0"/>
    <x v="0"/>
    <x v="0"/>
    <m/>
    <m/>
    <m/>
    <m/>
    <m/>
    <m/>
    <x v="0"/>
  </r>
  <r>
    <s v="BNA1268"/>
    <s v="Itec International"/>
    <s v="Tarnow"/>
    <n v="18249"/>
    <s v="Tranow"/>
    <m/>
    <x v="8"/>
    <s v="Tranow"/>
    <n v="2000"/>
    <x v="1"/>
    <x v="0"/>
    <x v="0"/>
    <m/>
    <m/>
    <x v="0"/>
    <x v="1"/>
    <x v="1"/>
    <n v="13.5"/>
    <n v="13.5"/>
    <x v="0"/>
    <n v="13.5"/>
    <m/>
    <m/>
    <x v="0"/>
    <s v="UW Tarnow"/>
    <x v="2"/>
    <s v="WEMAG Netz GmbH"/>
    <x v="0"/>
    <x v="0"/>
    <m/>
    <m/>
    <m/>
    <m/>
    <m/>
    <x v="0"/>
    <m/>
    <m/>
    <x v="0"/>
    <m/>
    <x v="0"/>
    <m/>
    <x v="0"/>
    <x v="0"/>
    <x v="0"/>
    <n v="0"/>
    <x v="0"/>
    <x v="0"/>
    <x v="0"/>
    <x v="0"/>
    <x v="0"/>
    <x v="0"/>
    <x v="0"/>
    <x v="0"/>
    <x v="0"/>
    <x v="0"/>
    <m/>
    <m/>
    <m/>
    <m/>
    <m/>
    <m/>
    <x v="0"/>
  </r>
  <r>
    <s v="BNA1269"/>
    <s v="RWE Innogy GmbH"/>
    <s v="Trier"/>
    <n v="54234"/>
    <s v="Trier"/>
    <m/>
    <x v="15"/>
    <m/>
    <n v="1961"/>
    <x v="1"/>
    <x v="0"/>
    <x v="2"/>
    <m/>
    <m/>
    <x v="1"/>
    <x v="1"/>
    <x v="1"/>
    <n v="18.8"/>
    <n v="18.8"/>
    <x v="0"/>
    <n v="18.8"/>
    <m/>
    <m/>
    <x v="0"/>
    <m/>
    <x v="6"/>
    <s v="Rhein-Ruhr Verteilnetz GmbH"/>
    <x v="0"/>
    <x v="1"/>
    <n v="6522.4790000000003"/>
    <m/>
    <m/>
    <m/>
    <m/>
    <x v="0"/>
    <m/>
    <m/>
    <x v="0"/>
    <m/>
    <x v="0"/>
    <m/>
    <x v="0"/>
    <x v="0"/>
    <x v="0"/>
    <n v="346.94037234042554"/>
    <x v="2"/>
    <x v="0"/>
    <x v="0"/>
    <x v="0"/>
    <x v="0"/>
    <x v="0"/>
    <x v="0"/>
    <x v="0"/>
    <x v="0"/>
    <x v="0"/>
    <m/>
    <m/>
    <m/>
    <m/>
    <m/>
    <m/>
    <x v="0"/>
  </r>
  <r>
    <s v="BNA1270"/>
    <s v="RWE Innogy Windpower Hannover GmbH"/>
    <s v="RWE Innogy Brise Windparkbetriebsgesellschaft mbH"/>
    <n v="27239"/>
    <s v="Twistringen"/>
    <m/>
    <x v="1"/>
    <s v="Twistringen"/>
    <n v="2007"/>
    <x v="1"/>
    <x v="0"/>
    <x v="0"/>
    <m/>
    <m/>
    <x v="0"/>
    <x v="1"/>
    <x v="1"/>
    <n v="12"/>
    <n v="12"/>
    <x v="0"/>
    <n v="12"/>
    <m/>
    <m/>
    <x v="0"/>
    <s v="UW Bassum"/>
    <x v="6"/>
    <s v="E.ON Avacon AG"/>
    <x v="0"/>
    <x v="1"/>
    <n v="15626"/>
    <m/>
    <m/>
    <m/>
    <m/>
    <x v="0"/>
    <m/>
    <m/>
    <x v="0"/>
    <m/>
    <x v="0"/>
    <m/>
    <x v="0"/>
    <x v="0"/>
    <x v="0"/>
    <n v="1302.1666666666667"/>
    <x v="0"/>
    <x v="0"/>
    <x v="0"/>
    <x v="0"/>
    <x v="0"/>
    <x v="0"/>
    <x v="0"/>
    <x v="0"/>
    <x v="0"/>
    <x v="0"/>
    <m/>
    <m/>
    <m/>
    <m/>
    <m/>
    <m/>
    <x v="0"/>
  </r>
  <r>
    <s v="BNA1271"/>
    <s v="K+S AG"/>
    <s v="Unterbreizbach"/>
    <n v="36414"/>
    <s v="Unterbreizbach"/>
    <m/>
    <x v="9"/>
    <s v="Unterbreizbach"/>
    <n v="1965"/>
    <x v="1"/>
    <x v="0"/>
    <x v="1"/>
    <m/>
    <m/>
    <x v="1"/>
    <x v="2"/>
    <x v="2"/>
    <m/>
    <n v="59"/>
    <x v="0"/>
    <n v="59"/>
    <n v="48"/>
    <n v="114"/>
    <x v="2"/>
    <s v="UW Phillippsthal"/>
    <x v="2"/>
    <s v="E.ON Netz GmbH"/>
    <x v="0"/>
    <x v="1"/>
    <n v="158219.1"/>
    <m/>
    <n v="139"/>
    <m/>
    <m/>
    <x v="0"/>
    <n v="160"/>
    <m/>
    <x v="0"/>
    <s v="Gas-Union Transport GmbH &amp; Co.KG "/>
    <x v="0"/>
    <m/>
    <x v="0"/>
    <x v="0"/>
    <x v="0"/>
    <n v="2681.6796610169495"/>
    <x v="1"/>
    <x v="1"/>
    <x v="0"/>
    <x v="0"/>
    <x v="0"/>
    <x v="0"/>
    <x v="1"/>
    <x v="0"/>
    <x v="0"/>
    <x v="0"/>
    <m/>
    <m/>
    <m/>
    <m/>
    <m/>
    <m/>
    <x v="0"/>
  </r>
  <r>
    <s v="BNA1272"/>
    <s v="KEVAG - Koblenzer Elektrizitätswerk und Verkehrs-AG"/>
    <s v="Windpark Waigandshain/Homberg"/>
    <n v="56477"/>
    <s v="Waigandshain"/>
    <s v="Auf der Höhe 4"/>
    <x v="15"/>
    <m/>
    <n v="2004"/>
    <x v="2"/>
    <x v="0"/>
    <x v="0"/>
    <m/>
    <m/>
    <x v="0"/>
    <x v="0"/>
    <x v="0"/>
    <n v="18"/>
    <n v="18"/>
    <x v="0"/>
    <n v="18"/>
    <m/>
    <m/>
    <x v="0"/>
    <s v="UA Höhn"/>
    <x v="6"/>
    <s v="KEVAG Verteilnetz GmbH "/>
    <x v="0"/>
    <x v="1"/>
    <n v="35700"/>
    <m/>
    <m/>
    <m/>
    <m/>
    <x v="0"/>
    <m/>
    <m/>
    <x v="0"/>
    <m/>
    <x v="0"/>
    <m/>
    <x v="0"/>
    <x v="0"/>
    <x v="0"/>
    <n v="1983.3333333333333"/>
    <x v="0"/>
    <x v="0"/>
    <x v="0"/>
    <x v="0"/>
    <x v="0"/>
    <x v="0"/>
    <x v="0"/>
    <x v="0"/>
    <x v="0"/>
    <x v="0"/>
    <m/>
    <m/>
    <m/>
    <m/>
    <m/>
    <m/>
    <x v="0"/>
  </r>
  <r>
    <s v="BNA1273"/>
    <s v="E.ON Wasserkraft GmbH"/>
    <s v="Obernach"/>
    <n v="82432"/>
    <s v="Walchensee"/>
    <s v="Einsiedl"/>
    <x v="6"/>
    <s v="Obernach"/>
    <n v="1955"/>
    <x v="1"/>
    <x v="0"/>
    <x v="2"/>
    <m/>
    <m/>
    <x v="1"/>
    <x v="1"/>
    <x v="1"/>
    <n v="12.8"/>
    <n v="12.8"/>
    <x v="0"/>
    <n v="12.8"/>
    <m/>
    <m/>
    <x v="0"/>
    <s v="Schaltanlage vor Ort"/>
    <x v="6"/>
    <s v="E.ON Bayern AG"/>
    <x v="0"/>
    <x v="1"/>
    <n v="36305.513279999999"/>
    <m/>
    <m/>
    <m/>
    <m/>
    <x v="0"/>
    <m/>
    <m/>
    <x v="0"/>
    <m/>
    <x v="0"/>
    <m/>
    <x v="0"/>
    <x v="0"/>
    <x v="0"/>
    <n v="2836.3682249999997"/>
    <x v="2"/>
    <x v="0"/>
    <x v="0"/>
    <x v="0"/>
    <x v="0"/>
    <x v="0"/>
    <x v="0"/>
    <x v="0"/>
    <x v="0"/>
    <x v="0"/>
    <m/>
    <m/>
    <m/>
    <m/>
    <m/>
    <m/>
    <x v="0"/>
  </r>
  <r>
    <s v="BNA1274"/>
    <s v="E.ON Wasserkraft GmbH"/>
    <s v="Ettling"/>
    <n v="94522"/>
    <s v="Wallersorf/Ettling"/>
    <s v="Kraftwerkstraße 1"/>
    <x v="6"/>
    <s v="Ettling"/>
    <n v="1988"/>
    <x v="1"/>
    <x v="0"/>
    <x v="2"/>
    <m/>
    <m/>
    <x v="1"/>
    <x v="1"/>
    <x v="1"/>
    <n v="12.6"/>
    <n v="12.6"/>
    <x v="0"/>
    <n v="12.8"/>
    <m/>
    <m/>
    <x v="0"/>
    <s v="Schaltanlage vor Ort"/>
    <x v="2"/>
    <s v="E.ON Netz GmbH"/>
    <x v="0"/>
    <x v="1"/>
    <n v="75448.686499999996"/>
    <m/>
    <m/>
    <m/>
    <m/>
    <x v="0"/>
    <m/>
    <m/>
    <x v="0"/>
    <m/>
    <x v="0"/>
    <m/>
    <x v="0"/>
    <x v="0"/>
    <x v="0"/>
    <n v="5987.9909920634918"/>
    <x v="2"/>
    <x v="0"/>
    <x v="0"/>
    <x v="0"/>
    <x v="0"/>
    <x v="0"/>
    <x v="0"/>
    <x v="0"/>
    <x v="0"/>
    <x v="0"/>
    <m/>
    <m/>
    <m/>
    <m/>
    <m/>
    <m/>
    <x v="0"/>
  </r>
  <r>
    <s v="BNA1275"/>
    <s v="Freudenberg Service KG"/>
    <s v="Kraftwerk Freudenberg Weinheim"/>
    <n v="69469"/>
    <s v="Weinheim"/>
    <s v="Höhnerweg 2-4"/>
    <x v="4"/>
    <n v="2"/>
    <n v="2005"/>
    <x v="1"/>
    <x v="0"/>
    <x v="3"/>
    <s v="Erdgas/ HEL"/>
    <m/>
    <x v="1"/>
    <x v="2"/>
    <x v="2"/>
    <m/>
    <n v="21"/>
    <x v="0"/>
    <n v="21"/>
    <m/>
    <n v="58.2"/>
    <x v="3"/>
    <s v="Station 10"/>
    <x v="6"/>
    <s v="Freudenberg Service KG"/>
    <x v="0"/>
    <x v="2"/>
    <n v="60311.87"/>
    <s v="Mai 2012, Aug 2012, Dez 2012"/>
    <m/>
    <m/>
    <m/>
    <x v="0"/>
    <m/>
    <m/>
    <x v="0"/>
    <m/>
    <x v="0"/>
    <m/>
    <x v="0"/>
    <x v="0"/>
    <x v="0"/>
    <n v="2871.9938095238094"/>
    <x v="1"/>
    <x v="1"/>
    <x v="0"/>
    <x v="0"/>
    <x v="0"/>
    <x v="0"/>
    <x v="1"/>
    <x v="0"/>
    <x v="0"/>
    <x v="0"/>
    <m/>
    <m/>
    <m/>
    <m/>
    <m/>
    <m/>
    <x v="0"/>
  </r>
  <r>
    <s v="BNA1276"/>
    <s v="Freudenberg Service KG"/>
    <s v="Kraftwerk Freudenberg Weinheim"/>
    <n v="69469"/>
    <s v="Weinheim"/>
    <s v="Höhnerweg 2-4"/>
    <x v="4"/>
    <n v="1"/>
    <n v="1982"/>
    <x v="1"/>
    <x v="0"/>
    <x v="3"/>
    <s v="Erdgas/ HEL"/>
    <m/>
    <x v="1"/>
    <x v="2"/>
    <x v="2"/>
    <m/>
    <n v="21"/>
    <x v="0"/>
    <n v="5.5"/>
    <n v="5.5"/>
    <n v="53.5"/>
    <x v="3"/>
    <s v="Station 10"/>
    <x v="6"/>
    <s v="Freudenberg Service KG"/>
    <x v="0"/>
    <x v="2"/>
    <n v="11047.57"/>
    <m/>
    <n v="90"/>
    <n v="90"/>
    <n v="90"/>
    <x v="0"/>
    <n v="90"/>
    <n v="0"/>
    <x v="0"/>
    <s v="Open Grid Europe GmbH "/>
    <x v="0"/>
    <m/>
    <x v="0"/>
    <x v="0"/>
    <x v="0"/>
    <n v="526.07476190476189"/>
    <x v="1"/>
    <x v="1"/>
    <x v="0"/>
    <x v="0"/>
    <x v="0"/>
    <x v="0"/>
    <x v="1"/>
    <x v="0"/>
    <x v="0"/>
    <x v="0"/>
    <m/>
    <m/>
    <m/>
    <m/>
    <m/>
    <m/>
    <x v="0"/>
  </r>
  <r>
    <s v="BNA1277"/>
    <s v="EnBW Windpark Eisenach II GmbH"/>
    <s v="Windpark Eisenach II"/>
    <n v="54298"/>
    <s v="Welschbillig"/>
    <m/>
    <x v="15"/>
    <s v="Eisenach II"/>
    <n v="2009"/>
    <x v="1"/>
    <x v="0"/>
    <x v="0"/>
    <m/>
    <m/>
    <x v="0"/>
    <x v="1"/>
    <x v="1"/>
    <n v="12"/>
    <n v="12"/>
    <x v="0"/>
    <n v="12"/>
    <n v="0"/>
    <n v="0"/>
    <x v="0"/>
    <s v="Welschbillig"/>
    <x v="6"/>
    <s v="Rhein-Ruhr Verteilnetz GmbH"/>
    <x v="0"/>
    <x v="1"/>
    <n v="21118"/>
    <m/>
    <m/>
    <m/>
    <m/>
    <x v="0"/>
    <m/>
    <m/>
    <x v="0"/>
    <m/>
    <x v="0"/>
    <m/>
    <x v="0"/>
    <x v="0"/>
    <x v="0"/>
    <n v="1759.8333333333333"/>
    <x v="0"/>
    <x v="0"/>
    <x v="0"/>
    <x v="0"/>
    <x v="0"/>
    <x v="0"/>
    <x v="0"/>
    <x v="0"/>
    <x v="0"/>
    <x v="0"/>
    <m/>
    <m/>
    <m/>
    <m/>
    <m/>
    <m/>
    <x v="0"/>
  </r>
  <r>
    <s v="BNA1278"/>
    <s v="LHI Solar Deuschland"/>
    <s v="Welzow II Flughafen"/>
    <n v="3119"/>
    <s v="Welzow"/>
    <m/>
    <x v="2"/>
    <m/>
    <n v="2011"/>
    <x v="0"/>
    <x v="0"/>
    <x v="6"/>
    <m/>
    <m/>
    <x v="0"/>
    <x v="1"/>
    <x v="1"/>
    <n v="18.600000000000001"/>
    <n v="18.600000000000001"/>
    <x v="0"/>
    <n v="18.600000000000001"/>
    <m/>
    <m/>
    <x v="0"/>
    <m/>
    <x v="2"/>
    <m/>
    <x v="0"/>
    <x v="0"/>
    <m/>
    <m/>
    <m/>
    <m/>
    <m/>
    <x v="0"/>
    <m/>
    <m/>
    <x v="0"/>
    <m/>
    <x v="0"/>
    <m/>
    <x v="0"/>
    <x v="0"/>
    <x v="0"/>
    <n v="0"/>
    <x v="7"/>
    <x v="0"/>
    <x v="0"/>
    <x v="0"/>
    <x v="0"/>
    <x v="0"/>
    <x v="0"/>
    <x v="0"/>
    <x v="0"/>
    <x v="0"/>
    <m/>
    <m/>
    <m/>
    <m/>
    <m/>
    <m/>
    <x v="0"/>
  </r>
  <r>
    <s v="BNA1279"/>
    <s v="Basell Polyolefine GmbH"/>
    <s v="Gasturbine"/>
    <n v="50389"/>
    <s v="Wesseling"/>
    <m/>
    <x v="0"/>
    <s v="D290"/>
    <n v="1995"/>
    <x v="1"/>
    <x v="0"/>
    <x v="3"/>
    <s v="Erdgas"/>
    <s v="Heizöl leicht"/>
    <x v="1"/>
    <x v="2"/>
    <x v="2"/>
    <n v="53.9"/>
    <n v="52.7"/>
    <x v="0"/>
    <n v="52"/>
    <n v="35"/>
    <n v="81"/>
    <x v="1"/>
    <s v="110kV Schaltanlage Bollenacker"/>
    <x v="2"/>
    <s v="Rhein-Ruhr Verteilnetz GmbH"/>
    <x v="0"/>
    <x v="1"/>
    <n v="331572.59999999998"/>
    <s v="02.09.2012-14.10.2012"/>
    <n v="185"/>
    <n v="185"/>
    <m/>
    <x v="0"/>
    <n v="185"/>
    <n v="0"/>
    <x v="0"/>
    <s v="GASCADE Gastransport GmbH "/>
    <x v="0"/>
    <m/>
    <x v="0"/>
    <x v="0"/>
    <x v="0"/>
    <n v="6291.70018975332"/>
    <x v="1"/>
    <x v="1"/>
    <x v="0"/>
    <x v="0"/>
    <x v="0"/>
    <x v="0"/>
    <x v="1"/>
    <x v="0"/>
    <x v="0"/>
    <x v="0"/>
    <m/>
    <m/>
    <m/>
    <m/>
    <m/>
    <m/>
    <x v="0"/>
  </r>
  <r>
    <s v="BNA1280"/>
    <s v="Basell Polyolefine GmbH"/>
    <s v="Kraftwerk"/>
    <n v="50389"/>
    <s v="Wesseling"/>
    <m/>
    <x v="0"/>
    <s v="D210"/>
    <n v="1962"/>
    <x v="1"/>
    <x v="0"/>
    <x v="3"/>
    <s v="Crackeröl leicht und schwer, Braunkohlestaub, Fackelgas"/>
    <s v="Erdgas, Heizöl leicht"/>
    <x v="1"/>
    <x v="2"/>
    <x v="2"/>
    <n v="75.5"/>
    <n v="66.3"/>
    <x v="0"/>
    <n v="66.3"/>
    <n v="66.3"/>
    <n v="254"/>
    <x v="2"/>
    <m/>
    <x v="19"/>
    <s v="internes Netz"/>
    <x v="0"/>
    <x v="1"/>
    <n v="335920.35"/>
    <m/>
    <m/>
    <m/>
    <m/>
    <x v="0"/>
    <m/>
    <m/>
    <x v="0"/>
    <m/>
    <x v="0"/>
    <m/>
    <x v="0"/>
    <x v="0"/>
    <x v="0"/>
    <n v="5066.6719457013569"/>
    <x v="6"/>
    <x v="1"/>
    <x v="0"/>
    <x v="0"/>
    <x v="0"/>
    <x v="0"/>
    <x v="1"/>
    <x v="0"/>
    <x v="0"/>
    <x v="0"/>
    <m/>
    <m/>
    <m/>
    <m/>
    <m/>
    <m/>
    <x v="0"/>
  </r>
  <r>
    <s v="BNA1281"/>
    <s v="Solarpark Ammerland II GmbH &amp; Co. KG"/>
    <s v="Solarpark Ammerland II GmbH &amp; Co. KG"/>
    <n v="26215"/>
    <s v="Wiefelstede"/>
    <s v="Flurstück 31/6 &amp; 58/6"/>
    <x v="1"/>
    <m/>
    <n v="2011"/>
    <x v="1"/>
    <x v="0"/>
    <x v="6"/>
    <m/>
    <m/>
    <x v="0"/>
    <x v="0"/>
    <x v="0"/>
    <n v="6.444"/>
    <n v="5.76"/>
    <x v="0"/>
    <n v="5.76"/>
    <m/>
    <m/>
    <x v="0"/>
    <s v="SA Metjendorf"/>
    <x v="6"/>
    <s v="EWE NETZ GmbH"/>
    <x v="0"/>
    <x v="0"/>
    <n v="740"/>
    <m/>
    <m/>
    <m/>
    <m/>
    <x v="0"/>
    <m/>
    <m/>
    <x v="0"/>
    <m/>
    <x v="0"/>
    <m/>
    <x v="0"/>
    <x v="0"/>
    <x v="0"/>
    <n v="128.47222222222223"/>
    <x v="7"/>
    <x v="0"/>
    <x v="0"/>
    <x v="0"/>
    <x v="0"/>
    <x v="0"/>
    <x v="0"/>
    <x v="0"/>
    <x v="0"/>
    <x v="0"/>
    <m/>
    <m/>
    <m/>
    <m/>
    <m/>
    <m/>
    <x v="0"/>
  </r>
  <r>
    <s v="BNA1282"/>
    <s v="Solarpark Ammerland III GmbH &amp; Co. KG"/>
    <s v="Solarpark Ammerland III GmbH &amp; Co. KG"/>
    <n v="26215"/>
    <s v="Wiefelstede"/>
    <s v="Flurstück 58/6"/>
    <x v="1"/>
    <m/>
    <n v="2011"/>
    <x v="1"/>
    <x v="0"/>
    <x v="6"/>
    <m/>
    <m/>
    <x v="0"/>
    <x v="1"/>
    <x v="1"/>
    <n v="7.0419999999999998"/>
    <n v="6.3"/>
    <x v="0"/>
    <n v="6.3"/>
    <m/>
    <m/>
    <x v="0"/>
    <s v="SA Metjendorf"/>
    <x v="6"/>
    <s v="EWE NETZ GmbH"/>
    <x v="0"/>
    <x v="0"/>
    <n v="760"/>
    <m/>
    <m/>
    <m/>
    <m/>
    <x v="0"/>
    <m/>
    <m/>
    <x v="0"/>
    <m/>
    <x v="0"/>
    <m/>
    <x v="0"/>
    <x v="0"/>
    <x v="0"/>
    <n v="120.63492063492063"/>
    <x v="7"/>
    <x v="0"/>
    <x v="0"/>
    <x v="0"/>
    <x v="0"/>
    <x v="0"/>
    <x v="0"/>
    <x v="0"/>
    <x v="0"/>
    <x v="0"/>
    <m/>
    <m/>
    <m/>
    <m/>
    <m/>
    <m/>
    <x v="0"/>
  </r>
  <r>
    <s v="BNA1283"/>
    <s v="Solarpark Ammerland I GmbH &amp; Co. KG"/>
    <s v="Solarpark Ammerland I GmbH &amp; Co. KG"/>
    <n v="26215"/>
    <s v="Wiefelstede"/>
    <s v="Flurstück 31/6"/>
    <x v="1"/>
    <m/>
    <n v="2011"/>
    <x v="1"/>
    <x v="0"/>
    <x v="6"/>
    <m/>
    <m/>
    <x v="0"/>
    <x v="0"/>
    <x v="0"/>
    <n v="7.35"/>
    <n v="6.72"/>
    <x v="0"/>
    <n v="6.72"/>
    <m/>
    <m/>
    <x v="0"/>
    <s v="SA Metjendorf"/>
    <x v="6"/>
    <s v="EWE NETZ GmbH"/>
    <x v="0"/>
    <x v="0"/>
    <n v="845"/>
    <m/>
    <m/>
    <m/>
    <m/>
    <x v="0"/>
    <m/>
    <m/>
    <x v="0"/>
    <m/>
    <x v="0"/>
    <m/>
    <x v="0"/>
    <x v="0"/>
    <x v="0"/>
    <n v="125.74404761904762"/>
    <x v="7"/>
    <x v="0"/>
    <x v="0"/>
    <x v="0"/>
    <x v="0"/>
    <x v="0"/>
    <x v="0"/>
    <x v="0"/>
    <x v="0"/>
    <x v="0"/>
    <m/>
    <m/>
    <m/>
    <m/>
    <m/>
    <m/>
    <x v="0"/>
  </r>
  <r>
    <s v="BNA1284"/>
    <s v="Grace GmbH &amp; Co. KG "/>
    <s v="Co-Generation"/>
    <n v="67547"/>
    <s v="Worms"/>
    <s v="In der Hollerhecke 1"/>
    <x v="15"/>
    <s v="-"/>
    <n v="1991"/>
    <x v="1"/>
    <x v="0"/>
    <x v="1"/>
    <m/>
    <m/>
    <x v="1"/>
    <x v="2"/>
    <x v="2"/>
    <n v="13"/>
    <n v="11.5"/>
    <x v="0"/>
    <n v="12.7"/>
    <n v="10"/>
    <n v="23"/>
    <x v="1"/>
    <s v="Station Hernsheim 59 und 72"/>
    <x v="6"/>
    <s v="EWR Netz GmbH"/>
    <x v="0"/>
    <x v="1"/>
    <n v="90806.035000000003"/>
    <s v="02.05.2012 - 10.05.2012"/>
    <n v="42"/>
    <n v="155"/>
    <n v="120"/>
    <x v="0"/>
    <m/>
    <n v="0"/>
    <x v="0"/>
    <s v="Open Grid Europe GmbH "/>
    <x v="0"/>
    <m/>
    <x v="0"/>
    <x v="0"/>
    <x v="0"/>
    <n v="7896.1769565217392"/>
    <x v="1"/>
    <x v="1"/>
    <x v="0"/>
    <x v="0"/>
    <x v="0"/>
    <x v="0"/>
    <x v="1"/>
    <x v="0"/>
    <x v="0"/>
    <x v="0"/>
    <m/>
    <m/>
    <m/>
    <m/>
    <m/>
    <m/>
    <x v="0"/>
  </r>
  <r>
    <s v="BNA1285"/>
    <s v="K+S AG"/>
    <s v="Sigmundshall"/>
    <n v="31515"/>
    <s v="Wunstorf"/>
    <m/>
    <x v="1"/>
    <s v="Sigmundshall"/>
    <n v="1974"/>
    <x v="1"/>
    <x v="0"/>
    <x v="1"/>
    <m/>
    <m/>
    <x v="1"/>
    <x v="2"/>
    <x v="2"/>
    <n v="21.1"/>
    <n v="19"/>
    <x v="0"/>
    <n v="15"/>
    <n v="15"/>
    <n v="56"/>
    <x v="4"/>
    <s v="Tienberg 25"/>
    <x v="6"/>
    <s v="E.ON Avacon AG"/>
    <x v="0"/>
    <x v="2"/>
    <n v="68703.199999999997"/>
    <m/>
    <n v="79"/>
    <m/>
    <m/>
    <x v="0"/>
    <n v="90"/>
    <m/>
    <x v="0"/>
    <s v="Nowega GmbH "/>
    <x v="0"/>
    <m/>
    <x v="0"/>
    <x v="0"/>
    <x v="0"/>
    <n v="3615.9578947368418"/>
    <x v="1"/>
    <x v="1"/>
    <x v="0"/>
    <x v="0"/>
    <x v="0"/>
    <x v="0"/>
    <x v="1"/>
    <x v="0"/>
    <x v="0"/>
    <x v="0"/>
    <m/>
    <m/>
    <m/>
    <m/>
    <m/>
    <m/>
    <x v="0"/>
  </r>
  <r>
    <s v="BNA1286"/>
    <s v="Zweckverband für Abfallwirtschaft Südwestthüringen (ZASt)"/>
    <s v="Restabfallbehandlungsanlage"/>
    <n v="98544"/>
    <s v="Zella-Mehlis"/>
    <m/>
    <x v="9"/>
    <n v="1"/>
    <n v="2007"/>
    <x v="1"/>
    <x v="0"/>
    <x v="10"/>
    <s v="Abfall"/>
    <s v="Heizöl"/>
    <x v="1"/>
    <x v="2"/>
    <x v="1"/>
    <n v="13.7"/>
    <n v="11.2"/>
    <x v="0"/>
    <n v="6"/>
    <n v="0"/>
    <n v="30"/>
    <x v="2"/>
    <s v="Station RABA"/>
    <x v="7"/>
    <s v="Stadtwerke Suhl/Zella-Mehlis Netz GmbH"/>
    <x v="0"/>
    <x v="2"/>
    <n v="63421.599999999999"/>
    <s v="10.09.2012-07.10.2012"/>
    <m/>
    <m/>
    <m/>
    <x v="0"/>
    <m/>
    <m/>
    <x v="0"/>
    <m/>
    <x v="0"/>
    <m/>
    <x v="0"/>
    <x v="0"/>
    <x v="0"/>
    <n v="5662.6428571428578"/>
    <x v="6"/>
    <x v="1"/>
    <x v="0"/>
    <x v="0"/>
    <x v="0"/>
    <x v="0"/>
    <x v="1"/>
    <x v="0"/>
    <x v="0"/>
    <x v="0"/>
    <m/>
    <m/>
    <m/>
    <m/>
    <m/>
    <m/>
    <x v="0"/>
  </r>
  <r>
    <s v="BNA1287"/>
    <s v="RWE Innogy GmbH"/>
    <s v="Zeltingen"/>
    <n v="54492"/>
    <s v="Zeltingen"/>
    <m/>
    <x v="15"/>
    <m/>
    <n v="1964"/>
    <x v="1"/>
    <x v="0"/>
    <x v="2"/>
    <m/>
    <m/>
    <x v="1"/>
    <x v="1"/>
    <x v="1"/>
    <n v="13.6"/>
    <n v="13.6"/>
    <x v="0"/>
    <n v="13.6"/>
    <m/>
    <m/>
    <x v="0"/>
    <m/>
    <x v="6"/>
    <s v="Rhein-Ruhr Verteilnetz GmbH"/>
    <x v="0"/>
    <x v="1"/>
    <n v="46004.186000000002"/>
    <m/>
    <m/>
    <m/>
    <m/>
    <x v="0"/>
    <m/>
    <m/>
    <x v="0"/>
    <m/>
    <x v="0"/>
    <m/>
    <x v="0"/>
    <x v="0"/>
    <x v="0"/>
    <n v="3382.6607352941178"/>
    <x v="2"/>
    <x v="0"/>
    <x v="0"/>
    <x v="0"/>
    <x v="0"/>
    <x v="0"/>
    <x v="0"/>
    <x v="0"/>
    <x v="0"/>
    <x v="0"/>
    <m/>
    <m/>
    <m/>
    <m/>
    <m/>
    <m/>
    <x v="0"/>
  </r>
  <r>
    <s v="BNA1288"/>
    <s v="Itec International"/>
    <s v="Zerre"/>
    <n v="2979"/>
    <s v="Zerre"/>
    <m/>
    <x v="12"/>
    <s v="Zerre"/>
    <n v="2002"/>
    <x v="1"/>
    <x v="0"/>
    <x v="0"/>
    <m/>
    <m/>
    <x v="0"/>
    <x v="1"/>
    <x v="1"/>
    <n v="10"/>
    <n v="10"/>
    <x v="0"/>
    <n v="10"/>
    <m/>
    <m/>
    <x v="0"/>
    <s v="UW Zerre"/>
    <x v="2"/>
    <s v="Mitteldeutsche Netzgesellschaft Strom mbH"/>
    <x v="0"/>
    <x v="0"/>
    <m/>
    <m/>
    <m/>
    <m/>
    <m/>
    <x v="0"/>
    <m/>
    <m/>
    <x v="0"/>
    <m/>
    <x v="0"/>
    <m/>
    <x v="0"/>
    <x v="0"/>
    <x v="0"/>
    <n v="0"/>
    <x v="0"/>
    <x v="0"/>
    <x v="0"/>
    <x v="0"/>
    <x v="0"/>
    <x v="0"/>
    <x v="0"/>
    <x v="0"/>
    <x v="0"/>
    <x v="0"/>
    <m/>
    <m/>
    <m/>
    <m/>
    <m/>
    <m/>
    <x v="0"/>
  </r>
  <r>
    <s v="BNA1289"/>
    <s v="AMK - Abfallentsorgungsgesellschaft des Märkischen Kreises mbH"/>
    <s v="AMK - Abfallentsorgungsgesellschaft des Märkischen Kreises mbH"/>
    <n v="58636"/>
    <s v="Iserlohn"/>
    <s v="Giesestraße 10"/>
    <x v="0"/>
    <m/>
    <n v="1981"/>
    <x v="1"/>
    <x v="0"/>
    <x v="10"/>
    <m/>
    <m/>
    <x v="1"/>
    <x v="2"/>
    <x v="1"/>
    <n v="20.3"/>
    <n v="14.8"/>
    <x v="1"/>
    <n v="7.5"/>
    <n v="7.5"/>
    <n v="38"/>
    <x v="2"/>
    <s v="10 kV Schaltanlage"/>
    <x v="10"/>
    <s v="Stadtwerke Iserlohn GmbH "/>
    <x v="0"/>
    <x v="2"/>
    <n v="65130"/>
    <s v="18.04. - 16.05.2012; 30.05. - 27.06.2012; 29.08. - 26.09.2012; 12.12. - 19.12.2012, 01.01. bis 31.03.2012: 1 Woche Inspektion"/>
    <m/>
    <m/>
    <m/>
    <x v="0"/>
    <m/>
    <m/>
    <x v="0"/>
    <m/>
    <x v="0"/>
    <m/>
    <x v="0"/>
    <x v="0"/>
    <x v="0"/>
    <n v="4400.6756756756758"/>
    <x v="6"/>
    <x v="1"/>
    <x v="0"/>
    <x v="0"/>
    <x v="0"/>
    <x v="0"/>
    <x v="1"/>
    <x v="0"/>
    <x v="0"/>
    <x v="0"/>
    <m/>
    <m/>
    <m/>
    <m/>
    <m/>
    <m/>
    <x v="0"/>
  </r>
  <r>
    <s v="BNA1290a"/>
    <s v="SWS Süd-West-Strom GmbH &amp; Co KG"/>
    <s v="Windpark Landesbergen-Nord"/>
    <n v="31628"/>
    <s v="Landesbergen"/>
    <m/>
    <x v="1"/>
    <m/>
    <n v="2005"/>
    <x v="1"/>
    <x v="0"/>
    <x v="0"/>
    <m/>
    <m/>
    <x v="0"/>
    <x v="1"/>
    <x v="1"/>
    <m/>
    <n v="9.6"/>
    <x v="0"/>
    <n v="9.6"/>
    <m/>
    <m/>
    <x v="0"/>
    <m/>
    <x v="6"/>
    <s v="E.ON Avacon AG"/>
    <x v="0"/>
    <x v="1"/>
    <m/>
    <m/>
    <m/>
    <m/>
    <m/>
    <x v="0"/>
    <m/>
    <m/>
    <x v="0"/>
    <m/>
    <x v="0"/>
    <m/>
    <x v="0"/>
    <x v="0"/>
    <x v="0"/>
    <n v="0"/>
    <x v="0"/>
    <x v="0"/>
    <x v="0"/>
    <x v="0"/>
    <x v="0"/>
    <x v="0"/>
    <x v="0"/>
    <x v="0"/>
    <x v="0"/>
    <x v="0"/>
    <m/>
    <m/>
    <m/>
    <m/>
    <m/>
    <m/>
    <x v="0"/>
  </r>
  <r>
    <s v="BNA1290b"/>
    <s v="SWS Süd-West-Strom GmbH &amp; Co KG"/>
    <s v="Windpark Landesbergen-Süd"/>
    <n v="31628"/>
    <s v="Landesbergen"/>
    <m/>
    <x v="1"/>
    <m/>
    <n v="2006"/>
    <x v="1"/>
    <x v="0"/>
    <x v="0"/>
    <m/>
    <m/>
    <x v="0"/>
    <x v="1"/>
    <x v="0"/>
    <m/>
    <n v="2"/>
    <x v="0"/>
    <n v="2"/>
    <m/>
    <m/>
    <x v="0"/>
    <m/>
    <x v="6"/>
    <s v="E.ON Avacon AG"/>
    <x v="0"/>
    <x v="1"/>
    <m/>
    <m/>
    <m/>
    <m/>
    <m/>
    <x v="0"/>
    <m/>
    <m/>
    <x v="0"/>
    <m/>
    <x v="0"/>
    <m/>
    <x v="0"/>
    <x v="0"/>
    <x v="0"/>
    <n v="0"/>
    <x v="0"/>
    <x v="0"/>
    <x v="0"/>
    <x v="0"/>
    <x v="0"/>
    <x v="0"/>
    <x v="0"/>
    <x v="0"/>
    <x v="0"/>
    <x v="0"/>
    <m/>
    <m/>
    <m/>
    <m/>
    <m/>
    <m/>
    <x v="0"/>
  </r>
  <r>
    <s v="BNA1291"/>
    <s v="IHKW Industrieheizkraftwerk Andernach GmbH"/>
    <s v="IHKW Andernach"/>
    <n v="56626"/>
    <s v="Andernach"/>
    <s v="Koblenzer Straße 141"/>
    <x v="15"/>
    <m/>
    <n v="2009"/>
    <x v="1"/>
    <x v="0"/>
    <x v="3"/>
    <s v="Erdgas, EBS"/>
    <s v="Altöl, Siedlungsabfall"/>
    <x v="1"/>
    <x v="2"/>
    <x v="2"/>
    <n v="13.6"/>
    <n v="12.4"/>
    <x v="0"/>
    <n v="13"/>
    <m/>
    <m/>
    <x v="2"/>
    <m/>
    <x v="6"/>
    <s v="ThyssenKrupp AG"/>
    <x v="0"/>
    <x v="2"/>
    <n v="70120"/>
    <m/>
    <m/>
    <m/>
    <m/>
    <x v="0"/>
    <m/>
    <m/>
    <x v="0"/>
    <s v="ThyssenKrupp AG"/>
    <x v="0"/>
    <m/>
    <x v="0"/>
    <x v="0"/>
    <x v="0"/>
    <n v="5654.8387096774195"/>
    <x v="1"/>
    <x v="1"/>
    <x v="0"/>
    <x v="0"/>
    <x v="0"/>
    <x v="0"/>
    <x v="1"/>
    <x v="0"/>
    <x v="0"/>
    <x v="0"/>
    <m/>
    <m/>
    <m/>
    <m/>
    <m/>
    <m/>
    <x v="0"/>
  </r>
  <r>
    <s v="BNA1292a"/>
    <s v="IHKW Industrieheizkraftwerk Heidenheim GmbH"/>
    <s v="IHKW Heidenheim"/>
    <n v="89522"/>
    <s v="Heidenheim"/>
    <s v="Alexanderstr. 8"/>
    <x v="4"/>
    <s v="Kessel-Turbine"/>
    <n v="1983"/>
    <x v="1"/>
    <x v="0"/>
    <x v="3"/>
    <s v="Erdgas, HEL"/>
    <m/>
    <x v="1"/>
    <x v="2"/>
    <x v="2"/>
    <n v="11.3"/>
    <n v="11"/>
    <x v="0"/>
    <n v="11"/>
    <m/>
    <m/>
    <x v="2"/>
    <s v="DE0002787911101990010010000000001"/>
    <x v="6"/>
    <s v="Hellenstein-Energie-Logistik GmbH"/>
    <x v="0"/>
    <x v="1"/>
    <n v="74069"/>
    <m/>
    <m/>
    <m/>
    <m/>
    <x v="0"/>
    <m/>
    <m/>
    <x v="0"/>
    <s v="Hellenstein-Energie-Logistik GmbH"/>
    <x v="0"/>
    <m/>
    <x v="0"/>
    <x v="0"/>
    <x v="0"/>
    <n v="2444.5214521452144"/>
    <x v="1"/>
    <x v="1"/>
    <x v="0"/>
    <x v="0"/>
    <x v="0"/>
    <x v="0"/>
    <x v="1"/>
    <x v="0"/>
    <x v="0"/>
    <x v="0"/>
    <m/>
    <m/>
    <m/>
    <m/>
    <m/>
    <m/>
    <x v="0"/>
  </r>
  <r>
    <s v="BNA1292b"/>
    <s v="IHKW Industrieheizkraftwerk Heidenheim GmbH"/>
    <s v="IHKW Heidenheim"/>
    <n v="89522"/>
    <s v="Heidenheim"/>
    <s v="Alexanderstr. 8"/>
    <x v="4"/>
    <s v="BHKW-Anlage"/>
    <n v="2000"/>
    <x v="1"/>
    <x v="0"/>
    <x v="1"/>
    <m/>
    <m/>
    <x v="1"/>
    <x v="2"/>
    <x v="2"/>
    <n v="19.399999999999999"/>
    <n v="19.3"/>
    <x v="0"/>
    <n v="19.3"/>
    <m/>
    <m/>
    <x v="5"/>
    <s v="DE0002787911101990010010000000001"/>
    <x v="6"/>
    <s v="Hellenstein-Energie-Logistik GmbH"/>
    <x v="0"/>
    <x v="1"/>
    <m/>
    <m/>
    <m/>
    <m/>
    <m/>
    <x v="0"/>
    <m/>
    <m/>
    <x v="0"/>
    <s v="Hellenstein-Energie-Logistik GmbH"/>
    <x v="0"/>
    <m/>
    <x v="0"/>
    <x v="0"/>
    <x v="0"/>
    <m/>
    <x v="1"/>
    <x v="1"/>
    <x v="0"/>
    <x v="0"/>
    <x v="0"/>
    <x v="0"/>
    <x v="1"/>
    <x v="0"/>
    <x v="0"/>
    <x v="0"/>
    <m/>
    <m/>
    <m/>
    <m/>
    <m/>
    <m/>
    <x v="0"/>
  </r>
  <r>
    <s v="BNA1293a"/>
    <s v="Martinswerk GmbH"/>
    <s v="Kraftwerk"/>
    <n v="50127"/>
    <s v="Bergheim"/>
    <s v="Kölner Straße 110"/>
    <x v="0"/>
    <s v="K1/TG1"/>
    <n v="1995"/>
    <x v="1"/>
    <x v="3"/>
    <x v="11"/>
    <m/>
    <m/>
    <x v="1"/>
    <x v="2"/>
    <x v="2"/>
    <n v="11"/>
    <n v="10"/>
    <x v="0"/>
    <n v="10"/>
    <n v="10"/>
    <m/>
    <x v="3"/>
    <s v="Station Martinswerk"/>
    <x v="6"/>
    <s v="Rhein-Ruhr Verteilnetz GmbH"/>
    <x v="0"/>
    <x v="2"/>
    <n v="31924"/>
    <s v="Juni - Dezember 2012"/>
    <m/>
    <m/>
    <m/>
    <x v="0"/>
    <m/>
    <m/>
    <x v="0"/>
    <m/>
    <x v="0"/>
    <m/>
    <x v="0"/>
    <x v="0"/>
    <x v="0"/>
    <n v="3192.4"/>
    <x v="5"/>
    <x v="1"/>
    <x v="0"/>
    <x v="0"/>
    <x v="0"/>
    <x v="0"/>
    <x v="1"/>
    <x v="0"/>
    <x v="0"/>
    <x v="0"/>
    <m/>
    <m/>
    <m/>
    <m/>
    <m/>
    <m/>
    <x v="0"/>
  </r>
  <r>
    <s v="BNA1293b"/>
    <s v="Martinswerk GmbH"/>
    <s v="Kraftwerk"/>
    <n v="50127"/>
    <s v="Bergheim"/>
    <s v="Kölner Straße 110"/>
    <x v="0"/>
    <s v="K2/TG2"/>
    <n v="1995"/>
    <x v="1"/>
    <x v="0"/>
    <x v="11"/>
    <m/>
    <m/>
    <x v="1"/>
    <x v="2"/>
    <x v="2"/>
    <n v="11"/>
    <n v="10"/>
    <x v="0"/>
    <n v="10"/>
    <n v="10"/>
    <m/>
    <x v="3"/>
    <s v="Station Martinswerk"/>
    <x v="6"/>
    <s v="Rhein-Ruhr Verteilnetz GmbH"/>
    <x v="0"/>
    <x v="2"/>
    <n v="31924"/>
    <s v="ab Januar 2013"/>
    <m/>
    <m/>
    <m/>
    <x v="0"/>
    <m/>
    <m/>
    <x v="0"/>
    <m/>
    <x v="0"/>
    <m/>
    <x v="0"/>
    <x v="0"/>
    <x v="0"/>
    <n v="3192.4"/>
    <x v="5"/>
    <x v="1"/>
    <x v="0"/>
    <x v="0"/>
    <x v="0"/>
    <x v="0"/>
    <x v="1"/>
    <x v="0"/>
    <x v="0"/>
    <x v="0"/>
    <m/>
    <m/>
    <m/>
    <m/>
    <m/>
    <m/>
    <x v="0"/>
  </r>
  <r>
    <s v="BNA1293c"/>
    <s v="Martinswerk GmbH"/>
    <s v="Kraftwerk"/>
    <n v="50127"/>
    <s v="Bergheim"/>
    <s v="Kölner Straße 110"/>
    <x v="0"/>
    <s v="K3+4/TG4"/>
    <n v="1995"/>
    <x v="1"/>
    <x v="3"/>
    <x v="1"/>
    <m/>
    <m/>
    <x v="1"/>
    <x v="2"/>
    <x v="2"/>
    <n v="3.4"/>
    <n v="3"/>
    <x v="0"/>
    <n v="3"/>
    <n v="3"/>
    <m/>
    <x v="3"/>
    <s v="Station Martinswerk"/>
    <x v="6"/>
    <s v="Rhein-Ruhr Verteilnetz GmbH"/>
    <x v="0"/>
    <x v="2"/>
    <n v="0"/>
    <m/>
    <n v="42.9"/>
    <n v="70"/>
    <n v="30"/>
    <x v="0"/>
    <n v="0"/>
    <n v="40"/>
    <x v="0"/>
    <s v="Thyssengas"/>
    <x v="0"/>
    <m/>
    <x v="0"/>
    <x v="0"/>
    <x v="0"/>
    <n v="0"/>
    <x v="5"/>
    <x v="1"/>
    <x v="0"/>
    <x v="0"/>
    <x v="0"/>
    <x v="0"/>
    <x v="1"/>
    <x v="0"/>
    <x v="0"/>
    <x v="0"/>
    <m/>
    <m/>
    <m/>
    <m/>
    <m/>
    <m/>
    <x v="0"/>
  </r>
  <r>
    <s v="BNA1293d"/>
    <s v="Martinswerk GmbH"/>
    <s v="Kraftwerk"/>
    <n v="50127"/>
    <s v="Bergheim"/>
    <s v="Kölner Straße 110"/>
    <x v="0"/>
    <s v="Diesel/G5"/>
    <n v="1995"/>
    <x v="1"/>
    <x v="3"/>
    <x v="9"/>
    <m/>
    <m/>
    <x v="1"/>
    <x v="1"/>
    <x v="1"/>
    <n v="0.76"/>
    <n v="0.76"/>
    <x v="0"/>
    <n v="0.76"/>
    <n v="0.2"/>
    <m/>
    <x v="5"/>
    <s v="Station Martinswerk"/>
    <x v="6"/>
    <s v="Rhein-Ruhr Verteilnetz GmbH"/>
    <x v="0"/>
    <x v="2"/>
    <n v="9"/>
    <m/>
    <m/>
    <m/>
    <m/>
    <x v="0"/>
    <m/>
    <m/>
    <x v="0"/>
    <m/>
    <x v="0"/>
    <m/>
    <x v="0"/>
    <x v="0"/>
    <x v="0"/>
    <n v="11.842105263157894"/>
    <x v="5"/>
    <x v="1"/>
    <x v="0"/>
    <x v="0"/>
    <x v="0"/>
    <x v="0"/>
    <x v="1"/>
    <x v="0"/>
    <x v="0"/>
    <x v="0"/>
    <m/>
    <m/>
    <m/>
    <m/>
    <m/>
    <m/>
    <x v="0"/>
  </r>
  <r>
    <s v="BNA1294"/>
    <s v="Shell Deutschland Oil GmbH"/>
    <s v="EEV"/>
    <n v="21107"/>
    <s v="Hamburg"/>
    <s v="Hohe-Schaar-Straße 34"/>
    <x v="16"/>
    <s v="EEV"/>
    <n v="1993"/>
    <x v="1"/>
    <x v="0"/>
    <x v="3"/>
    <s v="Butan/Buten"/>
    <s v="Heizöl leicht"/>
    <x v="1"/>
    <x v="2"/>
    <x v="2"/>
    <n v="41"/>
    <n v="38"/>
    <x v="0"/>
    <n v="38"/>
    <m/>
    <m/>
    <x v="1"/>
    <s v="KS 89915"/>
    <x v="2"/>
    <s v="Vattenfall Europe Distribution Hamburg GmbH"/>
    <x v="0"/>
    <x v="1"/>
    <n v="209259.9"/>
    <m/>
    <m/>
    <m/>
    <m/>
    <x v="0"/>
    <m/>
    <m/>
    <x v="0"/>
    <m/>
    <x v="0"/>
    <m/>
    <x v="0"/>
    <x v="0"/>
    <x v="0"/>
    <n v="5506.8394736842101"/>
    <x v="5"/>
    <x v="1"/>
    <x v="0"/>
    <x v="0"/>
    <x v="0"/>
    <x v="0"/>
    <x v="1"/>
    <x v="0"/>
    <x v="0"/>
    <x v="0"/>
    <m/>
    <m/>
    <m/>
    <m/>
    <m/>
    <m/>
    <x v="0"/>
  </r>
  <r>
    <s v="BNA1295"/>
    <s v="AVA Abfallverwertung Augsburg GmbH"/>
    <s v="AVA GmbH"/>
    <n v="86167"/>
    <s v="Augsburg"/>
    <s v="Am Mittleren Moos 60"/>
    <x v="6"/>
    <s v="AHKW"/>
    <n v="1993"/>
    <x v="1"/>
    <x v="0"/>
    <x v="10"/>
    <m/>
    <m/>
    <x v="1"/>
    <x v="2"/>
    <x v="1"/>
    <n v="17"/>
    <n v="10"/>
    <x v="0"/>
    <n v="10"/>
    <m/>
    <n v="30"/>
    <x v="8"/>
    <s v="V0 BBC06"/>
    <x v="10"/>
    <s v="Stadtwerke Augsburg Netze GmbH"/>
    <x v="0"/>
    <x v="2"/>
    <n v="76956"/>
    <s v="Apr 12"/>
    <m/>
    <m/>
    <m/>
    <x v="0"/>
    <m/>
    <m/>
    <x v="0"/>
    <m/>
    <x v="0"/>
    <m/>
    <x v="0"/>
    <x v="0"/>
    <x v="0"/>
    <n v="7695.6"/>
    <x v="5"/>
    <x v="1"/>
    <x v="0"/>
    <x v="0"/>
    <x v="0"/>
    <x v="0"/>
    <x v="1"/>
    <x v="0"/>
    <x v="0"/>
    <x v="0"/>
    <m/>
    <m/>
    <m/>
    <m/>
    <m/>
    <m/>
    <x v="0"/>
  </r>
  <r>
    <s v="BNA1296"/>
    <s v="Enercon Windpark GmbH &amp; Co. Bertkow II KG"/>
    <s v="Windpark Bertkow II"/>
    <n v="39596"/>
    <s v="Bertkow"/>
    <m/>
    <x v="5"/>
    <m/>
    <n v="2004"/>
    <x v="1"/>
    <x v="0"/>
    <x v="0"/>
    <m/>
    <m/>
    <x v="0"/>
    <x v="1"/>
    <x v="1"/>
    <m/>
    <n v="52.8"/>
    <x v="0"/>
    <n v="52.8"/>
    <m/>
    <m/>
    <x v="0"/>
    <m/>
    <x v="2"/>
    <s v="HSN Magdeburg GmbH"/>
    <x v="0"/>
    <x v="1"/>
    <n v="66744"/>
    <m/>
    <m/>
    <m/>
    <m/>
    <x v="0"/>
    <m/>
    <m/>
    <x v="0"/>
    <m/>
    <x v="0"/>
    <m/>
    <x v="0"/>
    <x v="0"/>
    <x v="0"/>
    <n v="1264.0909090909092"/>
    <x v="5"/>
    <x v="0"/>
    <x v="0"/>
    <x v="0"/>
    <x v="0"/>
    <x v="0"/>
    <x v="0"/>
    <x v="0"/>
    <x v="0"/>
    <x v="0"/>
    <m/>
    <m/>
    <m/>
    <m/>
    <m/>
    <m/>
    <x v="0"/>
  </r>
  <r>
    <s v="BNA1297"/>
    <s v="Enercon Windpark GmbH &amp; Co. Bertkow KG"/>
    <s v="Windpark Bertkow"/>
    <n v="39596"/>
    <s v="Bertkow"/>
    <m/>
    <x v="5"/>
    <m/>
    <n v="2001"/>
    <x v="1"/>
    <x v="0"/>
    <x v="0"/>
    <m/>
    <m/>
    <x v="0"/>
    <x v="1"/>
    <x v="1"/>
    <m/>
    <n v="21.6"/>
    <x v="0"/>
    <n v="21.6"/>
    <m/>
    <m/>
    <x v="0"/>
    <m/>
    <x v="6"/>
    <s v="E.ON Avacon AG"/>
    <x v="0"/>
    <x v="1"/>
    <n v="23859.9"/>
    <m/>
    <m/>
    <m/>
    <m/>
    <x v="0"/>
    <m/>
    <m/>
    <x v="0"/>
    <m/>
    <x v="0"/>
    <m/>
    <x v="0"/>
    <x v="0"/>
    <x v="0"/>
    <n v="1104.625"/>
    <x v="5"/>
    <x v="0"/>
    <x v="0"/>
    <x v="0"/>
    <x v="0"/>
    <x v="0"/>
    <x v="0"/>
    <x v="0"/>
    <x v="0"/>
    <x v="0"/>
    <m/>
    <m/>
    <m/>
    <m/>
    <m/>
    <m/>
    <x v="0"/>
  </r>
  <r>
    <s v="BNA1298"/>
    <s v="Enercon Windpark GmbH &amp; Co. Deblinghausen KG"/>
    <s v="Windpark Deblinghausen"/>
    <n v="31595"/>
    <s v="Steyerberg"/>
    <m/>
    <x v="1"/>
    <m/>
    <n v="2003"/>
    <x v="1"/>
    <x v="0"/>
    <x v="0"/>
    <m/>
    <m/>
    <x v="0"/>
    <x v="1"/>
    <x v="1"/>
    <m/>
    <n v="16.2"/>
    <x v="0"/>
    <n v="16.2"/>
    <m/>
    <m/>
    <x v="0"/>
    <m/>
    <x v="2"/>
    <s v="E.ON Netz GmbH"/>
    <x v="0"/>
    <x v="1"/>
    <n v="18426.599999999999"/>
    <m/>
    <m/>
    <m/>
    <m/>
    <x v="0"/>
    <m/>
    <m/>
    <x v="0"/>
    <m/>
    <x v="0"/>
    <m/>
    <x v="0"/>
    <x v="0"/>
    <x v="0"/>
    <n v="1137.4444444444443"/>
    <x v="5"/>
    <x v="0"/>
    <x v="0"/>
    <x v="0"/>
    <x v="0"/>
    <x v="0"/>
    <x v="0"/>
    <x v="0"/>
    <x v="0"/>
    <x v="0"/>
    <m/>
    <m/>
    <m/>
    <m/>
    <m/>
    <m/>
    <x v="0"/>
  </r>
  <r>
    <s v="BNA1299"/>
    <s v="Enercon Windpark GmbH &amp; Co. Frische Brise I KG"/>
    <s v="Windpark Anemolter/Steyerberg"/>
    <n v="31595"/>
    <s v="Steyerberg"/>
    <m/>
    <x v="1"/>
    <m/>
    <n v="2003"/>
    <x v="1"/>
    <x v="0"/>
    <x v="0"/>
    <m/>
    <m/>
    <x v="0"/>
    <x v="1"/>
    <x v="1"/>
    <m/>
    <n v="26.1"/>
    <x v="0"/>
    <n v="26.1"/>
    <m/>
    <m/>
    <x v="0"/>
    <m/>
    <x v="2"/>
    <s v="E.ON Netz GmbH"/>
    <x v="0"/>
    <x v="1"/>
    <n v="29651"/>
    <m/>
    <m/>
    <m/>
    <m/>
    <x v="0"/>
    <m/>
    <m/>
    <x v="0"/>
    <m/>
    <x v="0"/>
    <m/>
    <x v="0"/>
    <x v="0"/>
    <x v="0"/>
    <n v="1136.0536398467432"/>
    <x v="5"/>
    <x v="0"/>
    <x v="0"/>
    <x v="0"/>
    <x v="0"/>
    <x v="0"/>
    <x v="0"/>
    <x v="0"/>
    <x v="0"/>
    <x v="0"/>
    <m/>
    <m/>
    <m/>
    <m/>
    <m/>
    <m/>
    <x v="0"/>
  </r>
  <r>
    <s v="BNA1300"/>
    <s v="Enercon Windpark GmbH &amp; Co. Kutenholz KG"/>
    <s v="Windpark Kutenholz I"/>
    <n v="27449"/>
    <s v="Kutenholz"/>
    <m/>
    <x v="1"/>
    <m/>
    <n v="2003"/>
    <x v="1"/>
    <x v="0"/>
    <x v="0"/>
    <m/>
    <m/>
    <x v="0"/>
    <x v="1"/>
    <x v="1"/>
    <m/>
    <n v="12.6"/>
    <x v="0"/>
    <n v="12.6"/>
    <m/>
    <m/>
    <x v="0"/>
    <m/>
    <x v="2"/>
    <s v="E.ON Netz GmbH"/>
    <x v="0"/>
    <x v="1"/>
    <n v="24802"/>
    <m/>
    <m/>
    <m/>
    <m/>
    <x v="0"/>
    <m/>
    <m/>
    <x v="0"/>
    <m/>
    <x v="0"/>
    <m/>
    <x v="0"/>
    <x v="0"/>
    <x v="0"/>
    <n v="1968.4126984126985"/>
    <x v="5"/>
    <x v="0"/>
    <x v="0"/>
    <x v="0"/>
    <x v="0"/>
    <x v="0"/>
    <x v="0"/>
    <x v="0"/>
    <x v="0"/>
    <x v="0"/>
    <m/>
    <m/>
    <m/>
    <m/>
    <m/>
    <m/>
    <x v="0"/>
  </r>
  <r>
    <s v="BNA1301"/>
    <s v="Enercon Windpark GmbH &amp; Co. Passat III KG"/>
    <s v="Windpark Lammersdorf"/>
    <n v="52152"/>
    <s v="Simmerath"/>
    <m/>
    <x v="0"/>
    <m/>
    <n v="2002"/>
    <x v="1"/>
    <x v="0"/>
    <x v="0"/>
    <m/>
    <m/>
    <x v="0"/>
    <x v="1"/>
    <x v="1"/>
    <m/>
    <n v="10.8"/>
    <x v="0"/>
    <n v="10.8"/>
    <m/>
    <m/>
    <x v="0"/>
    <m/>
    <x v="6"/>
    <s v="Rhein-Ruhr Verteilnetz GmbH"/>
    <x v="0"/>
    <x v="1"/>
    <n v="15164"/>
    <m/>
    <m/>
    <m/>
    <m/>
    <x v="0"/>
    <m/>
    <m/>
    <x v="0"/>
    <m/>
    <x v="0"/>
    <m/>
    <x v="0"/>
    <x v="0"/>
    <x v="0"/>
    <n v="1404.0740740740739"/>
    <x v="5"/>
    <x v="0"/>
    <x v="0"/>
    <x v="0"/>
    <x v="0"/>
    <x v="0"/>
    <x v="0"/>
    <x v="0"/>
    <x v="0"/>
    <x v="0"/>
    <m/>
    <m/>
    <m/>
    <m/>
    <m/>
    <m/>
    <x v="0"/>
  </r>
  <r>
    <s v="BNA1302"/>
    <s v="Enercon Windpark GmbH &amp; Co. Passat II KG"/>
    <s v="Windpark Füchtorf"/>
    <n v="48336"/>
    <s v="Sassenberg"/>
    <m/>
    <x v="0"/>
    <m/>
    <n v="2002"/>
    <x v="1"/>
    <x v="0"/>
    <x v="0"/>
    <m/>
    <m/>
    <x v="0"/>
    <x v="1"/>
    <x v="1"/>
    <m/>
    <n v="16.2"/>
    <x v="0"/>
    <n v="16.2"/>
    <m/>
    <m/>
    <x v="0"/>
    <m/>
    <x v="7"/>
    <s v="Westfalen-Weser-Ems Verteilnetz GmbH"/>
    <x v="0"/>
    <x v="1"/>
    <n v="17262"/>
    <m/>
    <m/>
    <m/>
    <m/>
    <x v="0"/>
    <m/>
    <m/>
    <x v="0"/>
    <m/>
    <x v="0"/>
    <m/>
    <x v="0"/>
    <x v="0"/>
    <x v="0"/>
    <n v="1065.5555555555557"/>
    <x v="5"/>
    <x v="0"/>
    <x v="0"/>
    <x v="0"/>
    <x v="0"/>
    <x v="0"/>
    <x v="0"/>
    <x v="0"/>
    <x v="0"/>
    <x v="0"/>
    <m/>
    <m/>
    <m/>
    <m/>
    <m/>
    <m/>
    <x v="0"/>
  </r>
  <r>
    <s v="BNA1303"/>
    <s v="Enercon Windpark GmbH &amp; Co. Passat I KG"/>
    <s v="Windpark Monschau"/>
    <n v="52156"/>
    <s v="Monschau"/>
    <m/>
    <x v="0"/>
    <m/>
    <n v="2003"/>
    <x v="1"/>
    <x v="0"/>
    <x v="0"/>
    <m/>
    <m/>
    <x v="0"/>
    <x v="1"/>
    <x v="1"/>
    <m/>
    <n v="23.4"/>
    <x v="0"/>
    <n v="23.4"/>
    <m/>
    <m/>
    <x v="0"/>
    <m/>
    <x v="6"/>
    <s v="Rhein-Ruhr Verteilnetz GmbH"/>
    <x v="0"/>
    <x v="1"/>
    <n v="23570"/>
    <m/>
    <m/>
    <m/>
    <m/>
    <x v="0"/>
    <m/>
    <m/>
    <x v="0"/>
    <m/>
    <x v="0"/>
    <m/>
    <x v="0"/>
    <x v="0"/>
    <x v="0"/>
    <n v="1007.2649572649573"/>
    <x v="5"/>
    <x v="0"/>
    <x v="0"/>
    <x v="0"/>
    <x v="0"/>
    <x v="0"/>
    <x v="0"/>
    <x v="0"/>
    <x v="0"/>
    <x v="0"/>
    <m/>
    <m/>
    <m/>
    <m/>
    <m/>
    <m/>
    <x v="0"/>
  </r>
  <r>
    <s v="BNA1304"/>
    <s v="Enercon Windpark GmbH &amp; Co. Scirocco I KG"/>
    <s v="Windpark Niederndodeleben"/>
    <n v="39179"/>
    <s v="Ebendorf"/>
    <m/>
    <x v="5"/>
    <m/>
    <n v="2001"/>
    <x v="1"/>
    <x v="0"/>
    <x v="0"/>
    <m/>
    <m/>
    <x v="0"/>
    <x v="1"/>
    <x v="1"/>
    <m/>
    <n v="10.8"/>
    <x v="0"/>
    <n v="10.8"/>
    <m/>
    <m/>
    <x v="0"/>
    <m/>
    <x v="6"/>
    <s v="E.ON Avacon AG"/>
    <x v="0"/>
    <x v="1"/>
    <n v="15725"/>
    <m/>
    <m/>
    <m/>
    <m/>
    <x v="0"/>
    <m/>
    <m/>
    <x v="0"/>
    <m/>
    <x v="0"/>
    <m/>
    <x v="0"/>
    <x v="0"/>
    <x v="0"/>
    <n v="1456.0185185185185"/>
    <x v="5"/>
    <x v="0"/>
    <x v="0"/>
    <x v="0"/>
    <x v="0"/>
    <x v="0"/>
    <x v="0"/>
    <x v="0"/>
    <x v="0"/>
    <x v="0"/>
    <m/>
    <m/>
    <m/>
    <m/>
    <m/>
    <m/>
    <x v="0"/>
  </r>
  <r>
    <s v="BNA1305"/>
    <s v="Enercon Windpark GmbH &amp; Co. Stößen II KG"/>
    <s v="Windpark Stößen II"/>
    <n v="6667"/>
    <s v="Stößen"/>
    <m/>
    <x v="5"/>
    <m/>
    <n v="1999"/>
    <x v="1"/>
    <x v="0"/>
    <x v="0"/>
    <m/>
    <m/>
    <x v="0"/>
    <x v="1"/>
    <x v="1"/>
    <m/>
    <n v="12"/>
    <x v="0"/>
    <n v="12"/>
    <m/>
    <m/>
    <x v="0"/>
    <m/>
    <x v="2"/>
    <s v="Mitteldeutsche Netzgesellschaft Strom mbH"/>
    <x v="0"/>
    <x v="1"/>
    <n v="17410"/>
    <m/>
    <m/>
    <m/>
    <m/>
    <x v="0"/>
    <m/>
    <m/>
    <x v="0"/>
    <m/>
    <x v="0"/>
    <m/>
    <x v="0"/>
    <x v="0"/>
    <x v="0"/>
    <n v="1450.8333333333333"/>
    <x v="5"/>
    <x v="0"/>
    <x v="0"/>
    <x v="0"/>
    <x v="0"/>
    <x v="0"/>
    <x v="0"/>
    <x v="0"/>
    <x v="0"/>
    <x v="0"/>
    <m/>
    <m/>
    <m/>
    <m/>
    <m/>
    <m/>
    <x v="0"/>
  </r>
  <r>
    <s v="BNA1306"/>
    <s v="Enercon Windpark GmbH &amp; Co. Windrose KG"/>
    <s v="Windpark Mehring"/>
    <n v="54346"/>
    <s v="Mehring"/>
    <m/>
    <x v="15"/>
    <m/>
    <n v="2006"/>
    <x v="1"/>
    <x v="0"/>
    <x v="0"/>
    <m/>
    <m/>
    <x v="0"/>
    <x v="1"/>
    <x v="1"/>
    <m/>
    <n v="10"/>
    <x v="0"/>
    <n v="10"/>
    <m/>
    <m/>
    <x v="0"/>
    <m/>
    <x v="6"/>
    <s v="Pfalzwerke AG"/>
    <x v="0"/>
    <x v="1"/>
    <n v="14476"/>
    <m/>
    <m/>
    <m/>
    <m/>
    <x v="0"/>
    <m/>
    <m/>
    <x v="0"/>
    <m/>
    <x v="0"/>
    <m/>
    <x v="0"/>
    <x v="0"/>
    <x v="0"/>
    <n v="1447.6"/>
    <x v="5"/>
    <x v="0"/>
    <x v="0"/>
    <x v="0"/>
    <x v="0"/>
    <x v="0"/>
    <x v="0"/>
    <x v="0"/>
    <x v="0"/>
    <x v="0"/>
    <m/>
    <m/>
    <m/>
    <m/>
    <m/>
    <m/>
    <x v="0"/>
  </r>
  <r>
    <s v="BNA1307"/>
    <s v="REG Regenerative Energien Standortentwicklung GmbH &amp; Co. Beverstedt KG"/>
    <s v="Windpark Lohe"/>
    <n v="27616"/>
    <s v="Lohe"/>
    <m/>
    <x v="1"/>
    <m/>
    <n v="2007"/>
    <x v="1"/>
    <x v="0"/>
    <x v="0"/>
    <m/>
    <m/>
    <x v="0"/>
    <x v="1"/>
    <x v="1"/>
    <m/>
    <n v="18"/>
    <x v="0"/>
    <n v="18"/>
    <m/>
    <m/>
    <x v="0"/>
    <m/>
    <x v="6"/>
    <s v="EWE Netz GmbH"/>
    <x v="0"/>
    <x v="1"/>
    <n v="24456.7"/>
    <m/>
    <m/>
    <m/>
    <m/>
    <x v="0"/>
    <m/>
    <m/>
    <x v="0"/>
    <m/>
    <x v="0"/>
    <m/>
    <x v="0"/>
    <x v="0"/>
    <x v="0"/>
    <n v="1358.7055555555555"/>
    <x v="5"/>
    <x v="0"/>
    <x v="0"/>
    <x v="0"/>
    <x v="0"/>
    <x v="0"/>
    <x v="0"/>
    <x v="0"/>
    <x v="0"/>
    <x v="0"/>
    <m/>
    <m/>
    <m/>
    <m/>
    <m/>
    <m/>
    <x v="0"/>
  </r>
  <r>
    <s v="BNA1308"/>
    <s v="Windpark Fiebing GmbH &amp; Co. KG"/>
    <s v="Windpark Fiebing"/>
    <n v="26629"/>
    <s v="Fiebing"/>
    <m/>
    <x v="1"/>
    <m/>
    <n v="2003"/>
    <x v="1"/>
    <x v="0"/>
    <x v="0"/>
    <m/>
    <m/>
    <x v="0"/>
    <x v="1"/>
    <x v="1"/>
    <m/>
    <n v="12.6"/>
    <x v="0"/>
    <n v="12.6"/>
    <m/>
    <m/>
    <x v="0"/>
    <m/>
    <x v="6"/>
    <s v="EWE Netz GmbH"/>
    <x v="0"/>
    <x v="1"/>
    <n v="16987"/>
    <m/>
    <m/>
    <m/>
    <m/>
    <x v="0"/>
    <m/>
    <m/>
    <x v="0"/>
    <m/>
    <x v="0"/>
    <m/>
    <x v="0"/>
    <x v="0"/>
    <x v="0"/>
    <n v="1348.1746031746031"/>
    <x v="5"/>
    <x v="0"/>
    <x v="0"/>
    <x v="0"/>
    <x v="0"/>
    <x v="0"/>
    <x v="0"/>
    <x v="0"/>
    <x v="0"/>
    <x v="0"/>
    <m/>
    <m/>
    <m/>
    <m/>
    <m/>
    <m/>
    <x v="0"/>
  </r>
  <r>
    <s v="BNA1309"/>
    <s v="Windpark GmbH &amp; Co. Bröckel-Eicklingen KG"/>
    <s v="Windpark Bröckel-Eicklingen"/>
    <n v="29356"/>
    <s v="Bröckel"/>
    <m/>
    <x v="1"/>
    <m/>
    <n v="2009"/>
    <x v="1"/>
    <x v="0"/>
    <x v="0"/>
    <m/>
    <m/>
    <x v="0"/>
    <x v="1"/>
    <x v="1"/>
    <m/>
    <n v="10"/>
    <x v="0"/>
    <n v="10"/>
    <m/>
    <m/>
    <x v="0"/>
    <m/>
    <x v="6"/>
    <s v="E.ON Avacon AG"/>
    <x v="0"/>
    <x v="1"/>
    <n v="15617"/>
    <m/>
    <m/>
    <m/>
    <m/>
    <x v="0"/>
    <m/>
    <m/>
    <x v="0"/>
    <m/>
    <x v="0"/>
    <m/>
    <x v="0"/>
    <x v="0"/>
    <x v="0"/>
    <n v="1561.7"/>
    <x v="5"/>
    <x v="0"/>
    <x v="0"/>
    <x v="0"/>
    <x v="0"/>
    <x v="0"/>
    <x v="0"/>
    <x v="0"/>
    <x v="0"/>
    <x v="0"/>
    <m/>
    <m/>
    <m/>
    <m/>
    <m/>
    <m/>
    <x v="0"/>
  </r>
  <r>
    <s v="BNA1310"/>
    <s v="Windpark GmbH &amp; Co. Enningerloh KG"/>
    <s v="Windpark Enningerloh"/>
    <n v="59320"/>
    <s v="Enningerloh"/>
    <m/>
    <x v="0"/>
    <m/>
    <n v="2009"/>
    <x v="1"/>
    <x v="0"/>
    <x v="0"/>
    <m/>
    <m/>
    <x v="0"/>
    <x v="1"/>
    <x v="1"/>
    <m/>
    <n v="18"/>
    <x v="0"/>
    <n v="18"/>
    <m/>
    <m/>
    <x v="0"/>
    <m/>
    <x v="7"/>
    <s v="Westfalen-Weser-Ems Verteilnetz GmbH"/>
    <x v="0"/>
    <x v="1"/>
    <n v="19673"/>
    <m/>
    <m/>
    <m/>
    <m/>
    <x v="0"/>
    <m/>
    <m/>
    <x v="0"/>
    <m/>
    <x v="0"/>
    <m/>
    <x v="0"/>
    <x v="0"/>
    <x v="0"/>
    <n v="1092.9444444444443"/>
    <x v="5"/>
    <x v="0"/>
    <x v="0"/>
    <x v="0"/>
    <x v="0"/>
    <x v="0"/>
    <x v="0"/>
    <x v="0"/>
    <x v="0"/>
    <x v="0"/>
    <m/>
    <m/>
    <m/>
    <m/>
    <m/>
    <m/>
    <x v="0"/>
  </r>
  <r>
    <s v="BNA1311"/>
    <s v="Windpark Jennelt II GmbH &amp; Co. KG"/>
    <s v="Windpark Jennelt II"/>
    <n v="26736"/>
    <s v="Jennelt"/>
    <m/>
    <x v="1"/>
    <m/>
    <n v="2007"/>
    <x v="1"/>
    <x v="0"/>
    <x v="0"/>
    <m/>
    <m/>
    <x v="0"/>
    <x v="1"/>
    <x v="1"/>
    <m/>
    <n v="10"/>
    <x v="0"/>
    <n v="10"/>
    <m/>
    <m/>
    <x v="0"/>
    <m/>
    <x v="2"/>
    <s v="E.ON Netz GmbH"/>
    <x v="0"/>
    <x v="1"/>
    <n v="19678"/>
    <m/>
    <m/>
    <m/>
    <m/>
    <x v="0"/>
    <m/>
    <m/>
    <x v="0"/>
    <m/>
    <x v="0"/>
    <m/>
    <x v="0"/>
    <x v="0"/>
    <x v="0"/>
    <n v="1967.8"/>
    <x v="5"/>
    <x v="0"/>
    <x v="0"/>
    <x v="0"/>
    <x v="0"/>
    <x v="0"/>
    <x v="0"/>
    <x v="0"/>
    <x v="0"/>
    <x v="0"/>
    <m/>
    <m/>
    <m/>
    <m/>
    <m/>
    <m/>
    <x v="0"/>
  </r>
  <r>
    <s v="BNA1312"/>
    <s v="Windpark Kutenholz GmbH &amp; Co. KG"/>
    <s v="Windpark Kutenholz II"/>
    <n v="27449"/>
    <s v="Kutenholz"/>
    <m/>
    <x v="1"/>
    <m/>
    <n v="2004"/>
    <x v="1"/>
    <x v="0"/>
    <x v="0"/>
    <m/>
    <m/>
    <x v="0"/>
    <x v="1"/>
    <x v="1"/>
    <m/>
    <n v="16.2"/>
    <x v="0"/>
    <n v="16.2"/>
    <m/>
    <m/>
    <x v="0"/>
    <m/>
    <x v="2"/>
    <s v="E.ON Netz GmbH"/>
    <x v="0"/>
    <x v="1"/>
    <n v="31888"/>
    <m/>
    <m/>
    <m/>
    <m/>
    <x v="0"/>
    <m/>
    <m/>
    <x v="0"/>
    <m/>
    <x v="0"/>
    <m/>
    <x v="0"/>
    <x v="0"/>
    <x v="0"/>
    <n v="1968.3950617283951"/>
    <x v="5"/>
    <x v="0"/>
    <x v="0"/>
    <x v="0"/>
    <x v="0"/>
    <x v="0"/>
    <x v="0"/>
    <x v="0"/>
    <x v="0"/>
    <x v="0"/>
    <m/>
    <m/>
    <m/>
    <m/>
    <m/>
    <m/>
    <x v="0"/>
  </r>
  <r>
    <s v="BNA1313"/>
    <s v="Windpark Zwischenbergen GmbH &amp; Co.  KG"/>
    <s v="Windpark Zwischenbergen"/>
    <n v="26639"/>
    <s v="Zwischenbergen"/>
    <m/>
    <x v="1"/>
    <m/>
    <n v="2006"/>
    <x v="1"/>
    <x v="0"/>
    <x v="0"/>
    <m/>
    <m/>
    <x v="0"/>
    <x v="1"/>
    <x v="1"/>
    <m/>
    <n v="10"/>
    <x v="0"/>
    <n v="10"/>
    <m/>
    <m/>
    <x v="0"/>
    <m/>
    <x v="6"/>
    <s v="EWE Netz GmbH"/>
    <x v="0"/>
    <x v="1"/>
    <n v="17652"/>
    <m/>
    <m/>
    <m/>
    <m/>
    <x v="0"/>
    <m/>
    <m/>
    <x v="0"/>
    <m/>
    <x v="0"/>
    <m/>
    <x v="0"/>
    <x v="0"/>
    <x v="0"/>
    <n v="1765.2"/>
    <x v="5"/>
    <x v="0"/>
    <x v="0"/>
    <x v="0"/>
    <x v="0"/>
    <x v="0"/>
    <x v="0"/>
    <x v="0"/>
    <x v="0"/>
    <x v="0"/>
    <m/>
    <m/>
    <m/>
    <m/>
    <m/>
    <m/>
    <x v="0"/>
  </r>
  <r>
    <s v="BNA1314"/>
    <s v="swb Gruppe"/>
    <s v="Windpark Märkisch Linden"/>
    <n v="16818"/>
    <s v="Märkisch Linden"/>
    <m/>
    <x v="2"/>
    <m/>
    <m/>
    <x v="0"/>
    <x v="0"/>
    <x v="0"/>
    <m/>
    <m/>
    <x v="0"/>
    <x v="0"/>
    <x v="0"/>
    <m/>
    <m/>
    <x v="0"/>
    <m/>
    <m/>
    <m/>
    <x v="0"/>
    <m/>
    <x v="11"/>
    <m/>
    <x v="0"/>
    <x v="0"/>
    <m/>
    <m/>
    <m/>
    <m/>
    <m/>
    <x v="0"/>
    <m/>
    <m/>
    <x v="0"/>
    <m/>
    <x v="0"/>
    <m/>
    <x v="0"/>
    <x v="0"/>
    <x v="0"/>
    <m/>
    <x v="5"/>
    <x v="0"/>
    <x v="0"/>
    <x v="14"/>
    <x v="0"/>
    <x v="0"/>
    <x v="0"/>
    <x v="0"/>
    <x v="0"/>
    <x v="0"/>
    <m/>
    <m/>
    <m/>
    <m/>
    <m/>
    <m/>
    <x v="0"/>
  </r>
  <r>
    <s v="BNA1315"/>
    <s v="Universitätsklinikum Freiburg AdöR"/>
    <s v="HKW"/>
    <n v="79106"/>
    <s v="Freiburg"/>
    <s v="Hartmannstrasse 1"/>
    <x v="4"/>
    <s v="HKW"/>
    <m/>
    <x v="1"/>
    <x v="0"/>
    <x v="3"/>
    <s v="Erdgas"/>
    <s v="Biomasse"/>
    <x v="0"/>
    <x v="2"/>
    <x v="2"/>
    <n v="27"/>
    <n v="18"/>
    <x v="0"/>
    <n v="25"/>
    <m/>
    <n v="95"/>
    <x v="4"/>
    <s v="Übergabe"/>
    <x v="6"/>
    <s v="badenova Netz GmbH"/>
    <x v="0"/>
    <x v="0"/>
    <n v="81970"/>
    <s v="keine"/>
    <n v="75"/>
    <n v="150"/>
    <m/>
    <x v="0"/>
    <m/>
    <m/>
    <x v="0"/>
    <m/>
    <x v="0"/>
    <m/>
    <x v="0"/>
    <x v="0"/>
    <x v="0"/>
    <n v="4553.8888888888887"/>
    <x v="5"/>
    <x v="0"/>
    <x v="0"/>
    <x v="0"/>
    <x v="0"/>
    <x v="0"/>
    <x v="1"/>
    <x v="0"/>
    <x v="0"/>
    <x v="0"/>
    <m/>
    <m/>
    <m/>
    <m/>
    <m/>
    <m/>
    <x v="0"/>
  </r>
  <r>
    <s v="BNA1316"/>
    <s v="AWG Abfallwirtschaftsgesellschaft mbH Wuppertal"/>
    <s v="Müllheizkraftwerk"/>
    <n v="42349"/>
    <s v="Wuppertal"/>
    <s v="Korzert 15"/>
    <x v="0"/>
    <m/>
    <n v="1976"/>
    <x v="1"/>
    <x v="0"/>
    <x v="3"/>
    <s v="Abfall"/>
    <s v="Heizöl"/>
    <x v="1"/>
    <x v="2"/>
    <x v="2"/>
    <n v="40"/>
    <n v="30"/>
    <x v="0"/>
    <n v="30"/>
    <n v="15"/>
    <n v="62472"/>
    <x v="0"/>
    <s v="Elberfeld Süd, Ronsdorf"/>
    <x v="2"/>
    <s v="WSW Netz GmbH "/>
    <x v="0"/>
    <x v="1"/>
    <n v="166922"/>
    <m/>
    <m/>
    <m/>
    <m/>
    <x v="0"/>
    <m/>
    <m/>
    <x v="0"/>
    <m/>
    <x v="0"/>
    <m/>
    <x v="0"/>
    <x v="0"/>
    <x v="0"/>
    <n v="5564.0666666666666"/>
    <x v="5"/>
    <x v="1"/>
    <x v="0"/>
    <x v="0"/>
    <x v="0"/>
    <x v="0"/>
    <x v="1"/>
    <x v="0"/>
    <x v="0"/>
    <x v="0"/>
    <m/>
    <m/>
    <m/>
    <m/>
    <m/>
    <m/>
    <x v="0"/>
  </r>
  <r>
    <s v="BNA1317"/>
    <s v="Theolia Naturenergien GmbH"/>
    <s v="Windpark Bornstedt-Holdenstedt"/>
    <n v="6295"/>
    <s v="Bornstedt"/>
    <m/>
    <x v="5"/>
    <m/>
    <n v="2007"/>
    <x v="2"/>
    <x v="0"/>
    <x v="0"/>
    <m/>
    <m/>
    <x v="0"/>
    <x v="1"/>
    <x v="1"/>
    <n v="13.5"/>
    <n v="13.5"/>
    <x v="0"/>
    <n v="13.5"/>
    <m/>
    <m/>
    <x v="0"/>
    <s v="UW Beyernaumburg"/>
    <x v="2"/>
    <s v="TEN Thüringer Energienetze GmbH"/>
    <x v="0"/>
    <x v="1"/>
    <n v="17846.400000000001"/>
    <m/>
    <m/>
    <m/>
    <m/>
    <x v="0"/>
    <m/>
    <m/>
    <x v="0"/>
    <m/>
    <x v="0"/>
    <m/>
    <x v="0"/>
    <x v="0"/>
    <x v="0"/>
    <n v="1321.9555555555557"/>
    <x v="5"/>
    <x v="0"/>
    <x v="0"/>
    <x v="0"/>
    <x v="0"/>
    <x v="0"/>
    <x v="0"/>
    <x v="0"/>
    <x v="0"/>
    <x v="0"/>
    <m/>
    <m/>
    <m/>
    <m/>
    <m/>
    <m/>
    <x v="0"/>
  </r>
  <r>
    <s v="BNA1318"/>
    <s v="Windpark Großvargula GmbH &amp; Co. KG"/>
    <s v="Windpark Großvargula"/>
    <n v="99958"/>
    <s v="Großvargula"/>
    <m/>
    <x v="9"/>
    <m/>
    <n v="2001"/>
    <x v="2"/>
    <x v="0"/>
    <x v="0"/>
    <m/>
    <m/>
    <x v="0"/>
    <x v="1"/>
    <x v="0"/>
    <n v="12"/>
    <n v="12"/>
    <x v="0"/>
    <n v="12"/>
    <m/>
    <m/>
    <x v="0"/>
    <s v="UW Gräfentonna"/>
    <x v="2"/>
    <s v="TEN Thüringer Energienetze GmbH"/>
    <x v="0"/>
    <x v="1"/>
    <n v="46579.7"/>
    <m/>
    <m/>
    <m/>
    <m/>
    <x v="0"/>
    <m/>
    <m/>
    <x v="0"/>
    <m/>
    <x v="0"/>
    <m/>
    <x v="0"/>
    <x v="0"/>
    <x v="0"/>
    <n v="3881.6416666666664"/>
    <x v="5"/>
    <x v="0"/>
    <x v="0"/>
    <x v="0"/>
    <x v="0"/>
    <x v="0"/>
    <x v="0"/>
    <x v="0"/>
    <x v="0"/>
    <x v="0"/>
    <m/>
    <m/>
    <m/>
    <m/>
    <m/>
    <m/>
    <x v="0"/>
  </r>
  <r>
    <s v="BNA1319"/>
    <s v="Windpark Kribbe-Premslin GmbH &amp; Co. KG"/>
    <s v="Windpark Kribbe-Premslin"/>
    <n v="19357"/>
    <s v="Karstädt"/>
    <m/>
    <x v="2"/>
    <m/>
    <n v="2003"/>
    <x v="2"/>
    <x v="0"/>
    <x v="0"/>
    <m/>
    <m/>
    <x v="0"/>
    <x v="1"/>
    <x v="1"/>
    <n v="27"/>
    <n v="27"/>
    <x v="0"/>
    <n v="27"/>
    <m/>
    <m/>
    <x v="0"/>
    <s v="UW Quitzow"/>
    <x v="2"/>
    <s v="Wemag Netz GmbH"/>
    <x v="0"/>
    <x v="1"/>
    <n v="39442.5"/>
    <m/>
    <m/>
    <m/>
    <m/>
    <x v="0"/>
    <m/>
    <m/>
    <x v="0"/>
    <m/>
    <x v="0"/>
    <m/>
    <x v="0"/>
    <x v="0"/>
    <x v="0"/>
    <n v="1460.8333333333333"/>
    <x v="5"/>
    <x v="0"/>
    <x v="0"/>
    <x v="0"/>
    <x v="0"/>
    <x v="0"/>
    <x v="0"/>
    <x v="0"/>
    <x v="0"/>
    <x v="0"/>
    <m/>
    <m/>
    <m/>
    <m/>
    <m/>
    <m/>
    <x v="0"/>
  </r>
  <r>
    <s v="BNA1320"/>
    <s v="Theolia Naturenergien GmbH"/>
    <s v="Windpark Mühlanger"/>
    <n v="6888"/>
    <s v="Mühlanger"/>
    <m/>
    <x v="5"/>
    <m/>
    <n v="2007"/>
    <x v="2"/>
    <x v="0"/>
    <x v="0"/>
    <m/>
    <m/>
    <x v="0"/>
    <x v="1"/>
    <x v="1"/>
    <n v="14"/>
    <n v="14"/>
    <x v="0"/>
    <n v="14"/>
    <m/>
    <m/>
    <x v="0"/>
    <s v="UW Wittenberg"/>
    <x v="26"/>
    <s v="Mitteldeutsche Netzgesellschaft Strom mbH"/>
    <x v="0"/>
    <x v="1"/>
    <n v="16059.9"/>
    <m/>
    <m/>
    <m/>
    <m/>
    <x v="0"/>
    <m/>
    <m/>
    <x v="0"/>
    <m/>
    <x v="0"/>
    <m/>
    <x v="0"/>
    <x v="0"/>
    <x v="0"/>
    <n v="1147.1357142857144"/>
    <x v="5"/>
    <x v="0"/>
    <x v="0"/>
    <x v="0"/>
    <x v="0"/>
    <x v="0"/>
    <x v="0"/>
    <x v="0"/>
    <x v="0"/>
    <x v="0"/>
    <m/>
    <m/>
    <m/>
    <m/>
    <m/>
    <m/>
    <x v="0"/>
  </r>
  <r>
    <s v="BNA1321"/>
    <s v="Theolia Naturenergien GmbH"/>
    <s v="Windpark Perleberg"/>
    <n v="19348"/>
    <s v="Perleberg"/>
    <m/>
    <x v="2"/>
    <m/>
    <n v="2002"/>
    <x v="2"/>
    <x v="0"/>
    <x v="0"/>
    <m/>
    <m/>
    <x v="0"/>
    <x v="1"/>
    <x v="1"/>
    <n v="19.8"/>
    <n v="19.8"/>
    <x v="0"/>
    <n v="19.8"/>
    <m/>
    <m/>
    <x v="0"/>
    <s v="UW Kletzke"/>
    <x v="2"/>
    <s v="E.ON edis AG"/>
    <x v="0"/>
    <x v="1"/>
    <n v="19841.400000000001"/>
    <m/>
    <m/>
    <m/>
    <m/>
    <x v="0"/>
    <m/>
    <m/>
    <x v="0"/>
    <m/>
    <x v="0"/>
    <m/>
    <x v="0"/>
    <x v="0"/>
    <x v="0"/>
    <n v="1002.0909090909091"/>
    <x v="5"/>
    <x v="0"/>
    <x v="0"/>
    <x v="0"/>
    <x v="0"/>
    <x v="0"/>
    <x v="0"/>
    <x v="0"/>
    <x v="0"/>
    <x v="0"/>
    <m/>
    <m/>
    <m/>
    <m/>
    <m/>
    <m/>
    <x v="0"/>
  </r>
  <r>
    <s v="BNA1322"/>
    <s v="Theolia Naturenergien GmbH"/>
    <s v="Windpark Wolgast"/>
    <n v="17495"/>
    <s v="Karlsburg"/>
    <m/>
    <x v="8"/>
    <m/>
    <n v="2001"/>
    <x v="2"/>
    <x v="0"/>
    <x v="0"/>
    <m/>
    <m/>
    <x v="0"/>
    <x v="1"/>
    <x v="1"/>
    <n v="24"/>
    <n v="24"/>
    <x v="0"/>
    <n v="24"/>
    <m/>
    <m/>
    <x v="0"/>
    <s v="UW Wolgast"/>
    <x v="6"/>
    <s v="E.ON edis AG"/>
    <x v="0"/>
    <x v="1"/>
    <n v="45071.1"/>
    <m/>
    <m/>
    <m/>
    <m/>
    <x v="0"/>
    <m/>
    <m/>
    <x v="0"/>
    <m/>
    <x v="0"/>
    <m/>
    <x v="0"/>
    <x v="0"/>
    <x v="0"/>
    <n v="1877.9624999999999"/>
    <x v="5"/>
    <x v="0"/>
    <x v="0"/>
    <x v="0"/>
    <x v="0"/>
    <x v="0"/>
    <x v="0"/>
    <x v="0"/>
    <x v="0"/>
    <x v="0"/>
    <m/>
    <m/>
    <m/>
    <m/>
    <m/>
    <m/>
    <x v="0"/>
  </r>
  <r>
    <s v="BNA1323"/>
    <s v="Öko Windpark Bimolten GmbH"/>
    <s v="Windpark Bimolten"/>
    <n v="48527"/>
    <s v="Nordhorn (Bimolten)"/>
    <s v="Barrinkbölt"/>
    <x v="1"/>
    <m/>
    <n v="2002"/>
    <x v="1"/>
    <x v="0"/>
    <x v="0"/>
    <m/>
    <m/>
    <x v="0"/>
    <x v="1"/>
    <x v="1"/>
    <n v="29.2"/>
    <n v="29.2"/>
    <x v="0"/>
    <n v="29.2"/>
    <m/>
    <m/>
    <x v="0"/>
    <s v="UW Bimolten"/>
    <x v="2"/>
    <s v="Westfalen-Weser-Ems Verteilnetz GmbH"/>
    <x v="0"/>
    <x v="0"/>
    <n v="46574.769"/>
    <m/>
    <m/>
    <m/>
    <m/>
    <x v="0"/>
    <m/>
    <m/>
    <x v="0"/>
    <m/>
    <x v="0"/>
    <m/>
    <x v="0"/>
    <x v="0"/>
    <x v="0"/>
    <n v="1595.0263356164385"/>
    <x v="5"/>
    <x v="0"/>
    <x v="0"/>
    <x v="0"/>
    <x v="0"/>
    <x v="0"/>
    <x v="0"/>
    <x v="0"/>
    <x v="0"/>
    <x v="0"/>
    <m/>
    <m/>
    <m/>
    <m/>
    <m/>
    <m/>
    <x v="0"/>
  </r>
  <r>
    <s v="BNA1324"/>
    <s v="AgRo &amp; WEA Projekt GmbH &amp; Co. KG"/>
    <s v="Windpark Bawöste"/>
    <n v="49832"/>
    <s v="Freren"/>
    <s v="Beestener Str. 17"/>
    <x v="1"/>
    <m/>
    <n v="2011"/>
    <x v="1"/>
    <x v="0"/>
    <x v="0"/>
    <m/>
    <m/>
    <x v="0"/>
    <x v="1"/>
    <x v="1"/>
    <n v="25.8"/>
    <n v="25.8"/>
    <x v="3"/>
    <n v="25.8"/>
    <m/>
    <m/>
    <x v="0"/>
    <s v="Station Bawöste"/>
    <x v="7"/>
    <s v="Westfalen-Weser-Ems Verteilnetz GmbH"/>
    <x v="0"/>
    <x v="0"/>
    <n v="15014.862300000001"/>
    <m/>
    <m/>
    <m/>
    <m/>
    <x v="0"/>
    <m/>
    <m/>
    <x v="0"/>
    <m/>
    <x v="0"/>
    <m/>
    <x v="0"/>
    <x v="0"/>
    <x v="0"/>
    <n v="581.97140697674422"/>
    <x v="5"/>
    <x v="0"/>
    <x v="0"/>
    <x v="0"/>
    <x v="0"/>
    <x v="0"/>
    <x v="0"/>
    <x v="0"/>
    <x v="0"/>
    <x v="0"/>
    <m/>
    <m/>
    <m/>
    <m/>
    <m/>
    <m/>
    <x v="0"/>
  </r>
  <r>
    <s v="BNA1325"/>
    <s v="Öko Windpark Lengerich GmbH"/>
    <s v="Windpark Lengerich"/>
    <n v="49838"/>
    <s v="Lengerich"/>
    <s v="Handruper Str."/>
    <x v="1"/>
    <m/>
    <n v="2000"/>
    <x v="1"/>
    <x v="0"/>
    <x v="0"/>
    <m/>
    <m/>
    <x v="0"/>
    <x v="1"/>
    <x v="1"/>
    <n v="14.4"/>
    <n v="14.4"/>
    <x v="0"/>
    <n v="14.4"/>
    <m/>
    <m/>
    <x v="0"/>
    <s v="Station Lengerich"/>
    <x v="7"/>
    <s v="Westfalen-Weser-Ems Verteilnetz GmbH"/>
    <x v="0"/>
    <x v="0"/>
    <n v="26238.555"/>
    <m/>
    <m/>
    <m/>
    <m/>
    <x v="0"/>
    <m/>
    <m/>
    <x v="0"/>
    <m/>
    <x v="0"/>
    <m/>
    <x v="0"/>
    <x v="0"/>
    <x v="0"/>
    <n v="1822.121875"/>
    <x v="5"/>
    <x v="0"/>
    <x v="0"/>
    <x v="0"/>
    <x v="0"/>
    <x v="0"/>
    <x v="0"/>
    <x v="0"/>
    <x v="0"/>
    <x v="0"/>
    <m/>
    <m/>
    <m/>
    <m/>
    <m/>
    <m/>
    <x v="0"/>
  </r>
  <r>
    <s v="BNA1326"/>
    <s v="Öko Windpark Bimolten GmbH"/>
    <s v="Windpark Esche"/>
    <n v="49828"/>
    <s v="Esche"/>
    <s v="Osterwalderstraße 6"/>
    <x v="1"/>
    <m/>
    <n v="2003"/>
    <x v="1"/>
    <x v="0"/>
    <x v="0"/>
    <m/>
    <m/>
    <x v="0"/>
    <x v="1"/>
    <x v="1"/>
    <n v="10"/>
    <n v="10"/>
    <x v="0"/>
    <n v="10"/>
    <m/>
    <m/>
    <x v="0"/>
    <s v="UW Esche"/>
    <x v="10"/>
    <s v="Westfalen-Weser-Ems Verteilnetz GmbH"/>
    <x v="0"/>
    <x v="0"/>
    <n v="18855.607250000001"/>
    <m/>
    <m/>
    <m/>
    <m/>
    <x v="0"/>
    <m/>
    <m/>
    <x v="0"/>
    <m/>
    <x v="0"/>
    <m/>
    <x v="0"/>
    <x v="0"/>
    <x v="0"/>
    <n v="1885.560725"/>
    <x v="5"/>
    <x v="0"/>
    <x v="0"/>
    <x v="0"/>
    <x v="0"/>
    <x v="0"/>
    <x v="0"/>
    <x v="0"/>
    <x v="0"/>
    <x v="0"/>
    <m/>
    <m/>
    <m/>
    <m/>
    <m/>
    <m/>
    <x v="0"/>
  </r>
  <r>
    <s v="BNA1327a"/>
    <s v="Flughafen München GmbH"/>
    <s v="Energiezentrale 1992"/>
    <n v="85326"/>
    <s v="München"/>
    <s v="nicht öffentlicher Bereich (Btl. 145.01)"/>
    <x v="6"/>
    <s v="AGG1 -  AGG7"/>
    <n v="1992"/>
    <x v="1"/>
    <x v="0"/>
    <x v="1"/>
    <s v="Erdgas"/>
    <s v="HEL (Notstrombetrieb)"/>
    <x v="1"/>
    <x v="2"/>
    <x v="2"/>
    <n v="11.06"/>
    <n v="11.06"/>
    <x v="0"/>
    <n v="11.06"/>
    <n v="3.16"/>
    <n v="12.11"/>
    <x v="5"/>
    <s v="145.01-MSNN-EG.01"/>
    <x v="6"/>
    <s v="E.ON Netz GmbH"/>
    <x v="0"/>
    <x v="2"/>
    <n v="70773.1046048891"/>
    <m/>
    <n v="28.35"/>
    <n v="28.35"/>
    <n v="28.35"/>
    <x v="0"/>
    <n v="0"/>
    <n v="0"/>
    <x v="0"/>
    <s v="Energienetze Bayern GmbH (gasuf)"/>
    <x v="0"/>
    <m/>
    <x v="0"/>
    <x v="0"/>
    <x v="0"/>
    <n v="6399.0148829013651"/>
    <x v="5"/>
    <x v="1"/>
    <x v="0"/>
    <x v="0"/>
    <x v="0"/>
    <x v="0"/>
    <x v="1"/>
    <x v="0"/>
    <x v="0"/>
    <x v="0"/>
    <m/>
    <m/>
    <m/>
    <m/>
    <m/>
    <m/>
    <x v="0"/>
  </r>
  <r>
    <s v="BNA1327b"/>
    <s v="Flughafen München GmbH"/>
    <s v="Erweiterung Energiezentrale 2003"/>
    <n v="85326"/>
    <s v="München"/>
    <s v="nicht öffentlicher Bereich (Btl. 145.01)"/>
    <x v="6"/>
    <s v="AGG8 - AGG9"/>
    <n v="2003"/>
    <x v="1"/>
    <x v="0"/>
    <x v="1"/>
    <m/>
    <m/>
    <x v="1"/>
    <x v="2"/>
    <x v="2"/>
    <n v="7.44"/>
    <n v="7.44"/>
    <x v="0"/>
    <n v="7.44"/>
    <n v="0"/>
    <n v="9.1999999999999993"/>
    <x v="5"/>
    <s v="145.01-MSNN-EG.01"/>
    <x v="6"/>
    <s v="E.ON Netz GmbH"/>
    <x v="0"/>
    <x v="1"/>
    <n v="46744.5"/>
    <s v="AGG 8; 01.10.2012 - 31.12.2012 und AGG9; 01.01.2013 - 31.03.2013 "/>
    <n v="19.2"/>
    <n v="19.2"/>
    <n v="19.2"/>
    <x v="0"/>
    <n v="0"/>
    <n v="0"/>
    <x v="0"/>
    <s v="Energienetze Bayern GmbH (gasuf)"/>
    <x v="0"/>
    <m/>
    <x v="0"/>
    <x v="0"/>
    <x v="0"/>
    <n v="6282.8629032258059"/>
    <x v="5"/>
    <x v="1"/>
    <x v="0"/>
    <x v="0"/>
    <x v="0"/>
    <x v="0"/>
    <x v="1"/>
    <x v="0"/>
    <x v="0"/>
    <x v="0"/>
    <m/>
    <m/>
    <m/>
    <m/>
    <m/>
    <m/>
    <x v="0"/>
  </r>
  <r>
    <s v="BNA1328"/>
    <s v="HBB Heizkraftwerk Bauernfeind Betreibergesellschaft mbh"/>
    <s v="HBB"/>
    <n v="83064"/>
    <s v="Raubling"/>
    <s v="Rosenheimer Str. 37"/>
    <x v="6"/>
    <s v="GUD"/>
    <n v="2000"/>
    <x v="1"/>
    <x v="0"/>
    <x v="1"/>
    <s v="Erdgas"/>
    <s v="Biogas"/>
    <x v="1"/>
    <x v="2"/>
    <x v="2"/>
    <n v="22"/>
    <n v="21"/>
    <x v="1"/>
    <n v="21"/>
    <n v="5"/>
    <n v="66"/>
    <x v="1"/>
    <s v="UW PANG / PWA"/>
    <x v="19"/>
    <s v="E.ON Bayern AG"/>
    <x v="0"/>
    <x v="1"/>
    <n v="132277"/>
    <n v="41122"/>
    <n v="96"/>
    <n v="96"/>
    <n v="0"/>
    <x v="0"/>
    <n v="0"/>
    <n v="0"/>
    <x v="0"/>
    <s v="bayernets GmbH "/>
    <x v="0"/>
    <m/>
    <x v="0"/>
    <x v="0"/>
    <x v="0"/>
    <n v="6298.9047619047615"/>
    <x v="5"/>
    <x v="1"/>
    <x v="0"/>
    <x v="0"/>
    <x v="0"/>
    <x v="0"/>
    <x v="1"/>
    <x v="0"/>
    <x v="0"/>
    <x v="0"/>
    <m/>
    <m/>
    <m/>
    <m/>
    <m/>
    <m/>
    <x v="0"/>
  </r>
  <r>
    <s v="BNA1329"/>
    <s v="Kübler &amp; Niethammer Papierfabrik Kriebstein AG"/>
    <s v="K&amp;N PFK AG EV"/>
    <n v="9648"/>
    <s v="Kriebstein"/>
    <s v="Bauhofstr. 1"/>
    <x v="12"/>
    <s v="GT / GDT"/>
    <n v="1993"/>
    <x v="1"/>
    <x v="0"/>
    <x v="3"/>
    <s v="Erdgas"/>
    <s v="Heizöl EL"/>
    <x v="1"/>
    <x v="2"/>
    <x v="2"/>
    <n v="13"/>
    <n v="12.75"/>
    <x v="0"/>
    <n v="12.75"/>
    <n v="7.5"/>
    <n v="42"/>
    <x v="1"/>
    <s v="UW-Rauschenthal"/>
    <x v="19"/>
    <s v="Mitteldeutsche Netzgesellschaft Strom mbH"/>
    <x v="0"/>
    <x v="1"/>
    <n v="71270"/>
    <s v="03.07.2012-04.07.2012"/>
    <n v="40"/>
    <n v="82"/>
    <m/>
    <x v="0"/>
    <n v="58.48"/>
    <n v="50"/>
    <x v="0"/>
    <s v="Südsachsen Netz GmbH"/>
    <x v="0"/>
    <m/>
    <x v="0"/>
    <x v="0"/>
    <x v="0"/>
    <n v="5589.8039215686276"/>
    <x v="5"/>
    <x v="1"/>
    <x v="0"/>
    <x v="0"/>
    <x v="0"/>
    <x v="0"/>
    <x v="1"/>
    <x v="0"/>
    <x v="0"/>
    <x v="0"/>
    <m/>
    <m/>
    <m/>
    <m/>
    <m/>
    <m/>
    <x v="0"/>
  </r>
  <r>
    <s v="BNA1330"/>
    <s v="Steinbeis Energie GmbH"/>
    <s v="Steinbeis Energie"/>
    <n v="25348"/>
    <s v="Glückstadt"/>
    <s v="Stadtstraße 20"/>
    <x v="3"/>
    <s v="Kohlekessel"/>
    <m/>
    <x v="1"/>
    <x v="0"/>
    <x v="5"/>
    <m/>
    <m/>
    <x v="1"/>
    <x v="0"/>
    <x v="2"/>
    <n v="16"/>
    <n v="12"/>
    <x v="0"/>
    <n v="12"/>
    <m/>
    <n v="90"/>
    <x v="4"/>
    <m/>
    <x v="19"/>
    <s v="Schleswig-Holstein Netz AG "/>
    <x v="0"/>
    <x v="0"/>
    <n v="3823"/>
    <m/>
    <m/>
    <m/>
    <m/>
    <x v="0"/>
    <m/>
    <m/>
    <x v="0"/>
    <m/>
    <x v="0"/>
    <m/>
    <x v="0"/>
    <x v="0"/>
    <x v="0"/>
    <n v="318.58333333333331"/>
    <x v="5"/>
    <x v="1"/>
    <x v="0"/>
    <x v="0"/>
    <x v="0"/>
    <x v="0"/>
    <x v="1"/>
    <x v="0"/>
    <x v="0"/>
    <x v="0"/>
    <m/>
    <m/>
    <m/>
    <m/>
    <m/>
    <m/>
    <x v="0"/>
  </r>
  <r>
    <s v="BNA1331"/>
    <s v="Reno De Medici Arnsberg GmbH"/>
    <s v="Reno De Medici"/>
    <n v="59821"/>
    <s v="Arnsberg"/>
    <s v="Hellefelderstr. 51"/>
    <x v="0"/>
    <s v="HD - Kraftwerk"/>
    <n v="1956"/>
    <x v="1"/>
    <x v="0"/>
    <x v="5"/>
    <s v="Steinkohle"/>
    <s v="Braunkohle"/>
    <x v="1"/>
    <x v="2"/>
    <x v="2"/>
    <n v="23.6"/>
    <n v="20.5"/>
    <x v="0"/>
    <n v="20.5"/>
    <m/>
    <n v="9.6999999999999993"/>
    <x v="4"/>
    <s v="400 MVA"/>
    <x v="7"/>
    <s v="Rhein-Ruhr Verteilnetz GmbH"/>
    <x v="0"/>
    <x v="1"/>
    <n v="101872"/>
    <s v="09.06. bis 06.07.2012"/>
    <m/>
    <m/>
    <m/>
    <x v="0"/>
    <m/>
    <m/>
    <x v="0"/>
    <m/>
    <x v="0"/>
    <m/>
    <x v="0"/>
    <x v="0"/>
    <x v="0"/>
    <n v="4969.3658536585363"/>
    <x v="5"/>
    <x v="1"/>
    <x v="0"/>
    <x v="0"/>
    <x v="0"/>
    <x v="0"/>
    <x v="1"/>
    <x v="0"/>
    <x v="0"/>
    <x v="0"/>
    <m/>
    <m/>
    <m/>
    <m/>
    <m/>
    <m/>
    <x v="0"/>
  </r>
  <r>
    <s v="BNA1332"/>
    <s v="Sasol Solvents Germany GmbH"/>
    <s v="Sasol Kraftwerk"/>
    <n v="47443"/>
    <s v="Moers"/>
    <s v="Römerstr. 733"/>
    <x v="0"/>
    <s v="TG7/8"/>
    <n v="1995"/>
    <x v="1"/>
    <x v="0"/>
    <x v="3"/>
    <s v="Erdgas"/>
    <s v="Prozeßenergie etal."/>
    <x v="1"/>
    <x v="1"/>
    <x v="2"/>
    <n v="22.9"/>
    <n v="22.3"/>
    <x v="0"/>
    <n v="22.3"/>
    <n v="223.9"/>
    <m/>
    <x v="0"/>
    <s v="DE00018147455V0000000753653"/>
    <x v="14"/>
    <s v="Rhein-Ruhr Verteilnetz GmbH"/>
    <x v="0"/>
    <x v="1"/>
    <n v="95625"/>
    <s v="14 d"/>
    <m/>
    <m/>
    <m/>
    <x v="0"/>
    <n v="145"/>
    <n v="0"/>
    <x v="0"/>
    <m/>
    <x v="0"/>
    <m/>
    <x v="0"/>
    <x v="0"/>
    <x v="0"/>
    <n v="4288.1165919282512"/>
    <x v="5"/>
    <x v="1"/>
    <x v="0"/>
    <x v="0"/>
    <x v="0"/>
    <x v="0"/>
    <x v="1"/>
    <x v="0"/>
    <x v="0"/>
    <x v="0"/>
    <m/>
    <m/>
    <m/>
    <m/>
    <m/>
    <m/>
    <x v="0"/>
  </r>
  <r>
    <s v="BNA1333a"/>
    <s v="Universität Stuttgart"/>
    <s v="HKW Pfaffenwald"/>
    <n v="70569"/>
    <s v="Stuttgart"/>
    <s v="Pfaffenwaldring 8"/>
    <x v="4"/>
    <s v="Anlage 40"/>
    <n v="1988"/>
    <x v="1"/>
    <x v="0"/>
    <x v="3"/>
    <s v="Erdgas"/>
    <s v="Heizöl EL"/>
    <x v="1"/>
    <x v="2"/>
    <x v="2"/>
    <n v="13"/>
    <n v="12.1"/>
    <x v="0"/>
    <n v="12.1"/>
    <n v="4.2"/>
    <n v="14.2"/>
    <x v="1"/>
    <s v="UW Allmand T111/T113"/>
    <x v="10"/>
    <s v="EnBW Regional AG"/>
    <x v="0"/>
    <x v="2"/>
    <n v="40567"/>
    <m/>
    <n v="33.799999999999997"/>
    <m/>
    <m/>
    <x v="0"/>
    <m/>
    <m/>
    <x v="0"/>
    <m/>
    <x v="0"/>
    <m/>
    <x v="0"/>
    <x v="0"/>
    <x v="0"/>
    <n v="3352.6446280991736"/>
    <x v="5"/>
    <x v="1"/>
    <x v="0"/>
    <x v="0"/>
    <x v="0"/>
    <x v="0"/>
    <x v="1"/>
    <x v="0"/>
    <x v="0"/>
    <x v="0"/>
    <m/>
    <m/>
    <m/>
    <m/>
    <m/>
    <m/>
    <x v="0"/>
  </r>
  <r>
    <s v="BNA1333b"/>
    <s v="Universität Stuttgart"/>
    <s v="HKW Pfaffenwald"/>
    <n v="70569"/>
    <s v="Stuttgart"/>
    <s v="Pfaffenwaldring 8"/>
    <x v="4"/>
    <s v="Block 50"/>
    <n v="1969"/>
    <x v="1"/>
    <x v="0"/>
    <x v="3"/>
    <s v="Erdgas"/>
    <s v="Heizöl EL"/>
    <x v="1"/>
    <x v="2"/>
    <x v="2"/>
    <n v="12.1"/>
    <n v="11.3"/>
    <x v="0"/>
    <n v="11.3"/>
    <n v="2.8"/>
    <n v="36.1"/>
    <x v="3"/>
    <s v="UW Allmand T111/T113"/>
    <x v="10"/>
    <s v="EnBW Regional AG"/>
    <x v="0"/>
    <x v="2"/>
    <n v="12989"/>
    <s v="21.05.12 - 05.10.12"/>
    <n v="58.1"/>
    <m/>
    <m/>
    <x v="0"/>
    <m/>
    <m/>
    <x v="0"/>
    <m/>
    <x v="0"/>
    <m/>
    <x v="0"/>
    <x v="0"/>
    <x v="0"/>
    <n v="1149.4690265486724"/>
    <x v="5"/>
    <x v="1"/>
    <x v="0"/>
    <x v="0"/>
    <x v="0"/>
    <x v="0"/>
    <x v="1"/>
    <x v="0"/>
    <x v="0"/>
    <x v="0"/>
    <m/>
    <m/>
    <m/>
    <m/>
    <m/>
    <m/>
    <x v="0"/>
  </r>
  <r>
    <s v="BNA1333c"/>
    <s v="Universität Stuttgart"/>
    <s v="HKW Pfaffenwald"/>
    <n v="70569"/>
    <s v="Stuttgart"/>
    <s v="Pfaffenwaldring 8"/>
    <x v="4"/>
    <s v="Block 60"/>
    <n v="1968"/>
    <x v="1"/>
    <x v="0"/>
    <x v="3"/>
    <s v="Erdgas"/>
    <s v="Heizöl EL"/>
    <x v="1"/>
    <x v="2"/>
    <x v="2"/>
    <n v="12.4"/>
    <n v="11.5"/>
    <x v="0"/>
    <n v="11.5"/>
    <n v="2.8"/>
    <n v="36.1"/>
    <x v="3"/>
    <s v="UW Allmand T111/T113"/>
    <x v="10"/>
    <s v="EnBW Regional AG"/>
    <x v="0"/>
    <x v="2"/>
    <n v="814"/>
    <m/>
    <n v="58.1"/>
    <m/>
    <m/>
    <x v="0"/>
    <m/>
    <m/>
    <x v="0"/>
    <m/>
    <x v="0"/>
    <m/>
    <x v="0"/>
    <x v="0"/>
    <x v="0"/>
    <n v="70.782608695652172"/>
    <x v="5"/>
    <x v="1"/>
    <x v="0"/>
    <x v="0"/>
    <x v="0"/>
    <x v="0"/>
    <x v="1"/>
    <x v="0"/>
    <x v="0"/>
    <x v="0"/>
    <m/>
    <m/>
    <m/>
    <m/>
    <m/>
    <m/>
    <x v="0"/>
  </r>
  <r>
    <s v="BNA1334a"/>
    <s v="CR3-Kaffeeveredelung M. Hermsen GmbH"/>
    <s v="KWK-Anlage"/>
    <n v="28237"/>
    <s v="Bremen"/>
    <s v="Waterbergstraße 14"/>
    <x v="14"/>
    <s v="GT 1"/>
    <n v="1993"/>
    <x v="1"/>
    <x v="0"/>
    <x v="1"/>
    <m/>
    <m/>
    <x v="1"/>
    <x v="2"/>
    <x v="2"/>
    <n v="4.8"/>
    <n v="4.5999999999999996"/>
    <x v="0"/>
    <n v="4.5999999999999996"/>
    <m/>
    <n v="8.9"/>
    <x v="1"/>
    <s v="10kV Schaltanlage CR3, Anschlussfeld:Finkenau, Waterberg"/>
    <x v="10"/>
    <s v="swb Netze GmbH &amp; Co. KG"/>
    <x v="0"/>
    <x v="2"/>
    <n v="11756"/>
    <m/>
    <n v="16.899999999999999"/>
    <n v="31"/>
    <n v="21.7"/>
    <x v="0"/>
    <m/>
    <m/>
    <x v="0"/>
    <s v="SWB EnergieNetze GmbH "/>
    <x v="0"/>
    <m/>
    <x v="0"/>
    <x v="0"/>
    <x v="0"/>
    <n v="2555.6521739130435"/>
    <x v="5"/>
    <x v="1"/>
    <x v="0"/>
    <x v="0"/>
    <x v="0"/>
    <x v="0"/>
    <x v="1"/>
    <x v="0"/>
    <x v="0"/>
    <x v="0"/>
    <m/>
    <m/>
    <m/>
    <m/>
    <m/>
    <m/>
    <x v="0"/>
  </r>
  <r>
    <s v="BNA1334b"/>
    <s v="CR3-Kaffeeveredelung M. Hermsen GmbH"/>
    <s v="KWK-Anlage"/>
    <n v="28237"/>
    <s v="Bremen"/>
    <s v="Waterbergstraße 14"/>
    <x v="14"/>
    <s v="GT 2"/>
    <n v="2002"/>
    <x v="1"/>
    <x v="0"/>
    <x v="1"/>
    <m/>
    <m/>
    <x v="1"/>
    <x v="2"/>
    <x v="2"/>
    <n v="5"/>
    <n v="4.8"/>
    <x v="0"/>
    <n v="4.8"/>
    <m/>
    <n v="9.3000000000000007"/>
    <x v="1"/>
    <s v="10kV Schaltanlage CR3, Anschlussfeld:Finkenau, Waterberg"/>
    <x v="10"/>
    <s v="swb Netze GmbH &amp; Co. KG"/>
    <x v="0"/>
    <x v="2"/>
    <n v="24332"/>
    <s v="01.11.2012 bis 31.12.2012"/>
    <n v="17.899999999999999"/>
    <n v="31"/>
    <n v="21.7"/>
    <x v="0"/>
    <m/>
    <m/>
    <x v="0"/>
    <s v="SWB EnergieNetze GmbH "/>
    <x v="0"/>
    <m/>
    <x v="0"/>
    <x v="0"/>
    <x v="0"/>
    <n v="5069.166666666667"/>
    <x v="5"/>
    <x v="1"/>
    <x v="0"/>
    <x v="0"/>
    <x v="0"/>
    <x v="0"/>
    <x v="1"/>
    <x v="0"/>
    <x v="0"/>
    <x v="0"/>
    <m/>
    <m/>
    <m/>
    <m/>
    <m/>
    <m/>
    <x v="0"/>
  </r>
  <r>
    <s v="BNA1334c"/>
    <s v="CR3-Kaffeeveredelung M. Hermsen GmbH"/>
    <s v="KWK-Anlage"/>
    <n v="28237"/>
    <s v="Bremen"/>
    <s v="Waterbergstraße 14"/>
    <x v="14"/>
    <s v="GT 3"/>
    <n v="2002"/>
    <x v="1"/>
    <x v="0"/>
    <x v="1"/>
    <m/>
    <m/>
    <x v="1"/>
    <x v="2"/>
    <x v="2"/>
    <n v="5"/>
    <n v="4.8"/>
    <x v="0"/>
    <n v="4.8"/>
    <m/>
    <n v="9.3000000000000007"/>
    <x v="1"/>
    <s v="10kV Schaltanlage CR3, Anschlussfeld:Finkenau, Waterberg"/>
    <x v="10"/>
    <s v="swb Netze GmbH &amp; Co. KG"/>
    <x v="0"/>
    <x v="2"/>
    <n v="27187"/>
    <s v="01.11.2012 bis 31.12.2012"/>
    <n v="17.899999999999999"/>
    <n v="31"/>
    <n v="21.7"/>
    <x v="0"/>
    <m/>
    <m/>
    <x v="0"/>
    <s v="SWB EnergieNetze GmbH "/>
    <x v="0"/>
    <m/>
    <x v="0"/>
    <x v="0"/>
    <x v="0"/>
    <n v="5663.9583333333339"/>
    <x v="5"/>
    <x v="1"/>
    <x v="0"/>
    <x v="0"/>
    <x v="0"/>
    <x v="0"/>
    <x v="1"/>
    <x v="0"/>
    <x v="0"/>
    <x v="0"/>
    <m/>
    <m/>
    <m/>
    <m/>
    <m/>
    <m/>
    <x v="0"/>
  </r>
  <r>
    <s v="BNA1334d"/>
    <s v="CR3-Kaffeeveredelung M. Hermsen GmbH"/>
    <s v="KWK-Anlage"/>
    <n v="28237"/>
    <s v="Bremen"/>
    <s v="Waterbergstraße 14"/>
    <x v="14"/>
    <s v="DT"/>
    <n v="2002"/>
    <x v="1"/>
    <x v="0"/>
    <x v="13"/>
    <s v="Dampf"/>
    <m/>
    <x v="1"/>
    <x v="2"/>
    <x v="1"/>
    <n v="0.4"/>
    <n v="0.4"/>
    <x v="0"/>
    <n v="0.4"/>
    <m/>
    <m/>
    <x v="4"/>
    <s v="Niederspannung intern"/>
    <x v="11"/>
    <m/>
    <x v="0"/>
    <x v="1"/>
    <n v="1805"/>
    <m/>
    <n v="0"/>
    <m/>
    <m/>
    <x v="0"/>
    <m/>
    <m/>
    <x v="0"/>
    <m/>
    <x v="0"/>
    <m/>
    <x v="0"/>
    <x v="0"/>
    <x v="0"/>
    <n v="4512.5"/>
    <x v="5"/>
    <x v="1"/>
    <x v="0"/>
    <x v="0"/>
    <x v="0"/>
    <x v="0"/>
    <x v="1"/>
    <x v="0"/>
    <x v="0"/>
    <x v="0"/>
    <m/>
    <m/>
    <m/>
    <m/>
    <m/>
    <m/>
    <x v="0"/>
  </r>
  <r>
    <s v="BNA1335a"/>
    <s v="Papier- u. Kartonfabrik Varel GmbH &amp; Co. KG"/>
    <s v="PKV Kraftwerk"/>
    <n v="26316"/>
    <s v="Varel"/>
    <s v="Dangaster Straße 38"/>
    <x v="1"/>
    <s v="KWK-Blöcke"/>
    <n v="1989"/>
    <x v="0"/>
    <x v="0"/>
    <x v="1"/>
    <s v="Erdgas L"/>
    <m/>
    <x v="1"/>
    <x v="2"/>
    <x v="2"/>
    <n v="60.5"/>
    <n v="58.1"/>
    <x v="0"/>
    <n v="58.1"/>
    <m/>
    <m/>
    <x v="0"/>
    <m/>
    <x v="6"/>
    <s v="EWE Netz GmbH"/>
    <x v="0"/>
    <x v="1"/>
    <n v="301668"/>
    <m/>
    <m/>
    <m/>
    <m/>
    <x v="0"/>
    <m/>
    <m/>
    <x v="0"/>
    <s v="EWE Netz GmbH"/>
    <x v="0"/>
    <m/>
    <x v="0"/>
    <x v="0"/>
    <x v="0"/>
    <n v="5192.2203098106711"/>
    <x v="5"/>
    <x v="1"/>
    <x v="0"/>
    <x v="0"/>
    <x v="0"/>
    <x v="0"/>
    <x v="1"/>
    <x v="0"/>
    <x v="0"/>
    <x v="0"/>
    <m/>
    <m/>
    <m/>
    <m/>
    <m/>
    <m/>
    <x v="0"/>
  </r>
  <r>
    <s v="BNA1335b"/>
    <s v="Papier- u. Kartonfabrik Varel GmbH &amp; Co. KG"/>
    <s v="PKV Kraftwerk"/>
    <n v="26316"/>
    <s v="Varel"/>
    <s v="Dangaster Straße 38"/>
    <x v="1"/>
    <s v="Kodensationsturbine"/>
    <n v="1968"/>
    <x v="0"/>
    <x v="0"/>
    <x v="13"/>
    <s v="Abdampf"/>
    <m/>
    <x v="1"/>
    <x v="2"/>
    <x v="2"/>
    <n v="0.5"/>
    <n v="0.48"/>
    <x v="0"/>
    <n v="0.48"/>
    <m/>
    <m/>
    <x v="7"/>
    <m/>
    <x v="6"/>
    <s v="EWE Netz GmbH"/>
    <x v="0"/>
    <x v="1"/>
    <n v="0"/>
    <m/>
    <m/>
    <m/>
    <m/>
    <x v="0"/>
    <m/>
    <m/>
    <x v="0"/>
    <m/>
    <x v="0"/>
    <m/>
    <x v="0"/>
    <x v="0"/>
    <x v="0"/>
    <n v="0"/>
    <x v="5"/>
    <x v="1"/>
    <x v="0"/>
    <x v="0"/>
    <x v="0"/>
    <x v="0"/>
    <x v="1"/>
    <x v="0"/>
    <x v="0"/>
    <x v="0"/>
    <m/>
    <m/>
    <m/>
    <m/>
    <m/>
    <m/>
    <x v="0"/>
  </r>
  <r>
    <s v="BNA1335c"/>
    <s v="Papier- u. Kartonfabrik Varel GmbH &amp; Co. KG"/>
    <s v="PKV Kraftwerk"/>
    <n v="26316"/>
    <s v="Varel"/>
    <s v="Dangaster Straße 38"/>
    <x v="1"/>
    <s v="Biogasmotoren"/>
    <n v="2006"/>
    <x v="0"/>
    <x v="0"/>
    <x v="4"/>
    <s v="Biogas"/>
    <m/>
    <x v="0"/>
    <x v="2"/>
    <x v="1"/>
    <n v="2"/>
    <n v="1.92"/>
    <x v="0"/>
    <n v="1.92"/>
    <m/>
    <m/>
    <x v="5"/>
    <m/>
    <x v="6"/>
    <s v="EWE Netz GmbH"/>
    <x v="0"/>
    <x v="1"/>
    <n v="14190"/>
    <m/>
    <m/>
    <m/>
    <m/>
    <x v="0"/>
    <m/>
    <m/>
    <x v="0"/>
    <m/>
    <x v="0"/>
    <m/>
    <x v="0"/>
    <x v="0"/>
    <x v="0"/>
    <n v="7390.625"/>
    <x v="5"/>
    <x v="0"/>
    <x v="0"/>
    <x v="0"/>
    <x v="0"/>
    <x v="0"/>
    <x v="1"/>
    <x v="0"/>
    <x v="0"/>
    <x v="0"/>
    <m/>
    <m/>
    <m/>
    <m/>
    <m/>
    <m/>
    <x v="0"/>
  </r>
  <r>
    <s v="BNA1336"/>
    <s v="Henkel AG &amp; Co.KGaA"/>
    <s v="Holthausen"/>
    <n v="40589"/>
    <s v="Düsseldorf"/>
    <s v="Henkelstr. 67"/>
    <x v="0"/>
    <m/>
    <n v="1948"/>
    <x v="1"/>
    <x v="0"/>
    <x v="3"/>
    <s v="Erdgas"/>
    <s v="Flüssige Produktionsrückstände"/>
    <x v="1"/>
    <x v="2"/>
    <x v="2"/>
    <n v="89"/>
    <n v="84"/>
    <x v="0"/>
    <n v="20"/>
    <n v="20"/>
    <n v="230"/>
    <x v="3"/>
    <s v="SWD-Netz U47/U60"/>
    <x v="14"/>
    <s v="Stadtwerke Düsseldorf Netz GmbH"/>
    <x v="0"/>
    <x v="2"/>
    <n v="248000"/>
    <s v="keine"/>
    <n v="450"/>
    <n v="500"/>
    <n v="300"/>
    <x v="0"/>
    <m/>
    <n v="0"/>
    <x v="0"/>
    <s v="Open Grid Europe GmbH "/>
    <x v="0"/>
    <m/>
    <x v="0"/>
    <x v="0"/>
    <x v="0"/>
    <n v="2952.3809523809523"/>
    <x v="5"/>
    <x v="1"/>
    <x v="0"/>
    <x v="0"/>
    <x v="0"/>
    <x v="0"/>
    <x v="1"/>
    <x v="0"/>
    <x v="0"/>
    <x v="0"/>
    <m/>
    <m/>
    <m/>
    <m/>
    <m/>
    <m/>
    <x v="0"/>
  </r>
  <r>
    <s v="BNA1337a"/>
    <s v="DS Smith Paper Deutschland GmbH"/>
    <s v="Heizkraftwerk"/>
    <n v="63741"/>
    <s v="Aschaffenburg"/>
    <s v="Weichertstr. 7"/>
    <x v="6"/>
    <s v="Heizkraftwerk"/>
    <m/>
    <x v="1"/>
    <x v="3"/>
    <x v="1"/>
    <m/>
    <m/>
    <x v="1"/>
    <x v="2"/>
    <x v="2"/>
    <n v="27.29"/>
    <n v="27"/>
    <x v="0"/>
    <n v="27"/>
    <m/>
    <m/>
    <x v="1"/>
    <m/>
    <x v="6"/>
    <s v="Aschaffenburger Versorgungs GmbH "/>
    <x v="0"/>
    <x v="1"/>
    <n v="185785.66"/>
    <m/>
    <n v="110"/>
    <m/>
    <m/>
    <x v="0"/>
    <m/>
    <m/>
    <x v="0"/>
    <s v="es gibt keine freien verfügbaren Gasbezugskapazitäten, da diese vollständig für di e neue GuD-Anlage benötigt werden. GuD befindet sich aktuell in der Inbetriebsetzung"/>
    <x v="0"/>
    <m/>
    <x v="0"/>
    <x v="0"/>
    <x v="0"/>
    <n v="6880.9503703703704"/>
    <x v="5"/>
    <x v="1"/>
    <x v="0"/>
    <x v="0"/>
    <x v="0"/>
    <x v="0"/>
    <x v="1"/>
    <x v="0"/>
    <x v="0"/>
    <x v="0"/>
    <m/>
    <m/>
    <m/>
    <m/>
    <m/>
    <m/>
    <x v="0"/>
  </r>
  <r>
    <s v="BNA1337b"/>
    <s v="DS Smith Paper Deutschland GmbH"/>
    <s v="Blockheizkraftwerk 1"/>
    <n v="63741"/>
    <s v="Aschaffenburg"/>
    <s v="Weichertstr. 7"/>
    <x v="6"/>
    <s v="Blockheizkraftwerk 1"/>
    <n v="2005"/>
    <x v="1"/>
    <x v="0"/>
    <x v="4"/>
    <s v="Biogas"/>
    <m/>
    <x v="0"/>
    <x v="2"/>
    <x v="1"/>
    <n v="1.0640000000000001"/>
    <n v="1.0640000000000001"/>
    <x v="0"/>
    <n v="1.0640000000000001"/>
    <m/>
    <m/>
    <x v="5"/>
    <m/>
    <x v="6"/>
    <s v="Aschaffenburger Versorgungs GmbH "/>
    <x v="0"/>
    <x v="1"/>
    <n v="6437.6930000000002"/>
    <m/>
    <m/>
    <m/>
    <m/>
    <x v="0"/>
    <m/>
    <m/>
    <x v="0"/>
    <m/>
    <x v="0"/>
    <m/>
    <x v="0"/>
    <x v="0"/>
    <x v="0"/>
    <n v="6050.4633458646613"/>
    <x v="5"/>
    <x v="0"/>
    <x v="0"/>
    <x v="0"/>
    <x v="0"/>
    <x v="0"/>
    <x v="1"/>
    <x v="0"/>
    <x v="0"/>
    <x v="0"/>
    <m/>
    <m/>
    <m/>
    <m/>
    <m/>
    <m/>
    <x v="0"/>
  </r>
  <r>
    <s v="BNA1337c"/>
    <s v="DS Smith Paper Deutschland GmbH"/>
    <s v="Blockheizkraftwerk 2"/>
    <n v="63741"/>
    <s v="Aschaffenburg"/>
    <s v="Weichertstr. 7"/>
    <x v="6"/>
    <s v="Blockheizkraftwerk 2"/>
    <n v="2010"/>
    <x v="1"/>
    <x v="0"/>
    <x v="4"/>
    <s v="Biogas"/>
    <m/>
    <x v="0"/>
    <x v="2"/>
    <x v="1"/>
    <n v="0.8"/>
    <n v="0.8"/>
    <x v="0"/>
    <n v="0.8"/>
    <m/>
    <m/>
    <x v="5"/>
    <m/>
    <x v="6"/>
    <s v="Aschaffenburger Versorgungs GmbH "/>
    <x v="0"/>
    <x v="1"/>
    <n v="3968.502"/>
    <m/>
    <m/>
    <m/>
    <m/>
    <x v="0"/>
    <m/>
    <m/>
    <x v="0"/>
    <m/>
    <x v="0"/>
    <m/>
    <x v="0"/>
    <x v="0"/>
    <x v="0"/>
    <n v="4960.6274999999996"/>
    <x v="5"/>
    <x v="0"/>
    <x v="0"/>
    <x v="0"/>
    <x v="0"/>
    <x v="0"/>
    <x v="1"/>
    <x v="0"/>
    <x v="0"/>
    <x v="0"/>
    <m/>
    <m/>
    <m/>
    <m/>
    <m/>
    <m/>
    <x v="0"/>
  </r>
  <r>
    <s v="BNA1337d"/>
    <s v="DS Smith Paper Deutschland GmbH"/>
    <s v="Notstromdiesel"/>
    <n v="63741"/>
    <s v="Aschaffenburg"/>
    <s v="Weichertstr. 7"/>
    <x v="6"/>
    <s v="Notstromdiesel"/>
    <m/>
    <x v="1"/>
    <x v="3"/>
    <x v="9"/>
    <s v="Diesel"/>
    <m/>
    <x v="1"/>
    <x v="0"/>
    <x v="1"/>
    <n v="0.52"/>
    <n v="0.52"/>
    <x v="0"/>
    <n v="0.52"/>
    <m/>
    <m/>
    <x v="5"/>
    <m/>
    <x v="6"/>
    <s v="Aschaffenburger Versorgungs GmbH "/>
    <x v="0"/>
    <x v="1"/>
    <n v="1.532"/>
    <m/>
    <m/>
    <m/>
    <m/>
    <x v="0"/>
    <m/>
    <m/>
    <x v="0"/>
    <m/>
    <x v="0"/>
    <m/>
    <x v="0"/>
    <x v="0"/>
    <x v="0"/>
    <n v="2.9461538461538459"/>
    <x v="5"/>
    <x v="1"/>
    <x v="0"/>
    <x v="0"/>
    <x v="0"/>
    <x v="0"/>
    <x v="1"/>
    <x v="0"/>
    <x v="0"/>
    <x v="0"/>
    <m/>
    <m/>
    <m/>
    <m/>
    <m/>
    <m/>
    <x v="0"/>
  </r>
  <r>
    <s v="BNA1338"/>
    <s v="Eurowatt Spitzenkraft GmbH"/>
    <s v="Spitzenkraftwerk"/>
    <n v="94469"/>
    <s v="Deggendorf"/>
    <s v="Ruselbergstr. 87"/>
    <x v="6"/>
    <s v="MLD"/>
    <m/>
    <x v="1"/>
    <x v="0"/>
    <x v="9"/>
    <s v="Heizöl EL"/>
    <s v="Heizöl EL"/>
    <x v="1"/>
    <x v="2"/>
    <x v="1"/>
    <n v="19.600000000000001"/>
    <n v="19"/>
    <x v="1"/>
    <n v="19"/>
    <n v="19"/>
    <n v="19"/>
    <x v="0"/>
    <s v="Schaltanlage"/>
    <x v="6"/>
    <s v="E.ON Bayern AG"/>
    <x v="0"/>
    <x v="1"/>
    <n v="38.799999999999997"/>
    <s v="keine"/>
    <m/>
    <m/>
    <m/>
    <x v="0"/>
    <m/>
    <m/>
    <x v="0"/>
    <m/>
    <x v="0"/>
    <m/>
    <x v="0"/>
    <x v="0"/>
    <x v="0"/>
    <n v="2.0421052631578944"/>
    <x v="5"/>
    <x v="1"/>
    <x v="0"/>
    <x v="0"/>
    <x v="0"/>
    <x v="0"/>
    <x v="1"/>
    <x v="0"/>
    <x v="0"/>
    <x v="0"/>
    <m/>
    <m/>
    <m/>
    <m/>
    <m/>
    <m/>
    <x v="0"/>
  </r>
  <r>
    <s v="BNA1338a"/>
    <s v="WEA Windpark Walchum Verwaltungsgesellschaft mbH"/>
    <s v="Windpark Walchum"/>
    <n v="26906"/>
    <s v="Dersum"/>
    <s v="Mittelweg 6 w"/>
    <x v="1"/>
    <m/>
    <n v="2011"/>
    <x v="1"/>
    <x v="0"/>
    <x v="0"/>
    <m/>
    <m/>
    <x v="0"/>
    <x v="1"/>
    <x v="1"/>
    <n v="6"/>
    <n v="6"/>
    <x v="3"/>
    <n v="6"/>
    <m/>
    <m/>
    <x v="0"/>
    <s v="SA Dersum"/>
    <x v="6"/>
    <s v="EWE Netz GmbH"/>
    <x v="0"/>
    <x v="0"/>
    <n v="5927.66"/>
    <m/>
    <m/>
    <m/>
    <m/>
    <x v="0"/>
    <m/>
    <m/>
    <x v="0"/>
    <m/>
    <x v="0"/>
    <m/>
    <x v="0"/>
    <x v="0"/>
    <x v="0"/>
    <n v="987.94333333333327"/>
    <x v="5"/>
    <x v="0"/>
    <x v="0"/>
    <x v="0"/>
    <x v="0"/>
    <x v="0"/>
    <x v="0"/>
    <x v="0"/>
    <x v="0"/>
    <x v="0"/>
    <m/>
    <m/>
    <m/>
    <m/>
    <m/>
    <m/>
    <x v="0"/>
  </r>
  <r>
    <s v="BNA1338b"/>
    <s v="WEA Windpark Walchum Verwaltungsgesellschaft mbH"/>
    <s v="Windpark Walchum"/>
    <n v="49779"/>
    <s v="Niederlangen"/>
    <s v="Forststr. 3 w"/>
    <x v="1"/>
    <m/>
    <n v="2011"/>
    <x v="1"/>
    <x v="0"/>
    <x v="0"/>
    <m/>
    <m/>
    <x v="0"/>
    <x v="1"/>
    <x v="1"/>
    <n v="6"/>
    <n v="6"/>
    <x v="3"/>
    <n v="6"/>
    <m/>
    <m/>
    <x v="0"/>
    <s v="US Niederlangen"/>
    <x v="6"/>
    <s v="EWE Netz GmbH"/>
    <x v="0"/>
    <x v="0"/>
    <n v="3857.9760000000001"/>
    <m/>
    <m/>
    <m/>
    <m/>
    <x v="0"/>
    <m/>
    <m/>
    <x v="0"/>
    <m/>
    <x v="0"/>
    <m/>
    <x v="0"/>
    <x v="0"/>
    <x v="0"/>
    <n v="642.99599999999998"/>
    <x v="5"/>
    <x v="0"/>
    <x v="0"/>
    <x v="0"/>
    <x v="0"/>
    <x v="0"/>
    <x v="0"/>
    <x v="0"/>
    <x v="0"/>
    <x v="0"/>
    <m/>
    <m/>
    <m/>
    <m/>
    <m/>
    <m/>
    <x v="0"/>
  </r>
  <r>
    <s v="BNA1338c"/>
    <s v="WEA Windpark Walchum Verwaltungsgesellschaft mbH"/>
    <s v="Windpark Walchum"/>
    <n v="26907"/>
    <s v="Walchum"/>
    <s v="Süd-Nord-Str. 51 z"/>
    <x v="1"/>
    <m/>
    <n v="2010"/>
    <x v="1"/>
    <x v="0"/>
    <x v="0"/>
    <m/>
    <m/>
    <x v="0"/>
    <x v="1"/>
    <x v="1"/>
    <n v="2.2999999999999998"/>
    <n v="2.2999999999999998"/>
    <x v="1"/>
    <n v="2.2999999999999998"/>
    <m/>
    <m/>
    <x v="0"/>
    <s v="SA Hasselbrock"/>
    <x v="6"/>
    <s v="EWE Netz GmbH"/>
    <x v="0"/>
    <x v="0"/>
    <n v="2796.4740000000002"/>
    <m/>
    <m/>
    <m/>
    <m/>
    <x v="0"/>
    <m/>
    <m/>
    <x v="0"/>
    <m/>
    <x v="0"/>
    <m/>
    <x v="0"/>
    <x v="0"/>
    <x v="0"/>
    <n v="1215.8582608695654"/>
    <x v="5"/>
    <x v="0"/>
    <x v="0"/>
    <x v="0"/>
    <x v="0"/>
    <x v="0"/>
    <x v="0"/>
    <x v="0"/>
    <x v="0"/>
    <x v="0"/>
    <m/>
    <m/>
    <m/>
    <m/>
    <m/>
    <m/>
    <x v="0"/>
  </r>
  <r>
    <s v="BNA1339"/>
    <m/>
    <m/>
    <s v="03238"/>
    <s v="Finsterwalde"/>
    <s v="Flur 50, Fl-St. 191 u. Flur 52, Fl-St. 107"/>
    <x v="2"/>
    <m/>
    <n v="2009"/>
    <x v="0"/>
    <x v="0"/>
    <x v="6"/>
    <m/>
    <m/>
    <x v="0"/>
    <x v="0"/>
    <x v="0"/>
    <n v="20.386200000000002"/>
    <n v="20.386200000000002"/>
    <x v="0"/>
    <n v="20.386200000000002"/>
    <m/>
    <m/>
    <x v="0"/>
    <m/>
    <x v="11"/>
    <m/>
    <x v="0"/>
    <x v="0"/>
    <m/>
    <m/>
    <m/>
    <m/>
    <m/>
    <x v="0"/>
    <m/>
    <m/>
    <x v="0"/>
    <m/>
    <x v="0"/>
    <m/>
    <x v="0"/>
    <x v="0"/>
    <x v="0"/>
    <m/>
    <x v="5"/>
    <x v="0"/>
    <x v="0"/>
    <x v="0"/>
    <x v="0"/>
    <x v="0"/>
    <x v="0"/>
    <x v="2"/>
    <x v="0"/>
    <x v="0"/>
    <m/>
    <m/>
    <m/>
    <m/>
    <m/>
    <m/>
    <x v="0"/>
  </r>
  <r>
    <s v="BNA1340"/>
    <m/>
    <m/>
    <s v="97256"/>
    <s v="Geroldshausen"/>
    <s v="Flurstücke 600,503,644,642,978"/>
    <x v="6"/>
    <m/>
    <n v="2010"/>
    <x v="0"/>
    <x v="0"/>
    <x v="6"/>
    <m/>
    <m/>
    <x v="0"/>
    <x v="0"/>
    <x v="0"/>
    <n v="15.827360000000001"/>
    <n v="15.827360000000001"/>
    <x v="0"/>
    <n v="15.827360000000001"/>
    <m/>
    <m/>
    <x v="0"/>
    <m/>
    <x v="11"/>
    <m/>
    <x v="0"/>
    <x v="0"/>
    <m/>
    <m/>
    <m/>
    <m/>
    <m/>
    <x v="0"/>
    <m/>
    <m/>
    <x v="0"/>
    <m/>
    <x v="0"/>
    <m/>
    <x v="0"/>
    <x v="0"/>
    <x v="0"/>
    <m/>
    <x v="5"/>
    <x v="0"/>
    <x v="0"/>
    <x v="0"/>
    <x v="0"/>
    <x v="0"/>
    <x v="0"/>
    <x v="2"/>
    <x v="0"/>
    <x v="0"/>
    <m/>
    <m/>
    <m/>
    <m/>
    <m/>
    <m/>
    <x v="0"/>
  </r>
  <r>
    <s v="BNA1341"/>
    <m/>
    <m/>
    <s v="97753"/>
    <s v="Karlstadt"/>
    <s v="Duttenbrunner Weg"/>
    <x v="6"/>
    <m/>
    <n v="2010"/>
    <x v="0"/>
    <x v="0"/>
    <x v="6"/>
    <m/>
    <m/>
    <x v="0"/>
    <x v="0"/>
    <x v="0"/>
    <n v="11.147040000000001"/>
    <n v="11.147040000000001"/>
    <x v="0"/>
    <n v="11.147040000000001"/>
    <m/>
    <m/>
    <x v="0"/>
    <m/>
    <x v="11"/>
    <m/>
    <x v="0"/>
    <x v="0"/>
    <m/>
    <m/>
    <m/>
    <m/>
    <m/>
    <x v="0"/>
    <m/>
    <m/>
    <x v="0"/>
    <m/>
    <x v="0"/>
    <m/>
    <x v="0"/>
    <x v="0"/>
    <x v="0"/>
    <m/>
    <x v="5"/>
    <x v="0"/>
    <x v="0"/>
    <x v="0"/>
    <x v="0"/>
    <x v="0"/>
    <x v="0"/>
    <x v="2"/>
    <x v="0"/>
    <x v="0"/>
    <m/>
    <m/>
    <m/>
    <m/>
    <m/>
    <m/>
    <x v="0"/>
  </r>
  <r>
    <s v="BNA1342"/>
    <m/>
    <m/>
    <s v="97289"/>
    <s v="Thüngen"/>
    <s v="Flurstück 625"/>
    <x v="6"/>
    <m/>
    <n v="2010"/>
    <x v="0"/>
    <x v="0"/>
    <x v="6"/>
    <m/>
    <m/>
    <x v="0"/>
    <x v="0"/>
    <x v="0"/>
    <n v="18.73695"/>
    <n v="18.73695"/>
    <x v="0"/>
    <n v="18.73695"/>
    <m/>
    <m/>
    <x v="0"/>
    <m/>
    <x v="11"/>
    <m/>
    <x v="0"/>
    <x v="0"/>
    <m/>
    <m/>
    <m/>
    <m/>
    <m/>
    <x v="0"/>
    <m/>
    <m/>
    <x v="0"/>
    <m/>
    <x v="0"/>
    <m/>
    <x v="0"/>
    <x v="0"/>
    <x v="0"/>
    <m/>
    <x v="5"/>
    <x v="0"/>
    <x v="0"/>
    <x v="0"/>
    <x v="0"/>
    <x v="0"/>
    <x v="0"/>
    <x v="2"/>
    <x v="0"/>
    <x v="0"/>
    <m/>
    <m/>
    <m/>
    <m/>
    <m/>
    <m/>
    <x v="0"/>
  </r>
  <r>
    <s v="BNA1343"/>
    <m/>
    <m/>
    <s v="03205"/>
    <s v="Calau"/>
    <s v="Laasower Weg"/>
    <x v="2"/>
    <m/>
    <n v="2010"/>
    <x v="0"/>
    <x v="0"/>
    <x v="6"/>
    <m/>
    <m/>
    <x v="0"/>
    <x v="0"/>
    <x v="0"/>
    <n v="10.051500000000001"/>
    <n v="10.051500000000001"/>
    <x v="0"/>
    <n v="10.051500000000001"/>
    <m/>
    <m/>
    <x v="0"/>
    <m/>
    <x v="11"/>
    <m/>
    <x v="0"/>
    <x v="0"/>
    <m/>
    <m/>
    <m/>
    <m/>
    <m/>
    <x v="0"/>
    <m/>
    <m/>
    <x v="0"/>
    <m/>
    <x v="0"/>
    <m/>
    <x v="0"/>
    <x v="0"/>
    <x v="0"/>
    <m/>
    <x v="5"/>
    <x v="0"/>
    <x v="0"/>
    <x v="0"/>
    <x v="0"/>
    <x v="0"/>
    <x v="0"/>
    <x v="2"/>
    <x v="0"/>
    <x v="0"/>
    <m/>
    <m/>
    <m/>
    <m/>
    <m/>
    <m/>
    <x v="0"/>
  </r>
  <r>
    <s v="BNA1344"/>
    <m/>
    <m/>
    <s v="16356"/>
    <s v="Ahrensfelde"/>
    <s v="Mehrower Weg 1, Anl. 2"/>
    <x v="2"/>
    <m/>
    <n v="2010"/>
    <x v="0"/>
    <x v="0"/>
    <x v="6"/>
    <m/>
    <m/>
    <x v="0"/>
    <x v="0"/>
    <x v="0"/>
    <n v="10.917399999999999"/>
    <n v="10.917399999999999"/>
    <x v="0"/>
    <n v="10.917399999999999"/>
    <m/>
    <m/>
    <x v="0"/>
    <m/>
    <x v="11"/>
    <m/>
    <x v="0"/>
    <x v="0"/>
    <m/>
    <m/>
    <m/>
    <m/>
    <m/>
    <x v="0"/>
    <m/>
    <m/>
    <x v="0"/>
    <m/>
    <x v="0"/>
    <m/>
    <x v="0"/>
    <x v="0"/>
    <x v="0"/>
    <m/>
    <x v="5"/>
    <x v="0"/>
    <x v="0"/>
    <x v="0"/>
    <x v="0"/>
    <x v="0"/>
    <x v="0"/>
    <x v="2"/>
    <x v="0"/>
    <x v="0"/>
    <m/>
    <m/>
    <m/>
    <m/>
    <m/>
    <m/>
    <x v="0"/>
  </r>
  <r>
    <s v="BNA1345"/>
    <m/>
    <m/>
    <s v="01968"/>
    <s v="Senftenberg"/>
    <s v="Flur 24 Flurstück 14"/>
    <x v="2"/>
    <m/>
    <n v="2011"/>
    <x v="0"/>
    <x v="0"/>
    <x v="6"/>
    <m/>
    <m/>
    <x v="0"/>
    <x v="0"/>
    <x v="0"/>
    <n v="23.597000000000001"/>
    <n v="23.597000000000001"/>
    <x v="0"/>
    <n v="23.597000000000001"/>
    <m/>
    <m/>
    <x v="0"/>
    <m/>
    <x v="11"/>
    <m/>
    <x v="0"/>
    <x v="0"/>
    <m/>
    <m/>
    <m/>
    <m/>
    <m/>
    <x v="0"/>
    <m/>
    <m/>
    <x v="0"/>
    <m/>
    <x v="0"/>
    <m/>
    <x v="0"/>
    <x v="0"/>
    <x v="0"/>
    <m/>
    <x v="5"/>
    <x v="0"/>
    <x v="0"/>
    <x v="0"/>
    <x v="0"/>
    <x v="0"/>
    <x v="0"/>
    <x v="2"/>
    <x v="0"/>
    <x v="0"/>
    <m/>
    <m/>
    <m/>
    <m/>
    <m/>
    <m/>
    <x v="0"/>
  </r>
  <r>
    <s v="BNA1346"/>
    <m/>
    <m/>
    <s v="01968"/>
    <s v="Senftenberg"/>
    <s v="Flur 24 Flurstück 14"/>
    <x v="2"/>
    <m/>
    <n v="2011"/>
    <x v="0"/>
    <x v="0"/>
    <x v="6"/>
    <m/>
    <m/>
    <x v="0"/>
    <x v="0"/>
    <x v="0"/>
    <n v="15.734"/>
    <n v="15.734"/>
    <x v="0"/>
    <n v="15.734"/>
    <m/>
    <m/>
    <x v="0"/>
    <m/>
    <x v="11"/>
    <m/>
    <x v="0"/>
    <x v="0"/>
    <m/>
    <m/>
    <m/>
    <m/>
    <m/>
    <x v="0"/>
    <m/>
    <m/>
    <x v="0"/>
    <m/>
    <x v="0"/>
    <m/>
    <x v="0"/>
    <x v="0"/>
    <x v="0"/>
    <m/>
    <x v="5"/>
    <x v="0"/>
    <x v="0"/>
    <x v="0"/>
    <x v="0"/>
    <x v="0"/>
    <x v="0"/>
    <x v="2"/>
    <x v="0"/>
    <x v="0"/>
    <m/>
    <m/>
    <m/>
    <m/>
    <m/>
    <m/>
    <x v="0"/>
  </r>
  <r>
    <s v="BNA1347"/>
    <m/>
    <m/>
    <s v="01968"/>
    <s v="Senftenberg"/>
    <s v="Flur 24 Flurstück 14"/>
    <x v="2"/>
    <m/>
    <n v="2011"/>
    <x v="0"/>
    <x v="0"/>
    <x v="6"/>
    <m/>
    <m/>
    <x v="0"/>
    <x v="0"/>
    <x v="0"/>
    <n v="15.689"/>
    <n v="15.689"/>
    <x v="0"/>
    <n v="15.689"/>
    <m/>
    <m/>
    <x v="0"/>
    <m/>
    <x v="11"/>
    <m/>
    <x v="0"/>
    <x v="0"/>
    <m/>
    <m/>
    <m/>
    <m/>
    <m/>
    <x v="0"/>
    <m/>
    <m/>
    <x v="0"/>
    <m/>
    <x v="0"/>
    <m/>
    <x v="0"/>
    <x v="0"/>
    <x v="0"/>
    <m/>
    <x v="5"/>
    <x v="0"/>
    <x v="0"/>
    <x v="0"/>
    <x v="0"/>
    <x v="0"/>
    <x v="0"/>
    <x v="2"/>
    <x v="0"/>
    <x v="0"/>
    <m/>
    <m/>
    <m/>
    <m/>
    <m/>
    <m/>
    <x v="0"/>
  </r>
  <r>
    <s v="BNA1348"/>
    <m/>
    <m/>
    <s v="01998"/>
    <s v="Klettwitz"/>
    <s v="Flurstück 12, Flur 3, Gemarkung Meuro"/>
    <x v="2"/>
    <m/>
    <n v="2011"/>
    <x v="0"/>
    <x v="0"/>
    <x v="6"/>
    <m/>
    <m/>
    <x v="0"/>
    <x v="0"/>
    <x v="0"/>
    <n v="13.464"/>
    <n v="13.464"/>
    <x v="0"/>
    <n v="13.464"/>
    <m/>
    <m/>
    <x v="0"/>
    <m/>
    <x v="11"/>
    <m/>
    <x v="0"/>
    <x v="0"/>
    <m/>
    <m/>
    <m/>
    <m/>
    <m/>
    <x v="0"/>
    <m/>
    <m/>
    <x v="0"/>
    <m/>
    <x v="0"/>
    <m/>
    <x v="0"/>
    <x v="0"/>
    <x v="0"/>
    <m/>
    <x v="5"/>
    <x v="0"/>
    <x v="0"/>
    <x v="0"/>
    <x v="0"/>
    <x v="0"/>
    <x v="0"/>
    <x v="2"/>
    <x v="0"/>
    <x v="0"/>
    <m/>
    <m/>
    <m/>
    <m/>
    <m/>
    <m/>
    <x v="0"/>
  </r>
  <r>
    <s v="BNA1349"/>
    <m/>
    <m/>
    <s v="01998"/>
    <s v="Klettwitz"/>
    <s v="Flurstück 14, Flur 3, Gemarkung Meuro"/>
    <x v="2"/>
    <m/>
    <n v="2011"/>
    <x v="0"/>
    <x v="0"/>
    <x v="6"/>
    <m/>
    <m/>
    <x v="0"/>
    <x v="0"/>
    <x v="0"/>
    <n v="12.731159999999999"/>
    <n v="12.731159999999999"/>
    <x v="0"/>
    <n v="12.731159999999999"/>
    <m/>
    <m/>
    <x v="0"/>
    <m/>
    <x v="11"/>
    <m/>
    <x v="0"/>
    <x v="0"/>
    <m/>
    <m/>
    <m/>
    <m/>
    <m/>
    <x v="0"/>
    <m/>
    <m/>
    <x v="0"/>
    <m/>
    <x v="0"/>
    <m/>
    <x v="0"/>
    <x v="0"/>
    <x v="0"/>
    <m/>
    <x v="5"/>
    <x v="0"/>
    <x v="0"/>
    <x v="0"/>
    <x v="0"/>
    <x v="0"/>
    <x v="0"/>
    <x v="2"/>
    <x v="0"/>
    <x v="0"/>
    <m/>
    <m/>
    <m/>
    <m/>
    <m/>
    <m/>
    <x v="0"/>
  </r>
  <r>
    <s v="BNA1350"/>
    <m/>
    <m/>
    <s v="06388"/>
    <s v="Baasdorf"/>
    <s v="Feldstraße 5"/>
    <x v="5"/>
    <m/>
    <n v="2010"/>
    <x v="0"/>
    <x v="0"/>
    <x v="6"/>
    <m/>
    <m/>
    <x v="0"/>
    <x v="0"/>
    <x v="0"/>
    <n v="12.70439"/>
    <n v="12.70439"/>
    <x v="0"/>
    <n v="12.70439"/>
    <m/>
    <m/>
    <x v="0"/>
    <m/>
    <x v="11"/>
    <m/>
    <x v="0"/>
    <x v="0"/>
    <m/>
    <m/>
    <m/>
    <m/>
    <m/>
    <x v="0"/>
    <m/>
    <m/>
    <x v="0"/>
    <m/>
    <x v="0"/>
    <m/>
    <x v="0"/>
    <x v="0"/>
    <x v="0"/>
    <m/>
    <x v="5"/>
    <x v="0"/>
    <x v="0"/>
    <x v="0"/>
    <x v="0"/>
    <x v="0"/>
    <x v="0"/>
    <x v="2"/>
    <x v="0"/>
    <x v="0"/>
    <m/>
    <m/>
    <m/>
    <m/>
    <m/>
    <m/>
    <x v="0"/>
  </r>
  <r>
    <s v="BNA1351"/>
    <m/>
    <m/>
    <s v="97340"/>
    <s v="Martinsheim"/>
    <s v="Flurstück 416 u.a."/>
    <x v="6"/>
    <m/>
    <n v="2011"/>
    <x v="0"/>
    <x v="0"/>
    <x v="6"/>
    <m/>
    <m/>
    <x v="0"/>
    <x v="0"/>
    <x v="0"/>
    <n v="10.170999999999999"/>
    <n v="10.170999999999999"/>
    <x v="0"/>
    <n v="10.170999999999999"/>
    <m/>
    <m/>
    <x v="0"/>
    <m/>
    <x v="11"/>
    <m/>
    <x v="0"/>
    <x v="0"/>
    <m/>
    <m/>
    <m/>
    <m/>
    <m/>
    <x v="0"/>
    <m/>
    <m/>
    <x v="0"/>
    <m/>
    <x v="0"/>
    <m/>
    <x v="0"/>
    <x v="0"/>
    <x v="0"/>
    <m/>
    <x v="5"/>
    <x v="0"/>
    <x v="0"/>
    <x v="0"/>
    <x v="0"/>
    <x v="0"/>
    <x v="0"/>
    <x v="2"/>
    <x v="0"/>
    <x v="0"/>
    <m/>
    <m/>
    <m/>
    <m/>
    <m/>
    <m/>
    <x v="0"/>
  </r>
  <r>
    <s v="BNA1352"/>
    <m/>
    <m/>
    <s v="17153"/>
    <s v="Stavenhagen"/>
    <s v="Hubschrauberlandeplatz Basepohl"/>
    <x v="8"/>
    <m/>
    <n v="2011"/>
    <x v="0"/>
    <x v="0"/>
    <x v="6"/>
    <m/>
    <m/>
    <x v="0"/>
    <x v="0"/>
    <x v="0"/>
    <n v="11.162879999999999"/>
    <n v="11.162879999999999"/>
    <x v="0"/>
    <n v="11.162879999999999"/>
    <m/>
    <m/>
    <x v="0"/>
    <m/>
    <x v="11"/>
    <m/>
    <x v="0"/>
    <x v="0"/>
    <m/>
    <m/>
    <m/>
    <m/>
    <m/>
    <x v="0"/>
    <m/>
    <m/>
    <x v="0"/>
    <m/>
    <x v="0"/>
    <m/>
    <x v="0"/>
    <x v="0"/>
    <x v="0"/>
    <m/>
    <x v="5"/>
    <x v="0"/>
    <x v="0"/>
    <x v="0"/>
    <x v="0"/>
    <x v="0"/>
    <x v="0"/>
    <x v="2"/>
    <x v="0"/>
    <x v="0"/>
    <m/>
    <m/>
    <m/>
    <m/>
    <m/>
    <m/>
    <x v="0"/>
  </r>
  <r>
    <s v="BNA1353"/>
    <m/>
    <m/>
    <s v="49828"/>
    <s v="Georgsdorf"/>
    <s v="Georgsdorf 14/10; 1/41; 1/39; 2/7; 1/42; 11/4; 11/5; u.a."/>
    <x v="1"/>
    <m/>
    <n v="2011"/>
    <x v="0"/>
    <x v="0"/>
    <x v="6"/>
    <m/>
    <m/>
    <x v="0"/>
    <x v="0"/>
    <x v="0"/>
    <n v="24.71546"/>
    <n v="24.71546"/>
    <x v="0"/>
    <n v="24.71546"/>
    <m/>
    <m/>
    <x v="0"/>
    <m/>
    <x v="11"/>
    <m/>
    <x v="0"/>
    <x v="0"/>
    <m/>
    <m/>
    <m/>
    <m/>
    <m/>
    <x v="0"/>
    <m/>
    <m/>
    <x v="0"/>
    <m/>
    <x v="0"/>
    <m/>
    <x v="0"/>
    <x v="0"/>
    <x v="0"/>
    <m/>
    <x v="5"/>
    <x v="0"/>
    <x v="0"/>
    <x v="0"/>
    <x v="0"/>
    <x v="0"/>
    <x v="0"/>
    <x v="2"/>
    <x v="0"/>
    <x v="0"/>
    <m/>
    <m/>
    <m/>
    <m/>
    <m/>
    <m/>
    <x v="0"/>
  </r>
  <r>
    <s v="BNA1354"/>
    <m/>
    <m/>
    <s v="02991"/>
    <s v="Lauta"/>
    <s v="Industrie strasse B"/>
    <x v="12"/>
    <m/>
    <n v="2011"/>
    <x v="0"/>
    <x v="0"/>
    <x v="6"/>
    <m/>
    <m/>
    <x v="0"/>
    <x v="0"/>
    <x v="0"/>
    <n v="23.548580000000001"/>
    <n v="23.548580000000001"/>
    <x v="0"/>
    <n v="23.548580000000001"/>
    <m/>
    <m/>
    <x v="0"/>
    <m/>
    <x v="11"/>
    <m/>
    <x v="0"/>
    <x v="0"/>
    <m/>
    <m/>
    <m/>
    <m/>
    <m/>
    <x v="0"/>
    <m/>
    <m/>
    <x v="0"/>
    <m/>
    <x v="0"/>
    <m/>
    <x v="0"/>
    <x v="0"/>
    <x v="0"/>
    <m/>
    <x v="5"/>
    <x v="0"/>
    <x v="0"/>
    <x v="0"/>
    <x v="0"/>
    <x v="0"/>
    <x v="0"/>
    <x v="2"/>
    <x v="0"/>
    <x v="0"/>
    <m/>
    <m/>
    <m/>
    <m/>
    <m/>
    <m/>
    <x v="0"/>
  </r>
  <r>
    <s v="BNA1355"/>
    <m/>
    <m/>
    <s v="17291"/>
    <s v="Prenzlau"/>
    <s v="Flur 6 (Flst.418), Flur 7 (Flst.241,244,247,158/14,139/2)"/>
    <x v="2"/>
    <m/>
    <n v="2011"/>
    <x v="0"/>
    <x v="0"/>
    <x v="6"/>
    <m/>
    <m/>
    <x v="0"/>
    <x v="0"/>
    <x v="0"/>
    <n v="15.704700000000001"/>
    <n v="15.704700000000001"/>
    <x v="0"/>
    <n v="15.704700000000001"/>
    <m/>
    <m/>
    <x v="0"/>
    <m/>
    <x v="11"/>
    <m/>
    <x v="0"/>
    <x v="0"/>
    <m/>
    <m/>
    <m/>
    <m/>
    <m/>
    <x v="0"/>
    <m/>
    <m/>
    <x v="0"/>
    <m/>
    <x v="0"/>
    <m/>
    <x v="0"/>
    <x v="0"/>
    <x v="0"/>
    <m/>
    <x v="5"/>
    <x v="0"/>
    <x v="0"/>
    <x v="0"/>
    <x v="0"/>
    <x v="0"/>
    <x v="0"/>
    <x v="2"/>
    <x v="0"/>
    <x v="0"/>
    <m/>
    <m/>
    <m/>
    <m/>
    <m/>
    <m/>
    <x v="0"/>
  </r>
  <r>
    <s v="BNA1356"/>
    <m/>
    <m/>
    <s v="97232"/>
    <s v="Giebelstadt"/>
    <s v="Flurnummer 452 (Süd)"/>
    <x v="6"/>
    <m/>
    <n v="2011"/>
    <x v="0"/>
    <x v="0"/>
    <x v="6"/>
    <m/>
    <m/>
    <x v="0"/>
    <x v="0"/>
    <x v="0"/>
    <n v="14.888999999999999"/>
    <n v="14.888999999999999"/>
    <x v="0"/>
    <n v="14.888999999999999"/>
    <m/>
    <m/>
    <x v="0"/>
    <m/>
    <x v="11"/>
    <m/>
    <x v="0"/>
    <x v="0"/>
    <m/>
    <m/>
    <m/>
    <m/>
    <m/>
    <x v="0"/>
    <m/>
    <m/>
    <x v="0"/>
    <m/>
    <x v="0"/>
    <m/>
    <x v="0"/>
    <x v="0"/>
    <x v="0"/>
    <m/>
    <x v="5"/>
    <x v="0"/>
    <x v="0"/>
    <x v="0"/>
    <x v="0"/>
    <x v="0"/>
    <x v="0"/>
    <x v="2"/>
    <x v="0"/>
    <x v="0"/>
    <m/>
    <m/>
    <m/>
    <m/>
    <m/>
    <m/>
    <x v="0"/>
  </r>
  <r>
    <s v="BNA1357"/>
    <m/>
    <m/>
    <s v="47652"/>
    <s v="Weeze"/>
    <s v="Flughafenring 60 Flurstück 12 Flur 17"/>
    <x v="0"/>
    <m/>
    <n v="2011"/>
    <x v="0"/>
    <x v="0"/>
    <x v="6"/>
    <m/>
    <m/>
    <x v="0"/>
    <x v="0"/>
    <x v="0"/>
    <n v="14.0624"/>
    <n v="14.0624"/>
    <x v="0"/>
    <n v="14.0624"/>
    <m/>
    <m/>
    <x v="0"/>
    <m/>
    <x v="11"/>
    <m/>
    <x v="0"/>
    <x v="0"/>
    <m/>
    <m/>
    <m/>
    <m/>
    <m/>
    <x v="0"/>
    <m/>
    <m/>
    <x v="0"/>
    <m/>
    <x v="0"/>
    <m/>
    <x v="0"/>
    <x v="0"/>
    <x v="0"/>
    <m/>
    <x v="5"/>
    <x v="0"/>
    <x v="0"/>
    <x v="0"/>
    <x v="0"/>
    <x v="0"/>
    <x v="0"/>
    <x v="2"/>
    <x v="0"/>
    <x v="0"/>
    <m/>
    <m/>
    <m/>
    <m/>
    <m/>
    <m/>
    <x v="0"/>
  </r>
  <r>
    <s v="BNA1358"/>
    <m/>
    <m/>
    <s v="26127"/>
    <s v="Oldenburg"/>
    <s v="Alexanderstraße"/>
    <x v="1"/>
    <m/>
    <n v="2011"/>
    <x v="0"/>
    <x v="0"/>
    <x v="6"/>
    <m/>
    <m/>
    <x v="0"/>
    <x v="0"/>
    <x v="0"/>
    <n v="13.89696"/>
    <n v="13.89696"/>
    <x v="0"/>
    <n v="13.89696"/>
    <m/>
    <m/>
    <x v="0"/>
    <m/>
    <x v="11"/>
    <m/>
    <x v="0"/>
    <x v="0"/>
    <m/>
    <m/>
    <m/>
    <m/>
    <m/>
    <x v="0"/>
    <m/>
    <m/>
    <x v="0"/>
    <m/>
    <x v="0"/>
    <m/>
    <x v="0"/>
    <x v="0"/>
    <x v="0"/>
    <m/>
    <x v="5"/>
    <x v="0"/>
    <x v="0"/>
    <x v="0"/>
    <x v="0"/>
    <x v="0"/>
    <x v="0"/>
    <x v="2"/>
    <x v="0"/>
    <x v="0"/>
    <m/>
    <m/>
    <m/>
    <m/>
    <m/>
    <m/>
    <x v="0"/>
  </r>
  <r>
    <s v="BNA1359"/>
    <m/>
    <m/>
    <s v="97232"/>
    <s v="Giebelstadt"/>
    <s v="Flurnummer 452 (Nord)"/>
    <x v="6"/>
    <m/>
    <n v="2011"/>
    <x v="0"/>
    <x v="0"/>
    <x v="6"/>
    <m/>
    <m/>
    <x v="0"/>
    <x v="0"/>
    <x v="0"/>
    <n v="13.396000000000001"/>
    <n v="13.396000000000001"/>
    <x v="0"/>
    <n v="13.396000000000001"/>
    <m/>
    <m/>
    <x v="0"/>
    <m/>
    <x v="11"/>
    <m/>
    <x v="0"/>
    <x v="0"/>
    <m/>
    <m/>
    <m/>
    <m/>
    <m/>
    <x v="0"/>
    <m/>
    <m/>
    <x v="0"/>
    <m/>
    <x v="0"/>
    <m/>
    <x v="0"/>
    <x v="0"/>
    <x v="0"/>
    <m/>
    <x v="5"/>
    <x v="0"/>
    <x v="0"/>
    <x v="0"/>
    <x v="0"/>
    <x v="0"/>
    <x v="0"/>
    <x v="2"/>
    <x v="0"/>
    <x v="0"/>
    <m/>
    <m/>
    <m/>
    <m/>
    <m/>
    <m/>
    <x v="0"/>
  </r>
  <r>
    <s v="BNA1360"/>
    <m/>
    <m/>
    <s v="99867"/>
    <s v="Gotha"/>
    <s v="Güldene Aue; Gotha; Flur15; Sundhausen; Flur 2"/>
    <x v="9"/>
    <m/>
    <n v="2011"/>
    <x v="0"/>
    <x v="0"/>
    <x v="6"/>
    <m/>
    <m/>
    <x v="0"/>
    <x v="0"/>
    <x v="0"/>
    <n v="11.744999999999999"/>
    <n v="11.744999999999999"/>
    <x v="0"/>
    <n v="11.744999999999999"/>
    <m/>
    <m/>
    <x v="0"/>
    <m/>
    <x v="11"/>
    <m/>
    <x v="0"/>
    <x v="0"/>
    <m/>
    <m/>
    <m/>
    <m/>
    <m/>
    <x v="0"/>
    <m/>
    <m/>
    <x v="0"/>
    <m/>
    <x v="0"/>
    <m/>
    <x v="0"/>
    <x v="0"/>
    <x v="0"/>
    <m/>
    <x v="5"/>
    <x v="0"/>
    <x v="0"/>
    <x v="0"/>
    <x v="0"/>
    <x v="0"/>
    <x v="0"/>
    <x v="2"/>
    <x v="0"/>
    <x v="0"/>
    <m/>
    <m/>
    <m/>
    <m/>
    <m/>
    <m/>
    <x v="0"/>
  </r>
  <r>
    <s v="BNA1361"/>
    <m/>
    <m/>
    <s v="03058"/>
    <s v="Neuhausen"/>
    <s v="Flur 1, Flurstück 466"/>
    <x v="2"/>
    <m/>
    <n v="2011"/>
    <x v="0"/>
    <x v="0"/>
    <x v="6"/>
    <m/>
    <m/>
    <x v="0"/>
    <x v="0"/>
    <x v="0"/>
    <n v="10.6005"/>
    <n v="10.6005"/>
    <x v="0"/>
    <n v="10.6005"/>
    <m/>
    <m/>
    <x v="0"/>
    <m/>
    <x v="11"/>
    <m/>
    <x v="0"/>
    <x v="0"/>
    <m/>
    <m/>
    <m/>
    <m/>
    <m/>
    <x v="0"/>
    <m/>
    <m/>
    <x v="0"/>
    <m/>
    <x v="0"/>
    <m/>
    <x v="0"/>
    <x v="0"/>
    <x v="0"/>
    <m/>
    <x v="5"/>
    <x v="0"/>
    <x v="0"/>
    <x v="0"/>
    <x v="0"/>
    <x v="0"/>
    <x v="0"/>
    <x v="2"/>
    <x v="0"/>
    <x v="0"/>
    <m/>
    <m/>
    <m/>
    <m/>
    <m/>
    <m/>
    <x v="0"/>
  </r>
  <r>
    <s v="BNA1362"/>
    <m/>
    <m/>
    <s v="19079"/>
    <s v="Sukow"/>
    <s v="85-86,146-153,160-165,175-180,284,305-309,325-330,z.T.84,87/"/>
    <x v="8"/>
    <m/>
    <n v="2011"/>
    <x v="0"/>
    <x v="0"/>
    <x v="6"/>
    <m/>
    <m/>
    <x v="0"/>
    <x v="0"/>
    <x v="0"/>
    <n v="10.283520000000001"/>
    <n v="10.283520000000001"/>
    <x v="0"/>
    <n v="10.283520000000001"/>
    <m/>
    <m/>
    <x v="0"/>
    <m/>
    <x v="11"/>
    <m/>
    <x v="0"/>
    <x v="0"/>
    <m/>
    <m/>
    <m/>
    <m/>
    <m/>
    <x v="0"/>
    <m/>
    <m/>
    <x v="0"/>
    <m/>
    <x v="0"/>
    <m/>
    <x v="0"/>
    <x v="0"/>
    <x v="0"/>
    <m/>
    <x v="5"/>
    <x v="0"/>
    <x v="0"/>
    <x v="0"/>
    <x v="0"/>
    <x v="0"/>
    <x v="0"/>
    <x v="2"/>
    <x v="0"/>
    <x v="0"/>
    <m/>
    <m/>
    <m/>
    <m/>
    <m/>
    <m/>
    <x v="0"/>
  </r>
  <r>
    <s v="BNA1363"/>
    <m/>
    <m/>
    <s v="02979"/>
    <s v="Burg"/>
    <s v="Burg, Flur 1 Flst. 56 u. Seidenwinkel, Flur 15 Flst. 116,117,118"/>
    <x v="12"/>
    <m/>
    <n v="2011"/>
    <x v="0"/>
    <x v="0"/>
    <x v="6"/>
    <m/>
    <m/>
    <x v="0"/>
    <x v="0"/>
    <x v="0"/>
    <n v="20.0044"/>
    <n v="20.0044"/>
    <x v="0"/>
    <n v="20.0044"/>
    <m/>
    <m/>
    <x v="0"/>
    <m/>
    <x v="11"/>
    <m/>
    <x v="0"/>
    <x v="0"/>
    <m/>
    <m/>
    <m/>
    <m/>
    <m/>
    <x v="0"/>
    <m/>
    <m/>
    <x v="0"/>
    <m/>
    <x v="0"/>
    <m/>
    <x v="0"/>
    <x v="0"/>
    <x v="0"/>
    <m/>
    <x v="5"/>
    <x v="0"/>
    <x v="0"/>
    <x v="0"/>
    <x v="0"/>
    <x v="0"/>
    <x v="0"/>
    <x v="2"/>
    <x v="0"/>
    <x v="0"/>
    <m/>
    <m/>
    <m/>
    <m/>
    <m/>
    <m/>
    <x v="0"/>
  </r>
  <r>
    <s v="BNA1364"/>
    <m/>
    <m/>
    <s v="56751"/>
    <s v="Polch"/>
    <s v="Im Gohl 2"/>
    <x v="15"/>
    <m/>
    <n v="2011"/>
    <x v="0"/>
    <x v="0"/>
    <x v="6"/>
    <m/>
    <m/>
    <x v="0"/>
    <x v="0"/>
    <x v="0"/>
    <n v="12.8"/>
    <n v="12.8"/>
    <x v="0"/>
    <n v="12.8"/>
    <m/>
    <m/>
    <x v="0"/>
    <m/>
    <x v="11"/>
    <m/>
    <x v="0"/>
    <x v="0"/>
    <m/>
    <m/>
    <m/>
    <m/>
    <m/>
    <x v="0"/>
    <m/>
    <m/>
    <x v="0"/>
    <m/>
    <x v="0"/>
    <m/>
    <x v="0"/>
    <x v="0"/>
    <x v="0"/>
    <m/>
    <x v="5"/>
    <x v="0"/>
    <x v="0"/>
    <x v="0"/>
    <x v="0"/>
    <x v="0"/>
    <x v="0"/>
    <x v="2"/>
    <x v="0"/>
    <x v="0"/>
    <m/>
    <m/>
    <m/>
    <m/>
    <m/>
    <m/>
    <x v="0"/>
  </r>
  <r>
    <s v="BNA1365"/>
    <m/>
    <m/>
    <s v="03229"/>
    <s v="Luckaitztal"/>
    <s v="Flugplatzstraße"/>
    <x v="2"/>
    <m/>
    <n v="2012"/>
    <x v="0"/>
    <x v="0"/>
    <x v="6"/>
    <m/>
    <m/>
    <x v="0"/>
    <x v="0"/>
    <x v="0"/>
    <n v="11.425000000000001"/>
    <n v="11.425000000000001"/>
    <x v="0"/>
    <n v="11.425000000000001"/>
    <m/>
    <m/>
    <x v="0"/>
    <m/>
    <x v="11"/>
    <m/>
    <x v="0"/>
    <x v="0"/>
    <m/>
    <m/>
    <m/>
    <m/>
    <m/>
    <x v="0"/>
    <m/>
    <m/>
    <x v="0"/>
    <m/>
    <x v="0"/>
    <m/>
    <x v="0"/>
    <x v="0"/>
    <x v="0"/>
    <m/>
    <x v="5"/>
    <x v="0"/>
    <x v="0"/>
    <x v="0"/>
    <x v="0"/>
    <x v="0"/>
    <x v="0"/>
    <x v="2"/>
    <x v="0"/>
    <x v="0"/>
    <m/>
    <m/>
    <m/>
    <m/>
    <m/>
    <m/>
    <x v="0"/>
  </r>
  <r>
    <s v="BNA1366"/>
    <m/>
    <m/>
    <s v="04720"/>
    <s v="Großweitzschen"/>
    <s v="Heiterer Blick"/>
    <x v="12"/>
    <m/>
    <n v="2012"/>
    <x v="0"/>
    <x v="0"/>
    <x v="6"/>
    <m/>
    <m/>
    <x v="0"/>
    <x v="0"/>
    <x v="0"/>
    <n v="10.791040000000001"/>
    <n v="10.791040000000001"/>
    <x v="0"/>
    <n v="10.791040000000001"/>
    <m/>
    <m/>
    <x v="0"/>
    <m/>
    <x v="11"/>
    <m/>
    <x v="0"/>
    <x v="0"/>
    <m/>
    <m/>
    <m/>
    <m/>
    <m/>
    <x v="0"/>
    <m/>
    <m/>
    <x v="0"/>
    <m/>
    <x v="0"/>
    <m/>
    <x v="0"/>
    <x v="0"/>
    <x v="0"/>
    <m/>
    <x v="5"/>
    <x v="0"/>
    <x v="0"/>
    <x v="0"/>
    <x v="0"/>
    <x v="0"/>
    <x v="0"/>
    <x v="2"/>
    <x v="0"/>
    <x v="0"/>
    <m/>
    <m/>
    <m/>
    <m/>
    <m/>
    <m/>
    <x v="0"/>
  </r>
  <r>
    <s v="BNA1367"/>
    <m/>
    <m/>
    <s v="06317"/>
    <s v="Seegebiet Mansfelder Land"/>
    <s v="Chausseestraße"/>
    <x v="5"/>
    <m/>
    <n v="2012"/>
    <x v="0"/>
    <x v="0"/>
    <x v="6"/>
    <m/>
    <m/>
    <x v="0"/>
    <x v="0"/>
    <x v="0"/>
    <n v="28.34412"/>
    <n v="28.34412"/>
    <x v="0"/>
    <n v="28.34412"/>
    <m/>
    <m/>
    <x v="0"/>
    <m/>
    <x v="11"/>
    <m/>
    <x v="0"/>
    <x v="0"/>
    <m/>
    <m/>
    <m/>
    <m/>
    <m/>
    <x v="0"/>
    <m/>
    <m/>
    <x v="0"/>
    <m/>
    <x v="0"/>
    <m/>
    <x v="0"/>
    <x v="0"/>
    <x v="0"/>
    <m/>
    <x v="5"/>
    <x v="0"/>
    <x v="0"/>
    <x v="0"/>
    <x v="0"/>
    <x v="0"/>
    <x v="0"/>
    <x v="2"/>
    <x v="0"/>
    <x v="0"/>
    <m/>
    <m/>
    <m/>
    <m/>
    <m/>
    <m/>
    <x v="0"/>
  </r>
  <r>
    <s v="BNA1368"/>
    <m/>
    <m/>
    <s v="06667"/>
    <s v="Tagewerben"/>
    <s v="Lindenstraße"/>
    <x v="5"/>
    <m/>
    <n v="2012"/>
    <x v="0"/>
    <x v="0"/>
    <x v="6"/>
    <m/>
    <m/>
    <x v="0"/>
    <x v="0"/>
    <x v="0"/>
    <n v="10.7448"/>
    <n v="10.7448"/>
    <x v="0"/>
    <n v="10.7448"/>
    <m/>
    <m/>
    <x v="0"/>
    <m/>
    <x v="11"/>
    <m/>
    <x v="0"/>
    <x v="0"/>
    <m/>
    <m/>
    <m/>
    <m/>
    <m/>
    <x v="0"/>
    <m/>
    <m/>
    <x v="0"/>
    <m/>
    <x v="0"/>
    <m/>
    <x v="0"/>
    <x v="0"/>
    <x v="0"/>
    <m/>
    <x v="5"/>
    <x v="0"/>
    <x v="0"/>
    <x v="0"/>
    <x v="0"/>
    <x v="0"/>
    <x v="0"/>
    <x v="2"/>
    <x v="0"/>
    <x v="0"/>
    <m/>
    <m/>
    <m/>
    <m/>
    <m/>
    <m/>
    <x v="0"/>
  </r>
  <r>
    <s v="BNA1369"/>
    <m/>
    <m/>
    <s v="16945"/>
    <s v="Marienfließ"/>
    <s v="Birkenweg 1"/>
    <x v="2"/>
    <m/>
    <n v="2012"/>
    <x v="0"/>
    <x v="0"/>
    <x v="6"/>
    <m/>
    <m/>
    <x v="0"/>
    <x v="0"/>
    <x v="0"/>
    <n v="25.559139999999999"/>
    <n v="25.559139999999999"/>
    <x v="0"/>
    <n v="25.559139999999999"/>
    <m/>
    <m/>
    <x v="0"/>
    <m/>
    <x v="11"/>
    <m/>
    <x v="0"/>
    <x v="0"/>
    <m/>
    <m/>
    <m/>
    <m/>
    <m/>
    <x v="0"/>
    <m/>
    <m/>
    <x v="0"/>
    <m/>
    <x v="0"/>
    <m/>
    <x v="0"/>
    <x v="0"/>
    <x v="0"/>
    <m/>
    <x v="5"/>
    <x v="0"/>
    <x v="0"/>
    <x v="0"/>
    <x v="0"/>
    <x v="0"/>
    <x v="0"/>
    <x v="2"/>
    <x v="0"/>
    <x v="0"/>
    <m/>
    <m/>
    <m/>
    <m/>
    <m/>
    <m/>
    <x v="0"/>
  </r>
  <r>
    <s v="BNA1370"/>
    <m/>
    <m/>
    <s v="21493"/>
    <s v="Elmenhorst"/>
    <s v="FS 1/4 und 13; Flur 6; FS 91; Flur 7 (Lanken)"/>
    <x v="3"/>
    <m/>
    <n v="2012"/>
    <x v="0"/>
    <x v="0"/>
    <x v="6"/>
    <m/>
    <m/>
    <x v="0"/>
    <x v="0"/>
    <x v="0"/>
    <n v="24.361039999999999"/>
    <n v="24.361039999999999"/>
    <x v="0"/>
    <n v="24.361039999999999"/>
    <m/>
    <m/>
    <x v="0"/>
    <m/>
    <x v="11"/>
    <m/>
    <x v="0"/>
    <x v="0"/>
    <m/>
    <m/>
    <m/>
    <m/>
    <m/>
    <x v="0"/>
    <m/>
    <m/>
    <x v="0"/>
    <m/>
    <x v="0"/>
    <m/>
    <x v="0"/>
    <x v="0"/>
    <x v="0"/>
    <m/>
    <x v="5"/>
    <x v="0"/>
    <x v="0"/>
    <x v="0"/>
    <x v="0"/>
    <x v="0"/>
    <x v="0"/>
    <x v="2"/>
    <x v="0"/>
    <x v="0"/>
    <m/>
    <m/>
    <m/>
    <m/>
    <m/>
    <m/>
    <x v="0"/>
  </r>
  <r>
    <s v="BNA1371"/>
    <m/>
    <m/>
    <s v="18273"/>
    <s v="Güstrow"/>
    <s v="Glasewitzer Chausee"/>
    <x v="8"/>
    <m/>
    <n v="2012"/>
    <x v="0"/>
    <x v="0"/>
    <x v="6"/>
    <m/>
    <m/>
    <x v="0"/>
    <x v="0"/>
    <x v="0"/>
    <n v="20.908799999999999"/>
    <n v="20.908799999999999"/>
    <x v="0"/>
    <n v="20.908799999999999"/>
    <m/>
    <m/>
    <x v="0"/>
    <m/>
    <x v="11"/>
    <m/>
    <x v="0"/>
    <x v="0"/>
    <m/>
    <m/>
    <m/>
    <m/>
    <m/>
    <x v="0"/>
    <m/>
    <m/>
    <x v="0"/>
    <m/>
    <x v="0"/>
    <m/>
    <x v="0"/>
    <x v="0"/>
    <x v="0"/>
    <m/>
    <x v="5"/>
    <x v="0"/>
    <x v="0"/>
    <x v="0"/>
    <x v="0"/>
    <x v="0"/>
    <x v="0"/>
    <x v="2"/>
    <x v="0"/>
    <x v="0"/>
    <m/>
    <m/>
    <m/>
    <m/>
    <m/>
    <m/>
    <x v="0"/>
  </r>
  <r>
    <s v="BNA1372"/>
    <m/>
    <m/>
    <s v="07580"/>
    <s v="Ronneburg"/>
    <s v="Schmirchau Flst.90/9+Ronnebg. Flst.852/6+852/15+Flst.1730/22"/>
    <x v="9"/>
    <m/>
    <n v="2012"/>
    <x v="0"/>
    <x v="0"/>
    <x v="6"/>
    <m/>
    <m/>
    <x v="0"/>
    <x v="0"/>
    <x v="0"/>
    <n v="19.921919999999997"/>
    <n v="19.921919999999997"/>
    <x v="0"/>
    <n v="19.921919999999997"/>
    <m/>
    <m/>
    <x v="0"/>
    <m/>
    <x v="11"/>
    <m/>
    <x v="0"/>
    <x v="0"/>
    <m/>
    <m/>
    <m/>
    <m/>
    <m/>
    <x v="0"/>
    <m/>
    <m/>
    <x v="0"/>
    <m/>
    <x v="0"/>
    <m/>
    <x v="0"/>
    <x v="0"/>
    <x v="0"/>
    <m/>
    <x v="5"/>
    <x v="0"/>
    <x v="0"/>
    <x v="0"/>
    <x v="0"/>
    <x v="0"/>
    <x v="0"/>
    <x v="2"/>
    <x v="0"/>
    <x v="0"/>
    <m/>
    <m/>
    <m/>
    <m/>
    <m/>
    <m/>
    <x v="0"/>
  </r>
  <r>
    <s v="BNA1373"/>
    <m/>
    <m/>
    <s v="19348"/>
    <s v="Perleberg"/>
    <s v="Gem.Perleb. Fl. 19 Flst. 74&amp;765;Fl. 20 Flst. 73&amp;763"/>
    <x v="2"/>
    <m/>
    <n v="2012"/>
    <x v="0"/>
    <x v="0"/>
    <x v="6"/>
    <m/>
    <m/>
    <x v="0"/>
    <x v="0"/>
    <x v="0"/>
    <n v="18.978840000000002"/>
    <n v="18.978840000000002"/>
    <x v="0"/>
    <n v="18.978840000000002"/>
    <m/>
    <m/>
    <x v="0"/>
    <m/>
    <x v="11"/>
    <m/>
    <x v="0"/>
    <x v="0"/>
    <m/>
    <m/>
    <m/>
    <m/>
    <m/>
    <x v="0"/>
    <m/>
    <m/>
    <x v="0"/>
    <m/>
    <x v="0"/>
    <m/>
    <x v="0"/>
    <x v="0"/>
    <x v="0"/>
    <m/>
    <x v="5"/>
    <x v="0"/>
    <x v="0"/>
    <x v="0"/>
    <x v="0"/>
    <x v="0"/>
    <x v="0"/>
    <x v="2"/>
    <x v="0"/>
    <x v="0"/>
    <m/>
    <m/>
    <m/>
    <m/>
    <m/>
    <m/>
    <x v="0"/>
  </r>
  <r>
    <s v="BNA1374"/>
    <m/>
    <m/>
    <s v="24988"/>
    <s v="Oeversee"/>
    <s v="A 7"/>
    <x v="3"/>
    <m/>
    <n v="2012"/>
    <x v="0"/>
    <x v="0"/>
    <x v="6"/>
    <m/>
    <m/>
    <x v="0"/>
    <x v="0"/>
    <x v="0"/>
    <n v="18.853999999999999"/>
    <n v="18.853999999999999"/>
    <x v="0"/>
    <n v="18.853999999999999"/>
    <m/>
    <m/>
    <x v="0"/>
    <m/>
    <x v="11"/>
    <m/>
    <x v="0"/>
    <x v="0"/>
    <m/>
    <m/>
    <m/>
    <m/>
    <m/>
    <x v="0"/>
    <m/>
    <m/>
    <x v="0"/>
    <m/>
    <x v="0"/>
    <m/>
    <x v="0"/>
    <x v="0"/>
    <x v="0"/>
    <m/>
    <x v="5"/>
    <x v="0"/>
    <x v="0"/>
    <x v="0"/>
    <x v="0"/>
    <x v="0"/>
    <x v="0"/>
    <x v="2"/>
    <x v="0"/>
    <x v="0"/>
    <m/>
    <m/>
    <m/>
    <m/>
    <m/>
    <m/>
    <x v="0"/>
  </r>
  <r>
    <s v="BNA1375"/>
    <m/>
    <m/>
    <s v="39517"/>
    <s v="Mahlwinkel"/>
    <s v="ehemaliger Militärflughafen"/>
    <x v="5"/>
    <m/>
    <n v="2012"/>
    <x v="0"/>
    <x v="0"/>
    <x v="6"/>
    <m/>
    <m/>
    <x v="0"/>
    <x v="0"/>
    <x v="0"/>
    <n v="18.783360000000002"/>
    <n v="18.783360000000002"/>
    <x v="0"/>
    <n v="18.783360000000002"/>
    <m/>
    <m/>
    <x v="0"/>
    <m/>
    <x v="11"/>
    <m/>
    <x v="0"/>
    <x v="0"/>
    <m/>
    <m/>
    <m/>
    <m/>
    <m/>
    <x v="0"/>
    <m/>
    <m/>
    <x v="0"/>
    <m/>
    <x v="0"/>
    <m/>
    <x v="0"/>
    <x v="0"/>
    <x v="0"/>
    <m/>
    <x v="5"/>
    <x v="0"/>
    <x v="0"/>
    <x v="0"/>
    <x v="0"/>
    <x v="0"/>
    <x v="0"/>
    <x v="2"/>
    <x v="0"/>
    <x v="0"/>
    <m/>
    <m/>
    <m/>
    <m/>
    <m/>
    <m/>
    <x v="0"/>
  </r>
  <r>
    <s v="BNA1376"/>
    <m/>
    <m/>
    <s v="04509"/>
    <s v="Delitzsch"/>
    <s v="Carl-Friedrich-Benz-Straße"/>
    <x v="12"/>
    <m/>
    <n v="2012"/>
    <x v="0"/>
    <x v="0"/>
    <x v="6"/>
    <m/>
    <m/>
    <x v="0"/>
    <x v="0"/>
    <x v="0"/>
    <n v="17.559360000000002"/>
    <n v="17.559360000000002"/>
    <x v="0"/>
    <n v="17.559360000000002"/>
    <m/>
    <m/>
    <x v="0"/>
    <m/>
    <x v="11"/>
    <m/>
    <x v="0"/>
    <x v="0"/>
    <m/>
    <m/>
    <m/>
    <m/>
    <m/>
    <x v="0"/>
    <m/>
    <m/>
    <x v="0"/>
    <m/>
    <x v="0"/>
    <m/>
    <x v="0"/>
    <x v="0"/>
    <x v="0"/>
    <m/>
    <x v="5"/>
    <x v="0"/>
    <x v="0"/>
    <x v="0"/>
    <x v="0"/>
    <x v="0"/>
    <x v="0"/>
    <x v="2"/>
    <x v="0"/>
    <x v="0"/>
    <m/>
    <m/>
    <m/>
    <m/>
    <m/>
    <m/>
    <x v="0"/>
  </r>
  <r>
    <s v="BNA1377"/>
    <m/>
    <m/>
    <s v="92649"/>
    <s v="Grafenwöhr"/>
    <s v="Gemarkung Grafenwöhr Flst. 124,125,127,128 u.a."/>
    <x v="6"/>
    <m/>
    <n v="2012"/>
    <x v="0"/>
    <x v="0"/>
    <x v="6"/>
    <m/>
    <m/>
    <x v="0"/>
    <x v="0"/>
    <x v="0"/>
    <n v="15.6816"/>
    <n v="15.6816"/>
    <x v="0"/>
    <n v="15.6816"/>
    <m/>
    <m/>
    <x v="0"/>
    <m/>
    <x v="11"/>
    <m/>
    <x v="0"/>
    <x v="0"/>
    <m/>
    <m/>
    <m/>
    <m/>
    <m/>
    <x v="0"/>
    <m/>
    <m/>
    <x v="0"/>
    <m/>
    <x v="0"/>
    <m/>
    <x v="0"/>
    <x v="0"/>
    <x v="0"/>
    <m/>
    <x v="5"/>
    <x v="0"/>
    <x v="0"/>
    <x v="0"/>
    <x v="0"/>
    <x v="0"/>
    <x v="0"/>
    <x v="2"/>
    <x v="0"/>
    <x v="0"/>
    <m/>
    <m/>
    <m/>
    <m/>
    <m/>
    <m/>
    <x v="0"/>
  </r>
  <r>
    <s v="BNA1378"/>
    <m/>
    <m/>
    <s v="19348"/>
    <s v="Sükow"/>
    <s v="Gem. Sükow, Flur 4, Flst. 54"/>
    <x v="2"/>
    <m/>
    <n v="2012"/>
    <x v="0"/>
    <x v="0"/>
    <x v="6"/>
    <m/>
    <m/>
    <x v="0"/>
    <x v="0"/>
    <x v="0"/>
    <n v="15.377040000000001"/>
    <n v="15.377040000000001"/>
    <x v="0"/>
    <n v="15.377040000000001"/>
    <m/>
    <m/>
    <x v="0"/>
    <m/>
    <x v="11"/>
    <m/>
    <x v="0"/>
    <x v="0"/>
    <m/>
    <m/>
    <m/>
    <m/>
    <m/>
    <x v="0"/>
    <m/>
    <m/>
    <x v="0"/>
    <m/>
    <x v="0"/>
    <m/>
    <x v="0"/>
    <x v="0"/>
    <x v="0"/>
    <m/>
    <x v="5"/>
    <x v="0"/>
    <x v="0"/>
    <x v="0"/>
    <x v="0"/>
    <x v="0"/>
    <x v="0"/>
    <x v="2"/>
    <x v="0"/>
    <x v="0"/>
    <m/>
    <m/>
    <m/>
    <m/>
    <m/>
    <m/>
    <x v="0"/>
  </r>
  <r>
    <s v="BNA1379"/>
    <m/>
    <m/>
    <s v="16945"/>
    <s v="Marienfließ"/>
    <s v="Birkenweg 1"/>
    <x v="2"/>
    <m/>
    <n v="2012"/>
    <x v="0"/>
    <x v="0"/>
    <x v="6"/>
    <m/>
    <m/>
    <x v="0"/>
    <x v="0"/>
    <x v="0"/>
    <n v="14.903945"/>
    <n v="14.903945"/>
    <x v="0"/>
    <n v="14.903945"/>
    <m/>
    <m/>
    <x v="0"/>
    <m/>
    <x v="11"/>
    <m/>
    <x v="0"/>
    <x v="0"/>
    <m/>
    <m/>
    <m/>
    <m/>
    <m/>
    <x v="0"/>
    <m/>
    <m/>
    <x v="0"/>
    <m/>
    <x v="0"/>
    <m/>
    <x v="0"/>
    <x v="0"/>
    <x v="0"/>
    <m/>
    <x v="5"/>
    <x v="0"/>
    <x v="0"/>
    <x v="0"/>
    <x v="0"/>
    <x v="0"/>
    <x v="0"/>
    <x v="2"/>
    <x v="0"/>
    <x v="0"/>
    <m/>
    <m/>
    <m/>
    <m/>
    <m/>
    <m/>
    <x v="0"/>
  </r>
  <r>
    <s v="BNA1380"/>
    <m/>
    <m/>
    <s v="26197"/>
    <s v="Großenkneten"/>
    <s v="Vechtaer Straße 35"/>
    <x v="1"/>
    <m/>
    <n v="2012"/>
    <x v="0"/>
    <x v="0"/>
    <x v="6"/>
    <m/>
    <m/>
    <x v="0"/>
    <x v="0"/>
    <x v="0"/>
    <n v="13.55856"/>
    <n v="13.55856"/>
    <x v="0"/>
    <n v="13.55856"/>
    <m/>
    <m/>
    <x v="0"/>
    <m/>
    <x v="11"/>
    <m/>
    <x v="0"/>
    <x v="0"/>
    <m/>
    <m/>
    <m/>
    <m/>
    <m/>
    <x v="0"/>
    <m/>
    <m/>
    <x v="0"/>
    <m/>
    <x v="0"/>
    <m/>
    <x v="0"/>
    <x v="0"/>
    <x v="0"/>
    <m/>
    <x v="5"/>
    <x v="0"/>
    <x v="0"/>
    <x v="0"/>
    <x v="0"/>
    <x v="0"/>
    <x v="0"/>
    <x v="2"/>
    <x v="0"/>
    <x v="0"/>
    <m/>
    <m/>
    <m/>
    <m/>
    <m/>
    <m/>
    <x v="0"/>
  </r>
  <r>
    <s v="BNA1381"/>
    <m/>
    <m/>
    <s v="26197"/>
    <s v="Großenkneten"/>
    <s v="Vechtaer Straße 35"/>
    <x v="1"/>
    <m/>
    <n v="2012"/>
    <x v="0"/>
    <x v="0"/>
    <x v="6"/>
    <m/>
    <m/>
    <x v="0"/>
    <x v="0"/>
    <x v="0"/>
    <n v="12.90096"/>
    <n v="12.90096"/>
    <x v="0"/>
    <n v="12.90096"/>
    <m/>
    <m/>
    <x v="0"/>
    <m/>
    <x v="11"/>
    <m/>
    <x v="0"/>
    <x v="0"/>
    <m/>
    <m/>
    <m/>
    <m/>
    <m/>
    <x v="0"/>
    <m/>
    <m/>
    <x v="0"/>
    <m/>
    <x v="0"/>
    <m/>
    <x v="0"/>
    <x v="0"/>
    <x v="0"/>
    <m/>
    <x v="5"/>
    <x v="0"/>
    <x v="0"/>
    <x v="0"/>
    <x v="0"/>
    <x v="0"/>
    <x v="0"/>
    <x v="2"/>
    <x v="0"/>
    <x v="0"/>
    <m/>
    <m/>
    <m/>
    <m/>
    <m/>
    <m/>
    <x v="0"/>
  </r>
  <r>
    <s v="BNA1382"/>
    <m/>
    <m/>
    <s v="06198"/>
    <s v="Salzatal"/>
    <s v="Neutz-Lettewitz 2/14 2/15 2/16 2/17 2/18 2/19 2/20 2/21 2/22"/>
    <x v="5"/>
    <m/>
    <n v="2012"/>
    <x v="0"/>
    <x v="0"/>
    <x v="6"/>
    <m/>
    <m/>
    <x v="0"/>
    <x v="0"/>
    <x v="0"/>
    <n v="12.596879999999999"/>
    <n v="12.596879999999999"/>
    <x v="0"/>
    <n v="12.596879999999999"/>
    <m/>
    <m/>
    <x v="0"/>
    <m/>
    <x v="11"/>
    <m/>
    <x v="0"/>
    <x v="0"/>
    <m/>
    <m/>
    <m/>
    <m/>
    <m/>
    <x v="0"/>
    <m/>
    <m/>
    <x v="0"/>
    <m/>
    <x v="0"/>
    <m/>
    <x v="0"/>
    <x v="0"/>
    <x v="0"/>
    <m/>
    <x v="5"/>
    <x v="0"/>
    <x v="0"/>
    <x v="0"/>
    <x v="0"/>
    <x v="0"/>
    <x v="0"/>
    <x v="2"/>
    <x v="0"/>
    <x v="0"/>
    <m/>
    <m/>
    <m/>
    <m/>
    <m/>
    <m/>
    <x v="0"/>
  </r>
  <r>
    <s v="BNA1383"/>
    <m/>
    <m/>
    <s v="04603"/>
    <s v="Nobitz"/>
    <s v="Am Flughafen 1"/>
    <x v="9"/>
    <m/>
    <n v="2012"/>
    <x v="0"/>
    <x v="0"/>
    <x v="6"/>
    <m/>
    <m/>
    <x v="0"/>
    <x v="0"/>
    <x v="0"/>
    <n v="12.1464"/>
    <n v="12.1464"/>
    <x v="0"/>
    <n v="12.1464"/>
    <m/>
    <m/>
    <x v="0"/>
    <m/>
    <x v="11"/>
    <m/>
    <x v="0"/>
    <x v="0"/>
    <m/>
    <m/>
    <m/>
    <m/>
    <m/>
    <x v="0"/>
    <m/>
    <m/>
    <x v="0"/>
    <m/>
    <x v="0"/>
    <m/>
    <x v="0"/>
    <x v="0"/>
    <x v="0"/>
    <m/>
    <x v="5"/>
    <x v="0"/>
    <x v="0"/>
    <x v="0"/>
    <x v="0"/>
    <x v="0"/>
    <x v="0"/>
    <x v="2"/>
    <x v="0"/>
    <x v="0"/>
    <m/>
    <m/>
    <m/>
    <m/>
    <m/>
    <m/>
    <x v="0"/>
  </r>
  <r>
    <s v="BNA1384"/>
    <m/>
    <m/>
    <s v="18246"/>
    <s v="Baumgarten"/>
    <s v="Gemarkung Wendorf, Flur 1, Flurstücke 39/2 &amp; 45/3 &amp; 47"/>
    <x v="8"/>
    <m/>
    <n v="2012"/>
    <x v="0"/>
    <x v="0"/>
    <x v="6"/>
    <m/>
    <m/>
    <x v="0"/>
    <x v="0"/>
    <x v="0"/>
    <n v="11.304040000000001"/>
    <n v="11.304040000000001"/>
    <x v="0"/>
    <n v="11.304040000000001"/>
    <m/>
    <m/>
    <x v="0"/>
    <m/>
    <x v="11"/>
    <m/>
    <x v="0"/>
    <x v="0"/>
    <m/>
    <m/>
    <m/>
    <m/>
    <m/>
    <x v="0"/>
    <m/>
    <m/>
    <x v="0"/>
    <m/>
    <x v="0"/>
    <m/>
    <x v="0"/>
    <x v="0"/>
    <x v="0"/>
    <m/>
    <x v="5"/>
    <x v="0"/>
    <x v="0"/>
    <x v="0"/>
    <x v="0"/>
    <x v="0"/>
    <x v="0"/>
    <x v="2"/>
    <x v="0"/>
    <x v="0"/>
    <m/>
    <m/>
    <m/>
    <m/>
    <m/>
    <m/>
    <x v="0"/>
  </r>
  <r>
    <s v="BNA1385"/>
    <m/>
    <m/>
    <s v="94522"/>
    <s v="Wallersdorf"/>
    <s v="1982+1982/2+1983+1984+2604+2607+2615+2615/1+2615/3+2616"/>
    <x v="6"/>
    <m/>
    <n v="2012"/>
    <x v="0"/>
    <x v="0"/>
    <x v="6"/>
    <m/>
    <m/>
    <x v="0"/>
    <x v="0"/>
    <x v="0"/>
    <n v="11.232959999999999"/>
    <n v="11.232959999999999"/>
    <x v="0"/>
    <n v="11.232959999999999"/>
    <m/>
    <m/>
    <x v="0"/>
    <m/>
    <x v="11"/>
    <m/>
    <x v="0"/>
    <x v="0"/>
    <m/>
    <m/>
    <m/>
    <m/>
    <m/>
    <x v="0"/>
    <m/>
    <m/>
    <x v="0"/>
    <m/>
    <x v="0"/>
    <m/>
    <x v="0"/>
    <x v="0"/>
    <x v="0"/>
    <m/>
    <x v="5"/>
    <x v="0"/>
    <x v="0"/>
    <x v="0"/>
    <x v="0"/>
    <x v="0"/>
    <x v="0"/>
    <x v="2"/>
    <x v="0"/>
    <x v="0"/>
    <m/>
    <m/>
    <m/>
    <m/>
    <m/>
    <m/>
    <x v="0"/>
  </r>
  <r>
    <s v="BNA1386"/>
    <m/>
    <m/>
    <s v="07907"/>
    <s v="Schleiz"/>
    <s v="Plauensche Straße 1"/>
    <x v="9"/>
    <m/>
    <n v="2012"/>
    <x v="0"/>
    <x v="0"/>
    <x v="6"/>
    <m/>
    <m/>
    <x v="0"/>
    <x v="0"/>
    <x v="0"/>
    <n v="11.06784"/>
    <n v="11.06784"/>
    <x v="0"/>
    <n v="11.06784"/>
    <m/>
    <m/>
    <x v="0"/>
    <m/>
    <x v="11"/>
    <m/>
    <x v="0"/>
    <x v="0"/>
    <m/>
    <m/>
    <m/>
    <m/>
    <m/>
    <x v="0"/>
    <m/>
    <m/>
    <x v="0"/>
    <m/>
    <x v="0"/>
    <m/>
    <x v="0"/>
    <x v="0"/>
    <x v="0"/>
    <m/>
    <x v="5"/>
    <x v="0"/>
    <x v="0"/>
    <x v="0"/>
    <x v="0"/>
    <x v="0"/>
    <x v="0"/>
    <x v="2"/>
    <x v="0"/>
    <x v="0"/>
    <m/>
    <m/>
    <m/>
    <m/>
    <m/>
    <m/>
    <x v="0"/>
  </r>
  <r>
    <s v="BNA1387"/>
    <m/>
    <m/>
    <s v="94569"/>
    <s v="Stephansposching"/>
    <s v="1123 -24 -26 -26/1 -20 -22 -41 -42 -44 -45 48 1714"/>
    <x v="6"/>
    <m/>
    <n v="2012"/>
    <x v="0"/>
    <x v="0"/>
    <x v="6"/>
    <m/>
    <m/>
    <x v="0"/>
    <x v="0"/>
    <x v="0"/>
    <n v="10.59552"/>
    <n v="10.59552"/>
    <x v="0"/>
    <n v="10.59552"/>
    <m/>
    <m/>
    <x v="0"/>
    <m/>
    <x v="11"/>
    <m/>
    <x v="0"/>
    <x v="0"/>
    <m/>
    <m/>
    <m/>
    <m/>
    <m/>
    <x v="0"/>
    <m/>
    <m/>
    <x v="0"/>
    <m/>
    <x v="0"/>
    <m/>
    <x v="0"/>
    <x v="0"/>
    <x v="0"/>
    <m/>
    <x v="5"/>
    <x v="0"/>
    <x v="0"/>
    <x v="0"/>
    <x v="0"/>
    <x v="0"/>
    <x v="0"/>
    <x v="2"/>
    <x v="0"/>
    <x v="0"/>
    <m/>
    <m/>
    <m/>
    <m/>
    <m/>
    <m/>
    <x v="0"/>
  </r>
  <r>
    <s v="BNA1388"/>
    <m/>
    <m/>
    <s v="52134"/>
    <s v="Herzogenrath"/>
    <s v="Nivelsteiner Weg"/>
    <x v="0"/>
    <m/>
    <n v="2012"/>
    <x v="0"/>
    <x v="0"/>
    <x v="6"/>
    <m/>
    <m/>
    <x v="0"/>
    <x v="0"/>
    <x v="0"/>
    <n v="10.5"/>
    <n v="10.5"/>
    <x v="0"/>
    <n v="10.5"/>
    <m/>
    <m/>
    <x v="0"/>
    <m/>
    <x v="11"/>
    <m/>
    <x v="0"/>
    <x v="0"/>
    <m/>
    <m/>
    <m/>
    <m/>
    <m/>
    <x v="0"/>
    <m/>
    <m/>
    <x v="0"/>
    <m/>
    <x v="0"/>
    <m/>
    <x v="0"/>
    <x v="0"/>
    <x v="0"/>
    <m/>
    <x v="5"/>
    <x v="0"/>
    <x v="0"/>
    <x v="0"/>
    <x v="0"/>
    <x v="0"/>
    <x v="0"/>
    <x v="2"/>
    <x v="0"/>
    <x v="0"/>
    <m/>
    <m/>
    <m/>
    <m/>
    <m/>
    <m/>
    <x v="0"/>
  </r>
  <r>
    <s v="BNA1389"/>
    <m/>
    <m/>
    <s v="66802"/>
    <s v="Überherrn"/>
    <s v="Flst. 119/5, 137/20, 137/24, 137/30 und 396/133"/>
    <x v="13"/>
    <m/>
    <n v="2012"/>
    <x v="0"/>
    <x v="0"/>
    <x v="6"/>
    <m/>
    <m/>
    <x v="0"/>
    <x v="0"/>
    <x v="0"/>
    <n v="10.421860000000001"/>
    <n v="10.421860000000001"/>
    <x v="0"/>
    <n v="10.421860000000001"/>
    <m/>
    <m/>
    <x v="0"/>
    <m/>
    <x v="11"/>
    <m/>
    <x v="0"/>
    <x v="0"/>
    <m/>
    <m/>
    <m/>
    <m/>
    <m/>
    <x v="0"/>
    <m/>
    <m/>
    <x v="0"/>
    <m/>
    <x v="0"/>
    <m/>
    <x v="0"/>
    <x v="0"/>
    <x v="0"/>
    <m/>
    <x v="5"/>
    <x v="0"/>
    <x v="0"/>
    <x v="0"/>
    <x v="0"/>
    <x v="0"/>
    <x v="0"/>
    <x v="2"/>
    <x v="0"/>
    <x v="0"/>
    <m/>
    <m/>
    <m/>
    <m/>
    <m/>
    <m/>
    <x v="0"/>
  </r>
  <r>
    <s v="BNA1390"/>
    <m/>
    <m/>
    <s v="18356"/>
    <s v="Barth"/>
    <s v="Flur 24, Flurstücke NN 61, NN 62, NN 63"/>
    <x v="8"/>
    <m/>
    <n v="2012"/>
    <x v="0"/>
    <x v="0"/>
    <x v="6"/>
    <m/>
    <m/>
    <x v="0"/>
    <x v="0"/>
    <x v="0"/>
    <n v="10.242959999999998"/>
    <n v="10.242959999999998"/>
    <x v="0"/>
    <n v="10.242959999999998"/>
    <m/>
    <m/>
    <x v="0"/>
    <m/>
    <x v="11"/>
    <m/>
    <x v="0"/>
    <x v="0"/>
    <m/>
    <m/>
    <m/>
    <m/>
    <m/>
    <x v="0"/>
    <m/>
    <m/>
    <x v="0"/>
    <m/>
    <x v="0"/>
    <m/>
    <x v="0"/>
    <x v="0"/>
    <x v="0"/>
    <m/>
    <x v="5"/>
    <x v="0"/>
    <x v="0"/>
    <x v="0"/>
    <x v="0"/>
    <x v="0"/>
    <x v="0"/>
    <x v="2"/>
    <x v="0"/>
    <x v="0"/>
    <m/>
    <m/>
    <m/>
    <m/>
    <m/>
    <m/>
    <x v="0"/>
  </r>
  <r>
    <s v="BNA1391"/>
    <m/>
    <m/>
    <s v="03159"/>
    <s v="Neiße-Malxetal"/>
    <s v="Am Groß Schacksdorfer Wald (u.a.164,162,104,177,426)"/>
    <x v="2"/>
    <m/>
    <n v="2012"/>
    <x v="0"/>
    <x v="0"/>
    <x v="6"/>
    <m/>
    <m/>
    <x v="0"/>
    <x v="0"/>
    <x v="0"/>
    <n v="22.124669999999998"/>
    <n v="22.124669999999998"/>
    <x v="0"/>
    <n v="22.124669999999998"/>
    <m/>
    <m/>
    <x v="0"/>
    <m/>
    <x v="11"/>
    <m/>
    <x v="0"/>
    <x v="0"/>
    <m/>
    <m/>
    <m/>
    <m/>
    <m/>
    <x v="0"/>
    <m/>
    <m/>
    <x v="0"/>
    <m/>
    <x v="0"/>
    <m/>
    <x v="0"/>
    <x v="0"/>
    <x v="0"/>
    <m/>
    <x v="5"/>
    <x v="0"/>
    <x v="0"/>
    <x v="0"/>
    <x v="0"/>
    <x v="0"/>
    <x v="0"/>
    <x v="2"/>
    <x v="0"/>
    <x v="0"/>
    <m/>
    <m/>
    <m/>
    <m/>
    <m/>
    <m/>
    <x v="0"/>
  </r>
  <r>
    <s v="BNA1392"/>
    <m/>
    <m/>
    <s v="15926"/>
    <s v="Heideblick"/>
    <s v="Pilzheide"/>
    <x v="2"/>
    <m/>
    <n v="2012"/>
    <x v="0"/>
    <x v="0"/>
    <x v="6"/>
    <m/>
    <m/>
    <x v="0"/>
    <x v="0"/>
    <x v="0"/>
    <n v="15.995520000000001"/>
    <n v="15.995520000000001"/>
    <x v="0"/>
    <n v="15.995520000000001"/>
    <m/>
    <m/>
    <x v="0"/>
    <m/>
    <x v="11"/>
    <m/>
    <x v="0"/>
    <x v="0"/>
    <m/>
    <m/>
    <m/>
    <m/>
    <m/>
    <x v="0"/>
    <m/>
    <m/>
    <x v="0"/>
    <m/>
    <x v="0"/>
    <m/>
    <x v="0"/>
    <x v="0"/>
    <x v="0"/>
    <m/>
    <x v="5"/>
    <x v="0"/>
    <x v="0"/>
    <x v="0"/>
    <x v="0"/>
    <x v="0"/>
    <x v="0"/>
    <x v="2"/>
    <x v="0"/>
    <x v="0"/>
    <m/>
    <m/>
    <m/>
    <m/>
    <m/>
    <m/>
    <x v="0"/>
  </r>
  <r>
    <s v="BNA1393"/>
    <m/>
    <m/>
    <s v="15926"/>
    <s v="Heideblick"/>
    <s v="Pilzheide"/>
    <x v="2"/>
    <m/>
    <n v="2012"/>
    <x v="0"/>
    <x v="0"/>
    <x v="6"/>
    <m/>
    <m/>
    <x v="0"/>
    <x v="0"/>
    <x v="0"/>
    <n v="14.85744"/>
    <n v="14.85744"/>
    <x v="0"/>
    <n v="14.85744"/>
    <m/>
    <m/>
    <x v="0"/>
    <m/>
    <x v="11"/>
    <m/>
    <x v="0"/>
    <x v="0"/>
    <m/>
    <m/>
    <m/>
    <m/>
    <m/>
    <x v="0"/>
    <m/>
    <m/>
    <x v="0"/>
    <m/>
    <x v="0"/>
    <m/>
    <x v="0"/>
    <x v="0"/>
    <x v="0"/>
    <m/>
    <x v="5"/>
    <x v="0"/>
    <x v="0"/>
    <x v="0"/>
    <x v="0"/>
    <x v="0"/>
    <x v="0"/>
    <x v="2"/>
    <x v="0"/>
    <x v="0"/>
    <m/>
    <m/>
    <m/>
    <m/>
    <m/>
    <m/>
    <x v="0"/>
  </r>
  <r>
    <s v="BNA1394"/>
    <m/>
    <m/>
    <s v="04509"/>
    <s v="Delitzsch"/>
    <s v="Carl-Friedrich-Benz-Str."/>
    <x v="12"/>
    <m/>
    <n v="2012"/>
    <x v="0"/>
    <x v="0"/>
    <x v="6"/>
    <m/>
    <m/>
    <x v="0"/>
    <x v="0"/>
    <x v="0"/>
    <n v="14.53248"/>
    <n v="14.53248"/>
    <x v="0"/>
    <n v="14.53248"/>
    <m/>
    <m/>
    <x v="0"/>
    <m/>
    <x v="11"/>
    <m/>
    <x v="0"/>
    <x v="0"/>
    <m/>
    <m/>
    <m/>
    <m/>
    <m/>
    <x v="0"/>
    <m/>
    <m/>
    <x v="0"/>
    <m/>
    <x v="0"/>
    <m/>
    <x v="0"/>
    <x v="0"/>
    <x v="0"/>
    <m/>
    <x v="5"/>
    <x v="0"/>
    <x v="0"/>
    <x v="0"/>
    <x v="0"/>
    <x v="0"/>
    <x v="0"/>
    <x v="2"/>
    <x v="0"/>
    <x v="0"/>
    <m/>
    <m/>
    <m/>
    <m/>
    <m/>
    <m/>
    <x v="0"/>
  </r>
  <r>
    <s v="BNA1395"/>
    <m/>
    <m/>
    <s v="15926"/>
    <s v="Heideblick"/>
    <s v="Pilzheide"/>
    <x v="2"/>
    <m/>
    <n v="2012"/>
    <x v="0"/>
    <x v="0"/>
    <x v="6"/>
    <m/>
    <m/>
    <x v="0"/>
    <x v="0"/>
    <x v="0"/>
    <n v="14.3712"/>
    <n v="14.3712"/>
    <x v="0"/>
    <n v="14.3712"/>
    <m/>
    <m/>
    <x v="0"/>
    <m/>
    <x v="11"/>
    <m/>
    <x v="0"/>
    <x v="0"/>
    <m/>
    <m/>
    <m/>
    <m/>
    <m/>
    <x v="0"/>
    <m/>
    <m/>
    <x v="0"/>
    <m/>
    <x v="0"/>
    <m/>
    <x v="0"/>
    <x v="0"/>
    <x v="0"/>
    <m/>
    <x v="5"/>
    <x v="0"/>
    <x v="0"/>
    <x v="0"/>
    <x v="0"/>
    <x v="0"/>
    <x v="0"/>
    <x v="2"/>
    <x v="0"/>
    <x v="0"/>
    <m/>
    <m/>
    <m/>
    <m/>
    <m/>
    <m/>
    <x v="0"/>
  </r>
  <r>
    <s v="BNA1396"/>
    <s v="Energieversorgungscenter Dresden-Wilschdorf GmbH &amp; Co. KG"/>
    <s v="EVC / GLOBALFOUNDRIES"/>
    <n v="1468"/>
    <s v="Moritzburg"/>
    <s v="Boxdorf, Ringstr. 3"/>
    <x v="12"/>
    <s v="EVC I"/>
    <n v="1998"/>
    <x v="1"/>
    <x v="0"/>
    <x v="1"/>
    <m/>
    <m/>
    <x v="1"/>
    <x v="2"/>
    <x v="1"/>
    <n v="35"/>
    <n v="34.700000000000003"/>
    <x v="0"/>
    <n v="35"/>
    <m/>
    <m/>
    <x v="0"/>
    <m/>
    <x v="6"/>
    <s v="DREWAG NETZ GmbH "/>
    <x v="0"/>
    <x v="1"/>
    <n v="197523.9"/>
    <m/>
    <n v="91.3"/>
    <m/>
    <m/>
    <x v="0"/>
    <m/>
    <m/>
    <x v="0"/>
    <s v="DREWAG NETZ GmbH "/>
    <x v="0"/>
    <m/>
    <x v="0"/>
    <x v="0"/>
    <x v="0"/>
    <n v="5692.3314121037456"/>
    <x v="5"/>
    <x v="1"/>
    <x v="0"/>
    <x v="0"/>
    <x v="0"/>
    <x v="0"/>
    <x v="1"/>
    <x v="0"/>
    <x v="0"/>
    <x v="0"/>
    <m/>
    <m/>
    <m/>
    <m/>
    <m/>
    <m/>
    <x v="0"/>
  </r>
  <r>
    <s v="BNA1397"/>
    <s v="Ineos Manufacturing Deutschland GmbH"/>
    <s v="O10"/>
    <n v="50769"/>
    <s v="Köln"/>
    <s v="Alte Strasse 201"/>
    <x v="0"/>
    <s v="K3"/>
    <n v="1963"/>
    <x v="1"/>
    <x v="0"/>
    <x v="3"/>
    <s v="Restgase"/>
    <s v="HD-Gas / Kracköl"/>
    <x v="1"/>
    <x v="2"/>
    <x v="2"/>
    <n v="22.5"/>
    <n v="22.5"/>
    <x v="0"/>
    <n v="22.5"/>
    <n v="20"/>
    <n v="106"/>
    <x v="3"/>
    <m/>
    <x v="7"/>
    <s v="Kundenanlage Ineos"/>
    <x v="0"/>
    <x v="2"/>
    <n v="80501"/>
    <m/>
    <m/>
    <m/>
    <m/>
    <x v="0"/>
    <m/>
    <m/>
    <x v="0"/>
    <m/>
    <x v="0"/>
    <m/>
    <x v="0"/>
    <x v="0"/>
    <x v="0"/>
    <n v="3577.8222222222221"/>
    <x v="5"/>
    <x v="1"/>
    <x v="0"/>
    <x v="0"/>
    <x v="0"/>
    <x v="0"/>
    <x v="1"/>
    <x v="0"/>
    <x v="0"/>
    <x v="0"/>
    <m/>
    <m/>
    <m/>
    <m/>
    <m/>
    <m/>
    <x v="0"/>
  </r>
  <r>
    <s v="BNA1398"/>
    <s v="Kronoply GmbH"/>
    <s v="Energieanlage 3"/>
    <n v="16909"/>
    <s v="Heiligengrabe"/>
    <s v="Wittstocker Chaussee 1"/>
    <x v="2"/>
    <m/>
    <n v="2002"/>
    <x v="1"/>
    <x v="0"/>
    <x v="4"/>
    <s v="Biomasse (Holz)"/>
    <m/>
    <x v="0"/>
    <x v="1"/>
    <x v="1"/>
    <n v="19.899999999999999"/>
    <n v="18.600000000000001"/>
    <x v="0"/>
    <n v="19.899999999999999"/>
    <n v="12"/>
    <m/>
    <x v="0"/>
    <m/>
    <x v="10"/>
    <s v="E.ON edis AG"/>
    <x v="0"/>
    <x v="1"/>
    <n v="145224"/>
    <s v="07.05.2012-13.05.2012 08.10.2012-12.10.2012"/>
    <m/>
    <m/>
    <m/>
    <x v="0"/>
    <m/>
    <m/>
    <x v="0"/>
    <m/>
    <x v="0"/>
    <m/>
    <x v="0"/>
    <x v="0"/>
    <x v="0"/>
    <n v="7807.7419354838703"/>
    <x v="5"/>
    <x v="0"/>
    <x v="0"/>
    <x v="0"/>
    <x v="0"/>
    <x v="0"/>
    <x v="1"/>
    <x v="0"/>
    <x v="0"/>
    <x v="0"/>
    <m/>
    <m/>
    <m/>
    <m/>
    <m/>
    <m/>
    <x v="0"/>
  </r>
  <r>
    <s v="BNA1399"/>
    <s v="Oxea GmbH"/>
    <s v="Oxea GmbH"/>
    <n v="46147"/>
    <s v="Oberhausen"/>
    <s v="Otto-Roelen-Str.3"/>
    <x v="0"/>
    <m/>
    <m/>
    <x v="0"/>
    <x v="0"/>
    <x v="3"/>
    <s v="Erdgas , Heizöl ,"/>
    <m/>
    <x v="1"/>
    <x v="1"/>
    <x v="2"/>
    <n v="72"/>
    <n v="69"/>
    <x v="0"/>
    <n v="25"/>
    <n v="24"/>
    <n v="200"/>
    <x v="0"/>
    <s v="Handbach/ Holten"/>
    <x v="2"/>
    <s v="Oxea GmbH"/>
    <x v="0"/>
    <x v="1"/>
    <n v="110941"/>
    <s v="keine"/>
    <m/>
    <m/>
    <m/>
    <x v="0"/>
    <m/>
    <m/>
    <x v="0"/>
    <m/>
    <x v="0"/>
    <m/>
    <x v="0"/>
    <x v="0"/>
    <x v="0"/>
    <n v="1607.840579710145"/>
    <x v="5"/>
    <x v="1"/>
    <x v="0"/>
    <x v="0"/>
    <x v="0"/>
    <x v="0"/>
    <x v="1"/>
    <x v="0"/>
    <x v="0"/>
    <x v="0"/>
    <m/>
    <m/>
    <m/>
    <m/>
    <m/>
    <m/>
    <x v="0"/>
  </r>
  <r>
    <s v="BNA1400a"/>
    <s v="Südzucker AG Mannheim/Ochsenfurt, Werk Zeitz"/>
    <s v="EZ1"/>
    <n v="6712"/>
    <s v="Zeitz"/>
    <s v="Albrechtstr. 54"/>
    <x v="5"/>
    <s v="WSK"/>
    <n v="1993"/>
    <x v="1"/>
    <x v="0"/>
    <x v="3"/>
    <s v="Braunkohle"/>
    <m/>
    <x v="1"/>
    <x v="2"/>
    <x v="2"/>
    <n v="20"/>
    <n v="18.5"/>
    <x v="1"/>
    <n v="18.5"/>
    <n v="2"/>
    <n v="75"/>
    <x v="4"/>
    <s v="MCk0268"/>
    <x v="26"/>
    <s v="Mitteldeutsche Netzgesellschaft Strom mbH"/>
    <x v="0"/>
    <x v="1"/>
    <n v="81001"/>
    <s v="01.07.2012-31.08.2012"/>
    <m/>
    <m/>
    <m/>
    <x v="0"/>
    <m/>
    <m/>
    <x v="0"/>
    <m/>
    <x v="0"/>
    <m/>
    <x v="0"/>
    <x v="0"/>
    <x v="0"/>
    <n v="4378.4324324324325"/>
    <x v="5"/>
    <x v="1"/>
    <x v="0"/>
    <x v="0"/>
    <x v="0"/>
    <x v="0"/>
    <x v="1"/>
    <x v="0"/>
    <x v="0"/>
    <x v="0"/>
    <m/>
    <m/>
    <m/>
    <m/>
    <m/>
    <m/>
    <x v="0"/>
  </r>
  <r>
    <s v="BNA1400b"/>
    <s v="Südzucker AG Mannheim/Ochsenfurt, Werk Zeitz"/>
    <s v="EZ1"/>
    <n v="6712"/>
    <s v="Zeitz"/>
    <s v="Albrechtstr. 54"/>
    <x v="5"/>
    <s v="DTI"/>
    <n v="1993"/>
    <x v="1"/>
    <x v="3"/>
    <x v="9"/>
    <m/>
    <m/>
    <x v="1"/>
    <x v="2"/>
    <x v="2"/>
    <n v="20"/>
    <n v="18.5"/>
    <x v="0"/>
    <n v="15"/>
    <n v="2"/>
    <n v="45"/>
    <x v="4"/>
    <s v="MCk0268"/>
    <x v="26"/>
    <s v="Mitteldeutsche Netzgesellschaft Strom mbH"/>
    <x v="0"/>
    <x v="1"/>
    <n v="2080"/>
    <s v="01.07.2012-31.08.2012"/>
    <m/>
    <m/>
    <m/>
    <x v="0"/>
    <m/>
    <m/>
    <x v="0"/>
    <m/>
    <x v="0"/>
    <m/>
    <x v="0"/>
    <x v="0"/>
    <x v="0"/>
    <n v="112.43243243243244"/>
    <x v="5"/>
    <x v="1"/>
    <x v="0"/>
    <x v="0"/>
    <x v="0"/>
    <x v="0"/>
    <x v="1"/>
    <x v="0"/>
    <x v="0"/>
    <x v="0"/>
    <m/>
    <m/>
    <m/>
    <m/>
    <m/>
    <m/>
    <x v="0"/>
  </r>
  <r>
    <s v="BNA1401a"/>
    <s v="RWE Power AG"/>
    <s v="BoA 2"/>
    <n v="41517"/>
    <s v="Grevenbroich"/>
    <s v="Energiestraße 101"/>
    <x v="0"/>
    <s v="Neurath F"/>
    <n v="2012"/>
    <x v="1"/>
    <x v="0"/>
    <x v="11"/>
    <m/>
    <m/>
    <x v="1"/>
    <x v="1"/>
    <x v="1"/>
    <n v="1100"/>
    <n v="1050"/>
    <x v="1"/>
    <n v="1050"/>
    <n v="400"/>
    <m/>
    <x v="0"/>
    <s v="Rommerskirchen"/>
    <x v="4"/>
    <s v="Amprion GmbH"/>
    <x v="2"/>
    <x v="0"/>
    <m/>
    <s v="04.12.2012 - 17.12.2012"/>
    <m/>
    <m/>
    <m/>
    <x v="0"/>
    <m/>
    <m/>
    <x v="0"/>
    <m/>
    <x v="0"/>
    <m/>
    <x v="0"/>
    <x v="0"/>
    <x v="0"/>
    <n v="0"/>
    <x v="5"/>
    <x v="1"/>
    <x v="0"/>
    <x v="0"/>
    <x v="0"/>
    <x v="0"/>
    <x v="1"/>
    <x v="1"/>
    <x v="0"/>
    <x v="0"/>
    <m/>
    <m/>
    <m/>
    <m/>
    <m/>
    <m/>
    <x v="0"/>
  </r>
  <r>
    <s v="BNA1401b"/>
    <s v="RWE Power AG"/>
    <s v="BoA 3"/>
    <n v="41517"/>
    <s v="Grevenbroich"/>
    <s v="Energiestraße 101"/>
    <x v="0"/>
    <s v="Neurath G"/>
    <n v="2012"/>
    <x v="1"/>
    <x v="0"/>
    <x v="11"/>
    <m/>
    <m/>
    <x v="1"/>
    <x v="1"/>
    <x v="1"/>
    <n v="1100"/>
    <n v="1050"/>
    <x v="1"/>
    <n v="1050"/>
    <n v="400"/>
    <m/>
    <x v="0"/>
    <s v="Rommerskirchen"/>
    <x v="4"/>
    <s v="Amprion GmbH"/>
    <x v="2"/>
    <x v="0"/>
    <m/>
    <s v="05.10.2012 - 18.10.2012; 22.11.2012 - 25.11.2012; 24.12.2012 - 01.01.2013"/>
    <m/>
    <m/>
    <m/>
    <x v="0"/>
    <m/>
    <m/>
    <x v="0"/>
    <m/>
    <x v="0"/>
    <m/>
    <x v="0"/>
    <x v="0"/>
    <x v="0"/>
    <n v="0"/>
    <x v="5"/>
    <x v="1"/>
    <x v="0"/>
    <x v="0"/>
    <x v="0"/>
    <x v="0"/>
    <x v="1"/>
    <x v="1"/>
    <x v="0"/>
    <x v="0"/>
    <m/>
    <m/>
    <m/>
    <m/>
    <m/>
    <m/>
    <x v="0"/>
  </r>
  <r>
    <s v="BNA1402"/>
    <s v="Delkeskamp Verpackungswerke GmbH"/>
    <s v="Heizkraftwerk zur Papierfabrik"/>
    <n v="49638"/>
    <s v="Nortrup"/>
    <s v="Hauptstrasse 15"/>
    <x v="1"/>
    <m/>
    <m/>
    <x v="1"/>
    <x v="0"/>
    <x v="1"/>
    <m/>
    <m/>
    <x v="1"/>
    <x v="2"/>
    <x v="2"/>
    <n v="18.100000000000001"/>
    <n v="18.100000000000001"/>
    <x v="0"/>
    <n v="18.100000000000001"/>
    <n v="0"/>
    <n v="246111.27299999999"/>
    <x v="1"/>
    <m/>
    <x v="11"/>
    <m/>
    <x v="0"/>
    <x v="2"/>
    <n v="99105.031000000003"/>
    <m/>
    <n v="0"/>
    <n v="0"/>
    <n v="0"/>
    <x v="0"/>
    <n v="0"/>
    <n v="0"/>
    <x v="0"/>
    <s v="Nowega GmbH "/>
    <x v="0"/>
    <m/>
    <x v="0"/>
    <x v="0"/>
    <x v="0"/>
    <n v="5475.4160773480662"/>
    <x v="5"/>
    <x v="1"/>
    <x v="0"/>
    <x v="0"/>
    <x v="0"/>
    <x v="0"/>
    <x v="1"/>
    <x v="0"/>
    <x v="0"/>
    <x v="0"/>
    <m/>
    <m/>
    <m/>
    <m/>
    <m/>
    <m/>
    <x v="0"/>
  </r>
  <r>
    <s v="BNA1403"/>
    <s v="GDF SUEZ E&amp;P DEUTSCHLAND GMBH"/>
    <s v="Steinitz"/>
    <n v="29416"/>
    <s v="Steinitz"/>
    <s v="Bobbenmärsche 11 "/>
    <x v="5"/>
    <s v="GUD"/>
    <n v="1995"/>
    <x v="1"/>
    <x v="0"/>
    <x v="1"/>
    <s v="Erdgaseigenproduktion"/>
    <m/>
    <x v="1"/>
    <x v="2"/>
    <x v="1"/>
    <n v="11.5"/>
    <n v="11.35"/>
    <x v="0"/>
    <n v="11.3"/>
    <m/>
    <n v="3.2"/>
    <x v="1"/>
    <s v="ZPDE0071372941600000E00000000139917"/>
    <x v="2"/>
    <s v="E.ON Avacon AG"/>
    <x v="0"/>
    <x v="2"/>
    <n v="91160"/>
    <s v="Sept.,Dez.,Feb.13 je   1 Woche"/>
    <n v="0"/>
    <m/>
    <m/>
    <x v="0"/>
    <m/>
    <m/>
    <x v="0"/>
    <s v="Erdgaseigenproduktion"/>
    <x v="0"/>
    <m/>
    <x v="0"/>
    <x v="0"/>
    <x v="0"/>
    <n v="8031.7180616740088"/>
    <x v="5"/>
    <x v="1"/>
    <x v="0"/>
    <x v="0"/>
    <x v="0"/>
    <x v="0"/>
    <x v="1"/>
    <x v="0"/>
    <x v="0"/>
    <x v="0"/>
    <m/>
    <m/>
    <m/>
    <m/>
    <m/>
    <m/>
    <x v="0"/>
  </r>
  <r>
    <s v="BNA1404"/>
    <s v="Vattenfall Europe Generation AG"/>
    <s v="Boxberg"/>
    <n v="2943"/>
    <s v="Boxberg"/>
    <s v="Kraftwerkstraße "/>
    <x v="12"/>
    <s v="R"/>
    <n v="2012"/>
    <x v="1"/>
    <x v="0"/>
    <x v="11"/>
    <m/>
    <m/>
    <x v="1"/>
    <x v="1"/>
    <x v="1"/>
    <n v="675"/>
    <n v="643"/>
    <x v="1"/>
    <n v="643"/>
    <n v="374"/>
    <m/>
    <x v="0"/>
    <s v="UW Bärwalde"/>
    <x v="4"/>
    <s v="50 Hertz Transmission GmbH"/>
    <x v="1"/>
    <x v="0"/>
    <m/>
    <m/>
    <m/>
    <m/>
    <m/>
    <x v="0"/>
    <m/>
    <m/>
    <x v="0"/>
    <m/>
    <x v="0"/>
    <m/>
    <x v="0"/>
    <x v="0"/>
    <x v="0"/>
    <m/>
    <x v="5"/>
    <x v="1"/>
    <x v="0"/>
    <x v="0"/>
    <x v="0"/>
    <x v="0"/>
    <x v="1"/>
    <x v="1"/>
    <x v="0"/>
    <x v="0"/>
    <m/>
    <m/>
    <m/>
    <m/>
    <m/>
    <m/>
    <x v="0"/>
  </r>
  <r>
    <s v="BNA1405"/>
    <s v="Fernwärme Ulm GmbH"/>
    <s v="Heizkraftwerk Magirusstraße"/>
    <n v="89077"/>
    <s v="Ulm"/>
    <s v="Magirusstr. 21"/>
    <x v="4"/>
    <s v="Turbosatz 3"/>
    <n v="1992"/>
    <x v="1"/>
    <x v="0"/>
    <x v="5"/>
    <m/>
    <m/>
    <x v="1"/>
    <x v="2"/>
    <x v="2"/>
    <n v="15.6"/>
    <n v="15.6"/>
    <x v="0"/>
    <m/>
    <n v="1.2"/>
    <n v="96"/>
    <x v="3"/>
    <m/>
    <x v="10"/>
    <s v="SWU Netze GmbH "/>
    <x v="0"/>
    <x v="2"/>
    <n v="21294.3"/>
    <m/>
    <m/>
    <m/>
    <m/>
    <x v="0"/>
    <m/>
    <m/>
    <x v="0"/>
    <m/>
    <x v="0"/>
    <m/>
    <x v="0"/>
    <x v="0"/>
    <x v="0"/>
    <n v="1365.0192307692307"/>
    <x v="5"/>
    <x v="1"/>
    <x v="0"/>
    <x v="0"/>
    <x v="0"/>
    <x v="0"/>
    <x v="1"/>
    <x v="0"/>
    <x v="0"/>
    <x v="0"/>
    <m/>
    <m/>
    <m/>
    <m/>
    <m/>
    <m/>
    <x v="0"/>
  </r>
  <r>
    <s v="BNA1406"/>
    <s v="FS-Karton GmbH"/>
    <s v="FS-Karton"/>
    <n v="41460"/>
    <s v="Neuss"/>
    <s v="Düsseldorfer Str. 182-184"/>
    <x v="0"/>
    <m/>
    <n v="1971"/>
    <x v="1"/>
    <x v="0"/>
    <x v="1"/>
    <m/>
    <m/>
    <x v="1"/>
    <x v="2"/>
    <x v="2"/>
    <n v="20"/>
    <n v="20"/>
    <x v="0"/>
    <n v="20"/>
    <n v="9"/>
    <n v="96.9"/>
    <x v="0"/>
    <m/>
    <x v="19"/>
    <s v="Rhein-Ruhr Verteilnetz GmbH"/>
    <x v="0"/>
    <x v="2"/>
    <n v="86000"/>
    <s v="03.11.2012-19.11.2012"/>
    <n v="76"/>
    <m/>
    <n v="357.5"/>
    <x v="0"/>
    <m/>
    <m/>
    <x v="0"/>
    <s v="Stadtwerke Neuss Energie und Wasser GmbH"/>
    <x v="0"/>
    <m/>
    <x v="0"/>
    <x v="0"/>
    <x v="0"/>
    <n v="4300"/>
    <x v="5"/>
    <x v="1"/>
    <x v="0"/>
    <x v="0"/>
    <x v="0"/>
    <x v="0"/>
    <x v="1"/>
    <x v="0"/>
    <x v="0"/>
    <x v="0"/>
    <m/>
    <m/>
    <m/>
    <m/>
    <m/>
    <m/>
    <x v="0"/>
  </r>
  <r>
    <s v="BNA1407"/>
    <s v="Schoeller Technocell GmbH &amp; Co. KG"/>
    <s v="STW"/>
    <n v="9600"/>
    <s v="Weißenborn"/>
    <s v="Fabrikstraße 1"/>
    <x v="12"/>
    <m/>
    <n v="2007"/>
    <x v="1"/>
    <x v="0"/>
    <x v="1"/>
    <m/>
    <m/>
    <x v="1"/>
    <x v="2"/>
    <x v="2"/>
    <n v="18.100000000000001"/>
    <n v="13.5"/>
    <x v="0"/>
    <n v="13.5"/>
    <n v="12.6"/>
    <n v="114"/>
    <x v="4"/>
    <s v="140844-3710"/>
    <x v="6"/>
    <s v="Mitteldeutsche Netzgesellschaft Strom mbH"/>
    <x v="0"/>
    <x v="1"/>
    <n v="125566"/>
    <s v="Jun. 2012 bis 2013"/>
    <n v="80"/>
    <n v="80"/>
    <n v="0"/>
    <x v="0"/>
    <n v="80"/>
    <n v="0"/>
    <x v="0"/>
    <s v="Südsachsen Netz GmbH"/>
    <x v="0"/>
    <m/>
    <x v="0"/>
    <x v="0"/>
    <x v="0"/>
    <n v="9301.1851851851843"/>
    <x v="5"/>
    <x v="1"/>
    <x v="0"/>
    <x v="0"/>
    <x v="0"/>
    <x v="0"/>
    <x v="1"/>
    <x v="0"/>
    <x v="0"/>
    <x v="0"/>
    <m/>
    <m/>
    <m/>
    <m/>
    <m/>
    <m/>
    <x v="0"/>
  </r>
  <r>
    <s v="BNA1408"/>
    <s v="Evonik Degussa GmbH"/>
    <s v="Heizkraftwerk Evonik Rheinfelden"/>
    <n v="79618"/>
    <s v="Rheinfelden"/>
    <s v="Untere Kanalstraße 3"/>
    <x v="4"/>
    <m/>
    <n v="1980"/>
    <x v="1"/>
    <x v="0"/>
    <x v="1"/>
    <s v="Erdgas und Wasserstoff als Restgas eines produktionsbetriebes"/>
    <s v="Erdgas und Wasserstoff als Restgas eines produktionsbetriebes"/>
    <x v="1"/>
    <x v="2"/>
    <x v="2"/>
    <n v="16.899999999999999"/>
    <n v="15.2"/>
    <x v="1"/>
    <n v="14"/>
    <n v="14"/>
    <n v="48.9"/>
    <x v="1"/>
    <s v="Degussa Süd 1_x000d_Degussa Süd 2_x000d_Degussa Nord 1_x000d_Degussa Nord 2"/>
    <x v="2"/>
    <s v="Energiedienst Netze GmbH "/>
    <x v="0"/>
    <x v="1"/>
    <n v="102887.9"/>
    <s v="15.06.2012-28.06.2012"/>
    <n v="152.1"/>
    <n v="180"/>
    <n v="60"/>
    <x v="0"/>
    <n v="130"/>
    <m/>
    <x v="0"/>
    <s v="badenova-Netz GmbH "/>
    <x v="0"/>
    <m/>
    <x v="0"/>
    <x v="0"/>
    <x v="0"/>
    <n v="6768.9407894736842"/>
    <x v="5"/>
    <x v="1"/>
    <x v="0"/>
    <x v="0"/>
    <x v="0"/>
    <x v="0"/>
    <x v="1"/>
    <x v="0"/>
    <x v="0"/>
    <x v="0"/>
    <m/>
    <m/>
    <m/>
    <m/>
    <m/>
    <m/>
    <x v="0"/>
  </r>
  <r>
    <s v="BNA1409"/>
    <s v="DK Recycling und Roheisen GmbH"/>
    <s v="DK Kraftwerk"/>
    <n v="47053"/>
    <s v="Duisburg"/>
    <s v="Wörthstraße 175"/>
    <x v="0"/>
    <m/>
    <n v="2010"/>
    <x v="1"/>
    <x v="0"/>
    <x v="3"/>
    <s v="Hochofen-Gichtgas"/>
    <s v="Erdgas"/>
    <x v="1"/>
    <x v="2"/>
    <x v="1"/>
    <n v="22"/>
    <n v="21"/>
    <x v="0"/>
    <n v="16.5"/>
    <n v="6"/>
    <n v="4.5999999999999996"/>
    <x v="2"/>
    <s v="SNA-47053-4-01161-000003743"/>
    <x v="14"/>
    <s v="Amprion GmbH"/>
    <x v="2"/>
    <x v="1"/>
    <n v="101960.9"/>
    <s v="keine"/>
    <m/>
    <m/>
    <m/>
    <x v="0"/>
    <m/>
    <m/>
    <x v="0"/>
    <s v="Open Grid Europe GmbH "/>
    <x v="0"/>
    <m/>
    <x v="0"/>
    <x v="0"/>
    <x v="0"/>
    <n v="4855.2809523809519"/>
    <x v="5"/>
    <x v="1"/>
    <x v="0"/>
    <x v="0"/>
    <x v="0"/>
    <x v="0"/>
    <x v="1"/>
    <x v="1"/>
    <x v="0"/>
    <x v="0"/>
    <m/>
    <m/>
    <m/>
    <m/>
    <m/>
    <m/>
    <x v="0"/>
  </r>
  <r>
    <s v="BNA1410"/>
    <m/>
    <m/>
    <s v="17268"/>
    <s v="Templin"/>
    <s v="Gemarkung Vietmannsdorf,Flur 4, Flurstück 10,11,18"/>
    <x v="2"/>
    <m/>
    <n v="2012"/>
    <x v="0"/>
    <x v="0"/>
    <x v="6"/>
    <m/>
    <m/>
    <x v="0"/>
    <x v="0"/>
    <x v="0"/>
    <n v="15.778124999999999"/>
    <n v="15.778124999999999"/>
    <x v="0"/>
    <n v="15.778124999999999"/>
    <m/>
    <m/>
    <x v="0"/>
    <m/>
    <x v="11"/>
    <m/>
    <x v="0"/>
    <x v="0"/>
    <m/>
    <m/>
    <m/>
    <m/>
    <m/>
    <x v="0"/>
    <m/>
    <m/>
    <x v="0"/>
    <m/>
    <x v="0"/>
    <m/>
    <x v="0"/>
    <x v="0"/>
    <x v="0"/>
    <m/>
    <x v="5"/>
    <x v="0"/>
    <x v="0"/>
    <x v="0"/>
    <x v="0"/>
    <x v="0"/>
    <x v="0"/>
    <x v="2"/>
    <x v="0"/>
    <x v="0"/>
    <m/>
    <m/>
    <m/>
    <m/>
    <m/>
    <m/>
    <x v="0"/>
  </r>
  <r>
    <s v="BNA1411"/>
    <m/>
    <m/>
    <s v="17268"/>
    <s v="Templin"/>
    <s v="Gemarkung Vietmannsdorf,Flur4,Flurst.2,10,11,12/2,13,16,17"/>
    <x v="2"/>
    <m/>
    <n v="2012"/>
    <x v="0"/>
    <x v="0"/>
    <x v="6"/>
    <m/>
    <m/>
    <x v="0"/>
    <x v="0"/>
    <x v="0"/>
    <n v="17.837250000000001"/>
    <n v="17.837250000000001"/>
    <x v="0"/>
    <n v="17.837250000000001"/>
    <m/>
    <m/>
    <x v="0"/>
    <m/>
    <x v="11"/>
    <m/>
    <x v="0"/>
    <x v="0"/>
    <m/>
    <m/>
    <m/>
    <m/>
    <m/>
    <x v="0"/>
    <m/>
    <m/>
    <x v="0"/>
    <m/>
    <x v="0"/>
    <m/>
    <x v="0"/>
    <x v="0"/>
    <x v="0"/>
    <m/>
    <x v="5"/>
    <x v="0"/>
    <x v="0"/>
    <x v="0"/>
    <x v="0"/>
    <x v="0"/>
    <x v="0"/>
    <x v="2"/>
    <x v="0"/>
    <x v="0"/>
    <m/>
    <m/>
    <m/>
    <m/>
    <m/>
    <m/>
    <x v="0"/>
  </r>
  <r>
    <s v="BNA1412"/>
    <m/>
    <m/>
    <s v="17268"/>
    <s v="Templin"/>
    <s v="Groß Väter,Fl.1,Fls.55,56,57,88,175,176/3,178,195bis198"/>
    <x v="2"/>
    <m/>
    <n v="2012"/>
    <x v="0"/>
    <x v="0"/>
    <x v="6"/>
    <m/>
    <m/>
    <x v="0"/>
    <x v="0"/>
    <x v="0"/>
    <n v="13.157999999999999"/>
    <n v="13.157999999999999"/>
    <x v="0"/>
    <n v="13.157999999999999"/>
    <m/>
    <m/>
    <x v="0"/>
    <m/>
    <x v="11"/>
    <m/>
    <x v="0"/>
    <x v="0"/>
    <m/>
    <m/>
    <m/>
    <m/>
    <m/>
    <x v="0"/>
    <m/>
    <m/>
    <x v="0"/>
    <m/>
    <x v="0"/>
    <m/>
    <x v="0"/>
    <x v="0"/>
    <x v="0"/>
    <m/>
    <x v="5"/>
    <x v="0"/>
    <x v="0"/>
    <x v="0"/>
    <x v="0"/>
    <x v="0"/>
    <x v="0"/>
    <x v="2"/>
    <x v="0"/>
    <x v="0"/>
    <m/>
    <m/>
    <m/>
    <m/>
    <m/>
    <m/>
    <x v="0"/>
  </r>
  <r>
    <s v="BNA1413"/>
    <m/>
    <m/>
    <s v="17268"/>
    <s v="Templin"/>
    <s v="Gemarkung Groß Väter,Flur1,Flurstück 9/1,10/1,69,86,87,88"/>
    <x v="2"/>
    <m/>
    <n v="2012"/>
    <x v="0"/>
    <x v="0"/>
    <x v="6"/>
    <m/>
    <m/>
    <x v="0"/>
    <x v="0"/>
    <x v="0"/>
    <n v="13.209"/>
    <n v="13.209"/>
    <x v="0"/>
    <n v="13.209"/>
    <m/>
    <m/>
    <x v="0"/>
    <m/>
    <x v="11"/>
    <m/>
    <x v="0"/>
    <x v="0"/>
    <m/>
    <m/>
    <m/>
    <m/>
    <m/>
    <x v="0"/>
    <m/>
    <m/>
    <x v="0"/>
    <m/>
    <x v="0"/>
    <m/>
    <x v="0"/>
    <x v="0"/>
    <x v="0"/>
    <m/>
    <x v="5"/>
    <x v="0"/>
    <x v="0"/>
    <x v="0"/>
    <x v="0"/>
    <x v="0"/>
    <x v="0"/>
    <x v="2"/>
    <x v="0"/>
    <x v="0"/>
    <m/>
    <m/>
    <m/>
    <m/>
    <m/>
    <m/>
    <x v="0"/>
  </r>
  <r>
    <s v="BNA1414"/>
    <m/>
    <m/>
    <s v="38805"/>
    <s v="Halberstadt"/>
    <s v="1/3;2/4;8/1;11/2;11/3;11/4;12/3;12/4;29/1;29/2;2/5;72 etc."/>
    <x v="5"/>
    <m/>
    <n v="2012"/>
    <x v="0"/>
    <x v="0"/>
    <x v="6"/>
    <m/>
    <m/>
    <x v="0"/>
    <x v="0"/>
    <x v="0"/>
    <n v="18.193919999999999"/>
    <n v="18.193919999999999"/>
    <x v="0"/>
    <n v="18.193919999999999"/>
    <m/>
    <m/>
    <x v="0"/>
    <m/>
    <x v="11"/>
    <m/>
    <x v="0"/>
    <x v="0"/>
    <m/>
    <m/>
    <m/>
    <m/>
    <m/>
    <x v="0"/>
    <m/>
    <m/>
    <x v="0"/>
    <m/>
    <x v="0"/>
    <m/>
    <x v="0"/>
    <x v="0"/>
    <x v="0"/>
    <m/>
    <x v="5"/>
    <x v="0"/>
    <x v="0"/>
    <x v="0"/>
    <x v="0"/>
    <x v="0"/>
    <x v="0"/>
    <x v="2"/>
    <x v="0"/>
    <x v="0"/>
    <m/>
    <m/>
    <m/>
    <m/>
    <m/>
    <m/>
    <x v="0"/>
  </r>
  <r>
    <s v="BNA1415"/>
    <m/>
    <m/>
    <s v="17268"/>
    <s v="Templin"/>
    <s v="Gem.Vietmannsd.,Flur4,Fls.2,16,17/Gem.Grunew.,Flur4,Fls.5/1"/>
    <x v="2"/>
    <m/>
    <n v="2012"/>
    <x v="0"/>
    <x v="0"/>
    <x v="6"/>
    <m/>
    <m/>
    <x v="0"/>
    <x v="0"/>
    <x v="0"/>
    <n v="16.014749999999999"/>
    <n v="16.014749999999999"/>
    <x v="0"/>
    <n v="16.014749999999999"/>
    <m/>
    <m/>
    <x v="0"/>
    <m/>
    <x v="11"/>
    <m/>
    <x v="0"/>
    <x v="0"/>
    <m/>
    <m/>
    <m/>
    <m/>
    <m/>
    <x v="0"/>
    <m/>
    <m/>
    <x v="0"/>
    <m/>
    <x v="0"/>
    <m/>
    <x v="0"/>
    <x v="0"/>
    <x v="0"/>
    <m/>
    <x v="5"/>
    <x v="0"/>
    <x v="0"/>
    <x v="0"/>
    <x v="0"/>
    <x v="0"/>
    <x v="0"/>
    <x v="2"/>
    <x v="0"/>
    <x v="0"/>
    <m/>
    <m/>
    <m/>
    <m/>
    <m/>
    <m/>
    <x v="0"/>
  </r>
  <r>
    <s v="BNA1416"/>
    <m/>
    <m/>
    <s v="17268"/>
    <s v="Templin"/>
    <s v="Gem.Groß Dölln,Flur1,Flst.90/2,91/2,98,99,100,103,104/2,201,"/>
    <x v="2"/>
    <m/>
    <n v="2012"/>
    <x v="0"/>
    <x v="0"/>
    <x v="6"/>
    <m/>
    <m/>
    <x v="0"/>
    <x v="0"/>
    <x v="0"/>
    <n v="18.117750000000001"/>
    <n v="18.117750000000001"/>
    <x v="0"/>
    <n v="18.117750000000001"/>
    <m/>
    <m/>
    <x v="0"/>
    <m/>
    <x v="11"/>
    <m/>
    <x v="0"/>
    <x v="0"/>
    <m/>
    <m/>
    <m/>
    <m/>
    <m/>
    <x v="0"/>
    <m/>
    <m/>
    <x v="0"/>
    <m/>
    <x v="0"/>
    <m/>
    <x v="0"/>
    <x v="0"/>
    <x v="0"/>
    <m/>
    <x v="5"/>
    <x v="0"/>
    <x v="0"/>
    <x v="0"/>
    <x v="0"/>
    <x v="0"/>
    <x v="0"/>
    <x v="2"/>
    <x v="0"/>
    <x v="0"/>
    <m/>
    <m/>
    <m/>
    <m/>
    <m/>
    <m/>
    <x v="0"/>
  </r>
  <r>
    <s v="BNA1417"/>
    <m/>
    <m/>
    <s v="15374"/>
    <s v="Müncheberg"/>
    <s v="62,63,64,110"/>
    <x v="2"/>
    <m/>
    <n v="2012"/>
    <x v="0"/>
    <x v="0"/>
    <x v="6"/>
    <m/>
    <m/>
    <x v="0"/>
    <x v="0"/>
    <x v="0"/>
    <n v="20.032319999999999"/>
    <n v="20.032319999999999"/>
    <x v="0"/>
    <n v="20.032319999999999"/>
    <m/>
    <m/>
    <x v="0"/>
    <m/>
    <x v="11"/>
    <m/>
    <x v="0"/>
    <x v="0"/>
    <m/>
    <m/>
    <m/>
    <m/>
    <m/>
    <x v="0"/>
    <m/>
    <m/>
    <x v="0"/>
    <m/>
    <x v="0"/>
    <m/>
    <x v="0"/>
    <x v="0"/>
    <x v="0"/>
    <m/>
    <x v="5"/>
    <x v="0"/>
    <x v="0"/>
    <x v="0"/>
    <x v="0"/>
    <x v="0"/>
    <x v="0"/>
    <x v="2"/>
    <x v="0"/>
    <x v="0"/>
    <m/>
    <m/>
    <m/>
    <m/>
    <m/>
    <m/>
    <x v="0"/>
  </r>
  <r>
    <s v="BNA1418"/>
    <m/>
    <m/>
    <s v="18356"/>
    <s v="Barth"/>
    <s v="an der L23 Flur:2/1,44,46/1,41/4,1/17,36/1"/>
    <x v="8"/>
    <m/>
    <n v="2012"/>
    <x v="0"/>
    <x v="0"/>
    <x v="6"/>
    <m/>
    <m/>
    <x v="0"/>
    <x v="0"/>
    <x v="0"/>
    <n v="31.553259999999998"/>
    <n v="31.553259999999998"/>
    <x v="0"/>
    <n v="31.553259999999998"/>
    <m/>
    <m/>
    <x v="0"/>
    <m/>
    <x v="11"/>
    <m/>
    <x v="0"/>
    <x v="0"/>
    <m/>
    <m/>
    <m/>
    <m/>
    <m/>
    <x v="0"/>
    <m/>
    <m/>
    <x v="0"/>
    <m/>
    <x v="0"/>
    <m/>
    <x v="0"/>
    <x v="0"/>
    <x v="0"/>
    <m/>
    <x v="5"/>
    <x v="0"/>
    <x v="0"/>
    <x v="0"/>
    <x v="0"/>
    <x v="0"/>
    <x v="0"/>
    <x v="2"/>
    <x v="0"/>
    <x v="0"/>
    <m/>
    <m/>
    <m/>
    <m/>
    <m/>
    <m/>
    <x v="0"/>
  </r>
  <r>
    <s v="BNA1419"/>
    <m/>
    <m/>
    <s v="18311"/>
    <s v="Ribnitz-Damgarten"/>
    <s v="Militärflughafen Pütnitz"/>
    <x v="8"/>
    <m/>
    <n v="2012"/>
    <x v="0"/>
    <x v="0"/>
    <x v="6"/>
    <m/>
    <m/>
    <x v="0"/>
    <x v="0"/>
    <x v="0"/>
    <n v="21.339055000000002"/>
    <n v="21.339055000000002"/>
    <x v="0"/>
    <n v="21.339055000000002"/>
    <m/>
    <m/>
    <x v="0"/>
    <m/>
    <x v="11"/>
    <m/>
    <x v="0"/>
    <x v="0"/>
    <m/>
    <m/>
    <m/>
    <m/>
    <m/>
    <x v="0"/>
    <m/>
    <m/>
    <x v="0"/>
    <m/>
    <x v="0"/>
    <m/>
    <x v="0"/>
    <x v="0"/>
    <x v="0"/>
    <m/>
    <x v="5"/>
    <x v="0"/>
    <x v="0"/>
    <x v="0"/>
    <x v="0"/>
    <x v="0"/>
    <x v="0"/>
    <x v="2"/>
    <x v="0"/>
    <x v="0"/>
    <m/>
    <m/>
    <m/>
    <m/>
    <m/>
    <m/>
    <x v="0"/>
  </r>
  <r>
    <s v="BNA1420"/>
    <m/>
    <m/>
    <s v="01936"/>
    <s v="Königsbrück"/>
    <s v="Hoyerswerdaerstrasse"/>
    <x v="12"/>
    <m/>
    <n v="2012"/>
    <x v="0"/>
    <x v="0"/>
    <x v="6"/>
    <m/>
    <m/>
    <x v="0"/>
    <x v="0"/>
    <x v="0"/>
    <n v="11.928000000000001"/>
    <n v="11.928000000000001"/>
    <x v="0"/>
    <n v="11.928000000000001"/>
    <m/>
    <m/>
    <x v="0"/>
    <m/>
    <x v="11"/>
    <m/>
    <x v="0"/>
    <x v="0"/>
    <m/>
    <m/>
    <m/>
    <m/>
    <m/>
    <x v="0"/>
    <m/>
    <m/>
    <x v="0"/>
    <m/>
    <x v="0"/>
    <m/>
    <x v="0"/>
    <x v="0"/>
    <x v="0"/>
    <m/>
    <x v="5"/>
    <x v="0"/>
    <x v="0"/>
    <x v="0"/>
    <x v="0"/>
    <x v="0"/>
    <x v="0"/>
    <x v="2"/>
    <x v="0"/>
    <x v="0"/>
    <m/>
    <m/>
    <m/>
    <m/>
    <m/>
    <m/>
    <x v="0"/>
  </r>
  <r>
    <s v="BNA1421"/>
    <m/>
    <m/>
    <s v="02627"/>
    <s v="Kubschütz"/>
    <s v="Gemarkung Litten 52/13 Gemarkung Purschwitz 241/6"/>
    <x v="12"/>
    <m/>
    <n v="2012"/>
    <x v="0"/>
    <x v="0"/>
    <x v="6"/>
    <m/>
    <m/>
    <x v="0"/>
    <x v="0"/>
    <x v="0"/>
    <n v="19.451040000000003"/>
    <n v="19.451040000000003"/>
    <x v="0"/>
    <n v="19.451040000000003"/>
    <m/>
    <m/>
    <x v="0"/>
    <m/>
    <x v="11"/>
    <m/>
    <x v="0"/>
    <x v="0"/>
    <m/>
    <m/>
    <m/>
    <m/>
    <m/>
    <x v="0"/>
    <m/>
    <m/>
    <x v="0"/>
    <m/>
    <x v="0"/>
    <m/>
    <x v="0"/>
    <x v="0"/>
    <x v="0"/>
    <m/>
    <x v="5"/>
    <x v="0"/>
    <x v="0"/>
    <x v="0"/>
    <x v="0"/>
    <x v="0"/>
    <x v="0"/>
    <x v="2"/>
    <x v="0"/>
    <x v="0"/>
    <m/>
    <m/>
    <m/>
    <m/>
    <m/>
    <m/>
    <x v="0"/>
  </r>
  <r>
    <s v="BNA1422"/>
    <m/>
    <m/>
    <s v="02627"/>
    <s v="Kubschütz"/>
    <s v="Gemarkung Litten 52/13 Gemarkung Purschwitz 241/6"/>
    <x v="12"/>
    <m/>
    <n v="2012"/>
    <x v="0"/>
    <x v="0"/>
    <x v="6"/>
    <m/>
    <m/>
    <x v="0"/>
    <x v="0"/>
    <x v="0"/>
    <n v="18.879720000000002"/>
    <n v="18.879720000000002"/>
    <x v="0"/>
    <n v="18.879720000000002"/>
    <m/>
    <m/>
    <x v="0"/>
    <m/>
    <x v="11"/>
    <m/>
    <x v="0"/>
    <x v="0"/>
    <m/>
    <m/>
    <m/>
    <m/>
    <m/>
    <x v="0"/>
    <m/>
    <m/>
    <x v="0"/>
    <m/>
    <x v="0"/>
    <m/>
    <x v="0"/>
    <x v="0"/>
    <x v="0"/>
    <m/>
    <x v="5"/>
    <x v="0"/>
    <x v="0"/>
    <x v="0"/>
    <x v="0"/>
    <x v="0"/>
    <x v="0"/>
    <x v="2"/>
    <x v="0"/>
    <x v="0"/>
    <m/>
    <m/>
    <m/>
    <m/>
    <m/>
    <m/>
    <x v="0"/>
  </r>
  <r>
    <s v="BNA1423"/>
    <m/>
    <m/>
    <s v="39576"/>
    <s v="Stendal"/>
    <s v="71/1;71/5;135;137;206/44;265/4;285/44;287/45;289/71-2;+div."/>
    <x v="5"/>
    <m/>
    <n v="2012"/>
    <x v="0"/>
    <x v="0"/>
    <x v="6"/>
    <m/>
    <m/>
    <x v="0"/>
    <x v="0"/>
    <x v="0"/>
    <n v="13.543200000000001"/>
    <n v="13.543200000000001"/>
    <x v="0"/>
    <n v="13.543200000000001"/>
    <m/>
    <m/>
    <x v="0"/>
    <m/>
    <x v="11"/>
    <m/>
    <x v="0"/>
    <x v="0"/>
    <m/>
    <m/>
    <m/>
    <m/>
    <m/>
    <x v="0"/>
    <m/>
    <m/>
    <x v="0"/>
    <m/>
    <x v="0"/>
    <m/>
    <x v="0"/>
    <x v="0"/>
    <x v="0"/>
    <m/>
    <x v="5"/>
    <x v="0"/>
    <x v="0"/>
    <x v="0"/>
    <x v="0"/>
    <x v="0"/>
    <x v="0"/>
    <x v="2"/>
    <x v="0"/>
    <x v="0"/>
    <m/>
    <m/>
    <m/>
    <m/>
    <m/>
    <m/>
    <x v="0"/>
  </r>
  <r>
    <s v="BNA1424"/>
    <m/>
    <m/>
    <s v="14913"/>
    <s v="Jüterbog"/>
    <s v="Flur 41 Flst. 193,198,326,328,220,221,328,415,416,419,420"/>
    <x v="2"/>
    <m/>
    <n v="2012"/>
    <x v="0"/>
    <x v="0"/>
    <x v="6"/>
    <m/>
    <m/>
    <x v="0"/>
    <x v="0"/>
    <x v="0"/>
    <n v="10.348799999999999"/>
    <n v="10.348799999999999"/>
    <x v="0"/>
    <n v="10.348799999999999"/>
    <m/>
    <m/>
    <x v="0"/>
    <m/>
    <x v="11"/>
    <m/>
    <x v="0"/>
    <x v="0"/>
    <m/>
    <m/>
    <m/>
    <m/>
    <m/>
    <x v="0"/>
    <m/>
    <m/>
    <x v="0"/>
    <m/>
    <x v="0"/>
    <m/>
    <x v="0"/>
    <x v="0"/>
    <x v="0"/>
    <m/>
    <x v="5"/>
    <x v="0"/>
    <x v="0"/>
    <x v="0"/>
    <x v="0"/>
    <x v="0"/>
    <x v="0"/>
    <x v="2"/>
    <x v="0"/>
    <x v="0"/>
    <m/>
    <m/>
    <m/>
    <m/>
    <m/>
    <m/>
    <x v="0"/>
  </r>
  <r>
    <s v="BNA1425"/>
    <m/>
    <m/>
    <s v="15320"/>
    <s v="Neuhardenberg"/>
    <s v="Oderbruchstraße"/>
    <x v="2"/>
    <m/>
    <n v="2012"/>
    <x v="0"/>
    <x v="0"/>
    <x v="6"/>
    <m/>
    <m/>
    <x v="0"/>
    <x v="0"/>
    <x v="0"/>
    <n v="22.5258"/>
    <n v="22.5258"/>
    <x v="0"/>
    <n v="22.5258"/>
    <m/>
    <m/>
    <x v="0"/>
    <m/>
    <x v="11"/>
    <m/>
    <x v="0"/>
    <x v="0"/>
    <m/>
    <m/>
    <m/>
    <m/>
    <m/>
    <x v="0"/>
    <m/>
    <m/>
    <x v="0"/>
    <m/>
    <x v="0"/>
    <m/>
    <x v="0"/>
    <x v="0"/>
    <x v="0"/>
    <m/>
    <x v="5"/>
    <x v="0"/>
    <x v="0"/>
    <x v="0"/>
    <x v="0"/>
    <x v="0"/>
    <x v="0"/>
    <x v="2"/>
    <x v="0"/>
    <x v="0"/>
    <m/>
    <m/>
    <m/>
    <m/>
    <m/>
    <m/>
    <x v="0"/>
  </r>
  <r>
    <s v="BNA1426"/>
    <m/>
    <m/>
    <s v="02929"/>
    <s v="Rothenburg"/>
    <s v="G. Lodenau Fl.9 Fls.254/2, G. Rothenburg Fl.3 Fls.7/60"/>
    <x v="12"/>
    <m/>
    <n v="2012"/>
    <x v="0"/>
    <x v="0"/>
    <x v="6"/>
    <m/>
    <m/>
    <x v="0"/>
    <x v="0"/>
    <x v="0"/>
    <n v="15.2064"/>
    <n v="15.2064"/>
    <x v="0"/>
    <n v="15.2064"/>
    <m/>
    <m/>
    <x v="0"/>
    <m/>
    <x v="11"/>
    <m/>
    <x v="0"/>
    <x v="0"/>
    <m/>
    <m/>
    <m/>
    <m/>
    <m/>
    <x v="0"/>
    <m/>
    <m/>
    <x v="0"/>
    <m/>
    <x v="0"/>
    <m/>
    <x v="0"/>
    <x v="0"/>
    <x v="0"/>
    <m/>
    <x v="5"/>
    <x v="0"/>
    <x v="0"/>
    <x v="0"/>
    <x v="0"/>
    <x v="0"/>
    <x v="0"/>
    <x v="2"/>
    <x v="0"/>
    <x v="0"/>
    <m/>
    <m/>
    <m/>
    <m/>
    <m/>
    <m/>
    <x v="0"/>
  </r>
  <r>
    <s v="BNA1427"/>
    <m/>
    <m/>
    <s v="17268"/>
    <s v="Templin"/>
    <s v="Gem.Groß Väter,Fl.1,Fls.69,111/Gem.Vietmanns.,Fl.4,Fls.10,18"/>
    <x v="2"/>
    <m/>
    <n v="2012"/>
    <x v="0"/>
    <x v="0"/>
    <x v="6"/>
    <m/>
    <m/>
    <x v="0"/>
    <x v="0"/>
    <x v="0"/>
    <n v="16.090499999999999"/>
    <n v="16.090499999999999"/>
    <x v="0"/>
    <n v="16.090499999999999"/>
    <m/>
    <m/>
    <x v="0"/>
    <m/>
    <x v="11"/>
    <m/>
    <x v="0"/>
    <x v="0"/>
    <m/>
    <m/>
    <m/>
    <m/>
    <m/>
    <x v="0"/>
    <m/>
    <m/>
    <x v="0"/>
    <m/>
    <x v="0"/>
    <m/>
    <x v="0"/>
    <x v="0"/>
    <x v="0"/>
    <m/>
    <x v="5"/>
    <x v="0"/>
    <x v="0"/>
    <x v="0"/>
    <x v="0"/>
    <x v="0"/>
    <x v="0"/>
    <x v="2"/>
    <x v="0"/>
    <x v="0"/>
    <m/>
    <m/>
    <m/>
    <m/>
    <m/>
    <m/>
    <x v="0"/>
  </r>
  <r>
    <s v="BNA1428"/>
    <m/>
    <m/>
    <s v="17268"/>
    <s v="Templin"/>
    <s v="Vietmannsd.Fl.4,Fls.2,13,17/Groß Dölln Fl.4,Fls.233,224,242"/>
    <x v="2"/>
    <m/>
    <n v="2012"/>
    <x v="0"/>
    <x v="0"/>
    <x v="6"/>
    <m/>
    <m/>
    <x v="0"/>
    <x v="0"/>
    <x v="0"/>
    <n v="18.217500000000001"/>
    <n v="18.217500000000001"/>
    <x v="0"/>
    <n v="18.217500000000001"/>
    <m/>
    <m/>
    <x v="0"/>
    <m/>
    <x v="11"/>
    <m/>
    <x v="0"/>
    <x v="0"/>
    <m/>
    <m/>
    <m/>
    <m/>
    <m/>
    <x v="0"/>
    <m/>
    <m/>
    <x v="0"/>
    <m/>
    <x v="0"/>
    <m/>
    <x v="0"/>
    <x v="0"/>
    <x v="0"/>
    <m/>
    <x v="5"/>
    <x v="0"/>
    <x v="0"/>
    <x v="0"/>
    <x v="0"/>
    <x v="0"/>
    <x v="0"/>
    <x v="2"/>
    <x v="0"/>
    <x v="0"/>
    <m/>
    <m/>
    <m/>
    <m/>
    <m/>
    <m/>
    <x v="0"/>
  </r>
  <r>
    <s v="BNA1429"/>
    <m/>
    <m/>
    <s v="15320"/>
    <s v="Neuhardenberg"/>
    <s v="Oderbruchstraße"/>
    <x v="2"/>
    <m/>
    <n v="2012"/>
    <x v="0"/>
    <x v="0"/>
    <x v="6"/>
    <m/>
    <m/>
    <x v="0"/>
    <x v="0"/>
    <x v="0"/>
    <n v="11.353719999999999"/>
    <n v="11.353719999999999"/>
    <x v="0"/>
    <n v="11.353719999999999"/>
    <m/>
    <m/>
    <x v="0"/>
    <m/>
    <x v="11"/>
    <m/>
    <x v="0"/>
    <x v="0"/>
    <m/>
    <m/>
    <m/>
    <m/>
    <m/>
    <x v="0"/>
    <m/>
    <m/>
    <x v="0"/>
    <m/>
    <x v="0"/>
    <m/>
    <x v="0"/>
    <x v="0"/>
    <x v="0"/>
    <m/>
    <x v="5"/>
    <x v="0"/>
    <x v="0"/>
    <x v="0"/>
    <x v="0"/>
    <x v="0"/>
    <x v="0"/>
    <x v="2"/>
    <x v="0"/>
    <x v="0"/>
    <m/>
    <m/>
    <m/>
    <m/>
    <m/>
    <m/>
    <x v="0"/>
  </r>
  <r>
    <s v="BNA1430"/>
    <m/>
    <m/>
    <s v="16945"/>
    <s v="Marienfließ"/>
    <s v="Gemarkung Krempendorf, Flur 5 und Flur 6"/>
    <x v="2"/>
    <m/>
    <n v="2012"/>
    <x v="0"/>
    <x v="0"/>
    <x v="6"/>
    <m/>
    <m/>
    <x v="0"/>
    <x v="0"/>
    <x v="0"/>
    <n v="24.336400000000001"/>
    <n v="24.336400000000001"/>
    <x v="0"/>
    <n v="24.336400000000001"/>
    <m/>
    <m/>
    <x v="0"/>
    <m/>
    <x v="11"/>
    <m/>
    <x v="0"/>
    <x v="0"/>
    <m/>
    <m/>
    <m/>
    <m/>
    <m/>
    <x v="0"/>
    <m/>
    <m/>
    <x v="0"/>
    <m/>
    <x v="0"/>
    <m/>
    <x v="0"/>
    <x v="0"/>
    <x v="0"/>
    <m/>
    <x v="5"/>
    <x v="0"/>
    <x v="0"/>
    <x v="0"/>
    <x v="0"/>
    <x v="0"/>
    <x v="0"/>
    <x v="2"/>
    <x v="0"/>
    <x v="0"/>
    <m/>
    <m/>
    <m/>
    <m/>
    <m/>
    <m/>
    <x v="0"/>
  </r>
  <r>
    <s v="BNA1431"/>
    <m/>
    <m/>
    <s v="06295"/>
    <s v="Lutherstadt Eisleben"/>
    <s v="Kassler Straße 46( Eisleben/13,12/43,320,313,107,101/4,...)"/>
    <x v="5"/>
    <m/>
    <n v="2012"/>
    <x v="0"/>
    <x v="0"/>
    <x v="6"/>
    <m/>
    <m/>
    <x v="0"/>
    <x v="0"/>
    <x v="0"/>
    <n v="19.688869999999998"/>
    <n v="19.688869999999998"/>
    <x v="0"/>
    <n v="19.688869999999998"/>
    <m/>
    <m/>
    <x v="0"/>
    <m/>
    <x v="11"/>
    <m/>
    <x v="0"/>
    <x v="0"/>
    <m/>
    <m/>
    <m/>
    <m/>
    <m/>
    <x v="0"/>
    <m/>
    <m/>
    <x v="0"/>
    <m/>
    <x v="0"/>
    <m/>
    <x v="0"/>
    <x v="0"/>
    <x v="0"/>
    <m/>
    <x v="5"/>
    <x v="0"/>
    <x v="0"/>
    <x v="0"/>
    <x v="0"/>
    <x v="0"/>
    <x v="0"/>
    <x v="2"/>
    <x v="0"/>
    <x v="0"/>
    <m/>
    <m/>
    <m/>
    <m/>
    <m/>
    <m/>
    <x v="0"/>
  </r>
  <r>
    <s v="BNA1432"/>
    <m/>
    <m/>
    <s v="15320"/>
    <s v="Neuhardenberg"/>
    <s v="Oderbruchstraße"/>
    <x v="2"/>
    <m/>
    <n v="2012"/>
    <x v="0"/>
    <x v="0"/>
    <x v="6"/>
    <m/>
    <m/>
    <x v="0"/>
    <x v="0"/>
    <x v="0"/>
    <n v="22.050240000000002"/>
    <n v="22.050240000000002"/>
    <x v="0"/>
    <n v="22.050240000000002"/>
    <m/>
    <m/>
    <x v="0"/>
    <m/>
    <x v="11"/>
    <m/>
    <x v="0"/>
    <x v="0"/>
    <m/>
    <m/>
    <m/>
    <m/>
    <m/>
    <x v="0"/>
    <m/>
    <m/>
    <x v="0"/>
    <m/>
    <x v="0"/>
    <m/>
    <x v="0"/>
    <x v="0"/>
    <x v="0"/>
    <m/>
    <x v="5"/>
    <x v="0"/>
    <x v="0"/>
    <x v="0"/>
    <x v="0"/>
    <x v="0"/>
    <x v="0"/>
    <x v="2"/>
    <x v="0"/>
    <x v="0"/>
    <m/>
    <m/>
    <m/>
    <m/>
    <m/>
    <m/>
    <x v="0"/>
  </r>
  <r>
    <s v="BNA1433"/>
    <m/>
    <m/>
    <s v="15320"/>
    <s v="Neuhardenberg"/>
    <s v="Oderbruchstraße"/>
    <x v="2"/>
    <m/>
    <n v="2012"/>
    <x v="0"/>
    <x v="0"/>
    <x v="6"/>
    <m/>
    <m/>
    <x v="0"/>
    <x v="0"/>
    <x v="0"/>
    <n v="20.07132"/>
    <n v="20.07132"/>
    <x v="0"/>
    <n v="20.07132"/>
    <m/>
    <m/>
    <x v="0"/>
    <m/>
    <x v="11"/>
    <m/>
    <x v="0"/>
    <x v="0"/>
    <m/>
    <m/>
    <m/>
    <m/>
    <m/>
    <x v="0"/>
    <m/>
    <m/>
    <x v="0"/>
    <m/>
    <x v="0"/>
    <m/>
    <x v="0"/>
    <x v="0"/>
    <x v="0"/>
    <m/>
    <x v="5"/>
    <x v="0"/>
    <x v="0"/>
    <x v="0"/>
    <x v="0"/>
    <x v="0"/>
    <x v="0"/>
    <x v="2"/>
    <x v="0"/>
    <x v="0"/>
    <m/>
    <m/>
    <m/>
    <m/>
    <m/>
    <m/>
    <x v="0"/>
  </r>
  <r>
    <s v="BNA1434"/>
    <m/>
    <m/>
    <s v="15320"/>
    <s v="Neuhardenberg"/>
    <s v="Oderbruchstraße"/>
    <x v="2"/>
    <m/>
    <n v="2012"/>
    <x v="0"/>
    <x v="0"/>
    <x v="6"/>
    <m/>
    <m/>
    <x v="0"/>
    <x v="0"/>
    <x v="0"/>
    <n v="19.88064"/>
    <n v="19.88064"/>
    <x v="0"/>
    <n v="19.88064"/>
    <m/>
    <m/>
    <x v="0"/>
    <m/>
    <x v="11"/>
    <m/>
    <x v="0"/>
    <x v="0"/>
    <m/>
    <m/>
    <m/>
    <m/>
    <m/>
    <x v="0"/>
    <m/>
    <m/>
    <x v="0"/>
    <m/>
    <x v="0"/>
    <m/>
    <x v="0"/>
    <x v="0"/>
    <x v="0"/>
    <m/>
    <x v="5"/>
    <x v="0"/>
    <x v="0"/>
    <x v="0"/>
    <x v="0"/>
    <x v="0"/>
    <x v="0"/>
    <x v="2"/>
    <x v="0"/>
    <x v="0"/>
    <m/>
    <m/>
    <m/>
    <m/>
    <m/>
    <m/>
    <x v="0"/>
  </r>
  <r>
    <s v="BNA1435"/>
    <m/>
    <m/>
    <s v="15320"/>
    <s v="Neuhardenberg"/>
    <s v="Oderbruchstraße"/>
    <x v="2"/>
    <m/>
    <n v="2012"/>
    <x v="0"/>
    <x v="0"/>
    <x v="6"/>
    <m/>
    <m/>
    <x v="0"/>
    <x v="0"/>
    <x v="0"/>
    <n v="19.688639999999999"/>
    <n v="19.688639999999999"/>
    <x v="0"/>
    <n v="19.688639999999999"/>
    <m/>
    <m/>
    <x v="0"/>
    <m/>
    <x v="11"/>
    <m/>
    <x v="0"/>
    <x v="0"/>
    <m/>
    <m/>
    <m/>
    <m/>
    <m/>
    <x v="0"/>
    <m/>
    <m/>
    <x v="0"/>
    <m/>
    <x v="0"/>
    <m/>
    <x v="0"/>
    <x v="0"/>
    <x v="0"/>
    <m/>
    <x v="5"/>
    <x v="0"/>
    <x v="0"/>
    <x v="0"/>
    <x v="0"/>
    <x v="0"/>
    <x v="0"/>
    <x v="2"/>
    <x v="0"/>
    <x v="0"/>
    <m/>
    <m/>
    <m/>
    <m/>
    <m/>
    <m/>
    <x v="0"/>
  </r>
  <r>
    <m/>
    <s v="EEG-Anlagen &lt; 10 MW"/>
    <m/>
    <m/>
    <m/>
    <m/>
    <x v="4"/>
    <m/>
    <m/>
    <x v="0"/>
    <x v="0"/>
    <x v="4"/>
    <m/>
    <m/>
    <x v="0"/>
    <x v="0"/>
    <x v="0"/>
    <n v="467.22199999999998"/>
    <n v="467.22199999999998"/>
    <x v="0"/>
    <n v="467.22199999999998"/>
    <m/>
    <m/>
    <x v="0"/>
    <m/>
    <x v="11"/>
    <m/>
    <x v="0"/>
    <x v="0"/>
    <m/>
    <m/>
    <m/>
    <m/>
    <m/>
    <x v="0"/>
    <m/>
    <m/>
    <x v="0"/>
    <m/>
    <x v="0"/>
    <m/>
    <x v="0"/>
    <x v="0"/>
    <x v="0"/>
    <m/>
    <x v="5"/>
    <x v="0"/>
    <x v="0"/>
    <x v="0"/>
    <x v="0"/>
    <x v="1"/>
    <x v="1"/>
    <x v="2"/>
    <x v="0"/>
    <x v="0"/>
    <m/>
    <m/>
    <m/>
    <m/>
    <m/>
    <m/>
    <x v="0"/>
  </r>
  <r>
    <m/>
    <s v="EEG-Anlagen &lt; 10 MW"/>
    <m/>
    <m/>
    <m/>
    <m/>
    <x v="6"/>
    <m/>
    <m/>
    <x v="0"/>
    <x v="0"/>
    <x v="4"/>
    <m/>
    <m/>
    <x v="0"/>
    <x v="0"/>
    <x v="0"/>
    <n v="974.6"/>
    <n v="974.6"/>
    <x v="0"/>
    <n v="974.6"/>
    <m/>
    <m/>
    <x v="0"/>
    <m/>
    <x v="11"/>
    <m/>
    <x v="0"/>
    <x v="0"/>
    <m/>
    <m/>
    <m/>
    <m/>
    <m/>
    <x v="0"/>
    <m/>
    <m/>
    <x v="0"/>
    <m/>
    <x v="0"/>
    <m/>
    <x v="0"/>
    <x v="0"/>
    <x v="0"/>
    <m/>
    <x v="5"/>
    <x v="0"/>
    <x v="0"/>
    <x v="0"/>
    <x v="0"/>
    <x v="1"/>
    <x v="1"/>
    <x v="2"/>
    <x v="0"/>
    <x v="0"/>
    <m/>
    <m/>
    <m/>
    <m/>
    <m/>
    <m/>
    <x v="0"/>
  </r>
  <r>
    <m/>
    <s v="EEG-Anlagen &lt; 10 MW"/>
    <m/>
    <m/>
    <m/>
    <m/>
    <x v="11"/>
    <m/>
    <m/>
    <x v="0"/>
    <x v="0"/>
    <x v="4"/>
    <m/>
    <m/>
    <x v="0"/>
    <x v="0"/>
    <x v="0"/>
    <n v="7.1780000000000008"/>
    <n v="7.1780000000000008"/>
    <x v="0"/>
    <n v="7.1780000000000008"/>
    <m/>
    <m/>
    <x v="0"/>
    <m/>
    <x v="11"/>
    <m/>
    <x v="0"/>
    <x v="0"/>
    <m/>
    <m/>
    <m/>
    <m/>
    <m/>
    <x v="0"/>
    <m/>
    <m/>
    <x v="0"/>
    <m/>
    <x v="0"/>
    <m/>
    <x v="0"/>
    <x v="0"/>
    <x v="0"/>
    <m/>
    <x v="5"/>
    <x v="0"/>
    <x v="0"/>
    <x v="0"/>
    <x v="0"/>
    <x v="1"/>
    <x v="1"/>
    <x v="2"/>
    <x v="0"/>
    <x v="0"/>
    <m/>
    <m/>
    <m/>
    <m/>
    <m/>
    <m/>
    <x v="0"/>
  </r>
  <r>
    <m/>
    <s v="EEG-Anlagen &lt; 10 MW"/>
    <m/>
    <m/>
    <m/>
    <m/>
    <x v="2"/>
    <m/>
    <m/>
    <x v="0"/>
    <x v="0"/>
    <x v="4"/>
    <m/>
    <m/>
    <x v="0"/>
    <x v="0"/>
    <x v="0"/>
    <n v="220.2"/>
    <n v="220.2"/>
    <x v="0"/>
    <n v="220.2"/>
    <m/>
    <m/>
    <x v="0"/>
    <m/>
    <x v="11"/>
    <m/>
    <x v="0"/>
    <x v="0"/>
    <m/>
    <m/>
    <m/>
    <m/>
    <m/>
    <x v="0"/>
    <m/>
    <m/>
    <x v="0"/>
    <m/>
    <x v="0"/>
    <m/>
    <x v="0"/>
    <x v="0"/>
    <x v="0"/>
    <m/>
    <x v="5"/>
    <x v="0"/>
    <x v="0"/>
    <x v="0"/>
    <x v="0"/>
    <x v="1"/>
    <x v="1"/>
    <x v="2"/>
    <x v="0"/>
    <x v="0"/>
    <m/>
    <m/>
    <m/>
    <m/>
    <m/>
    <m/>
    <x v="0"/>
  </r>
  <r>
    <m/>
    <s v="EEG-Anlagen &lt; 10 MW"/>
    <m/>
    <m/>
    <m/>
    <m/>
    <x v="14"/>
    <m/>
    <m/>
    <x v="0"/>
    <x v="0"/>
    <x v="4"/>
    <m/>
    <m/>
    <x v="0"/>
    <x v="0"/>
    <x v="0"/>
    <n v="3.5055000000000001"/>
    <n v="3.5055000000000001"/>
    <x v="0"/>
    <n v="3.5055000000000001"/>
    <m/>
    <m/>
    <x v="0"/>
    <m/>
    <x v="11"/>
    <m/>
    <x v="0"/>
    <x v="0"/>
    <m/>
    <m/>
    <m/>
    <m/>
    <m/>
    <x v="0"/>
    <m/>
    <m/>
    <x v="0"/>
    <m/>
    <x v="0"/>
    <m/>
    <x v="0"/>
    <x v="0"/>
    <x v="0"/>
    <m/>
    <x v="5"/>
    <x v="0"/>
    <x v="0"/>
    <x v="0"/>
    <x v="0"/>
    <x v="1"/>
    <x v="1"/>
    <x v="2"/>
    <x v="0"/>
    <x v="0"/>
    <m/>
    <m/>
    <m/>
    <m/>
    <m/>
    <m/>
    <x v="0"/>
  </r>
  <r>
    <m/>
    <s v="EEG-Anlagen &lt; 10 MW"/>
    <m/>
    <m/>
    <m/>
    <m/>
    <x v="16"/>
    <m/>
    <m/>
    <x v="0"/>
    <x v="0"/>
    <x v="4"/>
    <m/>
    <m/>
    <x v="0"/>
    <x v="0"/>
    <x v="0"/>
    <n v="11.6799"/>
    <n v="11.6799"/>
    <x v="0"/>
    <n v="11.6799"/>
    <m/>
    <m/>
    <x v="0"/>
    <m/>
    <x v="11"/>
    <m/>
    <x v="0"/>
    <x v="0"/>
    <m/>
    <m/>
    <m/>
    <m/>
    <m/>
    <x v="0"/>
    <m/>
    <m/>
    <x v="0"/>
    <m/>
    <x v="0"/>
    <m/>
    <x v="0"/>
    <x v="0"/>
    <x v="0"/>
    <m/>
    <x v="5"/>
    <x v="0"/>
    <x v="0"/>
    <x v="0"/>
    <x v="0"/>
    <x v="1"/>
    <x v="1"/>
    <x v="2"/>
    <x v="0"/>
    <x v="0"/>
    <m/>
    <m/>
    <m/>
    <m/>
    <m/>
    <m/>
    <x v="0"/>
  </r>
  <r>
    <m/>
    <s v="EEG-Anlagen &lt; 10 MW"/>
    <m/>
    <m/>
    <m/>
    <m/>
    <x v="10"/>
    <m/>
    <m/>
    <x v="0"/>
    <x v="0"/>
    <x v="4"/>
    <m/>
    <m/>
    <x v="0"/>
    <x v="0"/>
    <x v="0"/>
    <n v="157.41337999999999"/>
    <n v="157.41337999999999"/>
    <x v="0"/>
    <n v="157.41337999999999"/>
    <m/>
    <m/>
    <x v="0"/>
    <m/>
    <x v="11"/>
    <m/>
    <x v="0"/>
    <x v="0"/>
    <m/>
    <m/>
    <m/>
    <m/>
    <m/>
    <x v="0"/>
    <m/>
    <m/>
    <x v="0"/>
    <m/>
    <x v="0"/>
    <m/>
    <x v="0"/>
    <x v="0"/>
    <x v="0"/>
    <m/>
    <x v="5"/>
    <x v="0"/>
    <x v="0"/>
    <x v="0"/>
    <x v="0"/>
    <x v="1"/>
    <x v="1"/>
    <x v="2"/>
    <x v="0"/>
    <x v="0"/>
    <m/>
    <m/>
    <m/>
    <m/>
    <m/>
    <m/>
    <x v="0"/>
  </r>
  <r>
    <m/>
    <s v="EEG-Anlagen &lt; 10 MW"/>
    <m/>
    <m/>
    <m/>
    <m/>
    <x v="8"/>
    <m/>
    <m/>
    <x v="0"/>
    <x v="0"/>
    <x v="4"/>
    <m/>
    <m/>
    <x v="0"/>
    <x v="0"/>
    <x v="0"/>
    <n v="272.98290000000003"/>
    <n v="272.98290000000003"/>
    <x v="0"/>
    <n v="272.98290000000003"/>
    <m/>
    <m/>
    <x v="0"/>
    <m/>
    <x v="11"/>
    <m/>
    <x v="0"/>
    <x v="0"/>
    <m/>
    <m/>
    <m/>
    <m/>
    <m/>
    <x v="0"/>
    <m/>
    <m/>
    <x v="0"/>
    <m/>
    <x v="0"/>
    <m/>
    <x v="0"/>
    <x v="0"/>
    <x v="0"/>
    <m/>
    <x v="5"/>
    <x v="0"/>
    <x v="0"/>
    <x v="0"/>
    <x v="0"/>
    <x v="1"/>
    <x v="1"/>
    <x v="2"/>
    <x v="0"/>
    <x v="0"/>
    <m/>
    <m/>
    <m/>
    <m/>
    <m/>
    <m/>
    <x v="0"/>
  </r>
  <r>
    <m/>
    <s v="EEG-Anlagen &lt; 10 MW"/>
    <m/>
    <m/>
    <m/>
    <m/>
    <x v="1"/>
    <m/>
    <m/>
    <x v="0"/>
    <x v="0"/>
    <x v="4"/>
    <m/>
    <m/>
    <x v="0"/>
    <x v="0"/>
    <x v="0"/>
    <n v="912.02853000000005"/>
    <n v="912.02853000000005"/>
    <x v="0"/>
    <n v="912.02853000000005"/>
    <m/>
    <m/>
    <x v="0"/>
    <m/>
    <x v="11"/>
    <m/>
    <x v="0"/>
    <x v="0"/>
    <m/>
    <m/>
    <m/>
    <m/>
    <m/>
    <x v="0"/>
    <m/>
    <m/>
    <x v="0"/>
    <m/>
    <x v="0"/>
    <m/>
    <x v="0"/>
    <x v="0"/>
    <x v="0"/>
    <m/>
    <x v="5"/>
    <x v="0"/>
    <x v="0"/>
    <x v="0"/>
    <x v="0"/>
    <x v="1"/>
    <x v="1"/>
    <x v="2"/>
    <x v="0"/>
    <x v="0"/>
    <m/>
    <m/>
    <m/>
    <m/>
    <m/>
    <m/>
    <x v="0"/>
  </r>
  <r>
    <m/>
    <s v="EEG-Anlagen &lt; 10 MW"/>
    <m/>
    <m/>
    <m/>
    <m/>
    <x v="0"/>
    <m/>
    <m/>
    <x v="0"/>
    <x v="0"/>
    <x v="4"/>
    <m/>
    <m/>
    <x v="0"/>
    <x v="0"/>
    <x v="0"/>
    <n v="459.12157999999994"/>
    <n v="459.12157999999994"/>
    <x v="0"/>
    <n v="459.12157999999994"/>
    <m/>
    <m/>
    <x v="0"/>
    <m/>
    <x v="11"/>
    <m/>
    <x v="0"/>
    <x v="0"/>
    <m/>
    <m/>
    <m/>
    <m/>
    <m/>
    <x v="0"/>
    <m/>
    <m/>
    <x v="0"/>
    <m/>
    <x v="0"/>
    <m/>
    <x v="0"/>
    <x v="0"/>
    <x v="0"/>
    <m/>
    <x v="5"/>
    <x v="0"/>
    <x v="0"/>
    <x v="0"/>
    <x v="0"/>
    <x v="1"/>
    <x v="1"/>
    <x v="2"/>
    <x v="0"/>
    <x v="0"/>
    <m/>
    <m/>
    <m/>
    <m/>
    <m/>
    <m/>
    <x v="0"/>
  </r>
  <r>
    <m/>
    <s v="EEG-Anlagen &lt; 10 MW"/>
    <m/>
    <m/>
    <m/>
    <m/>
    <x v="15"/>
    <m/>
    <m/>
    <x v="0"/>
    <x v="0"/>
    <x v="4"/>
    <m/>
    <m/>
    <x v="0"/>
    <x v="0"/>
    <x v="0"/>
    <n v="104.03789999999998"/>
    <n v="104.03789999999998"/>
    <x v="0"/>
    <n v="104.03789999999998"/>
    <m/>
    <m/>
    <x v="0"/>
    <m/>
    <x v="11"/>
    <m/>
    <x v="0"/>
    <x v="0"/>
    <m/>
    <m/>
    <m/>
    <m/>
    <m/>
    <x v="0"/>
    <m/>
    <m/>
    <x v="0"/>
    <m/>
    <x v="0"/>
    <m/>
    <x v="0"/>
    <x v="0"/>
    <x v="0"/>
    <m/>
    <x v="5"/>
    <x v="0"/>
    <x v="0"/>
    <x v="0"/>
    <x v="0"/>
    <x v="1"/>
    <x v="1"/>
    <x v="2"/>
    <x v="0"/>
    <x v="0"/>
    <m/>
    <m/>
    <m/>
    <m/>
    <m/>
    <m/>
    <x v="0"/>
  </r>
  <r>
    <m/>
    <s v="EEG-Anlagen &lt; 10 MW"/>
    <m/>
    <m/>
    <m/>
    <m/>
    <x v="13"/>
    <m/>
    <m/>
    <x v="0"/>
    <x v="0"/>
    <x v="4"/>
    <m/>
    <m/>
    <x v="0"/>
    <x v="0"/>
    <x v="0"/>
    <n v="11.8"/>
    <n v="11.8"/>
    <x v="0"/>
    <n v="11.8"/>
    <m/>
    <m/>
    <x v="0"/>
    <m/>
    <x v="11"/>
    <m/>
    <x v="0"/>
    <x v="0"/>
    <m/>
    <m/>
    <m/>
    <m/>
    <m/>
    <x v="0"/>
    <m/>
    <m/>
    <x v="0"/>
    <m/>
    <x v="0"/>
    <m/>
    <x v="0"/>
    <x v="0"/>
    <x v="0"/>
    <m/>
    <x v="5"/>
    <x v="0"/>
    <x v="0"/>
    <x v="0"/>
    <x v="0"/>
    <x v="1"/>
    <x v="1"/>
    <x v="2"/>
    <x v="0"/>
    <x v="0"/>
    <m/>
    <m/>
    <m/>
    <m/>
    <m/>
    <m/>
    <x v="0"/>
  </r>
  <r>
    <m/>
    <s v="EEG-Anlagen &lt; 10 MW"/>
    <m/>
    <m/>
    <m/>
    <m/>
    <x v="12"/>
    <m/>
    <m/>
    <x v="0"/>
    <x v="0"/>
    <x v="4"/>
    <m/>
    <m/>
    <x v="0"/>
    <x v="0"/>
    <x v="0"/>
    <n v="180.13229999999999"/>
    <n v="180.13229999999999"/>
    <x v="0"/>
    <n v="180.13229999999999"/>
    <m/>
    <m/>
    <x v="0"/>
    <m/>
    <x v="11"/>
    <m/>
    <x v="0"/>
    <x v="0"/>
    <m/>
    <m/>
    <m/>
    <m/>
    <m/>
    <x v="0"/>
    <m/>
    <m/>
    <x v="0"/>
    <m/>
    <x v="0"/>
    <m/>
    <x v="0"/>
    <x v="0"/>
    <x v="0"/>
    <m/>
    <x v="5"/>
    <x v="0"/>
    <x v="0"/>
    <x v="0"/>
    <x v="0"/>
    <x v="1"/>
    <x v="1"/>
    <x v="2"/>
    <x v="0"/>
    <x v="0"/>
    <m/>
    <m/>
    <m/>
    <m/>
    <m/>
    <m/>
    <x v="0"/>
  </r>
  <r>
    <m/>
    <s v="EEG-Anlagen &lt; 10 MW"/>
    <m/>
    <m/>
    <m/>
    <m/>
    <x v="5"/>
    <m/>
    <m/>
    <x v="0"/>
    <x v="0"/>
    <x v="4"/>
    <m/>
    <m/>
    <x v="0"/>
    <x v="0"/>
    <x v="0"/>
    <n v="210.27779999999998"/>
    <n v="210.27779999999998"/>
    <x v="0"/>
    <n v="210.27779999999998"/>
    <m/>
    <m/>
    <x v="0"/>
    <m/>
    <x v="11"/>
    <m/>
    <x v="0"/>
    <x v="0"/>
    <m/>
    <m/>
    <m/>
    <m/>
    <m/>
    <x v="0"/>
    <m/>
    <m/>
    <x v="0"/>
    <m/>
    <x v="0"/>
    <m/>
    <x v="0"/>
    <x v="0"/>
    <x v="0"/>
    <m/>
    <x v="5"/>
    <x v="0"/>
    <x v="0"/>
    <x v="0"/>
    <x v="0"/>
    <x v="1"/>
    <x v="1"/>
    <x v="2"/>
    <x v="0"/>
    <x v="0"/>
    <m/>
    <m/>
    <m/>
    <m/>
    <m/>
    <m/>
    <x v="0"/>
  </r>
  <r>
    <m/>
    <s v="EEG-Anlagen &lt; 10 MW"/>
    <m/>
    <m/>
    <m/>
    <m/>
    <x v="3"/>
    <m/>
    <m/>
    <x v="0"/>
    <x v="0"/>
    <x v="4"/>
    <m/>
    <m/>
    <x v="0"/>
    <x v="0"/>
    <x v="0"/>
    <n v="335.76160999999996"/>
    <n v="335.76160999999996"/>
    <x v="0"/>
    <n v="335.76160999999996"/>
    <m/>
    <m/>
    <x v="0"/>
    <m/>
    <x v="11"/>
    <m/>
    <x v="0"/>
    <x v="0"/>
    <m/>
    <m/>
    <m/>
    <m/>
    <m/>
    <x v="0"/>
    <m/>
    <m/>
    <x v="0"/>
    <m/>
    <x v="0"/>
    <m/>
    <x v="0"/>
    <x v="0"/>
    <x v="0"/>
    <m/>
    <x v="5"/>
    <x v="0"/>
    <x v="0"/>
    <x v="0"/>
    <x v="0"/>
    <x v="1"/>
    <x v="1"/>
    <x v="2"/>
    <x v="0"/>
    <x v="0"/>
    <m/>
    <m/>
    <m/>
    <m/>
    <m/>
    <m/>
    <x v="0"/>
  </r>
  <r>
    <m/>
    <s v="EEG-Anlagen &lt; 10 MW"/>
    <m/>
    <m/>
    <m/>
    <m/>
    <x v="9"/>
    <m/>
    <m/>
    <x v="0"/>
    <x v="0"/>
    <x v="4"/>
    <m/>
    <m/>
    <x v="0"/>
    <x v="0"/>
    <x v="0"/>
    <n v="148.18779999999998"/>
    <n v="148.18779999999998"/>
    <x v="0"/>
    <n v="148.18779999999998"/>
    <m/>
    <m/>
    <x v="0"/>
    <m/>
    <x v="11"/>
    <m/>
    <x v="0"/>
    <x v="0"/>
    <m/>
    <m/>
    <m/>
    <m/>
    <m/>
    <x v="0"/>
    <m/>
    <m/>
    <x v="0"/>
    <m/>
    <x v="0"/>
    <m/>
    <x v="0"/>
    <x v="0"/>
    <x v="0"/>
    <m/>
    <x v="5"/>
    <x v="0"/>
    <x v="0"/>
    <x v="0"/>
    <x v="0"/>
    <x v="1"/>
    <x v="1"/>
    <x v="2"/>
    <x v="0"/>
    <x v="0"/>
    <m/>
    <m/>
    <m/>
    <m/>
    <m/>
    <m/>
    <x v="0"/>
  </r>
  <r>
    <m/>
    <s v="EEG-Anlagen &lt; 10 MW"/>
    <m/>
    <m/>
    <m/>
    <m/>
    <x v="4"/>
    <m/>
    <m/>
    <x v="0"/>
    <x v="0"/>
    <x v="16"/>
    <m/>
    <m/>
    <x v="0"/>
    <x v="0"/>
    <x v="0"/>
    <n v="43.424999999999997"/>
    <n v="43.424999999999997"/>
    <x v="0"/>
    <n v="43.424999999999997"/>
    <m/>
    <m/>
    <x v="0"/>
    <m/>
    <x v="11"/>
    <m/>
    <x v="0"/>
    <x v="0"/>
    <m/>
    <m/>
    <m/>
    <m/>
    <m/>
    <x v="0"/>
    <m/>
    <m/>
    <x v="0"/>
    <m/>
    <x v="0"/>
    <m/>
    <x v="0"/>
    <x v="0"/>
    <x v="0"/>
    <m/>
    <x v="5"/>
    <x v="0"/>
    <x v="0"/>
    <x v="0"/>
    <x v="0"/>
    <x v="1"/>
    <x v="1"/>
    <x v="2"/>
    <x v="0"/>
    <x v="0"/>
    <m/>
    <m/>
    <m/>
    <m/>
    <m/>
    <m/>
    <x v="0"/>
  </r>
  <r>
    <m/>
    <s v="EEG-Anlagen &lt; 10 MW"/>
    <m/>
    <m/>
    <m/>
    <m/>
    <x v="6"/>
    <m/>
    <m/>
    <x v="0"/>
    <x v="0"/>
    <x v="16"/>
    <m/>
    <m/>
    <x v="0"/>
    <x v="0"/>
    <x v="0"/>
    <n v="9.3091200000000001"/>
    <n v="9.3091200000000001"/>
    <x v="0"/>
    <n v="9.3091200000000001"/>
    <m/>
    <m/>
    <x v="0"/>
    <m/>
    <x v="11"/>
    <m/>
    <x v="0"/>
    <x v="0"/>
    <m/>
    <m/>
    <m/>
    <m/>
    <m/>
    <x v="0"/>
    <m/>
    <m/>
    <x v="0"/>
    <m/>
    <x v="0"/>
    <m/>
    <x v="0"/>
    <x v="0"/>
    <x v="0"/>
    <m/>
    <x v="5"/>
    <x v="0"/>
    <x v="0"/>
    <x v="0"/>
    <x v="0"/>
    <x v="1"/>
    <x v="1"/>
    <x v="2"/>
    <x v="0"/>
    <x v="0"/>
    <m/>
    <m/>
    <m/>
    <m/>
    <m/>
    <m/>
    <x v="0"/>
  </r>
  <r>
    <m/>
    <s v="EEG-Anlagen &lt; 10 MW"/>
    <m/>
    <m/>
    <m/>
    <m/>
    <x v="2"/>
    <m/>
    <m/>
    <x v="0"/>
    <x v="0"/>
    <x v="16"/>
    <m/>
    <m/>
    <x v="0"/>
    <x v="0"/>
    <x v="0"/>
    <n v="32.996000000000002"/>
    <n v="32.996000000000002"/>
    <x v="0"/>
    <n v="32.996000000000002"/>
    <m/>
    <m/>
    <x v="0"/>
    <m/>
    <x v="11"/>
    <m/>
    <x v="0"/>
    <x v="0"/>
    <m/>
    <m/>
    <m/>
    <m/>
    <m/>
    <x v="0"/>
    <m/>
    <m/>
    <x v="0"/>
    <m/>
    <x v="0"/>
    <m/>
    <x v="0"/>
    <x v="0"/>
    <x v="0"/>
    <m/>
    <x v="5"/>
    <x v="0"/>
    <x v="0"/>
    <x v="0"/>
    <x v="0"/>
    <x v="1"/>
    <x v="1"/>
    <x v="2"/>
    <x v="0"/>
    <x v="0"/>
    <m/>
    <m/>
    <m/>
    <m/>
    <m/>
    <m/>
    <x v="0"/>
  </r>
  <r>
    <m/>
    <s v="EEG-Anlagen &lt; 10 MW"/>
    <m/>
    <m/>
    <m/>
    <m/>
    <x v="14"/>
    <m/>
    <m/>
    <x v="0"/>
    <x v="0"/>
    <x v="16"/>
    <m/>
    <m/>
    <x v="0"/>
    <x v="0"/>
    <x v="0"/>
    <n v="2"/>
    <n v="2"/>
    <x v="0"/>
    <n v="2"/>
    <m/>
    <m/>
    <x v="0"/>
    <m/>
    <x v="11"/>
    <m/>
    <x v="0"/>
    <x v="0"/>
    <m/>
    <m/>
    <m/>
    <m/>
    <m/>
    <x v="0"/>
    <m/>
    <m/>
    <x v="0"/>
    <m/>
    <x v="0"/>
    <m/>
    <x v="0"/>
    <x v="0"/>
    <x v="0"/>
    <m/>
    <x v="5"/>
    <x v="0"/>
    <x v="0"/>
    <x v="0"/>
    <x v="0"/>
    <x v="1"/>
    <x v="1"/>
    <x v="2"/>
    <x v="0"/>
    <x v="0"/>
    <m/>
    <m/>
    <m/>
    <m/>
    <m/>
    <m/>
    <x v="0"/>
  </r>
  <r>
    <m/>
    <s v="EEG-Anlagen &lt; 10 MW"/>
    <m/>
    <m/>
    <m/>
    <m/>
    <x v="16"/>
    <m/>
    <m/>
    <x v="0"/>
    <x v="0"/>
    <x v="16"/>
    <m/>
    <m/>
    <x v="0"/>
    <x v="0"/>
    <x v="0"/>
    <n v="0.16"/>
    <n v="0.16"/>
    <x v="0"/>
    <n v="0.16"/>
    <m/>
    <m/>
    <x v="0"/>
    <m/>
    <x v="11"/>
    <m/>
    <x v="0"/>
    <x v="0"/>
    <m/>
    <m/>
    <m/>
    <m/>
    <m/>
    <x v="0"/>
    <m/>
    <m/>
    <x v="0"/>
    <m/>
    <x v="0"/>
    <m/>
    <x v="0"/>
    <x v="0"/>
    <x v="0"/>
    <m/>
    <x v="5"/>
    <x v="0"/>
    <x v="0"/>
    <x v="0"/>
    <x v="0"/>
    <x v="1"/>
    <x v="1"/>
    <x v="2"/>
    <x v="0"/>
    <x v="0"/>
    <m/>
    <m/>
    <m/>
    <m/>
    <m/>
    <m/>
    <x v="0"/>
  </r>
  <r>
    <m/>
    <s v="EEG-Anlagen &lt; 10 MW"/>
    <m/>
    <m/>
    <m/>
    <m/>
    <x v="10"/>
    <m/>
    <m/>
    <x v="0"/>
    <x v="0"/>
    <x v="16"/>
    <m/>
    <m/>
    <x v="0"/>
    <x v="0"/>
    <x v="0"/>
    <n v="23.338000000000001"/>
    <n v="23.338000000000001"/>
    <x v="0"/>
    <n v="23.338000000000001"/>
    <m/>
    <m/>
    <x v="0"/>
    <m/>
    <x v="11"/>
    <m/>
    <x v="0"/>
    <x v="0"/>
    <m/>
    <m/>
    <m/>
    <m/>
    <m/>
    <x v="0"/>
    <m/>
    <m/>
    <x v="0"/>
    <m/>
    <x v="0"/>
    <m/>
    <x v="0"/>
    <x v="0"/>
    <x v="0"/>
    <m/>
    <x v="5"/>
    <x v="0"/>
    <x v="0"/>
    <x v="0"/>
    <x v="0"/>
    <x v="1"/>
    <x v="1"/>
    <x v="2"/>
    <x v="0"/>
    <x v="0"/>
    <m/>
    <m/>
    <m/>
    <m/>
    <m/>
    <m/>
    <x v="0"/>
  </r>
  <r>
    <m/>
    <s v="EEG-Anlagen &lt; 10 MW"/>
    <m/>
    <m/>
    <m/>
    <m/>
    <x v="8"/>
    <m/>
    <m/>
    <x v="0"/>
    <x v="0"/>
    <x v="16"/>
    <m/>
    <m/>
    <x v="0"/>
    <x v="0"/>
    <x v="0"/>
    <n v="13.635"/>
    <n v="13.635"/>
    <x v="0"/>
    <n v="13.635"/>
    <m/>
    <m/>
    <x v="0"/>
    <m/>
    <x v="11"/>
    <m/>
    <x v="0"/>
    <x v="0"/>
    <m/>
    <m/>
    <m/>
    <m/>
    <m/>
    <x v="0"/>
    <m/>
    <m/>
    <x v="0"/>
    <m/>
    <x v="0"/>
    <m/>
    <x v="0"/>
    <x v="0"/>
    <x v="0"/>
    <m/>
    <x v="5"/>
    <x v="0"/>
    <x v="0"/>
    <x v="0"/>
    <x v="0"/>
    <x v="1"/>
    <x v="1"/>
    <x v="2"/>
    <x v="0"/>
    <x v="0"/>
    <m/>
    <m/>
    <m/>
    <m/>
    <m/>
    <m/>
    <x v="0"/>
  </r>
  <r>
    <m/>
    <s v="EEG-Anlagen &lt; 10 MW"/>
    <m/>
    <m/>
    <m/>
    <m/>
    <x v="1"/>
    <m/>
    <m/>
    <x v="0"/>
    <x v="0"/>
    <x v="16"/>
    <m/>
    <m/>
    <x v="0"/>
    <x v="0"/>
    <x v="0"/>
    <n v="21.735564999999998"/>
    <n v="21.735564999999998"/>
    <x v="0"/>
    <n v="21.735564999999998"/>
    <m/>
    <m/>
    <x v="0"/>
    <m/>
    <x v="11"/>
    <m/>
    <x v="0"/>
    <x v="0"/>
    <m/>
    <m/>
    <m/>
    <m/>
    <m/>
    <x v="0"/>
    <m/>
    <m/>
    <x v="0"/>
    <m/>
    <x v="0"/>
    <m/>
    <x v="0"/>
    <x v="0"/>
    <x v="0"/>
    <m/>
    <x v="5"/>
    <x v="0"/>
    <x v="0"/>
    <x v="0"/>
    <x v="0"/>
    <x v="1"/>
    <x v="1"/>
    <x v="2"/>
    <x v="0"/>
    <x v="0"/>
    <m/>
    <m/>
    <m/>
    <m/>
    <m/>
    <m/>
    <x v="0"/>
  </r>
  <r>
    <m/>
    <s v="EEG-Anlagen &lt; 10 MW"/>
    <m/>
    <m/>
    <m/>
    <m/>
    <x v="0"/>
    <m/>
    <m/>
    <x v="0"/>
    <x v="0"/>
    <x v="16"/>
    <m/>
    <m/>
    <x v="0"/>
    <x v="0"/>
    <x v="0"/>
    <n v="58.024999999999999"/>
    <n v="58.024999999999999"/>
    <x v="0"/>
    <n v="58.024999999999999"/>
    <m/>
    <m/>
    <x v="0"/>
    <m/>
    <x v="11"/>
    <m/>
    <x v="0"/>
    <x v="0"/>
    <m/>
    <m/>
    <m/>
    <m/>
    <m/>
    <x v="0"/>
    <m/>
    <m/>
    <x v="0"/>
    <m/>
    <x v="0"/>
    <m/>
    <x v="0"/>
    <x v="0"/>
    <x v="0"/>
    <m/>
    <x v="5"/>
    <x v="0"/>
    <x v="0"/>
    <x v="0"/>
    <x v="0"/>
    <x v="1"/>
    <x v="1"/>
    <x v="2"/>
    <x v="0"/>
    <x v="0"/>
    <m/>
    <m/>
    <m/>
    <m/>
    <m/>
    <m/>
    <x v="0"/>
  </r>
  <r>
    <m/>
    <s v="EEG-Anlagen &lt; 10 MW"/>
    <m/>
    <m/>
    <m/>
    <m/>
    <x v="15"/>
    <m/>
    <m/>
    <x v="0"/>
    <x v="0"/>
    <x v="16"/>
    <m/>
    <m/>
    <x v="0"/>
    <x v="0"/>
    <x v="0"/>
    <n v="8.7040000000000006"/>
    <n v="8.7040000000000006"/>
    <x v="0"/>
    <n v="8.7040000000000006"/>
    <m/>
    <m/>
    <x v="0"/>
    <m/>
    <x v="11"/>
    <m/>
    <x v="0"/>
    <x v="0"/>
    <m/>
    <m/>
    <m/>
    <m/>
    <m/>
    <x v="0"/>
    <m/>
    <m/>
    <x v="0"/>
    <m/>
    <x v="0"/>
    <m/>
    <x v="0"/>
    <x v="0"/>
    <x v="0"/>
    <m/>
    <x v="5"/>
    <x v="0"/>
    <x v="0"/>
    <x v="0"/>
    <x v="0"/>
    <x v="1"/>
    <x v="1"/>
    <x v="2"/>
    <x v="0"/>
    <x v="0"/>
    <m/>
    <m/>
    <m/>
    <m/>
    <m/>
    <m/>
    <x v="0"/>
  </r>
  <r>
    <m/>
    <s v="EEG-Anlagen &lt; 10 MW"/>
    <m/>
    <m/>
    <m/>
    <m/>
    <x v="13"/>
    <m/>
    <m/>
    <x v="0"/>
    <x v="0"/>
    <x v="16"/>
    <m/>
    <m/>
    <x v="0"/>
    <x v="0"/>
    <x v="0"/>
    <n v="0.99299999999999999"/>
    <n v="0.99299999999999999"/>
    <x v="0"/>
    <n v="0.99299999999999999"/>
    <m/>
    <m/>
    <x v="0"/>
    <m/>
    <x v="11"/>
    <m/>
    <x v="0"/>
    <x v="0"/>
    <m/>
    <m/>
    <m/>
    <m/>
    <m/>
    <x v="0"/>
    <m/>
    <m/>
    <x v="0"/>
    <m/>
    <x v="0"/>
    <m/>
    <x v="0"/>
    <x v="0"/>
    <x v="0"/>
    <m/>
    <x v="5"/>
    <x v="0"/>
    <x v="0"/>
    <x v="0"/>
    <x v="0"/>
    <x v="1"/>
    <x v="1"/>
    <x v="2"/>
    <x v="0"/>
    <x v="0"/>
    <m/>
    <m/>
    <m/>
    <m/>
    <m/>
    <m/>
    <x v="0"/>
  </r>
  <r>
    <m/>
    <s v="EEG-Anlagen &lt; 10 MW"/>
    <m/>
    <m/>
    <m/>
    <m/>
    <x v="12"/>
    <m/>
    <m/>
    <x v="0"/>
    <x v="0"/>
    <x v="16"/>
    <m/>
    <m/>
    <x v="0"/>
    <x v="0"/>
    <x v="0"/>
    <n v="12.843999999999999"/>
    <n v="12.843999999999999"/>
    <x v="0"/>
    <n v="12.843999999999999"/>
    <m/>
    <m/>
    <x v="0"/>
    <m/>
    <x v="11"/>
    <m/>
    <x v="0"/>
    <x v="0"/>
    <m/>
    <m/>
    <m/>
    <m/>
    <m/>
    <x v="0"/>
    <m/>
    <m/>
    <x v="0"/>
    <m/>
    <x v="0"/>
    <m/>
    <x v="0"/>
    <x v="0"/>
    <x v="0"/>
    <m/>
    <x v="5"/>
    <x v="0"/>
    <x v="0"/>
    <x v="0"/>
    <x v="0"/>
    <x v="1"/>
    <x v="1"/>
    <x v="2"/>
    <x v="0"/>
    <x v="0"/>
    <m/>
    <m/>
    <m/>
    <m/>
    <m/>
    <m/>
    <x v="0"/>
  </r>
  <r>
    <m/>
    <s v="EEG-Anlagen &lt; 10 MW"/>
    <m/>
    <m/>
    <m/>
    <m/>
    <x v="5"/>
    <m/>
    <m/>
    <x v="0"/>
    <x v="0"/>
    <x v="16"/>
    <m/>
    <m/>
    <x v="0"/>
    <x v="0"/>
    <x v="0"/>
    <n v="5.456999999999999"/>
    <n v="5.456999999999999"/>
    <x v="0"/>
    <n v="5.456999999999999"/>
    <m/>
    <m/>
    <x v="0"/>
    <m/>
    <x v="11"/>
    <m/>
    <x v="0"/>
    <x v="0"/>
    <m/>
    <m/>
    <m/>
    <m/>
    <m/>
    <x v="0"/>
    <m/>
    <m/>
    <x v="0"/>
    <m/>
    <x v="0"/>
    <m/>
    <x v="0"/>
    <x v="0"/>
    <x v="0"/>
    <m/>
    <x v="5"/>
    <x v="0"/>
    <x v="0"/>
    <x v="0"/>
    <x v="0"/>
    <x v="1"/>
    <x v="1"/>
    <x v="2"/>
    <x v="0"/>
    <x v="0"/>
    <m/>
    <m/>
    <m/>
    <m/>
    <m/>
    <m/>
    <x v="0"/>
  </r>
  <r>
    <m/>
    <s v="EEG-Anlagen &lt; 10 MW"/>
    <m/>
    <m/>
    <m/>
    <m/>
    <x v="3"/>
    <m/>
    <m/>
    <x v="0"/>
    <x v="0"/>
    <x v="16"/>
    <m/>
    <m/>
    <x v="0"/>
    <x v="0"/>
    <x v="0"/>
    <n v="11.199"/>
    <n v="11.199"/>
    <x v="0"/>
    <n v="11.199"/>
    <m/>
    <m/>
    <x v="0"/>
    <m/>
    <x v="11"/>
    <m/>
    <x v="0"/>
    <x v="0"/>
    <m/>
    <m/>
    <m/>
    <m/>
    <m/>
    <x v="0"/>
    <m/>
    <m/>
    <x v="0"/>
    <m/>
    <x v="0"/>
    <m/>
    <x v="0"/>
    <x v="0"/>
    <x v="0"/>
    <m/>
    <x v="5"/>
    <x v="0"/>
    <x v="0"/>
    <x v="0"/>
    <x v="0"/>
    <x v="1"/>
    <x v="1"/>
    <x v="2"/>
    <x v="0"/>
    <x v="0"/>
    <m/>
    <m/>
    <m/>
    <m/>
    <m/>
    <m/>
    <x v="0"/>
  </r>
  <r>
    <m/>
    <s v="EEG-Anlagen &lt; 10 MW"/>
    <m/>
    <m/>
    <m/>
    <m/>
    <x v="9"/>
    <m/>
    <m/>
    <x v="0"/>
    <x v="0"/>
    <x v="16"/>
    <m/>
    <m/>
    <x v="0"/>
    <x v="0"/>
    <x v="0"/>
    <n v="5.9373000000000005"/>
    <n v="5.9373000000000005"/>
    <x v="0"/>
    <n v="5.9373000000000005"/>
    <m/>
    <m/>
    <x v="0"/>
    <m/>
    <x v="11"/>
    <m/>
    <x v="0"/>
    <x v="0"/>
    <m/>
    <m/>
    <m/>
    <m/>
    <m/>
    <x v="0"/>
    <m/>
    <m/>
    <x v="0"/>
    <m/>
    <x v="0"/>
    <m/>
    <x v="0"/>
    <x v="0"/>
    <x v="0"/>
    <m/>
    <x v="5"/>
    <x v="0"/>
    <x v="0"/>
    <x v="0"/>
    <x v="0"/>
    <x v="1"/>
    <x v="1"/>
    <x v="2"/>
    <x v="0"/>
    <x v="0"/>
    <m/>
    <m/>
    <m/>
    <m/>
    <m/>
    <m/>
    <x v="0"/>
  </r>
  <r>
    <m/>
    <s v="EEG-Anlagen &lt; 10 MW"/>
    <m/>
    <m/>
    <m/>
    <m/>
    <x v="4"/>
    <m/>
    <m/>
    <x v="0"/>
    <x v="0"/>
    <x v="17"/>
    <m/>
    <m/>
    <x v="0"/>
    <x v="0"/>
    <x v="0"/>
    <n v="0.55000000000000004"/>
    <n v="0.55000000000000004"/>
    <x v="0"/>
    <n v="0.55000000000000004"/>
    <m/>
    <m/>
    <x v="0"/>
    <m/>
    <x v="11"/>
    <m/>
    <x v="0"/>
    <x v="0"/>
    <m/>
    <m/>
    <m/>
    <m/>
    <m/>
    <x v="0"/>
    <m/>
    <m/>
    <x v="0"/>
    <m/>
    <x v="0"/>
    <m/>
    <x v="0"/>
    <x v="0"/>
    <x v="0"/>
    <m/>
    <x v="5"/>
    <x v="0"/>
    <x v="0"/>
    <x v="0"/>
    <x v="0"/>
    <x v="1"/>
    <x v="1"/>
    <x v="2"/>
    <x v="0"/>
    <x v="0"/>
    <m/>
    <m/>
    <m/>
    <m/>
    <m/>
    <m/>
    <x v="0"/>
  </r>
  <r>
    <m/>
    <s v="EEG-Anlagen &lt; 10 MW"/>
    <m/>
    <m/>
    <m/>
    <m/>
    <x v="6"/>
    <m/>
    <m/>
    <x v="0"/>
    <x v="0"/>
    <x v="17"/>
    <m/>
    <m/>
    <x v="0"/>
    <x v="0"/>
    <x v="0"/>
    <n v="3.77"/>
    <n v="3.77"/>
    <x v="0"/>
    <n v="3.77"/>
    <m/>
    <m/>
    <x v="0"/>
    <m/>
    <x v="11"/>
    <m/>
    <x v="0"/>
    <x v="0"/>
    <m/>
    <m/>
    <m/>
    <m/>
    <m/>
    <x v="0"/>
    <m/>
    <m/>
    <x v="0"/>
    <m/>
    <x v="0"/>
    <m/>
    <x v="0"/>
    <x v="0"/>
    <x v="0"/>
    <m/>
    <x v="5"/>
    <x v="0"/>
    <x v="0"/>
    <x v="0"/>
    <x v="0"/>
    <x v="1"/>
    <x v="1"/>
    <x v="2"/>
    <x v="0"/>
    <x v="0"/>
    <m/>
    <m/>
    <m/>
    <m/>
    <m/>
    <m/>
    <x v="0"/>
  </r>
  <r>
    <m/>
    <s v="EEG-Anlagen &lt; 10 MW"/>
    <m/>
    <m/>
    <m/>
    <m/>
    <x v="8"/>
    <m/>
    <m/>
    <x v="0"/>
    <x v="0"/>
    <x v="17"/>
    <m/>
    <m/>
    <x v="0"/>
    <x v="0"/>
    <x v="0"/>
    <n v="0.22"/>
    <n v="0.22"/>
    <x v="0"/>
    <n v="0.22"/>
    <m/>
    <m/>
    <x v="0"/>
    <m/>
    <x v="11"/>
    <m/>
    <x v="0"/>
    <x v="0"/>
    <m/>
    <m/>
    <m/>
    <m/>
    <m/>
    <x v="0"/>
    <m/>
    <m/>
    <x v="0"/>
    <m/>
    <x v="0"/>
    <m/>
    <x v="0"/>
    <x v="0"/>
    <x v="0"/>
    <m/>
    <x v="5"/>
    <x v="0"/>
    <x v="0"/>
    <x v="0"/>
    <x v="0"/>
    <x v="1"/>
    <x v="1"/>
    <x v="2"/>
    <x v="0"/>
    <x v="0"/>
    <m/>
    <m/>
    <m/>
    <m/>
    <m/>
    <m/>
    <x v="0"/>
  </r>
  <r>
    <m/>
    <s v="EEG-Anlagen &lt; 10 MW"/>
    <m/>
    <m/>
    <m/>
    <m/>
    <x v="15"/>
    <m/>
    <m/>
    <x v="0"/>
    <x v="0"/>
    <x v="17"/>
    <m/>
    <m/>
    <x v="0"/>
    <x v="0"/>
    <x v="0"/>
    <n v="3.0052500000000002"/>
    <n v="3.0052500000000002"/>
    <x v="0"/>
    <n v="3.0052500000000002"/>
    <m/>
    <m/>
    <x v="0"/>
    <m/>
    <x v="11"/>
    <m/>
    <x v="0"/>
    <x v="0"/>
    <m/>
    <m/>
    <m/>
    <m/>
    <m/>
    <x v="0"/>
    <m/>
    <m/>
    <x v="0"/>
    <m/>
    <x v="0"/>
    <m/>
    <x v="0"/>
    <x v="0"/>
    <x v="0"/>
    <m/>
    <x v="5"/>
    <x v="0"/>
    <x v="0"/>
    <x v="0"/>
    <x v="0"/>
    <x v="1"/>
    <x v="1"/>
    <x v="2"/>
    <x v="0"/>
    <x v="0"/>
    <m/>
    <m/>
    <m/>
    <m/>
    <m/>
    <m/>
    <x v="0"/>
  </r>
  <r>
    <m/>
    <s v="EEG-Anlagen &lt; 10 MW"/>
    <m/>
    <m/>
    <m/>
    <m/>
    <x v="0"/>
    <m/>
    <m/>
    <x v="0"/>
    <x v="0"/>
    <x v="15"/>
    <m/>
    <m/>
    <x v="0"/>
    <x v="0"/>
    <x v="0"/>
    <n v="161.18799999999999"/>
    <n v="161.18799999999999"/>
    <x v="0"/>
    <n v="161.18799999999999"/>
    <m/>
    <m/>
    <x v="0"/>
    <m/>
    <x v="11"/>
    <m/>
    <x v="0"/>
    <x v="0"/>
    <m/>
    <m/>
    <m/>
    <m/>
    <m/>
    <x v="0"/>
    <m/>
    <m/>
    <x v="0"/>
    <m/>
    <x v="0"/>
    <m/>
    <x v="0"/>
    <x v="0"/>
    <x v="0"/>
    <m/>
    <x v="5"/>
    <x v="1"/>
    <x v="0"/>
    <x v="0"/>
    <x v="0"/>
    <x v="1"/>
    <x v="1"/>
    <x v="2"/>
    <x v="0"/>
    <x v="0"/>
    <m/>
    <m/>
    <m/>
    <m/>
    <m/>
    <m/>
    <x v="0"/>
  </r>
  <r>
    <m/>
    <s v="EEG-Anlagen &lt; 10 MW"/>
    <m/>
    <m/>
    <m/>
    <m/>
    <x v="13"/>
    <m/>
    <m/>
    <x v="0"/>
    <x v="0"/>
    <x v="15"/>
    <m/>
    <m/>
    <x v="0"/>
    <x v="0"/>
    <x v="0"/>
    <n v="12.91"/>
    <n v="12.91"/>
    <x v="0"/>
    <n v="12.91"/>
    <m/>
    <m/>
    <x v="0"/>
    <m/>
    <x v="11"/>
    <m/>
    <x v="0"/>
    <x v="0"/>
    <m/>
    <m/>
    <m/>
    <m/>
    <m/>
    <x v="0"/>
    <m/>
    <m/>
    <x v="0"/>
    <m/>
    <x v="0"/>
    <m/>
    <x v="0"/>
    <x v="0"/>
    <x v="0"/>
    <m/>
    <x v="5"/>
    <x v="1"/>
    <x v="0"/>
    <x v="0"/>
    <x v="0"/>
    <x v="1"/>
    <x v="1"/>
    <x v="2"/>
    <x v="0"/>
    <x v="0"/>
    <m/>
    <m/>
    <m/>
    <m/>
    <m/>
    <m/>
    <x v="0"/>
  </r>
  <r>
    <m/>
    <s v="EEG-Anlagen &lt; 10 MW"/>
    <m/>
    <m/>
    <m/>
    <m/>
    <x v="4"/>
    <m/>
    <m/>
    <x v="0"/>
    <x v="0"/>
    <x v="18"/>
    <m/>
    <m/>
    <x v="0"/>
    <x v="0"/>
    <x v="0"/>
    <n v="0.192"/>
    <n v="0.192"/>
    <x v="0"/>
    <n v="0.192"/>
    <m/>
    <m/>
    <x v="0"/>
    <m/>
    <x v="11"/>
    <m/>
    <x v="0"/>
    <x v="0"/>
    <m/>
    <m/>
    <m/>
    <m/>
    <m/>
    <x v="0"/>
    <m/>
    <m/>
    <x v="0"/>
    <m/>
    <x v="0"/>
    <m/>
    <x v="0"/>
    <x v="0"/>
    <x v="0"/>
    <m/>
    <x v="5"/>
    <x v="0"/>
    <x v="0"/>
    <x v="0"/>
    <x v="0"/>
    <x v="1"/>
    <x v="1"/>
    <x v="2"/>
    <x v="0"/>
    <x v="0"/>
    <m/>
    <m/>
    <m/>
    <m/>
    <m/>
    <m/>
    <x v="0"/>
  </r>
  <r>
    <m/>
    <s v="EEG-Anlagen &lt; 10 MW"/>
    <m/>
    <m/>
    <m/>
    <m/>
    <x v="6"/>
    <m/>
    <m/>
    <x v="0"/>
    <x v="0"/>
    <x v="18"/>
    <m/>
    <m/>
    <x v="0"/>
    <x v="0"/>
    <x v="0"/>
    <n v="29.986919999999998"/>
    <n v="29.986919999999998"/>
    <x v="0"/>
    <n v="29.986919999999998"/>
    <m/>
    <m/>
    <x v="0"/>
    <m/>
    <x v="11"/>
    <m/>
    <x v="0"/>
    <x v="0"/>
    <m/>
    <m/>
    <m/>
    <m/>
    <m/>
    <x v="0"/>
    <m/>
    <m/>
    <x v="0"/>
    <m/>
    <x v="0"/>
    <m/>
    <x v="0"/>
    <x v="0"/>
    <x v="0"/>
    <m/>
    <x v="5"/>
    <x v="0"/>
    <x v="0"/>
    <x v="0"/>
    <x v="0"/>
    <x v="1"/>
    <x v="1"/>
    <x v="2"/>
    <x v="0"/>
    <x v="0"/>
    <m/>
    <m/>
    <m/>
    <m/>
    <m/>
    <m/>
    <x v="0"/>
  </r>
  <r>
    <m/>
    <s v="EEG-Anlagen &lt; 10 MW"/>
    <m/>
    <m/>
    <m/>
    <m/>
    <x v="10"/>
    <m/>
    <m/>
    <x v="0"/>
    <x v="0"/>
    <x v="18"/>
    <m/>
    <m/>
    <x v="0"/>
    <x v="0"/>
    <x v="0"/>
    <n v="8.1959999999999997"/>
    <n v="8.1959999999999997"/>
    <x v="0"/>
    <n v="8.1959999999999997"/>
    <m/>
    <m/>
    <x v="0"/>
    <m/>
    <x v="11"/>
    <m/>
    <x v="0"/>
    <x v="0"/>
    <m/>
    <m/>
    <m/>
    <m/>
    <m/>
    <x v="0"/>
    <m/>
    <m/>
    <x v="0"/>
    <m/>
    <x v="0"/>
    <m/>
    <x v="0"/>
    <x v="0"/>
    <x v="0"/>
    <m/>
    <x v="5"/>
    <x v="0"/>
    <x v="0"/>
    <x v="0"/>
    <x v="0"/>
    <x v="1"/>
    <x v="1"/>
    <x v="2"/>
    <x v="0"/>
    <x v="0"/>
    <m/>
    <m/>
    <m/>
    <m/>
    <m/>
    <m/>
    <x v="0"/>
  </r>
  <r>
    <m/>
    <s v="EEG-Anlagen &lt; 10 MW"/>
    <m/>
    <m/>
    <m/>
    <m/>
    <x v="1"/>
    <m/>
    <m/>
    <x v="0"/>
    <x v="0"/>
    <x v="18"/>
    <m/>
    <m/>
    <x v="0"/>
    <x v="0"/>
    <x v="0"/>
    <n v="14.301450000000001"/>
    <n v="14.301450000000001"/>
    <x v="0"/>
    <n v="14.301450000000001"/>
    <m/>
    <m/>
    <x v="0"/>
    <m/>
    <x v="11"/>
    <m/>
    <x v="0"/>
    <x v="0"/>
    <m/>
    <m/>
    <m/>
    <m/>
    <m/>
    <x v="0"/>
    <m/>
    <m/>
    <x v="0"/>
    <m/>
    <x v="0"/>
    <m/>
    <x v="0"/>
    <x v="0"/>
    <x v="0"/>
    <m/>
    <x v="5"/>
    <x v="0"/>
    <x v="0"/>
    <x v="0"/>
    <x v="0"/>
    <x v="1"/>
    <x v="1"/>
    <x v="2"/>
    <x v="0"/>
    <x v="0"/>
    <m/>
    <m/>
    <m/>
    <m/>
    <m/>
    <m/>
    <x v="0"/>
  </r>
  <r>
    <m/>
    <s v="EEG-Anlagen &lt; 10 MW"/>
    <m/>
    <m/>
    <m/>
    <m/>
    <x v="0"/>
    <m/>
    <m/>
    <x v="0"/>
    <x v="0"/>
    <x v="18"/>
    <m/>
    <m/>
    <x v="0"/>
    <x v="0"/>
    <x v="0"/>
    <n v="24.940788000000001"/>
    <n v="24.940788000000001"/>
    <x v="0"/>
    <n v="24.940788000000001"/>
    <m/>
    <m/>
    <x v="0"/>
    <m/>
    <x v="11"/>
    <m/>
    <x v="0"/>
    <x v="0"/>
    <m/>
    <m/>
    <m/>
    <m/>
    <m/>
    <x v="0"/>
    <m/>
    <m/>
    <x v="0"/>
    <m/>
    <x v="0"/>
    <m/>
    <x v="0"/>
    <x v="0"/>
    <x v="0"/>
    <m/>
    <x v="5"/>
    <x v="0"/>
    <x v="0"/>
    <x v="0"/>
    <x v="0"/>
    <x v="1"/>
    <x v="1"/>
    <x v="2"/>
    <x v="0"/>
    <x v="0"/>
    <m/>
    <m/>
    <m/>
    <m/>
    <m/>
    <m/>
    <x v="0"/>
  </r>
  <r>
    <m/>
    <s v="EEG-Anlagen &lt; 10 MW"/>
    <m/>
    <m/>
    <m/>
    <m/>
    <x v="15"/>
    <m/>
    <m/>
    <x v="0"/>
    <x v="0"/>
    <x v="18"/>
    <m/>
    <m/>
    <x v="0"/>
    <x v="0"/>
    <x v="0"/>
    <n v="1.0301400000000001"/>
    <n v="1.0301400000000001"/>
    <x v="0"/>
    <n v="1.0301400000000001"/>
    <m/>
    <m/>
    <x v="0"/>
    <m/>
    <x v="11"/>
    <m/>
    <x v="0"/>
    <x v="0"/>
    <m/>
    <m/>
    <m/>
    <m/>
    <m/>
    <x v="0"/>
    <m/>
    <m/>
    <x v="0"/>
    <m/>
    <x v="0"/>
    <m/>
    <x v="0"/>
    <x v="0"/>
    <x v="0"/>
    <m/>
    <x v="5"/>
    <x v="0"/>
    <x v="0"/>
    <x v="0"/>
    <x v="0"/>
    <x v="1"/>
    <x v="1"/>
    <x v="2"/>
    <x v="0"/>
    <x v="0"/>
    <m/>
    <m/>
    <m/>
    <m/>
    <m/>
    <m/>
    <x v="0"/>
  </r>
  <r>
    <m/>
    <s v="EEG-Anlagen &lt; 10 MW"/>
    <m/>
    <m/>
    <m/>
    <m/>
    <x v="3"/>
    <m/>
    <m/>
    <x v="0"/>
    <x v="0"/>
    <x v="18"/>
    <m/>
    <m/>
    <x v="0"/>
    <x v="0"/>
    <x v="0"/>
    <n v="7.2030000000000003"/>
    <n v="7.2030000000000003"/>
    <x v="0"/>
    <n v="7.2030000000000003"/>
    <m/>
    <m/>
    <x v="0"/>
    <m/>
    <x v="11"/>
    <m/>
    <x v="0"/>
    <x v="0"/>
    <m/>
    <m/>
    <m/>
    <m/>
    <m/>
    <x v="0"/>
    <m/>
    <m/>
    <x v="0"/>
    <m/>
    <x v="0"/>
    <m/>
    <x v="0"/>
    <x v="0"/>
    <x v="0"/>
    <m/>
    <x v="5"/>
    <x v="0"/>
    <x v="0"/>
    <x v="0"/>
    <x v="0"/>
    <x v="1"/>
    <x v="1"/>
    <x v="2"/>
    <x v="0"/>
    <x v="0"/>
    <m/>
    <m/>
    <m/>
    <m/>
    <m/>
    <m/>
    <x v="0"/>
  </r>
  <r>
    <m/>
    <s v="EEG-Anlagen &lt; 10 MW"/>
    <m/>
    <m/>
    <m/>
    <m/>
    <x v="4"/>
    <m/>
    <m/>
    <x v="0"/>
    <x v="0"/>
    <x v="2"/>
    <m/>
    <m/>
    <x v="0"/>
    <x v="0"/>
    <x v="0"/>
    <n v="373.91699999999997"/>
    <n v="373.91699999999997"/>
    <x v="0"/>
    <n v="373.91699999999997"/>
    <m/>
    <m/>
    <x v="0"/>
    <m/>
    <x v="11"/>
    <m/>
    <x v="0"/>
    <x v="0"/>
    <m/>
    <m/>
    <m/>
    <m/>
    <m/>
    <x v="0"/>
    <m/>
    <m/>
    <x v="0"/>
    <m/>
    <x v="0"/>
    <m/>
    <x v="0"/>
    <x v="0"/>
    <x v="0"/>
    <m/>
    <x v="5"/>
    <x v="0"/>
    <x v="0"/>
    <x v="0"/>
    <x v="0"/>
    <x v="1"/>
    <x v="0"/>
    <x v="2"/>
    <x v="0"/>
    <x v="0"/>
    <m/>
    <m/>
    <m/>
    <m/>
    <m/>
    <m/>
    <x v="0"/>
  </r>
  <r>
    <m/>
    <s v="EEG-Anlagen &lt; 10 MW"/>
    <m/>
    <m/>
    <m/>
    <m/>
    <x v="6"/>
    <m/>
    <m/>
    <x v="0"/>
    <x v="0"/>
    <x v="2"/>
    <m/>
    <m/>
    <x v="0"/>
    <x v="0"/>
    <x v="0"/>
    <n v="546.57365500000003"/>
    <n v="546.57365500000003"/>
    <x v="0"/>
    <n v="546.57365500000003"/>
    <m/>
    <m/>
    <x v="0"/>
    <m/>
    <x v="11"/>
    <m/>
    <x v="0"/>
    <x v="0"/>
    <m/>
    <m/>
    <m/>
    <m/>
    <m/>
    <x v="0"/>
    <m/>
    <m/>
    <x v="0"/>
    <m/>
    <x v="0"/>
    <m/>
    <x v="0"/>
    <x v="0"/>
    <x v="0"/>
    <m/>
    <x v="5"/>
    <x v="0"/>
    <x v="0"/>
    <x v="0"/>
    <x v="0"/>
    <x v="1"/>
    <x v="0"/>
    <x v="2"/>
    <x v="0"/>
    <x v="0"/>
    <m/>
    <m/>
    <m/>
    <m/>
    <m/>
    <m/>
    <x v="0"/>
  </r>
  <r>
    <m/>
    <s v="EEG-Anlagen &lt; 10 MW"/>
    <m/>
    <m/>
    <m/>
    <m/>
    <x v="2"/>
    <m/>
    <m/>
    <x v="0"/>
    <x v="0"/>
    <x v="2"/>
    <m/>
    <m/>
    <x v="0"/>
    <x v="0"/>
    <x v="0"/>
    <n v="4.6364999999999998"/>
    <n v="4.6364999999999998"/>
    <x v="0"/>
    <n v="4.6364999999999998"/>
    <m/>
    <m/>
    <x v="0"/>
    <m/>
    <x v="11"/>
    <m/>
    <x v="0"/>
    <x v="0"/>
    <m/>
    <m/>
    <m/>
    <m/>
    <m/>
    <x v="0"/>
    <m/>
    <m/>
    <x v="0"/>
    <m/>
    <x v="0"/>
    <m/>
    <x v="0"/>
    <x v="0"/>
    <x v="0"/>
    <m/>
    <x v="5"/>
    <x v="0"/>
    <x v="0"/>
    <x v="0"/>
    <x v="0"/>
    <x v="1"/>
    <x v="0"/>
    <x v="2"/>
    <x v="0"/>
    <x v="0"/>
    <m/>
    <m/>
    <m/>
    <m/>
    <m/>
    <m/>
    <x v="0"/>
  </r>
  <r>
    <m/>
    <s v="EEG-Anlagen &lt; 10 MW"/>
    <m/>
    <m/>
    <m/>
    <m/>
    <x v="16"/>
    <m/>
    <m/>
    <x v="0"/>
    <x v="0"/>
    <x v="2"/>
    <m/>
    <m/>
    <x v="0"/>
    <x v="0"/>
    <x v="0"/>
    <n v="0.11"/>
    <n v="0.11"/>
    <x v="0"/>
    <n v="0.11"/>
    <m/>
    <m/>
    <x v="0"/>
    <m/>
    <x v="11"/>
    <m/>
    <x v="0"/>
    <x v="0"/>
    <m/>
    <m/>
    <m/>
    <m/>
    <m/>
    <x v="0"/>
    <m/>
    <m/>
    <x v="0"/>
    <m/>
    <x v="0"/>
    <m/>
    <x v="0"/>
    <x v="0"/>
    <x v="0"/>
    <m/>
    <x v="5"/>
    <x v="0"/>
    <x v="0"/>
    <x v="0"/>
    <x v="0"/>
    <x v="1"/>
    <x v="0"/>
    <x v="2"/>
    <x v="0"/>
    <x v="0"/>
    <m/>
    <m/>
    <m/>
    <m/>
    <m/>
    <m/>
    <x v="0"/>
  </r>
  <r>
    <m/>
    <s v="EEG-Anlagen &lt; 10 MW"/>
    <m/>
    <m/>
    <m/>
    <m/>
    <x v="10"/>
    <m/>
    <m/>
    <x v="0"/>
    <x v="0"/>
    <x v="2"/>
    <m/>
    <m/>
    <x v="0"/>
    <x v="0"/>
    <x v="0"/>
    <n v="86.904119999999992"/>
    <n v="86.904119999999992"/>
    <x v="0"/>
    <n v="86.904119999999992"/>
    <m/>
    <m/>
    <x v="0"/>
    <m/>
    <x v="11"/>
    <m/>
    <x v="0"/>
    <x v="0"/>
    <m/>
    <m/>
    <m/>
    <m/>
    <m/>
    <x v="0"/>
    <m/>
    <m/>
    <x v="0"/>
    <m/>
    <x v="0"/>
    <m/>
    <x v="0"/>
    <x v="0"/>
    <x v="0"/>
    <m/>
    <x v="5"/>
    <x v="0"/>
    <x v="0"/>
    <x v="0"/>
    <x v="0"/>
    <x v="1"/>
    <x v="0"/>
    <x v="2"/>
    <x v="0"/>
    <x v="0"/>
    <m/>
    <m/>
    <m/>
    <m/>
    <m/>
    <m/>
    <x v="0"/>
  </r>
  <r>
    <m/>
    <s v="EEG-Anlagen &lt; 10 MW"/>
    <m/>
    <m/>
    <m/>
    <m/>
    <x v="8"/>
    <m/>
    <m/>
    <x v="0"/>
    <x v="0"/>
    <x v="2"/>
    <m/>
    <m/>
    <x v="0"/>
    <x v="0"/>
    <x v="0"/>
    <n v="2.9434999999999998"/>
    <n v="2.9434999999999998"/>
    <x v="0"/>
    <n v="2.9434999999999998"/>
    <m/>
    <m/>
    <x v="0"/>
    <m/>
    <x v="11"/>
    <m/>
    <x v="0"/>
    <x v="0"/>
    <m/>
    <m/>
    <m/>
    <m/>
    <m/>
    <x v="0"/>
    <m/>
    <m/>
    <x v="0"/>
    <m/>
    <x v="0"/>
    <m/>
    <x v="0"/>
    <x v="0"/>
    <x v="0"/>
    <m/>
    <x v="5"/>
    <x v="0"/>
    <x v="0"/>
    <x v="0"/>
    <x v="0"/>
    <x v="1"/>
    <x v="0"/>
    <x v="2"/>
    <x v="0"/>
    <x v="0"/>
    <m/>
    <m/>
    <m/>
    <m/>
    <m/>
    <m/>
    <x v="0"/>
  </r>
  <r>
    <m/>
    <s v="EEG-Anlagen &lt; 10 MW"/>
    <m/>
    <m/>
    <m/>
    <m/>
    <x v="1"/>
    <m/>
    <m/>
    <x v="0"/>
    <x v="0"/>
    <x v="2"/>
    <m/>
    <m/>
    <x v="0"/>
    <x v="0"/>
    <x v="0"/>
    <n v="58.543190000000003"/>
    <n v="58.543190000000003"/>
    <x v="0"/>
    <n v="58.543190000000003"/>
    <m/>
    <m/>
    <x v="0"/>
    <m/>
    <x v="11"/>
    <m/>
    <x v="0"/>
    <x v="0"/>
    <m/>
    <m/>
    <m/>
    <m/>
    <m/>
    <x v="0"/>
    <m/>
    <m/>
    <x v="0"/>
    <m/>
    <x v="0"/>
    <m/>
    <x v="0"/>
    <x v="0"/>
    <x v="0"/>
    <m/>
    <x v="5"/>
    <x v="0"/>
    <x v="0"/>
    <x v="0"/>
    <x v="0"/>
    <x v="1"/>
    <x v="0"/>
    <x v="2"/>
    <x v="0"/>
    <x v="0"/>
    <m/>
    <m/>
    <m/>
    <m/>
    <m/>
    <m/>
    <x v="0"/>
  </r>
  <r>
    <m/>
    <s v="EEG-Anlagen &lt; 10 MW"/>
    <m/>
    <m/>
    <m/>
    <m/>
    <x v="0"/>
    <m/>
    <m/>
    <x v="0"/>
    <x v="0"/>
    <x v="2"/>
    <m/>
    <m/>
    <x v="0"/>
    <x v="0"/>
    <x v="0"/>
    <n v="120.09406"/>
    <n v="120.09406"/>
    <x v="0"/>
    <n v="120.09406"/>
    <m/>
    <m/>
    <x v="0"/>
    <m/>
    <x v="11"/>
    <m/>
    <x v="0"/>
    <x v="0"/>
    <m/>
    <m/>
    <m/>
    <m/>
    <m/>
    <x v="0"/>
    <m/>
    <m/>
    <x v="0"/>
    <m/>
    <x v="0"/>
    <m/>
    <x v="0"/>
    <x v="0"/>
    <x v="0"/>
    <m/>
    <x v="5"/>
    <x v="0"/>
    <x v="0"/>
    <x v="0"/>
    <x v="0"/>
    <x v="1"/>
    <x v="0"/>
    <x v="2"/>
    <x v="0"/>
    <x v="0"/>
    <m/>
    <m/>
    <m/>
    <m/>
    <m/>
    <m/>
    <x v="0"/>
  </r>
  <r>
    <m/>
    <s v="EEG-Anlagen &lt; 10 MW"/>
    <m/>
    <m/>
    <m/>
    <m/>
    <x v="15"/>
    <m/>
    <m/>
    <x v="0"/>
    <x v="0"/>
    <x v="2"/>
    <m/>
    <m/>
    <x v="0"/>
    <x v="0"/>
    <x v="0"/>
    <n v="26.584"/>
    <n v="26.584"/>
    <x v="0"/>
    <n v="26.584"/>
    <m/>
    <m/>
    <x v="0"/>
    <m/>
    <x v="11"/>
    <m/>
    <x v="0"/>
    <x v="0"/>
    <m/>
    <m/>
    <m/>
    <m/>
    <m/>
    <x v="0"/>
    <m/>
    <m/>
    <x v="0"/>
    <m/>
    <x v="0"/>
    <m/>
    <x v="0"/>
    <x v="0"/>
    <x v="0"/>
    <m/>
    <x v="5"/>
    <x v="0"/>
    <x v="0"/>
    <x v="0"/>
    <x v="0"/>
    <x v="1"/>
    <x v="0"/>
    <x v="2"/>
    <x v="0"/>
    <x v="0"/>
    <m/>
    <m/>
    <m/>
    <m/>
    <m/>
    <m/>
    <x v="0"/>
  </r>
  <r>
    <m/>
    <s v="EEG-Anlagen &lt; 10 MW"/>
    <m/>
    <m/>
    <m/>
    <m/>
    <x v="13"/>
    <m/>
    <m/>
    <x v="0"/>
    <x v="0"/>
    <x v="2"/>
    <m/>
    <m/>
    <x v="0"/>
    <x v="0"/>
    <x v="0"/>
    <n v="11.3126"/>
    <n v="11.3126"/>
    <x v="0"/>
    <n v="11.3126"/>
    <m/>
    <m/>
    <x v="0"/>
    <m/>
    <x v="11"/>
    <m/>
    <x v="0"/>
    <x v="0"/>
    <m/>
    <m/>
    <m/>
    <m/>
    <m/>
    <x v="0"/>
    <m/>
    <m/>
    <x v="0"/>
    <m/>
    <x v="0"/>
    <m/>
    <x v="0"/>
    <x v="0"/>
    <x v="0"/>
    <m/>
    <x v="5"/>
    <x v="0"/>
    <x v="0"/>
    <x v="0"/>
    <x v="0"/>
    <x v="1"/>
    <x v="0"/>
    <x v="2"/>
    <x v="0"/>
    <x v="0"/>
    <m/>
    <m/>
    <m/>
    <m/>
    <m/>
    <m/>
    <x v="0"/>
  </r>
  <r>
    <m/>
    <s v="EEG-Anlagen &lt; 10 MW"/>
    <m/>
    <m/>
    <m/>
    <m/>
    <x v="12"/>
    <m/>
    <m/>
    <x v="0"/>
    <x v="0"/>
    <x v="2"/>
    <m/>
    <m/>
    <x v="0"/>
    <x v="0"/>
    <x v="0"/>
    <n v="90.197000000000003"/>
    <n v="90.197000000000003"/>
    <x v="0"/>
    <n v="90.197000000000003"/>
    <m/>
    <m/>
    <x v="0"/>
    <m/>
    <x v="11"/>
    <m/>
    <x v="0"/>
    <x v="0"/>
    <m/>
    <m/>
    <m/>
    <m/>
    <m/>
    <x v="0"/>
    <m/>
    <m/>
    <x v="0"/>
    <m/>
    <x v="0"/>
    <m/>
    <x v="0"/>
    <x v="0"/>
    <x v="0"/>
    <m/>
    <x v="5"/>
    <x v="0"/>
    <x v="0"/>
    <x v="0"/>
    <x v="0"/>
    <x v="1"/>
    <x v="0"/>
    <x v="2"/>
    <x v="0"/>
    <x v="0"/>
    <m/>
    <m/>
    <m/>
    <m/>
    <m/>
    <m/>
    <x v="0"/>
  </r>
  <r>
    <m/>
    <s v="EEG-Anlagen &lt; 10 MW"/>
    <m/>
    <m/>
    <m/>
    <m/>
    <x v="5"/>
    <m/>
    <m/>
    <x v="0"/>
    <x v="0"/>
    <x v="2"/>
    <m/>
    <m/>
    <x v="0"/>
    <x v="0"/>
    <x v="0"/>
    <n v="24.994700000000002"/>
    <n v="24.994700000000002"/>
    <x v="0"/>
    <n v="24.994700000000002"/>
    <m/>
    <m/>
    <x v="0"/>
    <m/>
    <x v="11"/>
    <m/>
    <x v="0"/>
    <x v="0"/>
    <m/>
    <m/>
    <m/>
    <m/>
    <m/>
    <x v="0"/>
    <m/>
    <m/>
    <x v="0"/>
    <m/>
    <x v="0"/>
    <m/>
    <x v="0"/>
    <x v="0"/>
    <x v="0"/>
    <m/>
    <x v="5"/>
    <x v="0"/>
    <x v="0"/>
    <x v="0"/>
    <x v="0"/>
    <x v="1"/>
    <x v="0"/>
    <x v="2"/>
    <x v="0"/>
    <x v="0"/>
    <m/>
    <m/>
    <m/>
    <m/>
    <m/>
    <m/>
    <x v="0"/>
  </r>
  <r>
    <m/>
    <s v="EEG-Anlagen &lt; 10 MW"/>
    <m/>
    <m/>
    <m/>
    <m/>
    <x v="3"/>
    <m/>
    <m/>
    <x v="0"/>
    <x v="0"/>
    <x v="2"/>
    <m/>
    <m/>
    <x v="0"/>
    <x v="0"/>
    <x v="0"/>
    <n v="4.1586400000000001"/>
    <n v="4.1586400000000001"/>
    <x v="0"/>
    <n v="4.1586400000000001"/>
    <m/>
    <m/>
    <x v="0"/>
    <m/>
    <x v="11"/>
    <m/>
    <x v="0"/>
    <x v="0"/>
    <m/>
    <m/>
    <m/>
    <m/>
    <m/>
    <x v="0"/>
    <m/>
    <m/>
    <x v="0"/>
    <m/>
    <x v="0"/>
    <m/>
    <x v="0"/>
    <x v="0"/>
    <x v="0"/>
    <m/>
    <x v="5"/>
    <x v="0"/>
    <x v="0"/>
    <x v="0"/>
    <x v="0"/>
    <x v="1"/>
    <x v="0"/>
    <x v="2"/>
    <x v="0"/>
    <x v="0"/>
    <m/>
    <m/>
    <m/>
    <m/>
    <m/>
    <m/>
    <x v="0"/>
  </r>
  <r>
    <m/>
    <s v="EEG-Anlagen &lt; 10 MW"/>
    <m/>
    <m/>
    <m/>
    <m/>
    <x v="9"/>
    <m/>
    <m/>
    <x v="0"/>
    <x v="0"/>
    <x v="2"/>
    <m/>
    <m/>
    <x v="0"/>
    <x v="0"/>
    <x v="0"/>
    <n v="31.7698"/>
    <n v="31.7698"/>
    <x v="0"/>
    <n v="31.7698"/>
    <m/>
    <m/>
    <x v="0"/>
    <m/>
    <x v="11"/>
    <m/>
    <x v="0"/>
    <x v="0"/>
    <m/>
    <m/>
    <m/>
    <m/>
    <m/>
    <x v="0"/>
    <m/>
    <m/>
    <x v="0"/>
    <m/>
    <x v="0"/>
    <m/>
    <x v="0"/>
    <x v="0"/>
    <x v="0"/>
    <m/>
    <x v="5"/>
    <x v="0"/>
    <x v="0"/>
    <x v="0"/>
    <x v="0"/>
    <x v="1"/>
    <x v="0"/>
    <x v="2"/>
    <x v="0"/>
    <x v="0"/>
    <m/>
    <m/>
    <m/>
    <m/>
    <m/>
    <m/>
    <x v="0"/>
  </r>
  <r>
    <m/>
    <s v="EEG-Anlagen &lt; 10 MW"/>
    <m/>
    <m/>
    <m/>
    <m/>
    <x v="4"/>
    <m/>
    <m/>
    <x v="0"/>
    <x v="0"/>
    <x v="6"/>
    <m/>
    <m/>
    <x v="0"/>
    <x v="0"/>
    <x v="0"/>
    <n v="4286.2645580000017"/>
    <n v="4286.2645580000017"/>
    <x v="0"/>
    <n v="4286.2645580000017"/>
    <m/>
    <m/>
    <x v="0"/>
    <m/>
    <x v="11"/>
    <m/>
    <x v="0"/>
    <x v="0"/>
    <m/>
    <m/>
    <m/>
    <m/>
    <m/>
    <x v="0"/>
    <m/>
    <m/>
    <x v="0"/>
    <m/>
    <x v="0"/>
    <m/>
    <x v="0"/>
    <x v="0"/>
    <x v="0"/>
    <m/>
    <x v="5"/>
    <x v="0"/>
    <x v="0"/>
    <x v="0"/>
    <x v="0"/>
    <x v="1"/>
    <x v="0"/>
    <x v="2"/>
    <x v="0"/>
    <x v="0"/>
    <m/>
    <m/>
    <m/>
    <m/>
    <m/>
    <m/>
    <x v="0"/>
  </r>
  <r>
    <m/>
    <s v="EEG-Anlagen &lt; 10 MW"/>
    <m/>
    <m/>
    <m/>
    <m/>
    <x v="6"/>
    <m/>
    <m/>
    <x v="0"/>
    <x v="0"/>
    <x v="6"/>
    <m/>
    <m/>
    <x v="0"/>
    <x v="0"/>
    <x v="0"/>
    <n v="9123.6684380001261"/>
    <n v="9123.6684380001261"/>
    <x v="0"/>
    <n v="9123.6684380001261"/>
    <m/>
    <m/>
    <x v="0"/>
    <m/>
    <x v="11"/>
    <m/>
    <x v="0"/>
    <x v="0"/>
    <m/>
    <m/>
    <m/>
    <m/>
    <m/>
    <x v="0"/>
    <m/>
    <m/>
    <x v="0"/>
    <m/>
    <x v="0"/>
    <m/>
    <x v="0"/>
    <x v="0"/>
    <x v="0"/>
    <m/>
    <x v="5"/>
    <x v="0"/>
    <x v="0"/>
    <x v="0"/>
    <x v="0"/>
    <x v="1"/>
    <x v="0"/>
    <x v="2"/>
    <x v="0"/>
    <x v="0"/>
    <m/>
    <m/>
    <m/>
    <m/>
    <m/>
    <m/>
    <x v="0"/>
  </r>
  <r>
    <m/>
    <s v="EEG-Anlagen &lt; 10 MW"/>
    <m/>
    <m/>
    <m/>
    <m/>
    <x v="11"/>
    <m/>
    <m/>
    <x v="0"/>
    <x v="0"/>
    <x v="6"/>
    <m/>
    <m/>
    <x v="0"/>
    <x v="0"/>
    <x v="0"/>
    <n v="65.003381999999903"/>
    <n v="65.003381999999903"/>
    <x v="0"/>
    <n v="65.003381999999903"/>
    <m/>
    <m/>
    <x v="0"/>
    <m/>
    <x v="11"/>
    <m/>
    <x v="0"/>
    <x v="0"/>
    <m/>
    <m/>
    <m/>
    <m/>
    <m/>
    <x v="0"/>
    <m/>
    <m/>
    <x v="0"/>
    <m/>
    <x v="0"/>
    <m/>
    <x v="0"/>
    <x v="0"/>
    <x v="0"/>
    <m/>
    <x v="5"/>
    <x v="0"/>
    <x v="0"/>
    <x v="0"/>
    <x v="0"/>
    <x v="1"/>
    <x v="0"/>
    <x v="2"/>
    <x v="0"/>
    <x v="0"/>
    <m/>
    <m/>
    <m/>
    <m/>
    <m/>
    <m/>
    <x v="0"/>
  </r>
  <r>
    <m/>
    <s v="EEG-Anlagen &lt; 10 MW"/>
    <m/>
    <m/>
    <m/>
    <m/>
    <x v="2"/>
    <m/>
    <m/>
    <x v="0"/>
    <x v="0"/>
    <x v="6"/>
    <m/>
    <m/>
    <x v="0"/>
    <x v="0"/>
    <x v="0"/>
    <n v="1723.7696929999993"/>
    <n v="1723.7696929999993"/>
    <x v="0"/>
    <n v="1723.7696929999993"/>
    <m/>
    <m/>
    <x v="0"/>
    <m/>
    <x v="11"/>
    <m/>
    <x v="0"/>
    <x v="0"/>
    <m/>
    <m/>
    <m/>
    <m/>
    <m/>
    <x v="0"/>
    <m/>
    <m/>
    <x v="0"/>
    <m/>
    <x v="0"/>
    <m/>
    <x v="0"/>
    <x v="0"/>
    <x v="0"/>
    <m/>
    <x v="5"/>
    <x v="0"/>
    <x v="0"/>
    <x v="0"/>
    <x v="0"/>
    <x v="1"/>
    <x v="0"/>
    <x v="2"/>
    <x v="0"/>
    <x v="0"/>
    <m/>
    <m/>
    <m/>
    <m/>
    <m/>
    <m/>
    <x v="0"/>
  </r>
  <r>
    <m/>
    <s v="EEG-Anlagen &lt; 10 MW"/>
    <m/>
    <m/>
    <m/>
    <m/>
    <x v="14"/>
    <m/>
    <m/>
    <x v="0"/>
    <x v="0"/>
    <x v="6"/>
    <m/>
    <m/>
    <x v="0"/>
    <x v="0"/>
    <x v="0"/>
    <n v="31.063908999999978"/>
    <n v="31.063908999999978"/>
    <x v="0"/>
    <n v="31.063908999999978"/>
    <m/>
    <m/>
    <x v="0"/>
    <m/>
    <x v="11"/>
    <m/>
    <x v="0"/>
    <x v="0"/>
    <m/>
    <m/>
    <m/>
    <m/>
    <m/>
    <x v="0"/>
    <m/>
    <m/>
    <x v="0"/>
    <m/>
    <x v="0"/>
    <m/>
    <x v="0"/>
    <x v="0"/>
    <x v="0"/>
    <m/>
    <x v="5"/>
    <x v="0"/>
    <x v="0"/>
    <x v="0"/>
    <x v="0"/>
    <x v="1"/>
    <x v="0"/>
    <x v="2"/>
    <x v="0"/>
    <x v="0"/>
    <m/>
    <m/>
    <m/>
    <m/>
    <m/>
    <m/>
    <x v="0"/>
  </r>
  <r>
    <m/>
    <s v="EEG-Anlagen &lt; 10 MW"/>
    <m/>
    <m/>
    <m/>
    <m/>
    <x v="16"/>
    <m/>
    <m/>
    <x v="0"/>
    <x v="0"/>
    <x v="6"/>
    <m/>
    <m/>
    <x v="0"/>
    <x v="0"/>
    <x v="0"/>
    <n v="30.168142"/>
    <n v="30.168142"/>
    <x v="0"/>
    <n v="30.168142"/>
    <m/>
    <m/>
    <x v="0"/>
    <m/>
    <x v="11"/>
    <m/>
    <x v="0"/>
    <x v="0"/>
    <m/>
    <m/>
    <m/>
    <m/>
    <m/>
    <x v="0"/>
    <m/>
    <m/>
    <x v="0"/>
    <m/>
    <x v="0"/>
    <m/>
    <x v="0"/>
    <x v="0"/>
    <x v="0"/>
    <m/>
    <x v="5"/>
    <x v="0"/>
    <x v="0"/>
    <x v="0"/>
    <x v="0"/>
    <x v="1"/>
    <x v="0"/>
    <x v="2"/>
    <x v="0"/>
    <x v="0"/>
    <m/>
    <m/>
    <m/>
    <m/>
    <m/>
    <m/>
    <x v="0"/>
  </r>
  <r>
    <m/>
    <s v="EEG-Anlagen &lt; 10 MW"/>
    <m/>
    <m/>
    <m/>
    <m/>
    <x v="10"/>
    <m/>
    <m/>
    <x v="0"/>
    <x v="0"/>
    <x v="6"/>
    <m/>
    <m/>
    <x v="0"/>
    <x v="0"/>
    <x v="0"/>
    <n v="1590.7253709999993"/>
    <n v="1590.7253709999993"/>
    <x v="0"/>
    <n v="1590.7253709999993"/>
    <m/>
    <m/>
    <x v="0"/>
    <m/>
    <x v="11"/>
    <m/>
    <x v="0"/>
    <x v="0"/>
    <m/>
    <m/>
    <m/>
    <m/>
    <m/>
    <x v="0"/>
    <m/>
    <m/>
    <x v="0"/>
    <m/>
    <x v="0"/>
    <m/>
    <x v="0"/>
    <x v="0"/>
    <x v="0"/>
    <m/>
    <x v="5"/>
    <x v="0"/>
    <x v="0"/>
    <x v="0"/>
    <x v="0"/>
    <x v="1"/>
    <x v="0"/>
    <x v="2"/>
    <x v="0"/>
    <x v="0"/>
    <m/>
    <m/>
    <m/>
    <m/>
    <m/>
    <m/>
    <x v="0"/>
  </r>
  <r>
    <m/>
    <s v="EEG-Anlagen &lt; 10 MW"/>
    <m/>
    <m/>
    <m/>
    <m/>
    <x v="8"/>
    <m/>
    <m/>
    <x v="0"/>
    <x v="0"/>
    <x v="6"/>
    <m/>
    <m/>
    <x v="0"/>
    <x v="0"/>
    <x v="0"/>
    <n v="839.06821200000127"/>
    <n v="839.06821200000127"/>
    <x v="0"/>
    <n v="839.06821200000127"/>
    <m/>
    <m/>
    <x v="0"/>
    <m/>
    <x v="11"/>
    <m/>
    <x v="0"/>
    <x v="0"/>
    <m/>
    <m/>
    <m/>
    <m/>
    <m/>
    <x v="0"/>
    <m/>
    <m/>
    <x v="0"/>
    <m/>
    <x v="0"/>
    <m/>
    <x v="0"/>
    <x v="0"/>
    <x v="0"/>
    <m/>
    <x v="5"/>
    <x v="0"/>
    <x v="0"/>
    <x v="0"/>
    <x v="0"/>
    <x v="1"/>
    <x v="0"/>
    <x v="2"/>
    <x v="0"/>
    <x v="0"/>
    <m/>
    <m/>
    <m/>
    <m/>
    <m/>
    <m/>
    <x v="0"/>
  </r>
  <r>
    <m/>
    <s v="EEG-Anlagen &lt; 10 MW"/>
    <m/>
    <m/>
    <m/>
    <m/>
    <x v="1"/>
    <m/>
    <m/>
    <x v="0"/>
    <x v="0"/>
    <x v="6"/>
    <m/>
    <m/>
    <x v="0"/>
    <x v="0"/>
    <x v="0"/>
    <n v="2959.3900029999677"/>
    <n v="2959.3900029999677"/>
    <x v="0"/>
    <n v="2959.3900029999677"/>
    <m/>
    <m/>
    <x v="0"/>
    <m/>
    <x v="11"/>
    <m/>
    <x v="0"/>
    <x v="0"/>
    <m/>
    <m/>
    <m/>
    <m/>
    <m/>
    <x v="0"/>
    <m/>
    <m/>
    <x v="0"/>
    <m/>
    <x v="0"/>
    <m/>
    <x v="0"/>
    <x v="0"/>
    <x v="0"/>
    <m/>
    <x v="5"/>
    <x v="0"/>
    <x v="0"/>
    <x v="0"/>
    <x v="0"/>
    <x v="1"/>
    <x v="0"/>
    <x v="2"/>
    <x v="0"/>
    <x v="0"/>
    <m/>
    <m/>
    <m/>
    <m/>
    <m/>
    <m/>
    <x v="0"/>
  </r>
  <r>
    <m/>
    <s v="EEG-Anlagen &lt; 10 MW"/>
    <m/>
    <m/>
    <m/>
    <m/>
    <x v="0"/>
    <m/>
    <m/>
    <x v="0"/>
    <x v="0"/>
    <x v="6"/>
    <m/>
    <m/>
    <x v="0"/>
    <x v="0"/>
    <x v="0"/>
    <n v="3544.468675999989"/>
    <n v="3544.468675999989"/>
    <x v="0"/>
    <n v="3544.468675999989"/>
    <m/>
    <m/>
    <x v="0"/>
    <m/>
    <x v="11"/>
    <m/>
    <x v="0"/>
    <x v="0"/>
    <m/>
    <m/>
    <m/>
    <m/>
    <m/>
    <x v="0"/>
    <m/>
    <m/>
    <x v="0"/>
    <m/>
    <x v="0"/>
    <m/>
    <x v="0"/>
    <x v="0"/>
    <x v="0"/>
    <m/>
    <x v="5"/>
    <x v="0"/>
    <x v="0"/>
    <x v="0"/>
    <x v="0"/>
    <x v="1"/>
    <x v="0"/>
    <x v="2"/>
    <x v="0"/>
    <x v="0"/>
    <m/>
    <m/>
    <m/>
    <m/>
    <m/>
    <m/>
    <x v="0"/>
  </r>
  <r>
    <m/>
    <s v="EEG-Anlagen &lt; 10 MW"/>
    <m/>
    <m/>
    <m/>
    <m/>
    <x v="15"/>
    <m/>
    <m/>
    <x v="0"/>
    <x v="0"/>
    <x v="6"/>
    <m/>
    <m/>
    <x v="0"/>
    <x v="0"/>
    <x v="0"/>
    <n v="1457.9885610000101"/>
    <n v="1457.9885610000101"/>
    <x v="0"/>
    <n v="1457.9885610000101"/>
    <m/>
    <m/>
    <x v="0"/>
    <m/>
    <x v="11"/>
    <m/>
    <x v="0"/>
    <x v="0"/>
    <m/>
    <m/>
    <m/>
    <m/>
    <m/>
    <x v="0"/>
    <m/>
    <m/>
    <x v="0"/>
    <m/>
    <x v="0"/>
    <m/>
    <x v="0"/>
    <x v="0"/>
    <x v="0"/>
    <m/>
    <x v="5"/>
    <x v="0"/>
    <x v="0"/>
    <x v="0"/>
    <x v="0"/>
    <x v="1"/>
    <x v="0"/>
    <x v="2"/>
    <x v="0"/>
    <x v="0"/>
    <m/>
    <m/>
    <m/>
    <m/>
    <m/>
    <m/>
    <x v="0"/>
  </r>
  <r>
    <m/>
    <s v="EEG-Anlagen &lt; 10 MW"/>
    <m/>
    <m/>
    <m/>
    <m/>
    <x v="13"/>
    <m/>
    <m/>
    <x v="0"/>
    <x v="0"/>
    <x v="6"/>
    <m/>
    <m/>
    <x v="0"/>
    <x v="0"/>
    <x v="0"/>
    <n v="301.18321900000001"/>
    <n v="301.18321900000001"/>
    <x v="0"/>
    <n v="301.18321900000001"/>
    <m/>
    <m/>
    <x v="0"/>
    <m/>
    <x v="11"/>
    <m/>
    <x v="0"/>
    <x v="0"/>
    <m/>
    <m/>
    <m/>
    <m/>
    <m/>
    <x v="0"/>
    <m/>
    <m/>
    <x v="0"/>
    <m/>
    <x v="0"/>
    <m/>
    <x v="0"/>
    <x v="0"/>
    <x v="0"/>
    <m/>
    <x v="5"/>
    <x v="0"/>
    <x v="0"/>
    <x v="0"/>
    <x v="0"/>
    <x v="1"/>
    <x v="0"/>
    <x v="2"/>
    <x v="0"/>
    <x v="0"/>
    <m/>
    <m/>
    <m/>
    <m/>
    <m/>
    <m/>
    <x v="0"/>
  </r>
  <r>
    <m/>
    <s v="EEG-Anlagen &lt; 10 MW"/>
    <m/>
    <m/>
    <m/>
    <m/>
    <x v="12"/>
    <m/>
    <m/>
    <x v="0"/>
    <x v="0"/>
    <x v="6"/>
    <m/>
    <m/>
    <x v="0"/>
    <x v="0"/>
    <x v="0"/>
    <n v="1094.2058319999835"/>
    <n v="1094.2058319999835"/>
    <x v="0"/>
    <n v="1094.2058319999835"/>
    <m/>
    <m/>
    <x v="0"/>
    <m/>
    <x v="11"/>
    <m/>
    <x v="0"/>
    <x v="0"/>
    <m/>
    <m/>
    <m/>
    <m/>
    <m/>
    <x v="0"/>
    <m/>
    <m/>
    <x v="0"/>
    <m/>
    <x v="0"/>
    <m/>
    <x v="0"/>
    <x v="0"/>
    <x v="0"/>
    <m/>
    <x v="5"/>
    <x v="0"/>
    <x v="0"/>
    <x v="0"/>
    <x v="0"/>
    <x v="1"/>
    <x v="0"/>
    <x v="2"/>
    <x v="0"/>
    <x v="0"/>
    <m/>
    <m/>
    <m/>
    <m/>
    <m/>
    <m/>
    <x v="0"/>
  </r>
  <r>
    <m/>
    <s v="EEG-Anlagen &lt; 10 MW"/>
    <m/>
    <m/>
    <m/>
    <m/>
    <x v="5"/>
    <m/>
    <m/>
    <x v="0"/>
    <x v="0"/>
    <x v="6"/>
    <m/>
    <m/>
    <x v="0"/>
    <x v="0"/>
    <x v="0"/>
    <n v="1222.7563459999924"/>
    <n v="1222.7563459999924"/>
    <x v="0"/>
    <n v="1222.7563459999924"/>
    <m/>
    <m/>
    <x v="0"/>
    <m/>
    <x v="11"/>
    <m/>
    <x v="0"/>
    <x v="0"/>
    <m/>
    <m/>
    <m/>
    <m/>
    <m/>
    <x v="0"/>
    <m/>
    <m/>
    <x v="0"/>
    <m/>
    <x v="0"/>
    <m/>
    <x v="0"/>
    <x v="0"/>
    <x v="0"/>
    <m/>
    <x v="5"/>
    <x v="0"/>
    <x v="0"/>
    <x v="0"/>
    <x v="0"/>
    <x v="1"/>
    <x v="0"/>
    <x v="2"/>
    <x v="0"/>
    <x v="0"/>
    <m/>
    <m/>
    <m/>
    <m/>
    <m/>
    <m/>
    <x v="0"/>
  </r>
  <r>
    <m/>
    <s v="EEG-Anlagen &lt; 10 MW"/>
    <m/>
    <m/>
    <m/>
    <m/>
    <x v="3"/>
    <m/>
    <m/>
    <x v="0"/>
    <x v="0"/>
    <x v="6"/>
    <m/>
    <m/>
    <x v="0"/>
    <x v="0"/>
    <x v="0"/>
    <n v="1225.4114170000043"/>
    <n v="1225.4114170000043"/>
    <x v="0"/>
    <n v="1225.4114170000043"/>
    <m/>
    <m/>
    <x v="0"/>
    <m/>
    <x v="11"/>
    <m/>
    <x v="0"/>
    <x v="0"/>
    <m/>
    <m/>
    <m/>
    <m/>
    <m/>
    <x v="0"/>
    <m/>
    <m/>
    <x v="0"/>
    <m/>
    <x v="0"/>
    <m/>
    <x v="0"/>
    <x v="0"/>
    <x v="0"/>
    <m/>
    <x v="5"/>
    <x v="0"/>
    <x v="0"/>
    <x v="0"/>
    <x v="0"/>
    <x v="1"/>
    <x v="0"/>
    <x v="2"/>
    <x v="0"/>
    <x v="0"/>
    <m/>
    <m/>
    <m/>
    <m/>
    <m/>
    <m/>
    <x v="0"/>
  </r>
  <r>
    <m/>
    <s v="EEG-Anlagen &lt; 10 MW"/>
    <m/>
    <m/>
    <m/>
    <m/>
    <x v="9"/>
    <m/>
    <m/>
    <x v="0"/>
    <x v="0"/>
    <x v="6"/>
    <m/>
    <m/>
    <x v="0"/>
    <x v="0"/>
    <x v="0"/>
    <n v="817.62414299999853"/>
    <n v="817.62414299999853"/>
    <x v="0"/>
    <n v="817.62414299999853"/>
    <m/>
    <m/>
    <x v="0"/>
    <m/>
    <x v="11"/>
    <m/>
    <x v="0"/>
    <x v="0"/>
    <m/>
    <m/>
    <m/>
    <m/>
    <m/>
    <x v="0"/>
    <m/>
    <m/>
    <x v="0"/>
    <m/>
    <x v="0"/>
    <m/>
    <x v="0"/>
    <x v="0"/>
    <x v="0"/>
    <m/>
    <x v="5"/>
    <x v="0"/>
    <x v="0"/>
    <x v="0"/>
    <x v="0"/>
    <x v="1"/>
    <x v="0"/>
    <x v="2"/>
    <x v="0"/>
    <x v="0"/>
    <m/>
    <m/>
    <m/>
    <m/>
    <m/>
    <m/>
    <x v="0"/>
  </r>
  <r>
    <m/>
    <s v="EEG-Anlagen &lt; 10 MW"/>
    <m/>
    <m/>
    <m/>
    <m/>
    <x v="4"/>
    <m/>
    <m/>
    <x v="0"/>
    <x v="0"/>
    <x v="0"/>
    <m/>
    <m/>
    <x v="0"/>
    <x v="0"/>
    <x v="0"/>
    <n v="447.95599999999996"/>
    <n v="447.95599999999996"/>
    <x v="0"/>
    <n v="447.95599999999996"/>
    <m/>
    <m/>
    <x v="0"/>
    <m/>
    <x v="11"/>
    <m/>
    <x v="0"/>
    <x v="0"/>
    <m/>
    <m/>
    <m/>
    <m/>
    <m/>
    <x v="0"/>
    <m/>
    <m/>
    <x v="0"/>
    <m/>
    <x v="0"/>
    <m/>
    <x v="0"/>
    <x v="0"/>
    <x v="0"/>
    <m/>
    <x v="5"/>
    <x v="0"/>
    <x v="0"/>
    <x v="0"/>
    <x v="0"/>
    <x v="1"/>
    <x v="0"/>
    <x v="2"/>
    <x v="0"/>
    <x v="0"/>
    <m/>
    <m/>
    <m/>
    <m/>
    <m/>
    <m/>
    <x v="0"/>
  </r>
  <r>
    <m/>
    <s v="EEG-Anlagen &lt; 10 MW"/>
    <m/>
    <m/>
    <m/>
    <m/>
    <x v="6"/>
    <m/>
    <m/>
    <x v="0"/>
    <x v="0"/>
    <x v="0"/>
    <m/>
    <m/>
    <x v="0"/>
    <x v="0"/>
    <x v="0"/>
    <n v="546.76517499999989"/>
    <n v="546.76517499999989"/>
    <x v="0"/>
    <n v="546.76517499999989"/>
    <m/>
    <m/>
    <x v="0"/>
    <m/>
    <x v="11"/>
    <m/>
    <x v="0"/>
    <x v="0"/>
    <m/>
    <m/>
    <m/>
    <m/>
    <m/>
    <x v="0"/>
    <m/>
    <m/>
    <x v="0"/>
    <m/>
    <x v="0"/>
    <m/>
    <x v="0"/>
    <x v="0"/>
    <x v="0"/>
    <m/>
    <x v="5"/>
    <x v="0"/>
    <x v="0"/>
    <x v="0"/>
    <x v="0"/>
    <x v="1"/>
    <x v="0"/>
    <x v="2"/>
    <x v="0"/>
    <x v="0"/>
    <m/>
    <m/>
    <m/>
    <m/>
    <m/>
    <m/>
    <x v="0"/>
  </r>
  <r>
    <m/>
    <s v="EEG-Anlagen &lt; 10 MW"/>
    <m/>
    <m/>
    <m/>
    <m/>
    <x v="11"/>
    <m/>
    <m/>
    <x v="0"/>
    <x v="0"/>
    <x v="0"/>
    <m/>
    <m/>
    <x v="0"/>
    <x v="0"/>
    <x v="0"/>
    <n v="2"/>
    <n v="2"/>
    <x v="0"/>
    <n v="2"/>
    <m/>
    <m/>
    <x v="0"/>
    <m/>
    <x v="11"/>
    <m/>
    <x v="0"/>
    <x v="0"/>
    <m/>
    <m/>
    <m/>
    <m/>
    <m/>
    <x v="0"/>
    <m/>
    <m/>
    <x v="0"/>
    <m/>
    <x v="0"/>
    <m/>
    <x v="0"/>
    <x v="0"/>
    <x v="0"/>
    <m/>
    <x v="5"/>
    <x v="0"/>
    <x v="0"/>
    <x v="0"/>
    <x v="0"/>
    <x v="1"/>
    <x v="0"/>
    <x v="2"/>
    <x v="0"/>
    <x v="0"/>
    <m/>
    <m/>
    <m/>
    <m/>
    <m/>
    <m/>
    <x v="0"/>
  </r>
  <r>
    <m/>
    <s v="EEG-Anlagen &lt; 10 MW"/>
    <m/>
    <m/>
    <m/>
    <m/>
    <x v="2"/>
    <m/>
    <m/>
    <x v="0"/>
    <x v="0"/>
    <x v="0"/>
    <m/>
    <m/>
    <x v="0"/>
    <x v="0"/>
    <x v="0"/>
    <n v="2976.1890999999996"/>
    <n v="2976.1890999999996"/>
    <x v="0"/>
    <n v="2976.1890999999996"/>
    <m/>
    <m/>
    <x v="0"/>
    <m/>
    <x v="11"/>
    <m/>
    <x v="0"/>
    <x v="0"/>
    <m/>
    <m/>
    <m/>
    <m/>
    <m/>
    <x v="0"/>
    <m/>
    <m/>
    <x v="0"/>
    <m/>
    <x v="0"/>
    <m/>
    <x v="0"/>
    <x v="0"/>
    <x v="0"/>
    <m/>
    <x v="5"/>
    <x v="0"/>
    <x v="0"/>
    <x v="0"/>
    <x v="0"/>
    <x v="1"/>
    <x v="0"/>
    <x v="2"/>
    <x v="0"/>
    <x v="0"/>
    <m/>
    <m/>
    <m/>
    <m/>
    <m/>
    <m/>
    <x v="0"/>
  </r>
  <r>
    <m/>
    <s v="EEG-Anlagen &lt; 10 MW"/>
    <m/>
    <m/>
    <m/>
    <m/>
    <x v="14"/>
    <m/>
    <m/>
    <x v="0"/>
    <x v="0"/>
    <x v="0"/>
    <m/>
    <m/>
    <x v="0"/>
    <x v="0"/>
    <x v="0"/>
    <n v="74.400000000000006"/>
    <n v="74.400000000000006"/>
    <x v="0"/>
    <n v="74.400000000000006"/>
    <m/>
    <m/>
    <x v="0"/>
    <m/>
    <x v="11"/>
    <m/>
    <x v="0"/>
    <x v="0"/>
    <m/>
    <m/>
    <m/>
    <m/>
    <m/>
    <x v="0"/>
    <m/>
    <m/>
    <x v="0"/>
    <m/>
    <x v="0"/>
    <m/>
    <x v="0"/>
    <x v="0"/>
    <x v="0"/>
    <m/>
    <x v="5"/>
    <x v="0"/>
    <x v="0"/>
    <x v="0"/>
    <x v="0"/>
    <x v="1"/>
    <x v="0"/>
    <x v="2"/>
    <x v="0"/>
    <x v="0"/>
    <m/>
    <m/>
    <m/>
    <m/>
    <m/>
    <m/>
    <x v="0"/>
  </r>
  <r>
    <m/>
    <s v="EEG-Anlagen &lt; 10 MW"/>
    <m/>
    <m/>
    <m/>
    <m/>
    <x v="16"/>
    <m/>
    <m/>
    <x v="0"/>
    <x v="0"/>
    <x v="0"/>
    <m/>
    <m/>
    <x v="0"/>
    <x v="0"/>
    <x v="0"/>
    <n v="28.978000000000002"/>
    <n v="28.978000000000002"/>
    <x v="0"/>
    <n v="28.978000000000002"/>
    <m/>
    <m/>
    <x v="0"/>
    <m/>
    <x v="11"/>
    <m/>
    <x v="0"/>
    <x v="0"/>
    <m/>
    <m/>
    <m/>
    <m/>
    <m/>
    <x v="0"/>
    <m/>
    <m/>
    <x v="0"/>
    <m/>
    <x v="0"/>
    <m/>
    <x v="0"/>
    <x v="0"/>
    <x v="0"/>
    <m/>
    <x v="5"/>
    <x v="0"/>
    <x v="0"/>
    <x v="0"/>
    <x v="0"/>
    <x v="1"/>
    <x v="0"/>
    <x v="2"/>
    <x v="0"/>
    <x v="0"/>
    <m/>
    <m/>
    <m/>
    <m/>
    <m/>
    <m/>
    <x v="0"/>
  </r>
  <r>
    <m/>
    <s v="EEG-Anlagen &lt; 10 MW"/>
    <m/>
    <m/>
    <m/>
    <m/>
    <x v="10"/>
    <m/>
    <m/>
    <x v="0"/>
    <x v="0"/>
    <x v="0"/>
    <m/>
    <m/>
    <x v="0"/>
    <x v="0"/>
    <x v="0"/>
    <n v="610.64231000000007"/>
    <n v="610.64231000000007"/>
    <x v="0"/>
    <n v="610.64231000000007"/>
    <m/>
    <m/>
    <x v="0"/>
    <m/>
    <x v="11"/>
    <m/>
    <x v="0"/>
    <x v="0"/>
    <m/>
    <m/>
    <m/>
    <m/>
    <m/>
    <x v="0"/>
    <m/>
    <m/>
    <x v="0"/>
    <m/>
    <x v="0"/>
    <m/>
    <x v="0"/>
    <x v="0"/>
    <x v="0"/>
    <m/>
    <x v="5"/>
    <x v="0"/>
    <x v="0"/>
    <x v="0"/>
    <x v="0"/>
    <x v="1"/>
    <x v="0"/>
    <x v="2"/>
    <x v="0"/>
    <x v="0"/>
    <m/>
    <m/>
    <m/>
    <m/>
    <m/>
    <m/>
    <x v="0"/>
  </r>
  <r>
    <m/>
    <s v="EEG-Anlagen &lt; 10 MW"/>
    <m/>
    <m/>
    <m/>
    <m/>
    <x v="8"/>
    <m/>
    <m/>
    <x v="0"/>
    <x v="0"/>
    <x v="0"/>
    <m/>
    <m/>
    <x v="0"/>
    <x v="0"/>
    <x v="0"/>
    <n v="1410.6287"/>
    <n v="1410.6287"/>
    <x v="0"/>
    <n v="1410.6287"/>
    <m/>
    <m/>
    <x v="0"/>
    <m/>
    <x v="11"/>
    <m/>
    <x v="0"/>
    <x v="0"/>
    <m/>
    <m/>
    <m/>
    <m/>
    <m/>
    <x v="0"/>
    <m/>
    <m/>
    <x v="0"/>
    <m/>
    <x v="0"/>
    <m/>
    <x v="0"/>
    <x v="0"/>
    <x v="0"/>
    <m/>
    <x v="5"/>
    <x v="0"/>
    <x v="0"/>
    <x v="0"/>
    <x v="0"/>
    <x v="1"/>
    <x v="0"/>
    <x v="2"/>
    <x v="0"/>
    <x v="0"/>
    <m/>
    <m/>
    <m/>
    <m/>
    <m/>
    <m/>
    <x v="0"/>
  </r>
  <r>
    <m/>
    <s v="EEG-Anlagen &lt; 10 MW"/>
    <m/>
    <m/>
    <m/>
    <m/>
    <x v="1"/>
    <m/>
    <m/>
    <x v="0"/>
    <x v="0"/>
    <x v="0"/>
    <m/>
    <m/>
    <x v="0"/>
    <x v="0"/>
    <x v="0"/>
    <n v="4464.8562000000002"/>
    <n v="4464.8562000000002"/>
    <x v="0"/>
    <n v="4464.8562000000002"/>
    <m/>
    <m/>
    <x v="0"/>
    <m/>
    <x v="11"/>
    <m/>
    <x v="0"/>
    <x v="0"/>
    <m/>
    <m/>
    <m/>
    <m/>
    <m/>
    <x v="0"/>
    <m/>
    <m/>
    <x v="0"/>
    <m/>
    <x v="0"/>
    <m/>
    <x v="0"/>
    <x v="0"/>
    <x v="0"/>
    <m/>
    <x v="5"/>
    <x v="0"/>
    <x v="0"/>
    <x v="0"/>
    <x v="0"/>
    <x v="1"/>
    <x v="0"/>
    <x v="2"/>
    <x v="0"/>
    <x v="0"/>
    <m/>
    <m/>
    <m/>
    <m/>
    <m/>
    <m/>
    <x v="0"/>
  </r>
  <r>
    <m/>
    <s v="EEG-Anlagen &lt; 10 MW"/>
    <m/>
    <m/>
    <m/>
    <m/>
    <x v="0"/>
    <m/>
    <m/>
    <x v="0"/>
    <x v="0"/>
    <x v="0"/>
    <m/>
    <m/>
    <x v="0"/>
    <x v="0"/>
    <x v="0"/>
    <n v="2462.1914999999999"/>
    <n v="2462.1914999999999"/>
    <x v="0"/>
    <n v="2462.1914999999999"/>
    <m/>
    <m/>
    <x v="0"/>
    <m/>
    <x v="11"/>
    <m/>
    <x v="0"/>
    <x v="0"/>
    <m/>
    <m/>
    <m/>
    <m/>
    <m/>
    <x v="0"/>
    <m/>
    <m/>
    <x v="0"/>
    <m/>
    <x v="0"/>
    <m/>
    <x v="0"/>
    <x v="0"/>
    <x v="0"/>
    <m/>
    <x v="5"/>
    <x v="0"/>
    <x v="0"/>
    <x v="0"/>
    <x v="0"/>
    <x v="1"/>
    <x v="0"/>
    <x v="2"/>
    <x v="0"/>
    <x v="0"/>
    <m/>
    <m/>
    <m/>
    <m/>
    <m/>
    <m/>
    <x v="0"/>
  </r>
  <r>
    <m/>
    <s v="EEG-Anlagen &lt; 10 MW"/>
    <m/>
    <m/>
    <m/>
    <m/>
    <x v="15"/>
    <m/>
    <m/>
    <x v="0"/>
    <x v="0"/>
    <x v="0"/>
    <m/>
    <m/>
    <x v="0"/>
    <x v="0"/>
    <x v="0"/>
    <n v="1224.3891000000001"/>
    <n v="1224.3891000000001"/>
    <x v="0"/>
    <n v="1224.3891000000001"/>
    <m/>
    <m/>
    <x v="0"/>
    <m/>
    <x v="11"/>
    <m/>
    <x v="0"/>
    <x v="0"/>
    <m/>
    <m/>
    <m/>
    <m/>
    <m/>
    <x v="0"/>
    <m/>
    <m/>
    <x v="0"/>
    <m/>
    <x v="0"/>
    <m/>
    <x v="0"/>
    <x v="0"/>
    <x v="0"/>
    <m/>
    <x v="5"/>
    <x v="0"/>
    <x v="0"/>
    <x v="0"/>
    <x v="0"/>
    <x v="1"/>
    <x v="0"/>
    <x v="2"/>
    <x v="0"/>
    <x v="0"/>
    <m/>
    <m/>
    <m/>
    <m/>
    <m/>
    <m/>
    <x v="0"/>
  </r>
  <r>
    <m/>
    <s v="EEG-Anlagen &lt; 10 MW"/>
    <m/>
    <m/>
    <m/>
    <m/>
    <x v="13"/>
    <m/>
    <m/>
    <x v="0"/>
    <x v="0"/>
    <x v="0"/>
    <m/>
    <m/>
    <x v="0"/>
    <x v="0"/>
    <x v="0"/>
    <n v="122.0215"/>
    <n v="122.0215"/>
    <x v="0"/>
    <n v="122.0215"/>
    <m/>
    <m/>
    <x v="0"/>
    <m/>
    <x v="11"/>
    <m/>
    <x v="0"/>
    <x v="0"/>
    <m/>
    <m/>
    <m/>
    <m/>
    <m/>
    <x v="0"/>
    <m/>
    <m/>
    <x v="0"/>
    <m/>
    <x v="0"/>
    <m/>
    <x v="0"/>
    <x v="0"/>
    <x v="0"/>
    <m/>
    <x v="5"/>
    <x v="0"/>
    <x v="0"/>
    <x v="0"/>
    <x v="0"/>
    <x v="1"/>
    <x v="0"/>
    <x v="2"/>
    <x v="0"/>
    <x v="0"/>
    <m/>
    <m/>
    <m/>
    <m/>
    <m/>
    <m/>
    <x v="0"/>
  </r>
  <r>
    <m/>
    <s v="EEG-Anlagen &lt; 10 MW"/>
    <m/>
    <m/>
    <m/>
    <m/>
    <x v="12"/>
    <m/>
    <m/>
    <x v="0"/>
    <x v="0"/>
    <x v="0"/>
    <m/>
    <m/>
    <x v="0"/>
    <x v="0"/>
    <x v="0"/>
    <n v="672.00950000000012"/>
    <n v="672.00950000000012"/>
    <x v="0"/>
    <n v="672.00950000000012"/>
    <m/>
    <m/>
    <x v="0"/>
    <m/>
    <x v="11"/>
    <m/>
    <x v="0"/>
    <x v="0"/>
    <m/>
    <m/>
    <m/>
    <m/>
    <m/>
    <x v="0"/>
    <m/>
    <m/>
    <x v="0"/>
    <m/>
    <x v="0"/>
    <m/>
    <x v="0"/>
    <x v="0"/>
    <x v="0"/>
    <m/>
    <x v="5"/>
    <x v="0"/>
    <x v="0"/>
    <x v="0"/>
    <x v="0"/>
    <x v="1"/>
    <x v="0"/>
    <x v="2"/>
    <x v="0"/>
    <x v="0"/>
    <m/>
    <m/>
    <m/>
    <m/>
    <m/>
    <m/>
    <x v="0"/>
  </r>
  <r>
    <m/>
    <s v="EEG-Anlagen &lt; 10 MW"/>
    <m/>
    <m/>
    <m/>
    <m/>
    <x v="5"/>
    <m/>
    <m/>
    <x v="0"/>
    <x v="0"/>
    <x v="0"/>
    <m/>
    <m/>
    <x v="0"/>
    <x v="0"/>
    <x v="0"/>
    <n v="1581.5812000000001"/>
    <n v="1581.5812000000001"/>
    <x v="0"/>
    <n v="1581.5812000000001"/>
    <m/>
    <m/>
    <x v="0"/>
    <m/>
    <x v="11"/>
    <m/>
    <x v="0"/>
    <x v="0"/>
    <m/>
    <m/>
    <m/>
    <m/>
    <m/>
    <x v="0"/>
    <m/>
    <m/>
    <x v="0"/>
    <m/>
    <x v="0"/>
    <m/>
    <x v="0"/>
    <x v="0"/>
    <x v="0"/>
    <m/>
    <x v="5"/>
    <x v="0"/>
    <x v="0"/>
    <x v="0"/>
    <x v="0"/>
    <x v="1"/>
    <x v="0"/>
    <x v="2"/>
    <x v="0"/>
    <x v="0"/>
    <m/>
    <m/>
    <m/>
    <m/>
    <m/>
    <m/>
    <x v="0"/>
  </r>
  <r>
    <m/>
    <s v="EEG-Anlagen &lt; 10 MW"/>
    <m/>
    <m/>
    <m/>
    <m/>
    <x v="3"/>
    <m/>
    <m/>
    <x v="0"/>
    <x v="0"/>
    <x v="0"/>
    <m/>
    <m/>
    <x v="0"/>
    <x v="0"/>
    <x v="0"/>
    <n v="2453.5879"/>
    <n v="2453.5879"/>
    <x v="0"/>
    <n v="2453.5879"/>
    <m/>
    <m/>
    <x v="0"/>
    <m/>
    <x v="11"/>
    <m/>
    <x v="0"/>
    <x v="0"/>
    <m/>
    <m/>
    <m/>
    <m/>
    <m/>
    <x v="0"/>
    <m/>
    <m/>
    <x v="0"/>
    <m/>
    <x v="0"/>
    <m/>
    <x v="0"/>
    <x v="0"/>
    <x v="0"/>
    <m/>
    <x v="5"/>
    <x v="0"/>
    <x v="0"/>
    <x v="0"/>
    <x v="0"/>
    <x v="1"/>
    <x v="0"/>
    <x v="2"/>
    <x v="0"/>
    <x v="0"/>
    <m/>
    <m/>
    <m/>
    <m/>
    <m/>
    <m/>
    <x v="0"/>
  </r>
  <r>
    <m/>
    <s v="EEG-Anlagen &lt; 10 MW"/>
    <m/>
    <m/>
    <m/>
    <m/>
    <x v="9"/>
    <m/>
    <m/>
    <x v="0"/>
    <x v="0"/>
    <x v="0"/>
    <m/>
    <m/>
    <x v="0"/>
    <x v="0"/>
    <x v="0"/>
    <n v="356.34099999999995"/>
    <n v="356.34099999999995"/>
    <x v="0"/>
    <n v="356.34099999999995"/>
    <m/>
    <m/>
    <x v="0"/>
    <m/>
    <x v="11"/>
    <m/>
    <x v="0"/>
    <x v="0"/>
    <m/>
    <m/>
    <m/>
    <m/>
    <m/>
    <x v="0"/>
    <m/>
    <m/>
    <x v="0"/>
    <m/>
    <x v="0"/>
    <m/>
    <x v="0"/>
    <x v="0"/>
    <x v="0"/>
    <m/>
    <x v="5"/>
    <x v="0"/>
    <x v="0"/>
    <x v="0"/>
    <x v="0"/>
    <x v="1"/>
    <x v="0"/>
    <x v="2"/>
    <x v="0"/>
    <x v="0"/>
    <m/>
    <m/>
    <m/>
    <m/>
    <m/>
    <m/>
    <x v="0"/>
  </r>
  <r>
    <s v="BNA0307"/>
    <s v="RWE Power AG"/>
    <s v="Frimmersdorf"/>
    <n v="41517"/>
    <s v="Frimmersdorf"/>
    <m/>
    <x v="0"/>
    <s v="I"/>
    <n v="1960"/>
    <x v="1"/>
    <x v="7"/>
    <x v="11"/>
    <m/>
    <m/>
    <x v="1"/>
    <x v="1"/>
    <x v="0"/>
    <n v="144"/>
    <n v="128"/>
    <x v="0"/>
    <n v="128"/>
    <n v="128"/>
    <m/>
    <x v="0"/>
    <s v="Opladen"/>
    <x v="4"/>
    <s v="Amprion GmbH"/>
    <x v="0"/>
    <x v="0"/>
    <m/>
    <m/>
    <m/>
    <m/>
    <m/>
    <x v="0"/>
    <m/>
    <m/>
    <x v="0"/>
    <m/>
    <x v="0"/>
    <m/>
    <x v="0"/>
    <x v="0"/>
    <x v="0"/>
    <m/>
    <x v="5"/>
    <x v="2"/>
    <x v="0"/>
    <x v="0"/>
    <x v="0"/>
    <x v="1"/>
    <x v="2"/>
    <x v="2"/>
    <x v="0"/>
    <x v="0"/>
    <m/>
    <m/>
    <m/>
    <m/>
    <m/>
    <m/>
    <x v="0"/>
  </r>
  <r>
    <s v="BNA0308"/>
    <s v="RWE Power AG"/>
    <s v="Frimmersdorf"/>
    <n v="41517"/>
    <s v="Frimmersdorf"/>
    <m/>
    <x v="0"/>
    <s v="K"/>
    <n v="1962"/>
    <x v="1"/>
    <x v="7"/>
    <x v="11"/>
    <m/>
    <m/>
    <x v="1"/>
    <x v="1"/>
    <x v="0"/>
    <n v="152"/>
    <n v="136"/>
    <x v="0"/>
    <n v="136"/>
    <n v="71"/>
    <m/>
    <x v="0"/>
    <s v="Opladen"/>
    <x v="4"/>
    <s v="Amprion GmbH"/>
    <x v="0"/>
    <x v="0"/>
    <m/>
    <m/>
    <m/>
    <m/>
    <m/>
    <x v="0"/>
    <m/>
    <m/>
    <x v="0"/>
    <m/>
    <x v="0"/>
    <m/>
    <x v="0"/>
    <x v="0"/>
    <x v="0"/>
    <m/>
    <x v="5"/>
    <x v="2"/>
    <x v="0"/>
    <x v="0"/>
    <x v="0"/>
    <x v="1"/>
    <x v="2"/>
    <x v="2"/>
    <x v="0"/>
    <x v="0"/>
    <m/>
    <m/>
    <m/>
    <m/>
    <m/>
    <m/>
    <x v="0"/>
  </r>
  <r>
    <s v="BNA0302"/>
    <s v="RWE Power AG"/>
    <s v="Frimmersdorf"/>
    <n v="41517"/>
    <s v="Frimmersdorf"/>
    <m/>
    <x v="0"/>
    <s v="C"/>
    <n v="1957"/>
    <x v="1"/>
    <x v="8"/>
    <x v="11"/>
    <m/>
    <m/>
    <x v="1"/>
    <x v="1"/>
    <x v="0"/>
    <n v="146"/>
    <n v="129"/>
    <x v="0"/>
    <n v="129"/>
    <n v="129"/>
    <m/>
    <x v="0"/>
    <s v="Frimmersdorf"/>
    <x v="2"/>
    <s v="RWE Rhein-Ruhr Verteilnetz GmbH"/>
    <x v="0"/>
    <x v="0"/>
    <m/>
    <m/>
    <m/>
    <m/>
    <m/>
    <x v="0"/>
    <m/>
    <m/>
    <x v="0"/>
    <m/>
    <x v="0"/>
    <m/>
    <x v="0"/>
    <x v="0"/>
    <x v="0"/>
    <m/>
    <x v="5"/>
    <x v="2"/>
    <x v="0"/>
    <x v="0"/>
    <x v="0"/>
    <x v="1"/>
    <x v="2"/>
    <x v="2"/>
    <x v="0"/>
    <x v="0"/>
    <m/>
    <m/>
    <m/>
    <m/>
    <m/>
    <m/>
    <x v="0"/>
  </r>
  <r>
    <s v="BNA0303"/>
    <s v="RWE Power AG"/>
    <s v="Frimmersdorf"/>
    <n v="41517"/>
    <s v="Frimmersdorf"/>
    <m/>
    <x v="0"/>
    <s v="D"/>
    <n v="1957"/>
    <x v="1"/>
    <x v="8"/>
    <x v="11"/>
    <m/>
    <m/>
    <x v="1"/>
    <x v="1"/>
    <x v="0"/>
    <n v="147"/>
    <n v="130"/>
    <x v="0"/>
    <n v="130"/>
    <n v="130"/>
    <m/>
    <x v="0"/>
    <s v="Frimmersdorf"/>
    <x v="2"/>
    <s v="RWE Rhein-Ruhr Verteilnetz GmbH"/>
    <x v="0"/>
    <x v="0"/>
    <m/>
    <m/>
    <m/>
    <m/>
    <m/>
    <x v="0"/>
    <m/>
    <m/>
    <x v="0"/>
    <m/>
    <x v="0"/>
    <m/>
    <x v="0"/>
    <x v="0"/>
    <x v="0"/>
    <m/>
    <x v="5"/>
    <x v="2"/>
    <x v="0"/>
    <x v="0"/>
    <x v="0"/>
    <x v="1"/>
    <x v="2"/>
    <x v="2"/>
    <x v="0"/>
    <x v="0"/>
    <m/>
    <m/>
    <m/>
    <m/>
    <m/>
    <m/>
    <x v="0"/>
  </r>
  <r>
    <s v="BNA0304"/>
    <s v="RWE Power AG"/>
    <s v="Frimmersdorf"/>
    <n v="41517"/>
    <s v="Frimmersdorf"/>
    <m/>
    <x v="0"/>
    <s v="G"/>
    <n v="1960"/>
    <x v="1"/>
    <x v="8"/>
    <x v="11"/>
    <m/>
    <m/>
    <x v="1"/>
    <x v="1"/>
    <x v="0"/>
    <n v="143"/>
    <n v="124"/>
    <x v="0"/>
    <n v="124"/>
    <n v="124"/>
    <m/>
    <x v="0"/>
    <s v="Rommerskirchen"/>
    <x v="8"/>
    <s v="Amprion GmbH"/>
    <x v="0"/>
    <x v="0"/>
    <m/>
    <m/>
    <m/>
    <m/>
    <m/>
    <x v="0"/>
    <m/>
    <m/>
    <x v="0"/>
    <m/>
    <x v="0"/>
    <m/>
    <x v="0"/>
    <x v="0"/>
    <x v="0"/>
    <m/>
    <x v="5"/>
    <x v="2"/>
    <x v="0"/>
    <x v="0"/>
    <x v="0"/>
    <x v="1"/>
    <x v="2"/>
    <x v="2"/>
    <x v="0"/>
    <x v="0"/>
    <m/>
    <m/>
    <m/>
    <m/>
    <m/>
    <m/>
    <x v="0"/>
  </r>
</pivotCacheRecords>
</file>

<file path=xl/pivotCache/pivotCacheRecords2.xml><?xml version="1.0" encoding="utf-8"?>
<pivotCacheRecords xmlns="http://schemas.openxmlformats.org/spreadsheetml/2006/main" xmlns:r="http://schemas.openxmlformats.org/officeDocument/2006/relationships" count="1615">
  <r>
    <s v="BNA0001"/>
    <m/>
    <m/>
    <n v="52074"/>
    <s v="Aachen"/>
    <m/>
    <x v="0"/>
    <m/>
    <x v="0"/>
    <n v="1997"/>
    <x v="0"/>
    <x v="0"/>
    <m/>
    <m/>
    <s v="Ja"/>
    <x v="0"/>
    <x v="0"/>
    <n v="15"/>
    <m/>
    <s v="MS"/>
    <s v="STAWAG Netz GmbH"/>
    <x v="0"/>
  </r>
  <r>
    <s v="BNA0002"/>
    <s v="ecoJoule construct GmbH"/>
    <m/>
    <n v="28832"/>
    <s v="Achim"/>
    <m/>
    <x v="1"/>
    <m/>
    <x v="0"/>
    <n v="2002"/>
    <x v="0"/>
    <x v="0"/>
    <m/>
    <m/>
    <s v="Ja"/>
    <x v="0"/>
    <x v="1"/>
    <n v="13.3"/>
    <m/>
    <s v="HS/MS"/>
    <s v="EWE NETZ GmbH"/>
    <x v="0"/>
  </r>
  <r>
    <s v="BNA0003"/>
    <s v="Sendenhorster Windenergie GmbH &amp; Co. KG"/>
    <m/>
    <n v="59229"/>
    <s v="Ahlen"/>
    <m/>
    <x v="0"/>
    <m/>
    <x v="0"/>
    <n v="2003"/>
    <x v="0"/>
    <x v="0"/>
    <m/>
    <m/>
    <s v="Ja"/>
    <x v="0"/>
    <x v="0"/>
    <n v="15"/>
    <m/>
    <s v="MS"/>
    <s v="Stadtwerke Ahlen Netz GmbH"/>
    <x v="0"/>
  </r>
  <r>
    <s v="BNA0004"/>
    <s v="Windpark Ahlerstedt GmbH &amp; Co. KG"/>
    <m/>
    <n v="21702"/>
    <s v="Ahlerstedt"/>
    <m/>
    <x v="1"/>
    <m/>
    <x v="0"/>
    <n v="1999"/>
    <x v="0"/>
    <x v="0"/>
    <m/>
    <m/>
    <s v="Ja"/>
    <x v="0"/>
    <x v="2"/>
    <n v="39.6"/>
    <m/>
    <s v="HS/MS"/>
    <s v="EWE NETZ GmbH"/>
    <x v="0"/>
  </r>
  <r>
    <s v="BNA0005"/>
    <s v="Vattenfall Europe Generation AG"/>
    <s v="Ahrensfelde"/>
    <n v="16356"/>
    <s v="Ahrensfelde"/>
    <s v="Lindenberger Weg"/>
    <x v="2"/>
    <s v="GT A"/>
    <x v="1"/>
    <n v="1990"/>
    <x v="0"/>
    <x v="1"/>
    <m/>
    <m/>
    <s v="Nein"/>
    <x v="0"/>
    <x v="3"/>
    <n v="37.875"/>
    <s v="Malchow"/>
    <n v="110"/>
    <s v="50 Hertz Transmission GmbH"/>
    <x v="1"/>
  </r>
  <r>
    <s v="BNA0006"/>
    <s v="Vattenfall Europe Generation AG"/>
    <s v="Ahrensfelde"/>
    <n v="16356"/>
    <s v="Ahrensfelde"/>
    <s v="Lindenberger Weg"/>
    <x v="2"/>
    <s v="GT B"/>
    <x v="1"/>
    <n v="1990"/>
    <x v="0"/>
    <x v="1"/>
    <m/>
    <m/>
    <s v="Nein"/>
    <x v="0"/>
    <x v="3"/>
    <n v="37.875"/>
    <s v="Malchow"/>
    <n v="110"/>
    <s v="50 Hertz Transmission GmbH"/>
    <x v="1"/>
  </r>
  <r>
    <s v="BNA0007"/>
    <s v="Vattenfall Europe Generation AG"/>
    <s v="Ahrensfelde"/>
    <n v="16356"/>
    <s v="Ahrensfelde"/>
    <s v="Lindenberger Weg"/>
    <x v="2"/>
    <s v="GT C"/>
    <x v="1"/>
    <n v="1990"/>
    <x v="0"/>
    <x v="1"/>
    <m/>
    <m/>
    <s v="Nein"/>
    <x v="0"/>
    <x v="3"/>
    <n v="37.875"/>
    <s v="Malchow"/>
    <n v="110"/>
    <s v="50 Hertz Transmission GmbH"/>
    <x v="1"/>
  </r>
  <r>
    <s v="BNA0008"/>
    <s v="Vattenfall Europe Generation AG"/>
    <s v="Ahrensfelde"/>
    <n v="16356"/>
    <s v="Ahrensfelde"/>
    <s v="Lindenberger Weg"/>
    <x v="2"/>
    <s v="GT D"/>
    <x v="1"/>
    <n v="1990"/>
    <x v="0"/>
    <x v="1"/>
    <m/>
    <m/>
    <s v="Nein"/>
    <x v="0"/>
    <x v="3"/>
    <n v="37.875"/>
    <s v="Malchow"/>
    <n v="110"/>
    <s v="50 Hertz Transmission GmbH"/>
    <x v="1"/>
  </r>
  <r>
    <s v="BNA0009"/>
    <s v="Erste Buergerwindp. Ahrenvioel Ahrenvioelfeld GmbH &amp; Co. KG"/>
    <m/>
    <n v="25885"/>
    <s v="Ahrenviölfeld"/>
    <m/>
    <x v="3"/>
    <m/>
    <x v="0"/>
    <n v="2002"/>
    <x v="0"/>
    <x v="0"/>
    <m/>
    <m/>
    <s v="Ja"/>
    <x v="0"/>
    <x v="0"/>
    <n v="15"/>
    <m/>
    <s v="MS"/>
    <s v="Schleswig-Holstein Netz AG "/>
    <x v="0"/>
  </r>
  <r>
    <s v="BNA0010a"/>
    <s v="Rheinkraftwerk Albbruck- Dogern AG"/>
    <s v="RADAG"/>
    <n v="79774"/>
    <s v="Albbruck"/>
    <s v="Kraftwerkstrasse 34"/>
    <x v="4"/>
    <m/>
    <x v="2"/>
    <n v="1933"/>
    <x v="0"/>
    <x v="2"/>
    <m/>
    <m/>
    <s v="Nein"/>
    <x v="0"/>
    <x v="4"/>
    <n v="80.295000000000002"/>
    <s v="Tiengen"/>
    <n v="110"/>
    <s v="Amprion GmbH"/>
    <x v="0"/>
  </r>
  <r>
    <s v="BNA0010b"/>
    <s v="Rheinkraftwerk Albbruck- Dogern AG"/>
    <s v="WKW"/>
    <n v="79804"/>
    <s v="Dogern"/>
    <s v="Zollstrasse"/>
    <x v="4"/>
    <m/>
    <x v="2"/>
    <n v="2009"/>
    <x v="0"/>
    <x v="2"/>
    <m/>
    <m/>
    <s v="Ja"/>
    <x v="0"/>
    <x v="5"/>
    <n v="24.240000000000002"/>
    <s v="Tiengen"/>
    <n v="110"/>
    <s v="Amprion GmbH"/>
    <x v="0"/>
  </r>
  <r>
    <s v="BNA0011"/>
    <s v="Papierfabrik Albbruck GmbH"/>
    <s v="Papierfabrik Albbruck"/>
    <n v="79774"/>
    <s v="Albbruck"/>
    <m/>
    <x v="4"/>
    <m/>
    <x v="3"/>
    <n v="2009"/>
    <x v="1"/>
    <x v="3"/>
    <s v="Steinkohle"/>
    <s v="Rinde, Klärschlamm"/>
    <s v="Nein"/>
    <x v="1"/>
    <x v="6"/>
    <n v="30.304119999999998"/>
    <s v="Albbruck"/>
    <n v="110"/>
    <s v="Energiedienst Netze GmbH"/>
    <x v="1"/>
  </r>
  <r>
    <s v="BNA0012"/>
    <s v="Sappi Alfeld GmbH"/>
    <m/>
    <n v="31061"/>
    <s v="Alfeld"/>
    <m/>
    <x v="1"/>
    <m/>
    <x v="3"/>
    <n v="2000"/>
    <x v="0"/>
    <x v="4"/>
    <m/>
    <m/>
    <s v="Ja"/>
    <x v="1"/>
    <x v="7"/>
    <n v="18.039749999999998"/>
    <m/>
    <s v="MS"/>
    <s v="Überlandwerk Leinetal GmbH"/>
    <x v="0"/>
  </r>
  <r>
    <s v="BNA0013"/>
    <s v="Windpark Balkum-Thiene GmbH &amp; Co. KG"/>
    <m/>
    <n v="49594"/>
    <s v="Alfhausen "/>
    <m/>
    <x v="1"/>
    <m/>
    <x v="0"/>
    <n v="2007"/>
    <x v="0"/>
    <x v="0"/>
    <m/>
    <m/>
    <s v="Ja"/>
    <x v="0"/>
    <x v="8"/>
    <n v="27.6"/>
    <m/>
    <s v="MS"/>
    <s v="Westfalen-Weser-Ems Verteilnetz GmbH"/>
    <x v="0"/>
  </r>
  <r>
    <s v="BNA0014"/>
    <s v="Windkraft Alsleben I GmbH &amp; Co. KG"/>
    <s v="Windpark Alsleben"/>
    <n v="6425"/>
    <s v="Alsleben (Saale)"/>
    <m/>
    <x v="5"/>
    <m/>
    <x v="0"/>
    <n v="2005"/>
    <x v="0"/>
    <x v="0"/>
    <m/>
    <m/>
    <s v="Ja"/>
    <x v="0"/>
    <x v="9"/>
    <n v="55.5"/>
    <s v="UW Klostermannsfeld / UW Schackstedt"/>
    <s v="110 / 20"/>
    <s v="Mitteldeutsche Netzgesellschaft Strom mbH"/>
    <x v="0"/>
  </r>
  <r>
    <s v="BNA0015"/>
    <s v="EnBW Kraftwerke AG"/>
    <s v="Heizkraftwerk Altbach/Deizisau"/>
    <n v="73776"/>
    <s v="Altbach"/>
    <s v="Industriestraße 11"/>
    <x v="4"/>
    <s v="ALT GT E (solo)"/>
    <x v="1"/>
    <n v="1997"/>
    <x v="2"/>
    <x v="1"/>
    <m/>
    <m/>
    <s v="Nein"/>
    <x v="1"/>
    <x v="10"/>
    <n v="65.650000000000006"/>
    <s v="Altbach"/>
    <n v="110"/>
    <s v="EnBW Regional AG"/>
    <x v="1"/>
  </r>
  <r>
    <s v="BNA0016"/>
    <s v="EnBW Kraftwerke AG"/>
    <s v="Heizkraftwerk Altbach/Deizisau"/>
    <n v="73776"/>
    <s v="Altbach"/>
    <s v="Industriestraße 11"/>
    <x v="4"/>
    <s v="ALT GT A (Solo)"/>
    <x v="1"/>
    <n v="1971"/>
    <x v="2"/>
    <x v="1"/>
    <s v="Erdgas"/>
    <s v="Mineralölprodukte"/>
    <s v="Nein"/>
    <x v="0"/>
    <x v="11"/>
    <n v="50.5"/>
    <s v="Altbach"/>
    <n v="110"/>
    <s v="EnBW Regional AG"/>
    <x v="1"/>
  </r>
  <r>
    <s v="BNA0017"/>
    <s v="EnBW Kraftwerke AG"/>
    <s v="Heizkraftwerk Altbach/Deizisau"/>
    <n v="73776"/>
    <s v="Altbach"/>
    <s v="Industriestraße 11"/>
    <x v="4"/>
    <s v="ALT GT B"/>
    <x v="1"/>
    <n v="1973"/>
    <x v="2"/>
    <x v="1"/>
    <s v="Erdgas"/>
    <s v="Mineralölprodukte"/>
    <s v="Nein"/>
    <x v="0"/>
    <x v="12"/>
    <n v="57.57"/>
    <s v="Altbach"/>
    <n v="110"/>
    <s v="EnBW Regional AG"/>
    <x v="1"/>
  </r>
  <r>
    <s v="BNA0018"/>
    <s v="EnBW Kraftwerke AG"/>
    <s v="Heizkraftwerk Altbach/Deizisau"/>
    <n v="73776"/>
    <s v="Altbach"/>
    <s v="Industriestraße 11"/>
    <x v="4"/>
    <s v="ALT GT C"/>
    <x v="1"/>
    <n v="1975"/>
    <x v="2"/>
    <x v="1"/>
    <s v="Erdgas"/>
    <s v="Mineralölprodukte"/>
    <s v="Nein"/>
    <x v="0"/>
    <x v="13"/>
    <n v="81.81"/>
    <s v="Altbach"/>
    <n v="110"/>
    <s v="EnBW Regional AG"/>
    <x v="1"/>
  </r>
  <r>
    <s v="BNA0019"/>
    <s v="EnBW Kraftwerke AG"/>
    <s v="Heizkraftwerk Altbach/Deizisau"/>
    <n v="73776"/>
    <s v="Altbach"/>
    <s v="Industriestraße 11"/>
    <x v="4"/>
    <s v="ALT HKW 2 (DT Solobetrieb)"/>
    <x v="3"/>
    <n v="1997"/>
    <x v="0"/>
    <x v="3"/>
    <m/>
    <m/>
    <s v="Nein"/>
    <x v="1"/>
    <x v="14"/>
    <n v="326.85158000000001"/>
    <s v="Altbach"/>
    <n v="380"/>
    <s v="Transnet BW GmbH"/>
    <x v="1"/>
  </r>
  <r>
    <s v="BNA0020"/>
    <s v="EnBW Kraftwerke AG"/>
    <s v="Heizkraftwerk Altbach/Deizisau"/>
    <n v="73776"/>
    <s v="Altbach"/>
    <s v="Industriestraße 11"/>
    <x v="4"/>
    <s v="ALT HKW 1"/>
    <x v="3"/>
    <n v="1985"/>
    <x v="0"/>
    <x v="3"/>
    <m/>
    <m/>
    <s v="Nein"/>
    <x v="1"/>
    <x v="15"/>
    <n v="465"/>
    <s v="Altbach"/>
    <n v="380"/>
    <s v="Transnet BW GmbH"/>
    <x v="1"/>
  </r>
  <r>
    <s v="BNA0021"/>
    <s v="Heizkraftwerk Altenstadt GmbH &amp; Co. KG"/>
    <s v="HKW Altenstadt"/>
    <n v="86972"/>
    <s v="Altenstadt"/>
    <s v="Triebstraße 90"/>
    <x v="6"/>
    <m/>
    <x v="3"/>
    <n v="1999"/>
    <x v="0"/>
    <x v="4"/>
    <s v="feste Biomasse wie z.B. Holzhackschnitzel, Baum- und Strauchschnitt"/>
    <m/>
    <s v="Ja"/>
    <x v="0"/>
    <x v="16"/>
    <n v="10.877699999999999"/>
    <m/>
    <s v="MS"/>
    <s v="LEW Verteilnetz GmbH"/>
    <x v="0"/>
  </r>
  <r>
    <s v="BNA0022"/>
    <s v="entfällt"/>
    <s v="entfällt"/>
    <m/>
    <m/>
    <m/>
    <x v="7"/>
    <m/>
    <x v="4"/>
    <m/>
    <x v="3"/>
    <x v="5"/>
    <m/>
    <m/>
    <m/>
    <x v="2"/>
    <x v="17"/>
    <m/>
    <m/>
    <m/>
    <m/>
    <x v="2"/>
  </r>
  <r>
    <s v="BNA0023"/>
    <m/>
    <m/>
    <n v="16775"/>
    <s v="Altlüdersdorf"/>
    <m/>
    <x v="2"/>
    <m/>
    <x v="0"/>
    <n v="2003"/>
    <x v="0"/>
    <x v="0"/>
    <m/>
    <m/>
    <s v="Ja"/>
    <x v="0"/>
    <x v="18"/>
    <n v="25.7"/>
    <m/>
    <s v="HS"/>
    <s v="E.ON edis AG"/>
    <x v="0"/>
  </r>
  <r>
    <s v="BNA0024"/>
    <s v="TIWAG-Tiroler Wasserkraft AG"/>
    <s v="KW Amlach"/>
    <s v="A-9900"/>
    <s v="Amlach"/>
    <m/>
    <x v="8"/>
    <s v="Amlach"/>
    <x v="2"/>
    <n v="1989"/>
    <x v="0"/>
    <x v="2"/>
    <m/>
    <m/>
    <s v="Nein"/>
    <x v="0"/>
    <x v="19"/>
    <n v="60.6"/>
    <s v="UW Amlach"/>
    <n v="110"/>
    <s v="TIWAG-Netz AG/APG bzw. Tennet"/>
    <x v="0"/>
  </r>
  <r>
    <s v="BNA0025"/>
    <s v="Suiker Unie GmbH"/>
    <s v="Kesselhaus Zuckerfabrik"/>
    <n v="17389"/>
    <s v="Anklam"/>
    <s v="Bluthsluster Str. 24"/>
    <x v="9"/>
    <m/>
    <x v="1"/>
    <n v="1993"/>
    <x v="0"/>
    <x v="1"/>
    <s v="Erdgas"/>
    <s v="Erdgas"/>
    <s v="Nein"/>
    <x v="1"/>
    <x v="20"/>
    <n v="15.250999999999999"/>
    <s v="DE00100017389AS000000000001237294"/>
    <n v="20"/>
    <s v="E.ON edis AG"/>
    <x v="1"/>
  </r>
  <r>
    <s v="BNA0026"/>
    <s v="Windpark Fehnland GmbH &amp; Co. KG Renditefonds"/>
    <m/>
    <n v="26689"/>
    <s v="Apen"/>
    <m/>
    <x v="1"/>
    <m/>
    <x v="0"/>
    <n v="2001"/>
    <x v="0"/>
    <x v="0"/>
    <m/>
    <m/>
    <s v="Ja"/>
    <x v="0"/>
    <x v="21"/>
    <n v="19.8"/>
    <m/>
    <s v="HS/MS"/>
    <s v="EWE NETZ GmbH"/>
    <x v="0"/>
  </r>
  <r>
    <s v="BNA0027"/>
    <s v="Zellstoff Stendal GmbH"/>
    <s v="Zellstoff Stendal GmbH"/>
    <n v="39596"/>
    <s v="Arneburg"/>
    <s v="Goldbecker Straße 1"/>
    <x v="5"/>
    <s v="-"/>
    <x v="3"/>
    <n v="2004"/>
    <x v="0"/>
    <x v="4"/>
    <s v="Schwarzlauge, Holzreste"/>
    <s v="Erdgas und HEL (nur zu Anfahr &amp; Stützfeuerung)"/>
    <s v="Ja"/>
    <x v="1"/>
    <x v="22"/>
    <n v="100"/>
    <s v="Interne Bezeichnung: 250H8020 A8 und A9"/>
    <n v="30"/>
    <s v="Infrastrukturbetrieb der Stadt Arneburg"/>
    <x v="0"/>
  </r>
  <r>
    <s v="BNA0028"/>
    <s v="SachsenFonds GmbH &amp; Co. Windpark I KG"/>
    <m/>
    <n v="39596"/>
    <s v="Arneburg"/>
    <m/>
    <x v="5"/>
    <m/>
    <x v="0"/>
    <n v="2001"/>
    <x v="0"/>
    <x v="0"/>
    <m/>
    <m/>
    <s v="Ja"/>
    <x v="0"/>
    <x v="23"/>
    <n v="117"/>
    <m/>
    <s v="MS"/>
    <s v="E.ON Avacon AG"/>
    <x v="0"/>
  </r>
  <r>
    <s v="BNA0029"/>
    <s v="ESK Solarenergie GmbH &amp; Co. KG"/>
    <m/>
    <n v="94424"/>
    <s v="Arnstorf"/>
    <m/>
    <x v="6"/>
    <m/>
    <x v="5"/>
    <n v="2010"/>
    <x v="0"/>
    <x v="6"/>
    <m/>
    <m/>
    <s v="Ja"/>
    <x v="0"/>
    <x v="24"/>
    <n v="10.000999999999999"/>
    <m/>
    <s v="MS"/>
    <s v="E.ON Bayern AG"/>
    <x v="0"/>
  </r>
  <r>
    <s v="BNA0030"/>
    <s v="e.disnatur Erneuerbare Energien GmbH"/>
    <m/>
    <n v="6556"/>
    <s v="Artern"/>
    <m/>
    <x v="10"/>
    <m/>
    <x v="0"/>
    <n v="2002"/>
    <x v="0"/>
    <x v="0"/>
    <m/>
    <m/>
    <s v="Ja"/>
    <x v="0"/>
    <x v="25"/>
    <n v="12"/>
    <m/>
    <s v="HS/MS"/>
    <s v="Mitteldeutsche Netzgesellschaft Strom mbH"/>
    <x v="0"/>
  </r>
  <r>
    <s v="BNA0031"/>
    <s v="entfällt"/>
    <s v="entfällt"/>
    <m/>
    <m/>
    <m/>
    <x v="7"/>
    <m/>
    <x v="4"/>
    <m/>
    <x v="3"/>
    <x v="5"/>
    <m/>
    <m/>
    <m/>
    <x v="2"/>
    <x v="17"/>
    <m/>
    <m/>
    <m/>
    <m/>
    <x v="2"/>
  </r>
  <r>
    <s v="BNA0032"/>
    <s v="entfällt"/>
    <s v="entfällt"/>
    <m/>
    <m/>
    <m/>
    <x v="7"/>
    <m/>
    <x v="4"/>
    <m/>
    <x v="3"/>
    <x v="5"/>
    <m/>
    <m/>
    <m/>
    <x v="2"/>
    <x v="17"/>
    <m/>
    <m/>
    <m/>
    <m/>
    <x v="2"/>
  </r>
  <r>
    <s v="BNA0033"/>
    <s v="Stadtwerke Augsburg Energie GmbH"/>
    <s v="Gasturbine"/>
    <n v="86165"/>
    <s v="Augsburg "/>
    <s v="Beim Grenzgraben 10"/>
    <x v="6"/>
    <s v="GT"/>
    <x v="1"/>
    <n v="2004"/>
    <x v="0"/>
    <x v="1"/>
    <m/>
    <m/>
    <s v="Nein"/>
    <x v="1"/>
    <x v="26"/>
    <n v="29.037500000000001"/>
    <s v="Station 1000"/>
    <n v="110"/>
    <s v="Stadtwerke Augsburg Netze GmbH"/>
    <x v="1"/>
  </r>
  <r>
    <s v="BNA0034"/>
    <s v="Bürgerwindpark Königsmoor GmbH &amp; Co KG"/>
    <m/>
    <n v="26607"/>
    <s v="Aurich"/>
    <m/>
    <x v="1"/>
    <m/>
    <x v="0"/>
    <n v="2009"/>
    <x v="0"/>
    <x v="0"/>
    <m/>
    <m/>
    <s v="Ja"/>
    <x v="0"/>
    <x v="27"/>
    <n v="19.5"/>
    <m/>
    <s v="HS/MS"/>
    <s v="EWE NETZ GmbH"/>
    <x v="0"/>
  </r>
  <r>
    <s v="BNA0035"/>
    <m/>
    <m/>
    <n v="26607"/>
    <s v="Aurich"/>
    <m/>
    <x v="1"/>
    <m/>
    <x v="0"/>
    <n v="2002"/>
    <x v="0"/>
    <x v="0"/>
    <m/>
    <m/>
    <s v="Ja"/>
    <x v="0"/>
    <x v="28"/>
    <n v="14.4"/>
    <m/>
    <s v="HS/MS"/>
    <s v="EWE NETZ GmbH"/>
    <x v="0"/>
  </r>
  <r>
    <s v="BNA0036"/>
    <m/>
    <m/>
    <n v="39393"/>
    <s v="Ausleben"/>
    <m/>
    <x v="5"/>
    <m/>
    <x v="0"/>
    <n v="1999"/>
    <x v="0"/>
    <x v="0"/>
    <m/>
    <m/>
    <s v="Ja"/>
    <x v="0"/>
    <x v="29"/>
    <n v="15.9"/>
    <m/>
    <s v="MS"/>
    <s v="E.ON Avacon AG"/>
    <x v="0"/>
  </r>
  <r>
    <s v="BNA0037"/>
    <m/>
    <m/>
    <n v="39393"/>
    <s v="Ausleben"/>
    <m/>
    <x v="5"/>
    <m/>
    <x v="0"/>
    <n v="2002"/>
    <x v="0"/>
    <x v="0"/>
    <m/>
    <m/>
    <s v="Ja"/>
    <x v="0"/>
    <x v="25"/>
    <n v="12"/>
    <m/>
    <s v="MS"/>
    <s v="E.ON Avacon AG"/>
    <x v="0"/>
  </r>
  <r>
    <s v="BNA0038"/>
    <m/>
    <m/>
    <n v="39393"/>
    <s v="Ausleben"/>
    <m/>
    <x v="5"/>
    <m/>
    <x v="0"/>
    <n v="1999"/>
    <x v="0"/>
    <x v="0"/>
    <m/>
    <m/>
    <s v="Ja"/>
    <x v="0"/>
    <x v="30"/>
    <n v="10"/>
    <m/>
    <s v="MS"/>
    <s v="E.ON Avacon AG"/>
    <x v="0"/>
  </r>
  <r>
    <s v="BNA0039"/>
    <s v="BARD Holding GmbH"/>
    <s v="BARD Offshore 1"/>
    <m/>
    <s v="Nordsee "/>
    <s v="90 km nordwestlich von Borkum"/>
    <x v="1"/>
    <m/>
    <x v="6"/>
    <n v="2010"/>
    <x v="0"/>
    <x v="7"/>
    <m/>
    <m/>
    <s v="Ja"/>
    <x v="0"/>
    <x v="31"/>
    <n v="80"/>
    <s v="Diele"/>
    <n v="380"/>
    <s v="TenneT TSO GmbH "/>
    <x v="0"/>
  </r>
  <r>
    <s v="BNA0040"/>
    <s v="entfällt"/>
    <s v="entfällt"/>
    <m/>
    <m/>
    <m/>
    <x v="7"/>
    <m/>
    <x v="4"/>
    <m/>
    <x v="3"/>
    <x v="5"/>
    <m/>
    <m/>
    <m/>
    <x v="2"/>
    <x v="17"/>
    <m/>
    <m/>
    <m/>
    <m/>
    <x v="2"/>
  </r>
  <r>
    <s v="BNA0041"/>
    <s v="entfällt"/>
    <s v="entfällt"/>
    <m/>
    <m/>
    <m/>
    <x v="7"/>
    <m/>
    <x v="4"/>
    <m/>
    <x v="3"/>
    <x v="5"/>
    <m/>
    <m/>
    <m/>
    <x v="2"/>
    <x v="17"/>
    <m/>
    <m/>
    <m/>
    <m/>
    <x v="2"/>
  </r>
  <r>
    <s v="BNA0042"/>
    <s v="E.ON Wasserkraft GmbH"/>
    <s v="Egglfing"/>
    <n v="94072"/>
    <s v="Bad Füssing"/>
    <s v="Am Innwerk 13"/>
    <x v="6"/>
    <s v="Egglfing"/>
    <x v="2"/>
    <n v="1944"/>
    <x v="0"/>
    <x v="2"/>
    <m/>
    <m/>
    <s v="Nein"/>
    <x v="0"/>
    <x v="32"/>
    <n v="40.753500000000003"/>
    <s v="Schaltanlage vor Ort"/>
    <n v="110"/>
    <s v="E.ON Netz GmbH"/>
    <x v="0"/>
  </r>
  <r>
    <s v="BNA0043"/>
    <s v="EEV Erneuerbare Energien Verwaltungs GmbH Dresden"/>
    <m/>
    <n v="99947"/>
    <s v="Bad Langensalza"/>
    <m/>
    <x v="10"/>
    <m/>
    <x v="0"/>
    <n v="1999"/>
    <x v="0"/>
    <x v="0"/>
    <m/>
    <m/>
    <s v="Ja"/>
    <x v="0"/>
    <x v="33"/>
    <n v="36"/>
    <m/>
    <s v="HS"/>
    <s v="TEN Thüringer Energienetze GmbH"/>
    <x v="0"/>
  </r>
  <r>
    <s v="BNA0044a"/>
    <s v="ENERCON Windpark GmbH &amp; Co. Wiegleben KG"/>
    <s v="Windpark Wiegleben"/>
    <n v="99947"/>
    <s v="Bad Langensalza"/>
    <m/>
    <x v="10"/>
    <m/>
    <x v="0"/>
    <n v="2001"/>
    <x v="0"/>
    <x v="0"/>
    <m/>
    <m/>
    <s v="Ja"/>
    <x v="0"/>
    <x v="34"/>
    <n v="9"/>
    <m/>
    <n v="20"/>
    <s v="TEN Thüringer Energienetze GmbH"/>
    <x v="0"/>
  </r>
  <r>
    <s v="BNA0044b"/>
    <s v="Windpark Wiegleben II GmbH &amp; Co. KG"/>
    <s v="Windpark Wiegleben II"/>
    <n v="99947"/>
    <s v="Wiegleben"/>
    <m/>
    <x v="10"/>
    <m/>
    <x v="0"/>
    <n v="2010"/>
    <x v="0"/>
    <x v="0"/>
    <m/>
    <m/>
    <s v="Ja"/>
    <x v="0"/>
    <x v="35"/>
    <n v="6"/>
    <m/>
    <n v="20"/>
    <s v="TEN Thüringer Energienetze GmbH"/>
    <x v="0"/>
  </r>
  <r>
    <s v="BNA0045"/>
    <s v="EnBW Kraftwerke AG"/>
    <s v="Rheinkraftwerk Säckingen"/>
    <n v="79713"/>
    <s v="Bad Säckingen"/>
    <s v="Murger Weg 2"/>
    <x v="4"/>
    <s v="Säckingen"/>
    <x v="2"/>
    <n v="1959"/>
    <x v="0"/>
    <x v="2"/>
    <m/>
    <m/>
    <s v="Nein"/>
    <x v="0"/>
    <x v="36"/>
    <n v="74.335999999999999"/>
    <s v="Säckingen bzw. CH"/>
    <n v="110"/>
    <s v="EnBW Regional AG"/>
    <x v="0"/>
  </r>
  <r>
    <s v="BNA0046"/>
    <s v="Schluchseewerk Aktiengesellschaft"/>
    <s v="Säckingen"/>
    <n v="79713"/>
    <s v="Bad Säckingen"/>
    <s v="Stollenweg 2"/>
    <x v="4"/>
    <s v="Säckingen"/>
    <x v="7"/>
    <n v="1966"/>
    <x v="0"/>
    <x v="8"/>
    <m/>
    <m/>
    <s v="Nein"/>
    <x v="0"/>
    <x v="37"/>
    <n v="384.91199999999998"/>
    <s v="Kühmoos"/>
    <n v="220"/>
    <s v="Amprion/ Transnet BW"/>
    <x v="1"/>
  </r>
  <r>
    <s v="BNA0047"/>
    <s v="EREM European Renewable Energy Management GmbH &amp; Co. 8.German Wind KG"/>
    <m/>
    <n v="32108"/>
    <s v="Bad Salzuflen"/>
    <m/>
    <x v="0"/>
    <m/>
    <x v="0"/>
    <n v="2001"/>
    <x v="0"/>
    <x v="0"/>
    <m/>
    <m/>
    <s v="Ja"/>
    <x v="0"/>
    <x v="38"/>
    <n v="10.5"/>
    <m/>
    <s v="MS"/>
    <s v="E.ON Westfalen Weser Netz AG "/>
    <x v="0"/>
  </r>
  <r>
    <s v="BNA0048"/>
    <s v="InvestInvent 16. Windpark GmbH &amp; Co. KG"/>
    <m/>
    <n v="63628"/>
    <s v="Bad Soden-Salmünster"/>
    <m/>
    <x v="11"/>
    <m/>
    <x v="0"/>
    <n v="2009"/>
    <x v="0"/>
    <x v="0"/>
    <m/>
    <m/>
    <s v="Ja"/>
    <x v="0"/>
    <x v="39"/>
    <n v="18"/>
    <m/>
    <s v="HS/MS"/>
    <s v="ÜWAG Netz GmbH"/>
    <x v="0"/>
  </r>
  <r>
    <s v="BNA0049"/>
    <s v="Windpark Büren GmbH &amp; Co. KG"/>
    <m/>
    <n v="33181"/>
    <s v="Bad Wünnenberg"/>
    <m/>
    <x v="0"/>
    <m/>
    <x v="0"/>
    <n v="2009"/>
    <x v="0"/>
    <x v="0"/>
    <m/>
    <m/>
    <s v="Ja"/>
    <x v="0"/>
    <x v="30"/>
    <n v="10"/>
    <m/>
    <s v="HS"/>
    <s v="Westfalen-Weser-Ems Verteilnetz GmbH"/>
    <x v="0"/>
  </r>
  <r>
    <s v="BNA0050"/>
    <m/>
    <m/>
    <n v="39624"/>
    <s v="Badel"/>
    <m/>
    <x v="5"/>
    <m/>
    <x v="0"/>
    <n v="2002"/>
    <x v="0"/>
    <x v="0"/>
    <m/>
    <m/>
    <s v="Ja"/>
    <x v="0"/>
    <x v="40"/>
    <n v="16.5"/>
    <m/>
    <s v="HS"/>
    <s v="HSN Magdeburg GmbH"/>
    <x v="0"/>
  </r>
  <r>
    <s v="BNA0051"/>
    <s v="Cargill Deutschland GmbH"/>
    <s v="KWK-Anlage Barby"/>
    <n v="39249"/>
    <s v="Barby"/>
    <s v="Monplaisirstr. 22"/>
    <x v="5"/>
    <s v="-"/>
    <x v="1"/>
    <n v="1993"/>
    <x v="0"/>
    <x v="1"/>
    <m/>
    <m/>
    <s v="Nein"/>
    <x v="1"/>
    <x v="41"/>
    <n v="16.16"/>
    <s v="Übergabe Schaltanlage E.ON"/>
    <n v="20"/>
    <s v="E.ON Avacon AG"/>
    <x v="1"/>
  </r>
  <r>
    <s v="BNA0052"/>
    <m/>
    <m/>
    <n v="39179"/>
    <s v="Barleben"/>
    <m/>
    <x v="5"/>
    <m/>
    <x v="0"/>
    <n v="2001"/>
    <x v="0"/>
    <x v="0"/>
    <m/>
    <m/>
    <s v="Ja"/>
    <x v="0"/>
    <x v="42"/>
    <n v="10.8"/>
    <m/>
    <s v="MS"/>
    <s v="E.ON Avacon AG"/>
    <x v="0"/>
  </r>
  <r>
    <s v="BNA0053"/>
    <m/>
    <m/>
    <n v="30890"/>
    <s v="Barsinghausen"/>
    <m/>
    <x v="1"/>
    <m/>
    <x v="0"/>
    <n v="2005"/>
    <x v="0"/>
    <x v="0"/>
    <m/>
    <m/>
    <s v="Ja"/>
    <x v="0"/>
    <x v="43"/>
    <n v="16.899999999999999"/>
    <m/>
    <s v="MS"/>
    <s v="E.ON Avacon AG"/>
    <x v="0"/>
  </r>
  <r>
    <s v="BNA0054"/>
    <s v="RWE Innogy Windpower Hannover GmbH"/>
    <s v="RWE Innogy Brise Windparkbetriebsgesellschaft mbH"/>
    <n v="27383"/>
    <s v="Bartelsdorf"/>
    <m/>
    <x v="1"/>
    <s v="Bartelsdorf"/>
    <x v="0"/>
    <n v="2009"/>
    <x v="0"/>
    <x v="0"/>
    <m/>
    <m/>
    <s v="Ja"/>
    <x v="0"/>
    <x v="44"/>
    <n v="32"/>
    <s v="UW Rotenburg"/>
    <n v="20"/>
    <s v="EWE NETZ GmbH"/>
    <x v="0"/>
  </r>
  <r>
    <s v="BNA0055"/>
    <s v="Unitherm Baruth GmbH"/>
    <s v="UTB"/>
    <n v="15837"/>
    <s v="Baruth/Mark"/>
    <s v="An der Birkenpfuhlheide 3"/>
    <x v="2"/>
    <m/>
    <x v="3"/>
    <n v="2002"/>
    <x v="0"/>
    <x v="4"/>
    <s v="Holz"/>
    <s v="Holz;Gas"/>
    <s v="Ja"/>
    <x v="1"/>
    <x v="45"/>
    <n v="19.994505"/>
    <s v="UTB/Eon-edis "/>
    <n v="20"/>
    <s v="E.ON edis AG"/>
    <x v="0"/>
  </r>
  <r>
    <s v="BNA0056"/>
    <s v="entfällt"/>
    <s v="entfällt"/>
    <m/>
    <m/>
    <m/>
    <x v="7"/>
    <m/>
    <x v="4"/>
    <m/>
    <x v="3"/>
    <x v="5"/>
    <m/>
    <m/>
    <m/>
    <x v="2"/>
    <x v="17"/>
    <m/>
    <m/>
    <m/>
    <m/>
    <x v="2"/>
  </r>
  <r>
    <s v="BNA0057"/>
    <s v="ENERTRAG"/>
    <s v="UW Basedow"/>
    <n v="17291"/>
    <s v="Basedow"/>
    <s v="Gemarkung Klinkow, _x000d_Flur 1, Flurstück 109"/>
    <x v="2"/>
    <s v="UW Basedow"/>
    <x v="0"/>
    <n v="2009"/>
    <x v="0"/>
    <x v="0"/>
    <m/>
    <s v="Solar"/>
    <s v="Ja"/>
    <x v="0"/>
    <x v="46"/>
    <n v="21.9"/>
    <s v="UW Basedow"/>
    <n v="110"/>
    <s v="E.ON edis AG"/>
    <x v="0"/>
  </r>
  <r>
    <s v="BNA0058"/>
    <s v="BHT-Windpark GmbH &amp; Co. Hollwedel KG"/>
    <m/>
    <n v="27211"/>
    <s v="Bassum"/>
    <m/>
    <x v="1"/>
    <m/>
    <x v="0"/>
    <n v="2004"/>
    <x v="0"/>
    <x v="0"/>
    <m/>
    <m/>
    <s v="Ja"/>
    <x v="0"/>
    <x v="47"/>
    <n v="14"/>
    <m/>
    <s v="MS"/>
    <s v="E.ON Avacon AG"/>
    <x v="0"/>
  </r>
  <r>
    <s v="BNA0059"/>
    <s v="Volkswagen AG"/>
    <s v="HKW Kassel"/>
    <n v="34225"/>
    <s v="Baunatal"/>
    <m/>
    <x v="11"/>
    <s v="Turbine 1"/>
    <x v="1"/>
    <n v="1961"/>
    <x v="4"/>
    <x v="1"/>
    <m/>
    <m/>
    <s v="Nein"/>
    <x v="1"/>
    <x v="48"/>
    <n v="12.321999999999999"/>
    <s v="Anlage A"/>
    <n v="20"/>
    <s v="VW Kraftwerk GmbH"/>
    <x v="1"/>
  </r>
  <r>
    <s v="BNA0060"/>
    <s v="Breeze Two Energy GmbH &amp; Co. KG"/>
    <m/>
    <n v="50181"/>
    <s v="Bedburg "/>
    <m/>
    <x v="0"/>
    <m/>
    <x v="0"/>
    <n v="2006"/>
    <x v="0"/>
    <x v="0"/>
    <m/>
    <m/>
    <s v="Ja"/>
    <x v="0"/>
    <x v="5"/>
    <n v="24"/>
    <m/>
    <s v="HS/MS"/>
    <s v="Rhein-Ruhr Verteilnetz GmbH"/>
    <x v="0"/>
  </r>
  <r>
    <s v="BNA0061"/>
    <m/>
    <m/>
    <n v="15518"/>
    <s v="Beerfelde"/>
    <m/>
    <x v="2"/>
    <m/>
    <x v="0"/>
    <n v="2002"/>
    <x v="0"/>
    <x v="0"/>
    <m/>
    <m/>
    <s v="Ja"/>
    <x v="0"/>
    <x v="38"/>
    <n v="10.5"/>
    <m/>
    <s v="HS/MS"/>
    <s v="E.ON edis AG"/>
    <x v="0"/>
  </r>
  <r>
    <s v="BNA0062"/>
    <m/>
    <m/>
    <n v="15848"/>
    <s v="Beeskow"/>
    <m/>
    <x v="2"/>
    <m/>
    <x v="3"/>
    <n v="2001"/>
    <x v="0"/>
    <x v="4"/>
    <m/>
    <m/>
    <s v="Ja"/>
    <x v="1"/>
    <x v="49"/>
    <n v="19.730640000000001"/>
    <m/>
    <s v="HS/MS"/>
    <s v="E.ON edis AG"/>
    <x v="0"/>
  </r>
  <r>
    <s v="BNA0063"/>
    <s v="Itec International"/>
    <s v="Beeskow-Neuendorf"/>
    <n v="15848"/>
    <s v="Beeskow"/>
    <m/>
    <x v="2"/>
    <s v="Beeskow-Neuendorf"/>
    <x v="0"/>
    <n v="2002"/>
    <x v="0"/>
    <x v="0"/>
    <m/>
    <m/>
    <s v="Ja"/>
    <x v="0"/>
    <x v="50"/>
    <n v="30"/>
    <s v="UW Birkholz"/>
    <n v="110"/>
    <s v="E.ON edis AG"/>
    <x v="0"/>
  </r>
  <r>
    <s v="BNA0064"/>
    <s v="Sachsenfonds Windpark XIV GmbH &amp; Co. KG"/>
    <s v="Windpark Berge / Kleeste"/>
    <n v="19348"/>
    <s v="Berge"/>
    <m/>
    <x v="2"/>
    <m/>
    <x v="0"/>
    <n v="2003"/>
    <x v="0"/>
    <x v="0"/>
    <m/>
    <m/>
    <s v="Ja"/>
    <x v="0"/>
    <x v="51"/>
    <n v="12.9"/>
    <m/>
    <s v="HöS/HS"/>
    <s v="50Hertz Transmission GmbH"/>
    <x v="0"/>
  </r>
  <r>
    <s v="BNA0065"/>
    <s v="Donau-Wasserkraft AG"/>
    <s v="Bergheim"/>
    <n v="86673"/>
    <s v="Bergheim"/>
    <m/>
    <x v="6"/>
    <s v="entfällt"/>
    <x v="2"/>
    <n v="1970"/>
    <x v="0"/>
    <x v="2"/>
    <m/>
    <m/>
    <s v="Nein"/>
    <x v="0"/>
    <x v="52"/>
    <n v="23.937000000000001"/>
    <s v="loco Kraftwerk"/>
    <n v="20"/>
    <s v="DB Energie GmbH"/>
    <x v="0"/>
  </r>
  <r>
    <s v="BNA0066"/>
    <s v="RWE Innogy GmbH"/>
    <s v="BMKW Bergkamen"/>
    <n v="59192"/>
    <s v="Bergkamen"/>
    <s v="Ernst-Schering-Straße 10"/>
    <x v="0"/>
    <m/>
    <x v="3"/>
    <n v="2005"/>
    <x v="0"/>
    <x v="4"/>
    <m/>
    <m/>
    <s v="Ja"/>
    <x v="0"/>
    <x v="53"/>
    <n v="19.062899999999999"/>
    <s v="DE000323591920000304434000000S003"/>
    <n v="30"/>
    <s v="GSW Gemeinschaftsstadtwerke GmbH Kamen-Bönen-Bergkamen"/>
    <x v="0"/>
  </r>
  <r>
    <s v="BNA0067"/>
    <s v="RWE Power AG"/>
    <s v="Bergkamen"/>
    <n v="59192"/>
    <s v="Bergkamen"/>
    <m/>
    <x v="0"/>
    <s v="A"/>
    <x v="3"/>
    <n v="1981"/>
    <x v="0"/>
    <x v="3"/>
    <m/>
    <m/>
    <s v="Nein"/>
    <x v="1"/>
    <x v="54"/>
    <n v="747"/>
    <s v="Gersteinwerk"/>
    <n v="380"/>
    <s v="Amprion GmbH"/>
    <x v="1"/>
  </r>
  <r>
    <s v="BNA0068"/>
    <s v="RWE Innogy GmbH"/>
    <s v="HHKW Berlin-Neukölln"/>
    <n v="12355"/>
    <s v="Berlin"/>
    <s v="Köpenicker Straße 32"/>
    <x v="12"/>
    <m/>
    <x v="3"/>
    <n v="2005"/>
    <x v="0"/>
    <x v="4"/>
    <m/>
    <m/>
    <s v="Ja"/>
    <x v="1"/>
    <x v="40"/>
    <n v="17.770499999999998"/>
    <s v="DE0000801235500000000000080116330"/>
    <n v="110"/>
    <s v="Vattenfall Europe Distribution Berlin GmbH"/>
    <x v="0"/>
  </r>
  <r>
    <s v="BNA0069"/>
    <s v="entfällt"/>
    <s v="entfällt"/>
    <m/>
    <m/>
    <m/>
    <x v="7"/>
    <m/>
    <x v="4"/>
    <m/>
    <x v="3"/>
    <x v="5"/>
    <m/>
    <m/>
    <m/>
    <x v="2"/>
    <x v="17"/>
    <m/>
    <m/>
    <m/>
    <m/>
    <x v="2"/>
  </r>
  <r>
    <s v="BNA0070"/>
    <s v="BTB Blockheizkraftwerks- Träger- und -Betreibergesellschaft mbH Berlin"/>
    <s v="HKW Adlershof"/>
    <n v="12489"/>
    <s v="Berlin"/>
    <m/>
    <x v="12"/>
    <s v="NEZ"/>
    <x v="1"/>
    <n v="2010"/>
    <x v="0"/>
    <x v="1"/>
    <m/>
    <m/>
    <s v="Nein"/>
    <x v="1"/>
    <x v="55"/>
    <n v="7.9992000000000001"/>
    <m/>
    <n v="30"/>
    <s v="BTB Netz GmbH Berlin "/>
    <x v="1"/>
  </r>
  <r>
    <s v="BNA0071"/>
    <s v="BTB Blockheizkraftwerks- Träger- und -Betreibergesellschaft mbH Berlin"/>
    <s v="HKW Adlershof"/>
    <n v="12489"/>
    <s v="Berlin"/>
    <m/>
    <x v="12"/>
    <s v="GT"/>
    <x v="1"/>
    <n v="1996"/>
    <x v="0"/>
    <x v="1"/>
    <m/>
    <m/>
    <s v="Nein"/>
    <x v="1"/>
    <x v="56"/>
    <n v="4.9490000000000007"/>
    <m/>
    <n v="30"/>
    <s v="BTB Netz GmbH Berlin "/>
    <x v="1"/>
  </r>
  <r>
    <s v="BNA0072"/>
    <s v="BTB Blockheizkraftwerks- Träger- und -Betreibergesellschaft mbH Berlin"/>
    <s v="HKW Adlershof"/>
    <n v="12489"/>
    <s v="Berlin"/>
    <m/>
    <x v="12"/>
    <s v="KWC"/>
    <x v="1"/>
    <n v="2002"/>
    <x v="0"/>
    <x v="1"/>
    <m/>
    <m/>
    <s v="Nein"/>
    <x v="1"/>
    <x v="57"/>
    <n v="6.6659999999999995"/>
    <m/>
    <n v="30"/>
    <s v="BTB Netz GmbH Berlin "/>
    <x v="1"/>
  </r>
  <r>
    <s v="BNA0073"/>
    <s v="Vattenfall Europe Wärme AG"/>
    <s v="Mitte"/>
    <n v="10179"/>
    <s v="Berlin"/>
    <s v="Köpenicker Straße 60"/>
    <x v="12"/>
    <s v="GuD Mitte"/>
    <x v="8"/>
    <n v="1996"/>
    <x v="0"/>
    <x v="1"/>
    <m/>
    <m/>
    <s v="Nein"/>
    <x v="1"/>
    <x v="58"/>
    <n v="460"/>
    <s v="Mitte"/>
    <n v="110"/>
    <s v="Vattenfall Europe Distribution Berlin GmbH"/>
    <x v="1"/>
  </r>
  <r>
    <s v="BNA0074"/>
    <s v="Vattenfall Europe Wärme AG"/>
    <s v="Charlottenburg"/>
    <n v="10589"/>
    <s v="Berlin"/>
    <s v="Am Spreebord 5"/>
    <x v="12"/>
    <s v="Charlottenburg"/>
    <x v="1"/>
    <n v="1975"/>
    <x v="0"/>
    <x v="1"/>
    <s v="Erdgas"/>
    <s v="Mineralöl"/>
    <s v="Nein"/>
    <x v="1"/>
    <x v="59"/>
    <n v="213.11"/>
    <s v="Charlottenburg"/>
    <n v="110"/>
    <s v="Vattenfall Europe Distribution Berlin GmbH"/>
    <x v="1"/>
  </r>
  <r>
    <s v="BNA0075"/>
    <s v="Vattenfall Europe Wärme AG"/>
    <s v="Lichterfelde"/>
    <n v="12207"/>
    <s v="Berlin"/>
    <s v="Ostpreußendamm 61"/>
    <x v="12"/>
    <s v="Lichterfelde 1"/>
    <x v="3"/>
    <n v="1972"/>
    <x v="0"/>
    <x v="1"/>
    <m/>
    <m/>
    <s v="Nein"/>
    <x v="1"/>
    <x v="60"/>
    <n v="151.97536417312105"/>
    <s v="Lichterfelde"/>
    <n v="110"/>
    <s v="Vattenfall Europe Distribution Berlin GmbH"/>
    <x v="1"/>
  </r>
  <r>
    <s v="BNA0076"/>
    <s v="Vattenfall Europe Wärme AG"/>
    <s v="Lichterfelde"/>
    <n v="12207"/>
    <s v="Berlin"/>
    <s v="Ostpreußendamm 61"/>
    <x v="12"/>
    <s v="Lichterfelde 3"/>
    <x v="3"/>
    <n v="1974"/>
    <x v="0"/>
    <x v="1"/>
    <m/>
    <m/>
    <s v="Nein"/>
    <x v="1"/>
    <x v="60"/>
    <n v="151.97536417312105"/>
    <s v="Lichterfelde"/>
    <n v="110"/>
    <s v="Vattenfall Europe Distribution Berlin GmbH"/>
    <x v="1"/>
  </r>
  <r>
    <s v="BNA0077"/>
    <s v="entfällt"/>
    <s v="entfällt"/>
    <m/>
    <m/>
    <m/>
    <x v="7"/>
    <m/>
    <x v="4"/>
    <m/>
    <x v="3"/>
    <x v="5"/>
    <m/>
    <m/>
    <m/>
    <x v="2"/>
    <x v="17"/>
    <m/>
    <m/>
    <m/>
    <m/>
    <x v="2"/>
  </r>
  <r>
    <s v="BNA0078"/>
    <s v="entfällt"/>
    <s v="entfällt"/>
    <m/>
    <m/>
    <m/>
    <x v="7"/>
    <m/>
    <x v="4"/>
    <m/>
    <x v="3"/>
    <x v="5"/>
    <m/>
    <m/>
    <m/>
    <x v="2"/>
    <x v="17"/>
    <m/>
    <m/>
    <m/>
    <m/>
    <x v="2"/>
  </r>
  <r>
    <s v="BNA0079"/>
    <s v="entfällt"/>
    <s v="entfällt"/>
    <m/>
    <m/>
    <m/>
    <x v="7"/>
    <m/>
    <x v="4"/>
    <m/>
    <x v="3"/>
    <x v="5"/>
    <m/>
    <m/>
    <m/>
    <x v="2"/>
    <x v="17"/>
    <m/>
    <m/>
    <m/>
    <m/>
    <x v="2"/>
  </r>
  <r>
    <s v="BNA0080"/>
    <s v="Vattenfall Europe Wärme AG"/>
    <s v="Lichterfelde"/>
    <n v="12207"/>
    <s v="Berlin"/>
    <s v="Ostpreußendamm 61"/>
    <x v="12"/>
    <s v="Lichterfelde 2"/>
    <x v="3"/>
    <n v="1973"/>
    <x v="1"/>
    <x v="1"/>
    <m/>
    <m/>
    <s v="Nein"/>
    <x v="1"/>
    <x v="60"/>
    <n v="151.97536417312105"/>
    <s v="Lichterfelde"/>
    <n v="110"/>
    <s v="Vattenfall Europe Distribution Berlin GmbH"/>
    <x v="1"/>
  </r>
  <r>
    <s v="BNA0081"/>
    <s v="Vattenfall Europe Wärme Aktiengesellschaft"/>
    <s v="Klingenberg"/>
    <n v="10317"/>
    <s v="Berlin"/>
    <s v="Köpenicker Chaussee 42 - 45 "/>
    <x v="12"/>
    <s v="Klingenberg"/>
    <x v="3"/>
    <n v="1981"/>
    <x v="0"/>
    <x v="9"/>
    <s v="Braunkohle"/>
    <s v="Erdgas, Mineralöl"/>
    <s v="Nein"/>
    <x v="1"/>
    <x v="61"/>
    <n v="188"/>
    <s v="Klingenberg"/>
    <n v="110"/>
    <s v="Vattenfall Europe Distribution Berlin GmbH"/>
    <x v="1"/>
  </r>
  <r>
    <s v="BNA0082"/>
    <s v="Vattenfall Europe Wärme Aktiengesellschaft"/>
    <s v="Reuter"/>
    <n v="13599"/>
    <s v="Berlin"/>
    <s v="Otternbuchtstr. 11"/>
    <x v="12"/>
    <s v="Reuter C"/>
    <x v="3"/>
    <n v="1969"/>
    <x v="0"/>
    <x v="3"/>
    <s v="Steinkohle"/>
    <s v="Holz"/>
    <s v="Nein"/>
    <x v="1"/>
    <x v="62"/>
    <n v="165"/>
    <s v="Reuter"/>
    <n v="110"/>
    <s v="Vattenfall Europe Distribution Berlin GmbH"/>
    <x v="1"/>
  </r>
  <r>
    <s v="BNA0083"/>
    <s v="Vattenfall Europe Wärme AG"/>
    <s v="Wilmersdorf"/>
    <n v="14199"/>
    <s v="Berlin"/>
    <s v="Forckenbeckstr. 3 - 6"/>
    <x v="12"/>
    <s v="Wilmersdorf"/>
    <x v="1"/>
    <n v="1977"/>
    <x v="0"/>
    <x v="10"/>
    <m/>
    <m/>
    <s v="Nein"/>
    <x v="1"/>
    <x v="63"/>
    <n v="278.76"/>
    <s v="Wilmersdorf"/>
    <n v="110"/>
    <s v="Vattenfall Europe Distribution Berlin GmbH"/>
    <x v="1"/>
  </r>
  <r>
    <s v="BNA0084"/>
    <s v="Vattenfall Europe Wärme Aktiengesellschaft"/>
    <s v="Reuter"/>
    <n v="13599"/>
    <s v="Berlin"/>
    <s v="Otternbuchtstr. 11"/>
    <x v="12"/>
    <s v="Reuter M"/>
    <x v="3"/>
    <n v="1998"/>
    <x v="0"/>
    <x v="11"/>
    <s v="Dampf aus Müllverbrennungsanlage"/>
    <m/>
    <s v="Nein"/>
    <x v="1"/>
    <x v="33"/>
    <n v="39.97726885650485"/>
    <s v="Reuter"/>
    <n v="110"/>
    <s v="Vattenfall Europe Distribution Berlin GmbH"/>
    <x v="1"/>
  </r>
  <r>
    <s v="BNA0085a"/>
    <s v="Vattenfall Europe Wärme Aktiengesellschaft"/>
    <s v="Moabit"/>
    <n v="13353"/>
    <s v="Berlin"/>
    <s v="Friedrich-Krause-Ufer 10- 15"/>
    <x v="12"/>
    <s v="Moabit A"/>
    <x v="3"/>
    <n v="1990"/>
    <x v="0"/>
    <x v="3"/>
    <s v="Steinkohle"/>
    <s v="Holz"/>
    <s v="Nein"/>
    <x v="1"/>
    <x v="64"/>
    <n v="96.323809999999995"/>
    <s v="Moabit"/>
    <n v="110"/>
    <s v="Vattenfall Europe Distribution Berlin GmbH"/>
    <x v="1"/>
  </r>
  <r>
    <s v="BNA0085b"/>
    <s v="Vattenfall Europe Wärme Aktiengesellschaft"/>
    <s v="Moabit"/>
    <n v="13353"/>
    <s v="Berlin"/>
    <s v="Friedrich-Krause-Ufer 10- 15"/>
    <x v="12"/>
    <s v="Moabit GT"/>
    <x v="1"/>
    <n v="1971"/>
    <x v="0"/>
    <x v="10"/>
    <m/>
    <m/>
    <s v="Nein"/>
    <x v="0"/>
    <x v="65"/>
    <n v="51.51"/>
    <s v="Moabit"/>
    <n v="110"/>
    <s v="Vattenfall Europe Distribution Berlin GmbH"/>
    <x v="1"/>
  </r>
  <r>
    <s v="BNA0086"/>
    <s v="Vattenfall Europe Wärme AG"/>
    <s v="Reuter West"/>
    <n v="13599"/>
    <s v="Berlin"/>
    <s v="Großer Spreering 5"/>
    <x v="12"/>
    <s v="Reuter West D"/>
    <x v="3"/>
    <n v="1987"/>
    <x v="0"/>
    <x v="3"/>
    <m/>
    <m/>
    <s v="Nein"/>
    <x v="1"/>
    <x v="66"/>
    <n v="300"/>
    <s v="Reuter"/>
    <n v="380"/>
    <s v="50 Hertz Transmission GmbH"/>
    <x v="1"/>
  </r>
  <r>
    <s v="BNA0087"/>
    <s v="Vattenfall Europe Wärme AG"/>
    <s v="Reuter West"/>
    <n v="13599"/>
    <s v="Berlin"/>
    <s v="Großer Spreering 5"/>
    <x v="12"/>
    <s v="Reuter West E"/>
    <x v="3"/>
    <n v="1988"/>
    <x v="0"/>
    <x v="3"/>
    <m/>
    <m/>
    <s v="Nein"/>
    <x v="1"/>
    <x v="66"/>
    <n v="300"/>
    <s v="Reuter"/>
    <n v="380"/>
    <s v="50 Hertz Transmission GmbH"/>
    <x v="1"/>
  </r>
  <r>
    <s v="BNA0088a"/>
    <s v="Solvay Chemicals GmbH"/>
    <s v="Dampfturbinenanlage der EBS-Kessel"/>
    <n v="6406"/>
    <s v="Bernburg"/>
    <m/>
    <x v="5"/>
    <m/>
    <x v="3"/>
    <n v="2010"/>
    <x v="0"/>
    <x v="11"/>
    <m/>
    <m/>
    <s v="Nein"/>
    <x v="1"/>
    <x v="67"/>
    <n v="38.866789166046381"/>
    <s v="Umspannwerk Bernburg Nord"/>
    <n v="110"/>
    <s v="Mitteldeutsche Netzgesellschaft Strom mbH"/>
    <x v="1"/>
  </r>
  <r>
    <s v="BNA0088b"/>
    <s v="Solvay Chemicals GmbH"/>
    <s v="Industriekraftwerk Bernburg (IKB)"/>
    <n v="6406"/>
    <s v="Bernburg"/>
    <m/>
    <x v="5"/>
    <m/>
    <x v="3"/>
    <n v="1994"/>
    <x v="0"/>
    <x v="1"/>
    <m/>
    <m/>
    <s v="Nein"/>
    <x v="1"/>
    <x v="68"/>
    <n v="69.655375246013818"/>
    <s v="Umspannwerk Bernburg Nord"/>
    <n v="110"/>
    <s v="Mitteldeutsche Netzgesellschaft Strom mbH"/>
    <x v="1"/>
  </r>
  <r>
    <s v="BNA0089"/>
    <s v="Erzeugergemeinschaft Dittersbach GbR"/>
    <m/>
    <n v="2748"/>
    <s v="Bernstadt a. d. Eigen"/>
    <m/>
    <x v="13"/>
    <m/>
    <x v="0"/>
    <n v="2003"/>
    <x v="0"/>
    <x v="0"/>
    <m/>
    <m/>
    <s v="Ja"/>
    <x v="0"/>
    <x v="69"/>
    <n v="20.8"/>
    <m/>
    <s v="HS"/>
    <s v="ENSO Netz GmbH"/>
    <x v="0"/>
  </r>
  <r>
    <s v="BNA0090"/>
    <s v="ENERTRAG Netz GmbH"/>
    <s v="ENERTRAG Netz GmbH _x000d_(UW Bertikow)"/>
    <n v="17291"/>
    <s v="Bertikow"/>
    <m/>
    <x v="2"/>
    <m/>
    <x v="3"/>
    <m/>
    <x v="0"/>
    <x v="4"/>
    <m/>
    <m/>
    <s v="Ja"/>
    <x v="0"/>
    <x v="70"/>
    <n v="21.54"/>
    <s v="UW Bertikow"/>
    <n v="220"/>
    <s v="50Hertz Transmission GmbH"/>
    <x v="0"/>
  </r>
  <r>
    <s v="BNA0091a"/>
    <s v="ENERTRAG"/>
    <s v="UW Bertikow"/>
    <n v="17291"/>
    <s v="Weselitz"/>
    <s v="Flur 1, Flurst. 130/1"/>
    <x v="2"/>
    <s v="UW Bertikow"/>
    <x v="0"/>
    <n v="2003"/>
    <x v="0"/>
    <x v="0"/>
    <m/>
    <m/>
    <s v="Ja"/>
    <x v="0"/>
    <x v="71"/>
    <n v="328"/>
    <s v="UW Bertikow"/>
    <n v="220"/>
    <s v="50Hertz Transmission GmbH"/>
    <x v="0"/>
  </r>
  <r>
    <s v="BNA0091b"/>
    <s v="Windpark Falkenwalde GmbH &amp; Co. KG"/>
    <s v="Windpark Falkenwalde"/>
    <n v="17291"/>
    <s v="Uckerfelde-Kleinow"/>
    <m/>
    <x v="2"/>
    <m/>
    <x v="0"/>
    <n v="2004"/>
    <x v="0"/>
    <x v="0"/>
    <m/>
    <m/>
    <s v="Ja"/>
    <x v="0"/>
    <x v="25"/>
    <n v="12"/>
    <s v="UW Bertikow"/>
    <n v="220"/>
    <s v="50Hertz Transmission GmbH"/>
    <x v="0"/>
  </r>
  <r>
    <s v="BNA0092"/>
    <s v="SWS Süd-West-Strom GmbH &amp; Co. KG"/>
    <m/>
    <n v="27616"/>
    <s v="Beverstedt"/>
    <m/>
    <x v="1"/>
    <m/>
    <x v="0"/>
    <n v="2006"/>
    <x v="0"/>
    <x v="0"/>
    <m/>
    <m/>
    <s v="Ja"/>
    <x v="0"/>
    <x v="72"/>
    <n v="25.2"/>
    <m/>
    <s v="HS/MS"/>
    <s v="EWE NETZ GmbH"/>
    <x v="0"/>
  </r>
  <r>
    <s v="BNA0093"/>
    <s v="EnBW Kraftwerke AG"/>
    <s v="Kraftwerk Bexbach"/>
    <n v="66450"/>
    <s v="Bexbach"/>
    <s v="Grubenstraße"/>
    <x v="14"/>
    <s v="BEX"/>
    <x v="3"/>
    <n v="1983"/>
    <x v="0"/>
    <x v="3"/>
    <m/>
    <m/>
    <s v="Nein"/>
    <x v="0"/>
    <x v="73"/>
    <n v="773"/>
    <s v="Mittelbexbach"/>
    <n v="380"/>
    <s v="Amprion GmbH"/>
    <x v="1"/>
  </r>
  <r>
    <s v="BNA0094"/>
    <s v="entfällt"/>
    <s v="entfällt"/>
    <m/>
    <m/>
    <m/>
    <x v="7"/>
    <m/>
    <x v="4"/>
    <m/>
    <x v="3"/>
    <x v="5"/>
    <m/>
    <m/>
    <m/>
    <x v="2"/>
    <x v="17"/>
    <m/>
    <m/>
    <m/>
    <m/>
    <x v="2"/>
  </r>
  <r>
    <s v="BNA0095"/>
    <s v="entfällt"/>
    <s v="entfällt"/>
    <m/>
    <m/>
    <m/>
    <x v="7"/>
    <m/>
    <x v="4"/>
    <m/>
    <x v="3"/>
    <x v="5"/>
    <m/>
    <m/>
    <m/>
    <x v="2"/>
    <x v="17"/>
    <m/>
    <m/>
    <m/>
    <m/>
    <x v="2"/>
  </r>
  <r>
    <s v="BNA0096"/>
    <s v="entfällt"/>
    <s v="entfällt"/>
    <m/>
    <m/>
    <m/>
    <x v="7"/>
    <m/>
    <x v="4"/>
    <m/>
    <x v="3"/>
    <x v="5"/>
    <m/>
    <m/>
    <m/>
    <x v="2"/>
    <x v="17"/>
    <m/>
    <m/>
    <m/>
    <m/>
    <x v="2"/>
  </r>
  <r>
    <s v="BNA0097"/>
    <s v="MVA Bielefeld-Herford GmbH"/>
    <s v="MVA Bielefeld"/>
    <n v="33609"/>
    <s v="Bielefeld"/>
    <s v="Schelpmilser Weg 30"/>
    <x v="0"/>
    <s v="Linien 1 - 3"/>
    <x v="3"/>
    <n v="1981"/>
    <x v="0"/>
    <x v="11"/>
    <s v="Abfall, _x000d_biol. abbaubarer Anteil von Abfällen aus Haushalten und Industrie"/>
    <m/>
    <s v="Nein"/>
    <x v="1"/>
    <x v="74"/>
    <n v="37.756309475587912"/>
    <s v="UW Milse"/>
    <n v="110"/>
    <s v="Stadtwerke Bielefeld Netz GmbH"/>
    <x v="1"/>
  </r>
  <r>
    <s v="BNA0098"/>
    <s v="Stadtwerke Bielefeld GmbH"/>
    <s v="HKW Schildescher Straße"/>
    <n v="33611"/>
    <s v="Bielefeld"/>
    <m/>
    <x v="0"/>
    <s v="Erdgas"/>
    <x v="1"/>
    <n v="1955"/>
    <x v="0"/>
    <x v="1"/>
    <s v="Erdgas"/>
    <s v="Erdgas /Heizöl L"/>
    <s v="Nein"/>
    <x v="1"/>
    <x v="75"/>
    <n v="23.734999999999999"/>
    <m/>
    <n v="110"/>
    <s v="Stadtwerke Bielefeld Netz GmbH"/>
    <x v="1"/>
  </r>
  <r>
    <s v="BNA0099"/>
    <s v="Gemeinschaftskraftwerk Veltheim GmbH"/>
    <s v="Gasturbinenkraftwerk Bielefeld Ummeln"/>
    <n v="33649"/>
    <s v="Bielefeld"/>
    <m/>
    <x v="0"/>
    <s v="GT Ummeln"/>
    <x v="1"/>
    <n v="1975"/>
    <x v="0"/>
    <x v="1"/>
    <m/>
    <m/>
    <s v="Nein"/>
    <x v="0"/>
    <x v="76"/>
    <n v="55.55"/>
    <s v="UW - Bielefeld West"/>
    <n v="110"/>
    <s v="Stadtwerke Bielefeld Netz GmbH"/>
    <x v="1"/>
  </r>
  <r>
    <s v="BNA0100"/>
    <s v="Stadtwerke Bielefeld GmbH"/>
    <s v="GuD Kraftwerk Hillegossen"/>
    <n v="33697"/>
    <s v="Bielefeld"/>
    <m/>
    <x v="0"/>
    <s v="GuD"/>
    <x v="8"/>
    <n v="2005"/>
    <x v="0"/>
    <x v="1"/>
    <m/>
    <m/>
    <s v="Nein"/>
    <x v="1"/>
    <x v="77"/>
    <n v="38.478751500000008"/>
    <m/>
    <n v="110"/>
    <s v="Stadtwerke Bielefeld Netz GmbH"/>
    <x v="1"/>
  </r>
  <r>
    <s v="BNA0101"/>
    <s v="Stadtwerke Bielefeld GmbH"/>
    <s v="HKW Schildescher Straße"/>
    <n v="33611"/>
    <s v="Bielefeld"/>
    <m/>
    <x v="0"/>
    <s v="Kohle"/>
    <x v="3"/>
    <n v="1955"/>
    <x v="0"/>
    <x v="3"/>
    <s v="Kohle"/>
    <s v="Erdgas /Heizöl L"/>
    <s v="Nein"/>
    <x v="1"/>
    <x v="78"/>
    <n v="57.361370000000001"/>
    <m/>
    <n v="110"/>
    <s v="Stadtwerke Bielefeld Netz GmbH"/>
    <x v="1"/>
  </r>
  <r>
    <s v="BNA0102"/>
    <m/>
    <m/>
    <n v="39221"/>
    <s v="Biere"/>
    <m/>
    <x v="5"/>
    <m/>
    <x v="0"/>
    <n v="1999"/>
    <x v="0"/>
    <x v="0"/>
    <m/>
    <m/>
    <s v="Ja"/>
    <x v="0"/>
    <x v="79"/>
    <n v="83.45"/>
    <m/>
    <s v="HS"/>
    <s v="HSN Magdeburg GmbH"/>
    <x v="0"/>
  </r>
  <r>
    <s v="BNA0103"/>
    <s v="Stadtwerke Leipzig GmbH"/>
    <s v="Biomassekraftwerk Bischofferode"/>
    <n v="37345"/>
    <s v="Bischofferode"/>
    <m/>
    <x v="10"/>
    <m/>
    <x v="3"/>
    <n v="2006"/>
    <x v="0"/>
    <x v="4"/>
    <s v="Waldrestholz"/>
    <m/>
    <s v="Ja"/>
    <x v="0"/>
    <x v="80"/>
    <n v="19.4937"/>
    <s v="Umspannwerk Bischofferode"/>
    <n v="20"/>
    <s v="TEN Thüringer Energienetze GmbH"/>
    <x v="0"/>
  </r>
  <r>
    <s v="BNA0104"/>
    <s v="Bau- und Umwelttechnik Gesellschaft für ökologisches Investment mbH &amp; Co.Windwelt KG"/>
    <m/>
    <n v="1877"/>
    <s v="Bischofswerda"/>
    <m/>
    <x v="13"/>
    <m/>
    <x v="0"/>
    <n v="2003"/>
    <x v="0"/>
    <x v="0"/>
    <m/>
    <m/>
    <s v="Ja"/>
    <x v="0"/>
    <x v="70"/>
    <n v="20"/>
    <m/>
    <s v="HS"/>
    <s v="ENSO Netz GmbH"/>
    <x v="0"/>
  </r>
  <r>
    <s v="BNA0105"/>
    <s v="envia THERM GmbH"/>
    <s v="GuD Bitterfeld"/>
    <n v="6749"/>
    <s v="Bitterfeld"/>
    <m/>
    <x v="5"/>
    <m/>
    <x v="1"/>
    <n v="2000"/>
    <x v="0"/>
    <x v="1"/>
    <m/>
    <m/>
    <s v="Nein"/>
    <x v="1"/>
    <x v="81"/>
    <n v="107.06"/>
    <s v="UW Bitterfeld Mitte"/>
    <n v="110"/>
    <s v="Mitteldeutsche Netzgesellschaft Strom mbH"/>
    <x v="1"/>
  </r>
  <r>
    <s v="BNA0106"/>
    <s v="Zellstoff- und Papierfabrik Rosenthal GmbH"/>
    <m/>
    <n v="7366"/>
    <s v="Blankenstein"/>
    <s v="Hauptstraße 16"/>
    <x v="10"/>
    <m/>
    <x v="3"/>
    <n v="1999"/>
    <x v="0"/>
    <x v="4"/>
    <m/>
    <m/>
    <s v="Ja"/>
    <x v="1"/>
    <x v="82"/>
    <n v="57"/>
    <s v="Umspannwerk"/>
    <n v="20"/>
    <s v="TEN Thüringer Energienetze GmbH"/>
    <x v="0"/>
  </r>
  <r>
    <s v="BNA0107"/>
    <s v="Itec International"/>
    <s v="Bliesdorf"/>
    <n v="16269"/>
    <s v="Bliesdorf"/>
    <m/>
    <x v="2"/>
    <s v="Bliesdorf"/>
    <x v="0"/>
    <n v="2001"/>
    <x v="0"/>
    <x v="0"/>
    <m/>
    <m/>
    <s v="Ja"/>
    <x v="0"/>
    <x v="83"/>
    <n v="32.5"/>
    <s v="UW Bliesdorf "/>
    <n v="110"/>
    <s v="E.ON edis AG"/>
    <x v="0"/>
  </r>
  <r>
    <s v="BNA0108"/>
    <s v="entfällt"/>
    <s v="entfällt"/>
    <m/>
    <m/>
    <m/>
    <x v="7"/>
    <m/>
    <x v="4"/>
    <m/>
    <x v="3"/>
    <x v="5"/>
    <m/>
    <m/>
    <m/>
    <x v="2"/>
    <x v="17"/>
    <m/>
    <m/>
    <m/>
    <m/>
    <x v="2"/>
  </r>
  <r>
    <s v="BNA0109"/>
    <s v="CaSa Energy GmbH"/>
    <m/>
    <n v="46395"/>
    <s v="Bocholt"/>
    <m/>
    <x v="0"/>
    <m/>
    <x v="0"/>
    <n v="2007"/>
    <x v="0"/>
    <x v="0"/>
    <m/>
    <m/>
    <s v="Ja"/>
    <x v="0"/>
    <x v="30"/>
    <n v="10"/>
    <m/>
    <s v="MS"/>
    <s v="Bocholter Energie und Wasserversorgung GmbH"/>
    <x v="0"/>
  </r>
  <r>
    <s v="BNA0110"/>
    <s v="RWE Power AG"/>
    <s v="Bochum"/>
    <n v="44799"/>
    <s v="Bochum"/>
    <m/>
    <x v="0"/>
    <s v="KBO"/>
    <x v="1"/>
    <n v="2004"/>
    <x v="0"/>
    <x v="1"/>
    <m/>
    <m/>
    <s v="Nein"/>
    <x v="1"/>
    <x v="84"/>
    <n v="20.907"/>
    <s v="Weitmar"/>
    <n v="110"/>
    <s v="Westfalen-Weser-Ems Verteilnetz GmbH"/>
    <x v="1"/>
  </r>
  <r>
    <s v="BNA0111"/>
    <s v="Stadtwerke Bochum Holding GmbH"/>
    <s v="HKW Hiltrop"/>
    <n v="44805"/>
    <s v="Bochum"/>
    <m/>
    <x v="0"/>
    <m/>
    <x v="3"/>
    <n v="1975"/>
    <x v="0"/>
    <x v="1"/>
    <m/>
    <m/>
    <s v="Nein"/>
    <x v="1"/>
    <x v="85"/>
    <n v="31.978149544760889"/>
    <m/>
    <n v="10"/>
    <s v="Stadtwerke Bochum Netz GmbH"/>
    <x v="1"/>
  </r>
  <r>
    <s v="BNA0112"/>
    <s v="BKW FMB Energie AG"/>
    <s v="Windpark Bockelwitz"/>
    <n v="4703"/>
    <s v="Bockelwitz"/>
    <m/>
    <x v="13"/>
    <m/>
    <x v="0"/>
    <n v="1999"/>
    <x v="0"/>
    <x v="0"/>
    <m/>
    <m/>
    <s v="Ja"/>
    <x v="0"/>
    <x v="0"/>
    <n v="15"/>
    <s v="DE0009990470300000E10000601000001"/>
    <m/>
    <s v="Mitteldeutsche Netzgesellschaft Strom mbH"/>
    <x v="0"/>
  </r>
  <r>
    <s v="BNA0113"/>
    <m/>
    <m/>
    <n v="31167"/>
    <s v="Bockenem"/>
    <m/>
    <x v="1"/>
    <m/>
    <x v="0"/>
    <n v="2003"/>
    <x v="0"/>
    <x v="0"/>
    <m/>
    <m/>
    <s v="Ja"/>
    <x v="0"/>
    <x v="25"/>
    <n v="12"/>
    <m/>
    <s v="MS"/>
    <s v="E.ON Avacon AG"/>
    <x v="0"/>
  </r>
  <r>
    <s v="BNA0114"/>
    <s v="Windpark Hiddels GmbH &amp; Co. Betriebs KG"/>
    <m/>
    <n v="26345"/>
    <s v="Bockhorn"/>
    <m/>
    <x v="1"/>
    <m/>
    <x v="0"/>
    <n v="2000"/>
    <x v="0"/>
    <x v="0"/>
    <m/>
    <m/>
    <s v="Ja"/>
    <x v="0"/>
    <x v="86"/>
    <n v="18.3"/>
    <m/>
    <s v="MS"/>
    <s v="EWE NETZ GmbH"/>
    <x v="0"/>
  </r>
  <r>
    <s v="BNA0115"/>
    <s v="Vattenfall Europe Generation AG"/>
    <s v="Lippendorf"/>
    <n v="4007"/>
    <s v="Böhlen"/>
    <s v="Werkstraße"/>
    <x v="13"/>
    <s v="R"/>
    <x v="3"/>
    <n v="2000"/>
    <x v="0"/>
    <x v="9"/>
    <m/>
    <m/>
    <s v="Nein"/>
    <x v="1"/>
    <x v="87"/>
    <n v="920"/>
    <s v="Pulgar"/>
    <n v="380"/>
    <s v="50 Hertz Transmission GmbH"/>
    <x v="1"/>
  </r>
  <r>
    <s v="BNA0116"/>
    <s v="EnBW Kraftwerke AG"/>
    <s v="Braunkohlekraftwerk Lippendorf"/>
    <n v="4564"/>
    <s v="Böhlen"/>
    <s v="Werkstraße"/>
    <x v="13"/>
    <s v="LIP S"/>
    <x v="3"/>
    <n v="1999"/>
    <x v="0"/>
    <x v="9"/>
    <m/>
    <m/>
    <s v="Nein"/>
    <x v="1"/>
    <x v="87"/>
    <n v="920"/>
    <s v="Pulgar"/>
    <n v="380"/>
    <s v="50 Hertz Transmission GmbH"/>
    <x v="1"/>
  </r>
  <r>
    <s v="BNA0117"/>
    <s v="Energie- und Wasserversorgung Bonn/Rhein-Sieg GmbH"/>
    <s v="Heizkraftwerk Karlstraße"/>
    <n v="53115"/>
    <s v="Bonn"/>
    <m/>
    <x v="0"/>
    <s v="Heizkraftwerk Karlstraße"/>
    <x v="3"/>
    <n v="1991"/>
    <x v="0"/>
    <x v="1"/>
    <s v="Erdgas, Dampf aus Müllverbrennungsanlage"/>
    <m/>
    <s v="Nein"/>
    <x v="1"/>
    <x v="25"/>
    <n v="12.664613681093421"/>
    <s v="Umspannanlage Endenich"/>
    <n v="10"/>
    <s v="SWB EnergieNetze GmbH "/>
    <x v="1"/>
  </r>
  <r>
    <s v="BNA0118"/>
    <s v="Energie- und Wasserversorgung Bonn/Rhein-Sieg GmbH"/>
    <s v="Heizkraftwerk Süd"/>
    <n v="53121"/>
    <s v="Bonn"/>
    <m/>
    <x v="0"/>
    <s v="Heizkraftwerk Süd"/>
    <x v="3"/>
    <n v="1969"/>
    <x v="0"/>
    <x v="1"/>
    <m/>
    <m/>
    <s v="Nein"/>
    <x v="1"/>
    <x v="28"/>
    <n v="15.197536417312106"/>
    <s v="Umspannanlage Kessenich"/>
    <n v="10"/>
    <s v="SWB EnergieNetze GmbH "/>
    <x v="1"/>
  </r>
  <r>
    <s v="BNA0119"/>
    <s v="Mönikes Energie GmbH &amp; Co. KG"/>
    <m/>
    <n v="33178"/>
    <s v="Borchen"/>
    <m/>
    <x v="0"/>
    <m/>
    <x v="0"/>
    <n v="2002"/>
    <x v="0"/>
    <x v="0"/>
    <m/>
    <m/>
    <s v="Ja"/>
    <x v="0"/>
    <x v="88"/>
    <n v="16.8"/>
    <m/>
    <s v="HS/MS"/>
    <s v="E.ON Westfalen Weser Netz AG "/>
    <x v="0"/>
  </r>
  <r>
    <s v="BNA0120"/>
    <s v="H &amp; P Windkraft GmbH &amp; Co. KG"/>
    <m/>
    <n v="33178"/>
    <s v="Borchen"/>
    <m/>
    <x v="0"/>
    <m/>
    <x v="0"/>
    <n v="2001"/>
    <x v="0"/>
    <x v="0"/>
    <m/>
    <m/>
    <s v="Ja"/>
    <x v="0"/>
    <x v="89"/>
    <n v="11.8"/>
    <m/>
    <s v="HS/MS"/>
    <s v="E.ON Westfalen Weser Netz AG "/>
    <x v="0"/>
  </r>
  <r>
    <s v="BNA0121"/>
    <s v="Borchers Biomassekraftwerk GmbH"/>
    <m/>
    <n v="46325"/>
    <s v="Borken"/>
    <m/>
    <x v="0"/>
    <m/>
    <x v="3"/>
    <n v="2006"/>
    <x v="0"/>
    <x v="4"/>
    <m/>
    <m/>
    <s v="Ja"/>
    <x v="1"/>
    <x v="90"/>
    <n v="12.304724999999999"/>
    <m/>
    <s v="MS"/>
    <s v="Westfalen-Weser-Ems Verteilnetz GmbH"/>
    <x v="0"/>
  </r>
  <r>
    <s v="BNA0122"/>
    <s v="Vattenfall Europe Generation AG"/>
    <s v="Boxberg N"/>
    <n v="2943"/>
    <s v="Boxberg"/>
    <s v="Kraftwerksstraße"/>
    <x v="13"/>
    <s v="N"/>
    <x v="3"/>
    <n v="1979"/>
    <x v="0"/>
    <x v="9"/>
    <m/>
    <m/>
    <s v="Nein"/>
    <x v="1"/>
    <x v="91"/>
    <n v="500"/>
    <s v="Bärwalde"/>
    <n v="380"/>
    <s v="50 Hertz Transmission GmbH"/>
    <x v="1"/>
  </r>
  <r>
    <s v="BNA0123"/>
    <s v="Vattenfall Europe Generation AG"/>
    <s v="Boxberg P"/>
    <n v="2944"/>
    <s v="Boxberg"/>
    <s v="Kraftwerksstraße"/>
    <x v="13"/>
    <s v="P"/>
    <x v="3"/>
    <n v="1980"/>
    <x v="0"/>
    <x v="9"/>
    <m/>
    <m/>
    <s v="Nein"/>
    <x v="1"/>
    <x v="91"/>
    <n v="500"/>
    <s v="Bärwalde"/>
    <n v="380"/>
    <s v="50 Hertz Transmission GmbH"/>
    <x v="1"/>
  </r>
  <r>
    <s v="BNA0124"/>
    <s v="Vattenfall Europe Generation AG"/>
    <s v="Boxberg Q"/>
    <n v="2945"/>
    <s v="Boxberg"/>
    <s v="Kraftwerksstraße"/>
    <x v="13"/>
    <s v="Q"/>
    <x v="3"/>
    <n v="2000"/>
    <x v="0"/>
    <x v="9"/>
    <m/>
    <m/>
    <s v="Nein"/>
    <x v="1"/>
    <x v="92"/>
    <n v="907"/>
    <s v="Bärwalde"/>
    <n v="380"/>
    <s v="50 Hertz Transmission GmbH"/>
    <x v="1"/>
  </r>
  <r>
    <s v="BNA0125"/>
    <s v="Wind 100 GmbH &amp; Co.KG"/>
    <m/>
    <n v="97944"/>
    <s v="Boxberg"/>
    <m/>
    <x v="4"/>
    <m/>
    <x v="0"/>
    <n v="2004"/>
    <x v="0"/>
    <x v="0"/>
    <m/>
    <m/>
    <s v="Ja"/>
    <x v="0"/>
    <x v="30"/>
    <n v="10"/>
    <m/>
    <s v="MS"/>
    <s v="EnBW Regional AG"/>
    <x v="0"/>
  </r>
  <r>
    <s v="BNA0126"/>
    <s v="Windpark Braderup GmbH &amp; Co.KG "/>
    <m/>
    <n v="25923"/>
    <s v="Braderup"/>
    <m/>
    <x v="3"/>
    <m/>
    <x v="0"/>
    <n v="2005"/>
    <x v="0"/>
    <x v="0"/>
    <m/>
    <m/>
    <s v="Ja"/>
    <x v="0"/>
    <x v="89"/>
    <n v="11.8"/>
    <m/>
    <s v="MS"/>
    <s v="Schleswig-Holstein Netz AG "/>
    <x v="0"/>
  </r>
  <r>
    <s v="BNA0127"/>
    <s v="Windpark Brake GmbH &amp; Co KG Renditefonds"/>
    <m/>
    <n v="26919"/>
    <s v="Brake"/>
    <m/>
    <x v="1"/>
    <m/>
    <x v="0"/>
    <n v="2002"/>
    <x v="0"/>
    <x v="0"/>
    <m/>
    <m/>
    <s v="Ja"/>
    <x v="0"/>
    <x v="30"/>
    <n v="10"/>
    <m/>
    <s v="HS/MS"/>
    <s v="EWE NETZ GmbH"/>
    <x v="0"/>
  </r>
  <r>
    <s v="BNA0128"/>
    <s v="FWE Windpark Wittstedt K/S _x000d_c/o ESSEX INVEST A/S"/>
    <m/>
    <n v="27628"/>
    <s v="Bramstedt"/>
    <m/>
    <x v="1"/>
    <m/>
    <x v="0"/>
    <n v="2001"/>
    <x v="0"/>
    <x v="0"/>
    <m/>
    <m/>
    <s v="Ja"/>
    <x v="0"/>
    <x v="27"/>
    <n v="19.5"/>
    <m/>
    <s v="HS/MS"/>
    <s v="EWE NETZ GmbH"/>
    <x v="0"/>
  </r>
  <r>
    <s v="BNA0129"/>
    <s v="Stadtwerke Brandenburg an der Havel GmbH"/>
    <s v="HKW"/>
    <n v="14772"/>
    <s v="Brandenburg"/>
    <m/>
    <x v="2"/>
    <m/>
    <x v="1"/>
    <n v="1997"/>
    <x v="0"/>
    <x v="1"/>
    <m/>
    <m/>
    <s v="Nein"/>
    <x v="1"/>
    <x v="33"/>
    <n v="36.36"/>
    <s v="UW Hohenstücken"/>
    <n v="110"/>
    <s v="E.ON edis AG"/>
    <x v="1"/>
  </r>
  <r>
    <s v="BNA0130"/>
    <s v="E.ON Kraftwerke GmbH"/>
    <s v="Kirchmöser"/>
    <n v="14774"/>
    <s v="Brandenburg"/>
    <m/>
    <x v="2"/>
    <m/>
    <x v="8"/>
    <n v="1994"/>
    <x v="0"/>
    <x v="1"/>
    <m/>
    <m/>
    <s v="Nein"/>
    <x v="0"/>
    <x v="93"/>
    <n v="160"/>
    <s v="Unterwerk Kirchmöser"/>
    <n v="110"/>
    <s v="Amprion GmbH / DB Energie GmbH"/>
    <x v="1"/>
  </r>
  <r>
    <s v="BNA0131"/>
    <m/>
    <m/>
    <n v="14770"/>
    <s v="Brandenburg"/>
    <m/>
    <x v="2"/>
    <m/>
    <x v="5"/>
    <n v="2010"/>
    <x v="0"/>
    <x v="6"/>
    <m/>
    <m/>
    <s v="Ja"/>
    <x v="0"/>
    <x v="94"/>
    <n v="18.646999999999998"/>
    <m/>
    <s v="MS"/>
    <s v="Stadtwerke Brandenburg an der Havel GmbH"/>
    <x v="0"/>
  </r>
  <r>
    <s v="BNA0132"/>
    <s v="Sachsenfond"/>
    <s v="Waldpolenz Energiepark FF 2"/>
    <n v="4821"/>
    <s v="Brandis"/>
    <m/>
    <x v="13"/>
    <m/>
    <x v="5"/>
    <n v="2008"/>
    <x v="0"/>
    <x v="6"/>
    <m/>
    <m/>
    <s v="Ja"/>
    <x v="0"/>
    <x v="95"/>
    <n v="7.98"/>
    <m/>
    <n v="20"/>
    <s v="Mitteldeutsche Netzgesellschaft Strom mbH"/>
    <x v="0"/>
  </r>
  <r>
    <s v="BNA0133"/>
    <s v="Sachsenfond"/>
    <s v="Waldpolenz Energiepark FF 3"/>
    <n v="4821"/>
    <s v="Brandis"/>
    <m/>
    <x v="13"/>
    <m/>
    <x v="5"/>
    <n v="2008"/>
    <x v="0"/>
    <x v="6"/>
    <m/>
    <m/>
    <s v="Ja"/>
    <x v="0"/>
    <x v="96"/>
    <n v="8.032"/>
    <m/>
    <n v="20"/>
    <s v="Mitteldeutsche Netzgesellschaft Strom mbH"/>
    <x v="0"/>
  </r>
  <r>
    <s v="BNA0134"/>
    <s v="Sachsenfond"/>
    <s v="Waldpolenz Energiepark FF 1"/>
    <n v="4821"/>
    <s v="Brandis"/>
    <m/>
    <x v="13"/>
    <m/>
    <x v="5"/>
    <n v="2007"/>
    <x v="0"/>
    <x v="6"/>
    <m/>
    <m/>
    <s v="Ja"/>
    <x v="0"/>
    <x v="97"/>
    <n v="24.137"/>
    <m/>
    <n v="20"/>
    <s v="Mitteldeutsche Netzgesellschaft Strom mbH"/>
    <x v="0"/>
  </r>
  <r>
    <s v="BNA0135"/>
    <s v="Braunschweiger Versorgungs-AG &amp; Co. KG"/>
    <s v="HKW-Mitte"/>
    <n v="38106"/>
    <s v="Braunschweig"/>
    <m/>
    <x v="1"/>
    <s v="Block 12"/>
    <x v="1"/>
    <n v="1971"/>
    <x v="0"/>
    <x v="1"/>
    <s v="Erdgas"/>
    <s v="Heizöl S"/>
    <s v="Nein"/>
    <x v="1"/>
    <x v="70"/>
    <n v="20.2"/>
    <s v="UW Hasenwinkel 5/8"/>
    <n v="110"/>
    <s v="Braunschweiger Netz GmbH"/>
    <x v="1"/>
  </r>
  <r>
    <s v="BNA0136"/>
    <s v="Braunschweiger Versorgungs-AG &amp; Co. KG"/>
    <s v="HKW-Mitte"/>
    <n v="38106"/>
    <s v="Braunschweig"/>
    <m/>
    <x v="1"/>
    <s v="GuD"/>
    <x v="8"/>
    <n v="2010"/>
    <x v="0"/>
    <x v="1"/>
    <s v="Erdgas"/>
    <s v="Heizöl L"/>
    <s v="Nein"/>
    <x v="1"/>
    <x v="98"/>
    <n v="76.032780000000002"/>
    <s v="UW Hasenwinkel 3/7"/>
    <n v="110"/>
    <s v="Braunschweiger Netz GmbH"/>
    <x v="1"/>
  </r>
  <r>
    <s v="BNA0137"/>
    <s v="Braunschweiger Versorgungs-AG &amp; Co. KG"/>
    <s v="HKW-Nord"/>
    <n v="38112"/>
    <s v="Braunschweig"/>
    <m/>
    <x v="1"/>
    <s v="GT"/>
    <x v="1"/>
    <n v="1965"/>
    <x v="0"/>
    <x v="1"/>
    <s v="Erdgas"/>
    <s v="Heizöl L "/>
    <s v="Nein"/>
    <x v="1"/>
    <x v="99"/>
    <n v="25.25"/>
    <s v="UW Nord Zelle 21 "/>
    <n v="110"/>
    <s v="Braunschweiger Netz GmbH"/>
    <x v="1"/>
  </r>
  <r>
    <s v="BNA0138"/>
    <s v="Braunschweiger Versorgungs-AG &amp; Co. KG"/>
    <s v="HKW-Mitte"/>
    <n v="38106"/>
    <s v="Braunschweig"/>
    <m/>
    <x v="1"/>
    <s v="Block 1 "/>
    <x v="3"/>
    <n v="1984"/>
    <x v="0"/>
    <x v="3"/>
    <s v="Steinkohle"/>
    <s v="Heizöl S"/>
    <s v="Nein"/>
    <x v="1"/>
    <x v="100"/>
    <n v="46.863156999999994"/>
    <s v="UW Hasenwinkel"/>
    <n v="110"/>
    <s v="Braunschweiger Netz GmbH"/>
    <x v="1"/>
  </r>
  <r>
    <s v="BNA0139"/>
    <s v="swb Entsorgung GmbH &amp; Co. KG"/>
    <s v="KW Hafen"/>
    <n v="28237"/>
    <s v="Bremen"/>
    <s v="Otavistr. 7-9"/>
    <x v="15"/>
    <s v="MKK"/>
    <x v="3"/>
    <n v="2009"/>
    <x v="0"/>
    <x v="11"/>
    <m/>
    <m/>
    <s v="Nein"/>
    <x v="0"/>
    <x v="101"/>
    <n v="32.537054930433115"/>
    <s v="über Block 5 und 6 (KW Hafen; swb Erzeugung)"/>
    <n v="110"/>
    <s v="swb Netze GmbH &amp; Co. KG "/>
    <x v="1"/>
  </r>
  <r>
    <s v="BNA0140"/>
    <s v="swb Erzeugung GmbH &amp; Co. KG"/>
    <s v="KW Hastedt"/>
    <n v="28207"/>
    <s v="Bremen"/>
    <s v="Hastedter Osterdeich 255"/>
    <x v="15"/>
    <s v="Block 14"/>
    <x v="3"/>
    <n v="1972"/>
    <x v="0"/>
    <x v="1"/>
    <m/>
    <m/>
    <s v="Nein"/>
    <x v="1"/>
    <x v="102"/>
    <n v="163.58459338079001"/>
    <s v="DE0072032820700000000000000232556"/>
    <n v="110"/>
    <s v="swb Netze GmbH &amp; Co. KG "/>
    <x v="1"/>
  </r>
  <r>
    <s v="BNA0141"/>
    <s v="swb Erzeugung GmbH &amp; Co. KG"/>
    <s v="KW Mittelsbüren"/>
    <n v="28237"/>
    <s v="Bremen"/>
    <s v="Auf den Delben 35"/>
    <x v="15"/>
    <s v="GT 3"/>
    <x v="1"/>
    <n v="1974"/>
    <x v="0"/>
    <x v="10"/>
    <s v="Öl"/>
    <m/>
    <s v="Nein"/>
    <x v="0"/>
    <x v="103"/>
    <n v="88.88"/>
    <s v="DE0072032823700000000000000731877"/>
    <n v="110"/>
    <s v="swb Netze GmbH &amp; Co. KG "/>
    <x v="1"/>
  </r>
  <r>
    <s v="BNA0142"/>
    <s v="swb Erzeugung GmbH &amp; Co. KG"/>
    <s v="KW Mittelsbüren"/>
    <n v="28237"/>
    <s v="Bremen"/>
    <s v="Auf den Delben 35"/>
    <x v="15"/>
    <s v="Block 4"/>
    <x v="1"/>
    <n v="1975"/>
    <x v="0"/>
    <x v="12"/>
    <s v="Gichtgas"/>
    <s v="Erdgas"/>
    <s v="Nein"/>
    <x v="0"/>
    <x v="104"/>
    <n v="151.5"/>
    <s v="DE0072032823700000000000000731878"/>
    <n v="110"/>
    <s v="swb Netze GmbH &amp; Co. KG "/>
    <x v="1"/>
  </r>
  <r>
    <s v="BNA0143"/>
    <s v="swb Erzeugung GmbH &amp; Co. KG"/>
    <s v="KW Mittelsbüren"/>
    <n v="28237"/>
    <s v="Bremen"/>
    <s v="Auf den Delben 35"/>
    <x v="15"/>
    <s v="Block 3"/>
    <x v="1"/>
    <n v="1974"/>
    <x v="0"/>
    <x v="12"/>
    <s v="Gichtgas"/>
    <s v="Erdgas"/>
    <s v="Nein"/>
    <x v="0"/>
    <x v="105"/>
    <n v="111.1"/>
    <s v="Bahnstromanschluß"/>
    <n v="110"/>
    <s v="DB Energie GmbH"/>
    <x v="1"/>
  </r>
  <r>
    <s v="BNA0144"/>
    <s v="swb Erzeugung GmbH &amp; Co. KG"/>
    <s v="KW Hastedt"/>
    <n v="28207"/>
    <s v="Bremen"/>
    <s v="Hastedter Osterdeich 255"/>
    <x v="15"/>
    <s v="Block 15"/>
    <x v="3"/>
    <n v="1989"/>
    <x v="0"/>
    <x v="3"/>
    <m/>
    <m/>
    <s v="Nein"/>
    <x v="1"/>
    <x v="106"/>
    <n v="130"/>
    <s v="DE0072032820700000000000000232557"/>
    <n v="110"/>
    <s v="swb Netze GmbH &amp; Co. KG "/>
    <x v="1"/>
  </r>
  <r>
    <s v="BNA0145"/>
    <s v="swb Erzeugung GmbH &amp; Co. KG"/>
    <s v="KW Hafen"/>
    <n v="28237"/>
    <s v="Bremen"/>
    <s v="Otavistr. 7-9"/>
    <x v="15"/>
    <s v="Block 5"/>
    <x v="3"/>
    <n v="1968"/>
    <x v="0"/>
    <x v="3"/>
    <m/>
    <m/>
    <s v="Nein"/>
    <x v="1"/>
    <x v="107"/>
    <n v="140"/>
    <s v="DE0072032823700000000000000731877"/>
    <n v="110"/>
    <s v="swb Netze GmbH &amp; Co. KG "/>
    <x v="1"/>
  </r>
  <r>
    <s v="BNA0146"/>
    <s v="swb Erzeugung GmbH &amp; Co. KG"/>
    <s v="KW Hafen"/>
    <n v="28237"/>
    <s v="Bremen"/>
    <s v="Otavistr. 7-9"/>
    <x v="15"/>
    <s v="Block 6"/>
    <x v="3"/>
    <n v="1979"/>
    <x v="0"/>
    <x v="3"/>
    <m/>
    <m/>
    <s v="Nein"/>
    <x v="1"/>
    <x v="108"/>
    <n v="300"/>
    <s v="DE0072032823700000000000000232558"/>
    <n v="110"/>
    <s v="swb Netze GmbH &amp; Co. KG "/>
    <x v="1"/>
  </r>
  <r>
    <s v="BNA0147"/>
    <s v="GDF SUEZ Energie Deutschland AG"/>
    <s v="Farge"/>
    <n v="28777"/>
    <s v="Bremen"/>
    <m/>
    <x v="15"/>
    <s v="Farge"/>
    <x v="3"/>
    <n v="1969"/>
    <x v="0"/>
    <x v="3"/>
    <s v="Steinkohle"/>
    <s v="Klärschlamm, HSL, HEL"/>
    <s v="Nein"/>
    <x v="0"/>
    <x v="109"/>
    <n v="362"/>
    <s v="Farge - FA1"/>
    <n v="220"/>
    <s v="TenneT TSO GmbH "/>
    <x v="1"/>
  </r>
  <r>
    <s v="BNA0148"/>
    <s v="WindRAT Bremen GmbH &amp; Co.KG"/>
    <m/>
    <n v="28237"/>
    <s v="Bremen"/>
    <m/>
    <x v="15"/>
    <m/>
    <x v="0"/>
    <n v="2004"/>
    <x v="0"/>
    <x v="0"/>
    <m/>
    <m/>
    <s v="Ja"/>
    <x v="0"/>
    <x v="110"/>
    <n v="13.2"/>
    <m/>
    <s v="HS"/>
    <s v="swb Netze GmbH &amp; Co. KG"/>
    <x v="0"/>
  </r>
  <r>
    <s v="BNA0149"/>
    <s v="swb Weserwind GmbH &amp; Co. KG"/>
    <m/>
    <n v="28237"/>
    <s v="Bremen"/>
    <m/>
    <x v="15"/>
    <m/>
    <x v="0"/>
    <n v="2002"/>
    <x v="0"/>
    <x v="0"/>
    <m/>
    <m/>
    <s v="Ja"/>
    <x v="0"/>
    <x v="25"/>
    <n v="12"/>
    <m/>
    <s v="HS/MS"/>
    <s v="swb Netze GmbH &amp; Co. KG"/>
    <x v="0"/>
  </r>
  <r>
    <s v="BNA0150"/>
    <m/>
    <m/>
    <n v="28307"/>
    <s v="Bremen"/>
    <m/>
    <x v="15"/>
    <m/>
    <x v="0"/>
    <n v="2002"/>
    <x v="0"/>
    <x v="0"/>
    <m/>
    <m/>
    <s v="Ja"/>
    <x v="0"/>
    <x v="30"/>
    <n v="10"/>
    <m/>
    <s v="HS/MS"/>
    <s v="swb Netze GmbH &amp; Co. KG"/>
    <x v="0"/>
  </r>
  <r>
    <s v="BNA0151"/>
    <s v="MULTIBRID WEA III GmbH &amp; Co. KG"/>
    <s v="Windpark Lehe"/>
    <n v="27576"/>
    <s v="Bremerhaven"/>
    <m/>
    <x v="15"/>
    <m/>
    <x v="0"/>
    <n v="2008"/>
    <x v="0"/>
    <x v="0"/>
    <m/>
    <m/>
    <s v="Ja"/>
    <x v="0"/>
    <x v="30"/>
    <n v="10"/>
    <s v="DE0001072757600000000000000735747"/>
    <s v="04 (HS/MS)"/>
    <s v="swb Netze Bremerhaven GmbH &amp; Co. KG"/>
    <x v="0"/>
  </r>
  <r>
    <s v="BNA0152a"/>
    <s v="MULTIBRID WEA II GmbH &amp; Co. KG"/>
    <s v="Windpark Speckenbüttel"/>
    <n v="27580"/>
    <s v="Bremerhaven"/>
    <m/>
    <x v="15"/>
    <s v="WEA 2"/>
    <x v="0"/>
    <n v="2006"/>
    <x v="0"/>
    <x v="0"/>
    <m/>
    <m/>
    <s v="Ja"/>
    <x v="0"/>
    <x v="111"/>
    <n v="5"/>
    <s v="DE00753827568WEAMULTIBRIDGRAUWVA2"/>
    <s v="05 (MS)"/>
    <s v="EUROGATE Technical Services GmbH"/>
    <x v="0"/>
  </r>
  <r>
    <s v="BNA0152b"/>
    <s v="MULTIBRID WEA I GmbH &amp; Co. KG"/>
    <s v="Windpark Speckenbüttel"/>
    <n v="27580"/>
    <s v="Bremerhaven"/>
    <m/>
    <x v="15"/>
    <s v="WEA 1"/>
    <x v="0"/>
    <n v="2004"/>
    <x v="0"/>
    <x v="0"/>
    <m/>
    <m/>
    <s v="Ja"/>
    <x v="0"/>
    <x v="111"/>
    <n v="5"/>
    <s v="DE00753827568WEAMULTIBRIDGRAUWVA1"/>
    <s v="05 (MS)"/>
    <s v="EUROGATE Technical Services GmbH"/>
    <x v="0"/>
  </r>
  <r>
    <s v="BNA0153"/>
    <s v="Windpark Altenbruch GmbH &amp; Co. Betriebs-KG"/>
    <m/>
    <n v="21698"/>
    <s v="Brest"/>
    <m/>
    <x v="1"/>
    <m/>
    <x v="0"/>
    <n v="1999"/>
    <x v="0"/>
    <x v="0"/>
    <m/>
    <m/>
    <s v="Ja"/>
    <x v="0"/>
    <x v="112"/>
    <n v="14.3"/>
    <m/>
    <s v="HS/MS"/>
    <s v="EWE NETZ GmbH"/>
    <x v="0"/>
  </r>
  <r>
    <s v="BNA0154"/>
    <m/>
    <m/>
    <n v="15518"/>
    <s v="Briesen OT Biegen"/>
    <m/>
    <x v="2"/>
    <m/>
    <x v="0"/>
    <n v="2006"/>
    <x v="0"/>
    <x v="0"/>
    <m/>
    <m/>
    <s v="Ja"/>
    <x v="0"/>
    <x v="30"/>
    <n v="10"/>
    <m/>
    <s v="HS"/>
    <s v="E.ON edis AG"/>
    <x v="0"/>
  </r>
  <r>
    <s v="BNA0155"/>
    <m/>
    <m/>
    <n v="16306"/>
    <s v="Briest"/>
    <m/>
    <x v="2"/>
    <m/>
    <x v="0"/>
    <n v="2002"/>
    <x v="0"/>
    <x v="0"/>
    <m/>
    <m/>
    <s v="Ja"/>
    <x v="0"/>
    <x v="113"/>
    <n v="17.899999999999999"/>
    <m/>
    <s v="HS"/>
    <s v="E.ON edis AG"/>
    <x v="0"/>
  </r>
  <r>
    <s v="BNA0156a"/>
    <s v="Egger Kraftwerk Brilon GmbH"/>
    <s v="Egger Kraftwerk Briilon"/>
    <n v="59929"/>
    <s v="Brilon "/>
    <s v="Im Kissen 19"/>
    <x v="0"/>
    <s v="Biomasse - KWK - Anlage"/>
    <x v="3"/>
    <n v="1990"/>
    <x v="0"/>
    <x v="4"/>
    <m/>
    <m/>
    <s v="Ja"/>
    <x v="1"/>
    <x v="39"/>
    <n v="19.385999999999999"/>
    <m/>
    <n v="10"/>
    <s v="Westfalen-Weser-Ems Verteilnetz GmbH"/>
    <x v="0"/>
  </r>
  <r>
    <s v="BNA0156b"/>
    <s v="Egger Kraftwerk Brilon GmbH"/>
    <s v="Egger Kraftwerk Briilon"/>
    <n v="59929"/>
    <s v="Brilon "/>
    <s v="Im Kissen 19"/>
    <x v="0"/>
    <s v="Gasturbinen - KWK - Anlage"/>
    <x v="1"/>
    <n v="1996"/>
    <x v="0"/>
    <x v="1"/>
    <m/>
    <m/>
    <s v="Nein"/>
    <x v="1"/>
    <x v="114"/>
    <n v="13.635"/>
    <m/>
    <n v="10"/>
    <s v="Westfalen-Weser-Ems Verteilnetz GmbH"/>
    <x v="1"/>
  </r>
  <r>
    <s v="BNA0157"/>
    <s v="E.ON Kernkraft GmbH"/>
    <s v="Brokdorf"/>
    <n v="25576"/>
    <s v="Brokdorf"/>
    <m/>
    <x v="3"/>
    <s v="KBR"/>
    <x v="9"/>
    <n v="1986"/>
    <x v="0"/>
    <x v="13"/>
    <m/>
    <m/>
    <s v="Nein"/>
    <x v="0"/>
    <x v="115"/>
    <n v="1440"/>
    <s v="Brokdorf"/>
    <n v="380"/>
    <s v="TenneT TSO GmbH "/>
    <x v="1"/>
  </r>
  <r>
    <s v="BNA0158"/>
    <m/>
    <m/>
    <n v="27305"/>
    <s v="Bruchhausen-Vilsen"/>
    <m/>
    <x v="1"/>
    <m/>
    <x v="0"/>
    <n v="2005"/>
    <x v="0"/>
    <x v="0"/>
    <m/>
    <m/>
    <s v="Ja"/>
    <x v="0"/>
    <x v="47"/>
    <n v="14"/>
    <m/>
    <s v="MS"/>
    <s v="E.ON Avacon AG"/>
    <x v="0"/>
  </r>
  <r>
    <s v="BNA0159"/>
    <m/>
    <m/>
    <n v="27305"/>
    <s v="Bruchhausen-Vilsen"/>
    <m/>
    <x v="1"/>
    <m/>
    <x v="0"/>
    <n v="2010"/>
    <x v="0"/>
    <x v="0"/>
    <m/>
    <m/>
    <s v="Ja"/>
    <x v="0"/>
    <x v="30"/>
    <n v="10"/>
    <m/>
    <s v="MS"/>
    <s v="E.ON Avacon AG"/>
    <x v="0"/>
  </r>
  <r>
    <s v="BNA0160"/>
    <s v="entfällt"/>
    <s v="entfällt"/>
    <m/>
    <m/>
    <m/>
    <x v="7"/>
    <m/>
    <x v="4"/>
    <m/>
    <x v="3"/>
    <x v="5"/>
    <m/>
    <m/>
    <m/>
    <x v="2"/>
    <x v="17"/>
    <m/>
    <m/>
    <m/>
    <m/>
    <x v="2"/>
  </r>
  <r>
    <s v="BNA0161"/>
    <s v="Vattenfall Europe Generation AG"/>
    <s v="Brunsbüttel"/>
    <n v="25541"/>
    <s v="Brunsbüttel"/>
    <s v="Otto Hahn Str. 76"/>
    <x v="3"/>
    <s v="GT A"/>
    <x v="1"/>
    <n v="1973"/>
    <x v="0"/>
    <x v="10"/>
    <m/>
    <m/>
    <s v="Nein"/>
    <x v="0"/>
    <x v="116"/>
    <n v="64.135000000000005"/>
    <s v="Brunsbüttel"/>
    <n v="380"/>
    <s v="50 Hertz Transmission GmbH"/>
    <x v="1"/>
  </r>
  <r>
    <s v="BNA0162"/>
    <s v="Vattenfall Europe Generation AG"/>
    <s v="Brunsbüttel"/>
    <n v="25541"/>
    <s v="Brunsbüttel"/>
    <s v="Otto Hahn Str. 76"/>
    <x v="3"/>
    <s v="GT B"/>
    <x v="1"/>
    <n v="1973"/>
    <x v="0"/>
    <x v="10"/>
    <m/>
    <m/>
    <s v="Nein"/>
    <x v="0"/>
    <x v="116"/>
    <n v="64.135000000000005"/>
    <s v="Brunsbüttel"/>
    <n v="380"/>
    <s v="50 Hertz Transmission GmbH"/>
    <x v="1"/>
  </r>
  <r>
    <s v="BNA0163"/>
    <s v="Vattenfall Europe Generation AG"/>
    <s v="Brunsbüttel"/>
    <n v="25541"/>
    <s v="Brunsbüttel"/>
    <s v="Otto Hahn Str. 76"/>
    <x v="3"/>
    <s v="GT C"/>
    <x v="1"/>
    <n v="1973"/>
    <x v="0"/>
    <x v="10"/>
    <m/>
    <m/>
    <s v="Nein"/>
    <x v="0"/>
    <x v="116"/>
    <n v="64.135000000000005"/>
    <s v="Brunsbüttel"/>
    <n v="380"/>
    <s v="50 Hertz Transmission GmbH"/>
    <x v="1"/>
  </r>
  <r>
    <s v="BNA0164"/>
    <s v="Vattenfall Europe Generation AG"/>
    <s v="Brunsbüttel"/>
    <n v="25541"/>
    <s v="Brunsbüttel"/>
    <s v="Otto Hahn Str. 76"/>
    <x v="3"/>
    <s v="GT D"/>
    <x v="1"/>
    <n v="1973"/>
    <x v="0"/>
    <x v="10"/>
    <m/>
    <m/>
    <s v="Nein"/>
    <x v="0"/>
    <x v="116"/>
    <n v="64.135000000000005"/>
    <s v="Brunsbüttel"/>
    <n v="380"/>
    <s v="50 Hertz Transmission GmbH"/>
    <x v="1"/>
  </r>
  <r>
    <s v="BNA0165"/>
    <s v="Itec International"/>
    <s v="Brunsbüttel"/>
    <n v="25541"/>
    <s v="Brunsbüttel"/>
    <m/>
    <x v="3"/>
    <s v="Brunsbüttel"/>
    <x v="0"/>
    <n v="2004"/>
    <x v="0"/>
    <x v="0"/>
    <m/>
    <m/>
    <s v="Ja"/>
    <x v="0"/>
    <x v="117"/>
    <n v="11"/>
    <s v="UW Ostermoor West"/>
    <n v="30"/>
    <s v="Schleswig-Holstein Netz AG "/>
    <x v="0"/>
  </r>
  <r>
    <s v="BNA0166"/>
    <s v="Windpark Brunsbüttel GmbH "/>
    <m/>
    <n v="25542"/>
    <s v="Brunsbüttel"/>
    <m/>
    <x v="3"/>
    <m/>
    <x v="0"/>
    <n v="2010"/>
    <x v="0"/>
    <x v="0"/>
    <m/>
    <m/>
    <s v="Ja"/>
    <x v="0"/>
    <x v="70"/>
    <n v="20"/>
    <m/>
    <s v="MS"/>
    <s v="Schleswig-Holstein Netz AG "/>
    <x v="0"/>
  </r>
  <r>
    <s v="BNA0167"/>
    <s v="Windpark Brunsbüttel GmbH "/>
    <m/>
    <n v="25541"/>
    <s v="Brunsbüttel"/>
    <m/>
    <x v="3"/>
    <m/>
    <x v="0"/>
    <n v="2010"/>
    <x v="0"/>
    <x v="0"/>
    <m/>
    <m/>
    <s v="Ja"/>
    <x v="0"/>
    <x v="30"/>
    <n v="10"/>
    <m/>
    <s v="MS"/>
    <s v="Schleswig-Holstein Netz AG "/>
    <x v="0"/>
  </r>
  <r>
    <s v="BNA0168"/>
    <s v="Windfarm Weimar GmbH &amp; Co.KG, _x000d_RheinEnergieAG"/>
    <s v="Windpark Weimar"/>
    <n v="7751"/>
    <s v="Bucha"/>
    <m/>
    <x v="10"/>
    <m/>
    <x v="0"/>
    <n v="2002"/>
    <x v="0"/>
    <x v="0"/>
    <m/>
    <m/>
    <s v="Ja"/>
    <x v="0"/>
    <x v="25"/>
    <n v="12"/>
    <s v="UW Coppanz"/>
    <n v="110"/>
    <s v="TEN Thüringer Energienetze GmbH"/>
    <x v="0"/>
  </r>
  <r>
    <s v="BNA0169"/>
    <s v="Biomasseheizkraftwerk Odenwald GmbH"/>
    <m/>
    <n v="74722"/>
    <s v="Buchen"/>
    <m/>
    <x v="4"/>
    <m/>
    <x v="3"/>
    <n v="2003"/>
    <x v="0"/>
    <x v="4"/>
    <m/>
    <m/>
    <s v="Ja"/>
    <x v="1"/>
    <x v="118"/>
    <n v="30.586799999999997"/>
    <m/>
    <s v="MS"/>
    <s v="EnBW Regional AG"/>
    <x v="0"/>
  </r>
  <r>
    <s v="BNA0170"/>
    <s v="EnBW Windpark Buchholz GmbH"/>
    <s v="Windpark Buchholz"/>
    <n v="29690"/>
    <s v="Buchholz (Aller)"/>
    <m/>
    <x v="1"/>
    <s v="Buchholz"/>
    <x v="0"/>
    <n v="2009"/>
    <x v="0"/>
    <x v="0"/>
    <m/>
    <m/>
    <s v="Ja"/>
    <x v="0"/>
    <x v="33"/>
    <n v="36"/>
    <s v="UW Marklendorf"/>
    <n v="110"/>
    <s v="E.ON Netz GmbH"/>
    <x v="0"/>
  </r>
  <r>
    <s v="BNA0171"/>
    <m/>
    <m/>
    <n v="39288"/>
    <s v="Burg"/>
    <m/>
    <x v="5"/>
    <m/>
    <x v="0"/>
    <n v="2007"/>
    <x v="0"/>
    <x v="0"/>
    <m/>
    <m/>
    <s v="Ja"/>
    <x v="0"/>
    <x v="41"/>
    <n v="16"/>
    <m/>
    <s v="MS"/>
    <s v="E.ON Avacon AG"/>
    <x v="0"/>
  </r>
  <r>
    <s v="BNA0172"/>
    <s v="Wacker Chemie AG"/>
    <s v="Dampfkraftwerk BGH - O1"/>
    <n v="84489"/>
    <s v="Burghausen"/>
    <s v="Johannes-Hess Straße 24"/>
    <x v="6"/>
    <m/>
    <x v="3"/>
    <n v="2001"/>
    <x v="2"/>
    <x v="1"/>
    <s v="Hauptbrennstoff Erdgas"/>
    <s v="Redundanzbrennstoff HEL"/>
    <s v="Nein"/>
    <x v="1"/>
    <x v="119"/>
    <n v="184.69228284927905"/>
    <s v="UW Holzfeld "/>
    <n v="110"/>
    <s v="E.ON Netz GmbH"/>
    <x v="1"/>
  </r>
  <r>
    <s v="BNA0173"/>
    <s v="Wacker Chemie AG"/>
    <s v="Alzwerke GmbH"/>
    <n v="84489"/>
    <s v="Burghausen"/>
    <s v="Johannes-Hess Straße 24"/>
    <x v="6"/>
    <s v="Alzwerk"/>
    <x v="2"/>
    <n v="1922"/>
    <x v="0"/>
    <x v="2"/>
    <m/>
    <m/>
    <s v="Nein"/>
    <x v="0"/>
    <x v="120"/>
    <n v="45.45"/>
    <m/>
    <n v="10"/>
    <s v="Wacker Chemie AG"/>
    <x v="0"/>
  </r>
  <r>
    <s v="BNA0174"/>
    <s v="InfraServ GmbH &amp; Co. Gendorf KG"/>
    <s v="Industriepark Werk Gendorf"/>
    <n v="84508"/>
    <s v="Burgkirchen"/>
    <m/>
    <x v="6"/>
    <m/>
    <x v="1"/>
    <n v="2002"/>
    <x v="0"/>
    <x v="1"/>
    <m/>
    <m/>
    <s v="Nein"/>
    <x v="1"/>
    <x v="121"/>
    <n v="38.380000000000003"/>
    <s v="UW Gendorf"/>
    <n v="20"/>
    <s v="InfraServ GmbH &amp; Co. Gendorf KG"/>
    <x v="1"/>
  </r>
  <r>
    <s v="BNA0175"/>
    <s v="Edrifta GmbH &amp; Co. KG"/>
    <m/>
    <n v="25719"/>
    <s v="Busenwurth"/>
    <m/>
    <x v="3"/>
    <m/>
    <x v="5"/>
    <n v="2010"/>
    <x v="0"/>
    <x v="6"/>
    <m/>
    <m/>
    <s v="Ja"/>
    <x v="0"/>
    <x v="122"/>
    <n v="14.504"/>
    <m/>
    <s v="MS"/>
    <s v="Schleswig-Holstein Netz AG "/>
    <x v="0"/>
  </r>
  <r>
    <s v="BNA0176"/>
    <s v="ACR Biokraftwerk Calbe Invest GmbH &amp; Co. KG"/>
    <m/>
    <n v="39240"/>
    <s v="Calbe"/>
    <m/>
    <x v="5"/>
    <m/>
    <x v="3"/>
    <n v="1996"/>
    <x v="0"/>
    <x v="4"/>
    <m/>
    <m/>
    <s v="Ja"/>
    <x v="1"/>
    <x v="123"/>
    <n v="11.02848"/>
    <m/>
    <s v="MS"/>
    <s v="E.ON Avacon AG"/>
    <x v="0"/>
  </r>
  <r>
    <s v="BNA0177"/>
    <s v="eins energie in sachsen GmbH &amp; Co. KG"/>
    <s v="HKW Chemnitz  Nord II"/>
    <n v="9115"/>
    <s v="Chemnitz"/>
    <m/>
    <x v="13"/>
    <s v="Block B"/>
    <x v="3"/>
    <n v="1988"/>
    <x v="0"/>
    <x v="9"/>
    <s v="Rohbraunkohle"/>
    <s v="Ersatzbrennstoff, Erdgas (Zünd- und Stützgas)"/>
    <s v="Nein"/>
    <x v="1"/>
    <x v="124"/>
    <n v="63.075246418040976"/>
    <s v="UW Chemnitz Glösa"/>
    <n v="110"/>
    <s v="Netzgesellschaft mbH Chemnitz "/>
    <x v="1"/>
  </r>
  <r>
    <s v="BNA0178"/>
    <s v="eins energie in sachsen GmbH &amp; Co. KG"/>
    <s v="HKW Chemnitz  Nord II"/>
    <n v="9114"/>
    <s v="Chemnitz"/>
    <m/>
    <x v="13"/>
    <s v="Block A"/>
    <x v="1"/>
    <n v="1986"/>
    <x v="0"/>
    <x v="1"/>
    <s v="Erdgas, Heizöl EL"/>
    <s v="Heizöl EL"/>
    <s v="Nein"/>
    <x v="1"/>
    <x v="125"/>
    <n v="57.772000000000006"/>
    <s v="UW Chemnitz Mitte"/>
    <n v="110"/>
    <s v="Netzgesellschaft mbH Chemnitz "/>
    <x v="1"/>
  </r>
  <r>
    <s v="BNA0179"/>
    <s v="eins energie in sachsen GmbH &amp; Co. KG"/>
    <s v="HKW Chemnitz  Nord II"/>
    <n v="9116"/>
    <s v="Chemnitz"/>
    <m/>
    <x v="13"/>
    <s v="Block C"/>
    <x v="3"/>
    <n v="1990"/>
    <x v="0"/>
    <x v="9"/>
    <s v="Rohbraunkohle"/>
    <s v="Ersatzbrennstoff, Erdgas (beide Stütz-/Zusatzenergieträger)"/>
    <s v="Nein"/>
    <x v="1"/>
    <x v="126"/>
    <n v="100.83155589362889"/>
    <s v="UW Chemnitz Mitte"/>
    <n v="110"/>
    <s v="Netzgesellschaft mbH Chemnitz "/>
    <x v="1"/>
  </r>
  <r>
    <s v="BNA0180"/>
    <s v="Denker &amp; Wulf AG "/>
    <m/>
    <n v="23743"/>
    <s v="Cismar"/>
    <m/>
    <x v="3"/>
    <m/>
    <x v="0"/>
    <n v="2000"/>
    <x v="0"/>
    <x v="0"/>
    <m/>
    <m/>
    <s v="Ja"/>
    <x v="0"/>
    <x v="38"/>
    <n v="10.5"/>
    <m/>
    <s v="MS"/>
    <s v="Schleswig-Holstein Netz AG "/>
    <x v="0"/>
  </r>
  <r>
    <s v="BNA0181"/>
    <m/>
    <m/>
    <n v="29459"/>
    <s v="Clenze"/>
    <m/>
    <x v="1"/>
    <m/>
    <x v="0"/>
    <n v="2010"/>
    <x v="0"/>
    <x v="0"/>
    <m/>
    <m/>
    <s v="Ja"/>
    <x v="0"/>
    <x v="25"/>
    <n v="12"/>
    <m/>
    <s v="MS"/>
    <s v="E.ON Avacon AG"/>
    <x v="0"/>
  </r>
  <r>
    <s v="BNA0182"/>
    <m/>
    <m/>
    <n v="48653"/>
    <s v="Coesfeld"/>
    <m/>
    <x v="0"/>
    <m/>
    <x v="0"/>
    <n v="2002"/>
    <x v="0"/>
    <x v="0"/>
    <m/>
    <m/>
    <s v="Ja"/>
    <x v="0"/>
    <x v="127"/>
    <n v="12.4"/>
    <m/>
    <s v="MS"/>
    <s v="Stadtwerke Coesfeld GmbH"/>
    <x v="0"/>
  </r>
  <r>
    <s v="BNA0183"/>
    <s v="HKW Heizkraftwerksgesellschaft Cottbus mbH"/>
    <s v="HKW Cottbus"/>
    <n v="3052"/>
    <s v="Cottbus"/>
    <m/>
    <x v="2"/>
    <n v="1"/>
    <x v="3"/>
    <n v="1999"/>
    <x v="0"/>
    <x v="9"/>
    <s v="Wirbelschichtbraunkohle"/>
    <s v="Erdgas, Heizöl"/>
    <s v="Nein"/>
    <x v="1"/>
    <x v="98"/>
    <n v="82.175497093926623"/>
    <s v="SWC / NA 1 und NA 2"/>
    <n v="110"/>
    <s v="Mitteldeutsche Netzgesellschaft Strom mbH"/>
    <x v="1"/>
  </r>
  <r>
    <s v="BNA0184"/>
    <s v="PNE WIND AG"/>
    <s v="Windpark Altenbruch II"/>
    <n v="27478"/>
    <s v="Cuxhaven-Altenbruch"/>
    <m/>
    <x v="1"/>
    <m/>
    <x v="0"/>
    <n v="2009"/>
    <x v="0"/>
    <x v="0"/>
    <m/>
    <m/>
    <s v="Ja"/>
    <x v="0"/>
    <x v="128"/>
    <n v="25.8"/>
    <s v="UW Altenbruch"/>
    <n v="110"/>
    <s v="E.ON Netz GmbH"/>
    <x v="0"/>
  </r>
  <r>
    <s v="BNA0185"/>
    <s v="Windpark Dahlenburg GmbH &amp; Co. KG"/>
    <m/>
    <n v="21368"/>
    <s v="Dahlenburg"/>
    <m/>
    <x v="1"/>
    <m/>
    <x v="0"/>
    <n v="2002"/>
    <x v="0"/>
    <x v="0"/>
    <m/>
    <m/>
    <s v="Ja"/>
    <x v="0"/>
    <x v="33"/>
    <n v="36"/>
    <m/>
    <s v="MS"/>
    <s v="E.ON Avacon AG"/>
    <x v="0"/>
  </r>
  <r>
    <s v="BNA0186"/>
    <s v="E.ON Climate &amp; Renewables Central Europe GmbH"/>
    <s v="WP Dargelütz"/>
    <n v="19374"/>
    <s v="Parchim"/>
    <s v="Parchimer Strasse"/>
    <x v="9"/>
    <m/>
    <x v="0"/>
    <n v="2006"/>
    <x v="0"/>
    <x v="0"/>
    <m/>
    <m/>
    <s v="Ja"/>
    <x v="0"/>
    <x v="129"/>
    <n v="21.6"/>
    <s v="DE00729719089VEH0WE00132369065176"/>
    <n v="110"/>
    <s v="50 Hertz Transmission GmbH"/>
    <x v="0"/>
  </r>
  <r>
    <s v="BNA0187"/>
    <s v="E.ON Kraftwerke GmbH"/>
    <s v="Datteln"/>
    <n v="45711"/>
    <s v="Datteln"/>
    <m/>
    <x v="0"/>
    <n v="1"/>
    <x v="3"/>
    <n v="1964"/>
    <x v="0"/>
    <x v="3"/>
    <m/>
    <m/>
    <s v="Nein"/>
    <x v="1"/>
    <x v="130"/>
    <n v="100"/>
    <s v="Datteln"/>
    <n v="110"/>
    <s v="DB Energie GmbH"/>
    <x v="1"/>
  </r>
  <r>
    <s v="BNA0188"/>
    <s v="E.ON Kraftwerke GmbH"/>
    <s v="Datteln"/>
    <n v="45711"/>
    <s v="Datteln"/>
    <m/>
    <x v="0"/>
    <n v="2"/>
    <x v="3"/>
    <n v="1964"/>
    <x v="0"/>
    <x v="3"/>
    <m/>
    <m/>
    <s v="Nein"/>
    <x v="1"/>
    <x v="130"/>
    <n v="100"/>
    <s v="Datteln"/>
    <n v="110"/>
    <s v="DB Energie GmbH"/>
    <x v="1"/>
  </r>
  <r>
    <s v="BNA0189"/>
    <s v="E.ON Kraftwerke GmbH"/>
    <s v="Datteln"/>
    <n v="45711"/>
    <s v="Datteln"/>
    <m/>
    <x v="0"/>
    <n v="3"/>
    <x v="3"/>
    <n v="1969"/>
    <x v="0"/>
    <x v="3"/>
    <m/>
    <m/>
    <s v="Nein"/>
    <x v="0"/>
    <x v="131"/>
    <n v="119.2"/>
    <s v="Datteln"/>
    <n v="110"/>
    <s v="DB Energie GmbH"/>
    <x v="1"/>
  </r>
  <r>
    <s v="BNA0190"/>
    <s v="ENERTRAG Netz GmbH"/>
    <s v="Boreas Energie GmbH (UW Dauer)"/>
    <n v="17292"/>
    <s v="Dauer"/>
    <m/>
    <x v="2"/>
    <m/>
    <x v="0"/>
    <m/>
    <x v="0"/>
    <x v="0"/>
    <m/>
    <m/>
    <s v="Ja"/>
    <x v="0"/>
    <x v="132"/>
    <n v="48"/>
    <s v="UW Dauer"/>
    <n v="110"/>
    <s v="E.ON edis AG"/>
    <x v="0"/>
  </r>
  <r>
    <s v="BNA0191"/>
    <s v="Danpower Energie Service GmbH"/>
    <m/>
    <n v="4509"/>
    <s v="Delitzsch"/>
    <m/>
    <x v="13"/>
    <m/>
    <x v="3"/>
    <n v="2004"/>
    <x v="0"/>
    <x v="4"/>
    <m/>
    <m/>
    <s v="Ja"/>
    <x v="1"/>
    <x v="70"/>
    <n v="21.54"/>
    <m/>
    <s v="MS"/>
    <s v="TWD Netz GmbH"/>
    <x v="0"/>
  </r>
  <r>
    <s v="BNA0192"/>
    <s v="BKD Biokraftwerk Delitzsch GmbH"/>
    <m/>
    <n v="4509"/>
    <s v="Delitzsch"/>
    <m/>
    <x v="13"/>
    <m/>
    <x v="3"/>
    <n v="2003"/>
    <x v="0"/>
    <x v="4"/>
    <m/>
    <m/>
    <s v="Ja"/>
    <x v="1"/>
    <x v="70"/>
    <n v="21.54"/>
    <m/>
    <s v="HS"/>
    <s v="Mitteldeutsche Netzgesellschaft Strom mbH"/>
    <x v="0"/>
  </r>
  <r>
    <s v="BNA0193"/>
    <s v="Zweite Volkswind GmbH &amp; Co KG"/>
    <m/>
    <n v="27755"/>
    <s v="Delmenhorst"/>
    <m/>
    <x v="1"/>
    <m/>
    <x v="0"/>
    <n v="2004"/>
    <x v="0"/>
    <x v="0"/>
    <m/>
    <m/>
    <s v="Ja"/>
    <x v="0"/>
    <x v="30"/>
    <n v="10"/>
    <m/>
    <s v="HS/MS"/>
    <s v="EWE NETZ GmbH"/>
    <x v="0"/>
  </r>
  <r>
    <s v="BNA0194"/>
    <s v="Kraftwerk Dessau GmbH"/>
    <s v="Kraftwerk Dessau"/>
    <n v="6842"/>
    <s v="Dessau-Roßlau"/>
    <m/>
    <x v="5"/>
    <m/>
    <x v="3"/>
    <n v="1996"/>
    <x v="0"/>
    <x v="9"/>
    <s v="Braunkohle,Erdgas, HEL"/>
    <s v="Erdgas, BK, HEL"/>
    <s v="Nein"/>
    <x v="1"/>
    <x v="65"/>
    <n v="56.634464213381868"/>
    <s v="Kraftwerk Dessau"/>
    <n v="20"/>
    <s v="Dessauer Stromversorgung GmbH"/>
    <x v="1"/>
  </r>
  <r>
    <s v="BNA0195"/>
    <s v="Windpark Nienhagen GmbH &amp; Co. KG"/>
    <m/>
    <n v="32758"/>
    <s v="Detmold"/>
    <m/>
    <x v="0"/>
    <m/>
    <x v="0"/>
    <n v="2008"/>
    <x v="0"/>
    <x v="0"/>
    <m/>
    <m/>
    <s v="Ja"/>
    <x v="0"/>
    <x v="30"/>
    <n v="10"/>
    <m/>
    <s v="MS"/>
    <s v="Stadtwerke Detmold GmbH"/>
    <x v="0"/>
  </r>
  <r>
    <s v="BNA0196"/>
    <s v="Mitteldeutsche Braunkohlengesellschaft mbH"/>
    <s v="Deuben"/>
    <n v="6682"/>
    <s v="Teuchern"/>
    <m/>
    <x v="5"/>
    <m/>
    <x v="3"/>
    <n v="1936"/>
    <x v="0"/>
    <x v="9"/>
    <m/>
    <m/>
    <s v="Nein"/>
    <x v="1"/>
    <x v="133"/>
    <n v="74.402139260717348"/>
    <s v="Schaltanlage Zwenkau"/>
    <n v="110"/>
    <s v="Mitteldeutsche Netzgesellschaft Strom mbH"/>
    <x v="1"/>
  </r>
  <r>
    <s v="BNA0197"/>
    <s v="WP Höne Planungs- u. Betriebs GmbH &amp; Co.KG"/>
    <m/>
    <n v="49413"/>
    <s v="Dinklage"/>
    <m/>
    <x v="1"/>
    <m/>
    <x v="0"/>
    <n v="2003"/>
    <x v="0"/>
    <x v="0"/>
    <m/>
    <m/>
    <s v="Ja"/>
    <x v="0"/>
    <x v="134"/>
    <n v="16.2"/>
    <m/>
    <s v="HS/MS"/>
    <s v="EWE NETZ GmbH"/>
    <x v="0"/>
  </r>
  <r>
    <s v="BNA0198"/>
    <s v="Windpark Littdorf GmbH &amp; Co. KG"/>
    <m/>
    <n v="4720"/>
    <s v="Döbeln"/>
    <m/>
    <x v="13"/>
    <m/>
    <x v="0"/>
    <n v="1999"/>
    <x v="0"/>
    <x v="0"/>
    <m/>
    <m/>
    <s v="Ja"/>
    <x v="0"/>
    <x v="38"/>
    <n v="10.5"/>
    <m/>
    <s v="MS"/>
    <s v="Mitteldeutsche Netzgesellschaft Strom mbH"/>
    <x v="0"/>
  </r>
  <r>
    <s v="BNA0199"/>
    <s v="RWE Power AG"/>
    <s v="Dormagen"/>
    <n v="41539"/>
    <s v="Dormagen"/>
    <m/>
    <x v="0"/>
    <s v="GuD"/>
    <x v="8"/>
    <n v="2000"/>
    <x v="0"/>
    <x v="1"/>
    <s v="Erdgas"/>
    <s v="Öl"/>
    <s v="Nein"/>
    <x v="1"/>
    <x v="135"/>
    <n v="600"/>
    <s v="Bayerwerk / Dormagen"/>
    <n v="110"/>
    <s v="Rhein-Ruhr Verteilnetz GmbH"/>
    <x v="1"/>
  </r>
  <r>
    <s v="BNA0200"/>
    <s v="DIF Windpark Heede GmbH &amp; Co.KG"/>
    <m/>
    <n v="26892"/>
    <s v="Dörpen"/>
    <m/>
    <x v="1"/>
    <m/>
    <x v="0"/>
    <n v="2000"/>
    <x v="0"/>
    <x v="0"/>
    <m/>
    <m/>
    <s v="Ja"/>
    <x v="0"/>
    <x v="40"/>
    <n v="16.5"/>
    <m/>
    <s v="HS/MS"/>
    <s v="EWE NETZ GmbH"/>
    <x v="0"/>
  </r>
  <r>
    <s v="BNA0201"/>
    <s v="UW Dörpum Reußenköge GmbH"/>
    <s v="WP Dörpum"/>
    <n v="25821"/>
    <s v="Dörpum"/>
    <m/>
    <x v="3"/>
    <m/>
    <x v="0"/>
    <n v="2001"/>
    <x v="0"/>
    <x v="0"/>
    <m/>
    <m/>
    <s v="Ja"/>
    <x v="0"/>
    <x v="136"/>
    <n v="102"/>
    <s v="UW Dörpum"/>
    <n v="110"/>
    <s v="E.ON Netz GmbH"/>
    <x v="0"/>
  </r>
  <r>
    <s v="BNA0202"/>
    <s v="RWE Power AG"/>
    <s v="Dortmund"/>
    <n v="44143"/>
    <s v="Dortmund"/>
    <m/>
    <x v="0"/>
    <s v="KDO"/>
    <x v="1"/>
    <n v="2004"/>
    <x v="0"/>
    <x v="1"/>
    <m/>
    <m/>
    <s v="Nein"/>
    <x v="1"/>
    <x v="25"/>
    <n v="12.120000000000001"/>
    <s v="Dortmund"/>
    <n v="110"/>
    <s v="Westfalen-Weser-Ems Verteilnetz GmbH"/>
    <x v="1"/>
  </r>
  <r>
    <s v="BNA0203"/>
    <s v="E.ON Kraftwerke GmbH"/>
    <s v="Knepper"/>
    <n v="44357"/>
    <s v="Dortmund"/>
    <m/>
    <x v="0"/>
    <s v="C"/>
    <x v="3"/>
    <n v="1971"/>
    <x v="0"/>
    <x v="3"/>
    <m/>
    <m/>
    <s v="Nein"/>
    <x v="1"/>
    <x v="137"/>
    <n v="363.9"/>
    <s v="Pöppinghausen"/>
    <n v="380"/>
    <s v="Amprion GmbH"/>
    <x v="1"/>
  </r>
  <r>
    <s v="BNA0204"/>
    <s v="Windkraft Iserloy GmbH &amp; Co KG"/>
    <m/>
    <n v="27801"/>
    <s v="Dötlingen"/>
    <m/>
    <x v="1"/>
    <m/>
    <x v="0"/>
    <n v="2001"/>
    <x v="0"/>
    <x v="0"/>
    <m/>
    <m/>
    <s v="Ja"/>
    <x v="0"/>
    <x v="25"/>
    <n v="12"/>
    <m/>
    <s v="HS/MS"/>
    <s v="EWE NETZ GmbH"/>
    <x v="0"/>
  </r>
  <r>
    <s v="BNA0205"/>
    <s v="Windpark Greifenhain GmbH &amp; Co. KG"/>
    <m/>
    <n v="3116"/>
    <s v="Drebkau, OT Casel"/>
    <m/>
    <x v="2"/>
    <m/>
    <x v="0"/>
    <n v="2009"/>
    <x v="0"/>
    <x v="0"/>
    <m/>
    <m/>
    <s v="Ja"/>
    <x v="0"/>
    <x v="138"/>
    <n v="10.005000000000001"/>
    <m/>
    <s v="HS"/>
    <s v="Mitteldeutsche Netzgesellschaft Strom mbH"/>
    <x v="0"/>
  </r>
  <r>
    <s v="BNA0206"/>
    <s v="entfällt"/>
    <s v="entfällt"/>
    <m/>
    <m/>
    <m/>
    <x v="7"/>
    <m/>
    <x v="4"/>
    <m/>
    <x v="3"/>
    <x v="5"/>
    <m/>
    <m/>
    <m/>
    <x v="2"/>
    <x v="17"/>
    <m/>
    <m/>
    <m/>
    <m/>
    <x v="2"/>
  </r>
  <r>
    <s v="BNA0207"/>
    <s v="DREWAG Stadtwerke Dresden GmbH"/>
    <s v="HKW Dresden-Nossener Brücke"/>
    <n v="1169"/>
    <s v="Dresden "/>
    <s v="Oederaner Str. 21 - 25"/>
    <x v="13"/>
    <s v="HKW Dresden-Nossener Brücke _x000d_(3 GT + 1 DT, Sammelschiene)"/>
    <x v="3"/>
    <n v="1995"/>
    <x v="0"/>
    <x v="1"/>
    <s v="Erdgas"/>
    <s v="HEL"/>
    <s v="Nein"/>
    <x v="1"/>
    <x v="139"/>
    <n v="263.84611835611292"/>
    <s v="110 kV Trafo 111 - 114"/>
    <n v="110"/>
    <s v="DREWAG NETZ GmbH "/>
    <x v="1"/>
  </r>
  <r>
    <s v="BNA0208"/>
    <s v="Windfeld Drochtersen Netz- und Abrechnungs GbR"/>
    <m/>
    <n v="21706"/>
    <s v="Drochtersen"/>
    <m/>
    <x v="1"/>
    <m/>
    <x v="0"/>
    <n v="2003"/>
    <x v="0"/>
    <x v="0"/>
    <m/>
    <m/>
    <s v="Ja"/>
    <x v="0"/>
    <x v="117"/>
    <n v="11"/>
    <m/>
    <s v="HS/MS"/>
    <s v="EWE NETZ GmbH"/>
    <x v="0"/>
  </r>
  <r>
    <s v="BNA0209"/>
    <m/>
    <m/>
    <n v="39365"/>
    <s v="Druxberge"/>
    <m/>
    <x v="5"/>
    <m/>
    <x v="0"/>
    <n v="2003"/>
    <x v="0"/>
    <x v="0"/>
    <m/>
    <m/>
    <s v="Ja"/>
    <x v="0"/>
    <x v="140"/>
    <n v="114.4"/>
    <m/>
    <s v="HS"/>
    <s v="HSN Magdeburg GmbH"/>
    <x v="0"/>
  </r>
  <r>
    <s v="BNA0210"/>
    <s v="BKW FMB Energie AG"/>
    <s v="Windpark Dubener Platte"/>
    <n v="15926"/>
    <s v="Luckau"/>
    <m/>
    <x v="2"/>
    <m/>
    <x v="0"/>
    <n v="2011"/>
    <x v="0"/>
    <x v="0"/>
    <m/>
    <m/>
    <s v="Ja"/>
    <x v="0"/>
    <x v="141"/>
    <n v="40"/>
    <s v="DE001811592600000000000000127121"/>
    <m/>
    <s v="Mitteldeutsche Netzgesellschaft Strom mbH"/>
    <x v="0"/>
  </r>
  <r>
    <s v="BNA0211"/>
    <s v="Stadtwerke Duisburg AG"/>
    <s v="HKW I"/>
    <n v="47053"/>
    <s v="Duisburg"/>
    <s v="Zirkelstraße"/>
    <x v="0"/>
    <s v="ZAWSF"/>
    <x v="3"/>
    <n v="1985"/>
    <x v="0"/>
    <x v="3"/>
    <s v="Steinkohle"/>
    <s v="Heizöl, Biomasse"/>
    <s v="Nein"/>
    <x v="1"/>
    <x v="130"/>
    <n v="102.81755"/>
    <s v="UW HKW I"/>
    <n v="110"/>
    <s v="Stadtwerke Duisburg Netzgesellschaft mbH"/>
    <x v="1"/>
  </r>
  <r>
    <s v="BNA0212"/>
    <s v="Stadtwerke Duisburg AG"/>
    <s v="HKW II/B"/>
    <n v="47053"/>
    <s v="Duisburg"/>
    <s v="Zirkelstraße"/>
    <x v="0"/>
    <s v="HKW II/B"/>
    <x v="3"/>
    <n v="1965"/>
    <x v="4"/>
    <x v="3"/>
    <s v="Steinkohle"/>
    <s v="Heizöl"/>
    <s v="Nein"/>
    <x v="1"/>
    <x v="142"/>
    <n v="143.94457"/>
    <s v="UW HKW II"/>
    <n v="110"/>
    <s v="Stadtwerke Duisburg Netzgesellschaft mbH"/>
    <x v="1"/>
  </r>
  <r>
    <s v="BNA0213"/>
    <s v="Stadtwerke Duisburg AG"/>
    <s v="HKW III/A"/>
    <n v="47249"/>
    <s v="Duisburg"/>
    <s v="Wanheimer Straße 439-454"/>
    <x v="0"/>
    <s v="HKW III/A"/>
    <x v="1"/>
    <n v="2002"/>
    <x v="0"/>
    <x v="1"/>
    <s v="Erdgas"/>
    <s v="Heizöl"/>
    <s v="Nein"/>
    <x v="1"/>
    <x v="141"/>
    <n v="40.4"/>
    <s v="UW HKW III"/>
    <n v="110"/>
    <s v="Stadtwerke Duisburg Netzgesellschaft mbH"/>
    <x v="1"/>
  </r>
  <r>
    <s v="BNA0214"/>
    <s v="Stadtwerke Duisburg AG"/>
    <s v="HKW III/B"/>
    <n v="47249"/>
    <s v="Duisburg"/>
    <s v="Wanheimer Straße 439-454"/>
    <x v="0"/>
    <s v="HKW III/B"/>
    <x v="1"/>
    <n v="2005"/>
    <x v="0"/>
    <x v="1"/>
    <s v="Erdgas"/>
    <s v="Heizöl"/>
    <s v="Nein"/>
    <x v="1"/>
    <x v="143"/>
    <n v="236.34"/>
    <s v="UW HKW III"/>
    <n v="110"/>
    <s v="Stadtwerke Duisburg Netzgesellschaft mbH"/>
    <x v="1"/>
  </r>
  <r>
    <s v="BNA0215"/>
    <s v="STEAG GMBH"/>
    <s v="KW Walsum"/>
    <n v="47179"/>
    <s v="Duisburg"/>
    <s v="Dr. Wilhelm-Roelen-Str.129"/>
    <x v="0"/>
    <s v="Walsum 7"/>
    <x v="3"/>
    <n v="1959"/>
    <x v="4"/>
    <x v="3"/>
    <m/>
    <m/>
    <s v="Nein"/>
    <x v="0"/>
    <x v="144"/>
    <n v="150"/>
    <s v="220 kV Schaltanlage Walsum"/>
    <n v="220"/>
    <s v="Amprion GmbH"/>
    <x v="1"/>
  </r>
  <r>
    <s v="BNA0216"/>
    <s v="STEAG GMBH"/>
    <s v="KW Walsum"/>
    <n v="47180"/>
    <s v="Duisburg"/>
    <s v="Dr. Wilhelm-Roelen-Str.129"/>
    <x v="0"/>
    <s v="Walsum 9"/>
    <x v="3"/>
    <n v="1988"/>
    <x v="0"/>
    <x v="3"/>
    <m/>
    <m/>
    <s v="Nein"/>
    <x v="1"/>
    <x v="145"/>
    <n v="410"/>
    <s v="220 kV Schaltanlage Walsum"/>
    <n v="220"/>
    <s v="Amprion GmbH"/>
    <x v="1"/>
  </r>
  <r>
    <s v="BNA0217"/>
    <s v="ThyssenKrupp Steel Europe AG"/>
    <s v="Duisburg Ruhrort 2"/>
    <n v="47166"/>
    <s v="Duisburg - Ruhrort"/>
    <m/>
    <x v="0"/>
    <s v="Block 2"/>
    <x v="1"/>
    <n v="1955"/>
    <x v="0"/>
    <x v="14"/>
    <s v="Kuppelprodukte der Stahl- und Kokserzeugung"/>
    <m/>
    <s v="Nein"/>
    <x v="1"/>
    <x v="19"/>
    <n v="60.6"/>
    <s v="Anschluss im Werksnetz"/>
    <n v="110"/>
    <s v="ThyssenKrupp Steel Europe AG"/>
    <x v="1"/>
  </r>
  <r>
    <s v="BNA0218"/>
    <s v="ThyssenKrupp Steel Europe AG"/>
    <s v="Duisburg Ruhrort 3"/>
    <n v="47166"/>
    <s v="Duisburg - Ruhrort"/>
    <m/>
    <x v="0"/>
    <s v="Block 3"/>
    <x v="1"/>
    <n v="1963"/>
    <x v="0"/>
    <x v="14"/>
    <s v="Kuppelprodukte der Stahl- und Kokserzeugung"/>
    <m/>
    <s v="Nein"/>
    <x v="1"/>
    <x v="146"/>
    <n v="90.9"/>
    <s v="Anschluss im Werksnetz"/>
    <n v="110"/>
    <s v="ThyssenKrupp Steel Europe AG"/>
    <x v="1"/>
  </r>
  <r>
    <s v="BNA0219"/>
    <s v="ThyssenKrupp Steel Europe AG"/>
    <s v="Duisburg Ruhrort 4"/>
    <n v="47166"/>
    <s v="Duisburg - Ruhrort"/>
    <m/>
    <x v="0"/>
    <s v="Block 4"/>
    <x v="1"/>
    <n v="1968"/>
    <x v="0"/>
    <x v="14"/>
    <s v="Kuppelprodukte der Stahl- und Kokserzeugung"/>
    <m/>
    <s v="Nein"/>
    <x v="1"/>
    <x v="147"/>
    <n v="166.65"/>
    <s v="Anschluss im Werksnetz"/>
    <n v="110"/>
    <s v="ThyssenKrupp Steel Europe AG"/>
    <x v="1"/>
  </r>
  <r>
    <s v="BNA0220"/>
    <s v="Stadtwerke Düsseldorf AG"/>
    <s v="GuD"/>
    <n v="40221"/>
    <s v="Düsseldorf"/>
    <s v="Auf der Lausward 75"/>
    <x v="0"/>
    <s v="AGuD"/>
    <x v="8"/>
    <n v="2000"/>
    <x v="0"/>
    <x v="1"/>
    <m/>
    <m/>
    <s v="Nein"/>
    <x v="1"/>
    <x v="148"/>
    <n v="102.74700000000001"/>
    <s v="U71"/>
    <n v="110"/>
    <s v="Stadtwerke Düsseldorf Netz GmbH"/>
    <x v="1"/>
  </r>
  <r>
    <s v="BNA0221a"/>
    <s v="Stadtwerke Düsseldorf AG"/>
    <s v="GT"/>
    <n v="40221"/>
    <s v="Düsseldorf"/>
    <s v="Auf der Lausward 75"/>
    <x v="0"/>
    <s v="Block E GTE2"/>
    <x v="1"/>
    <n v="1974"/>
    <x v="0"/>
    <x v="1"/>
    <m/>
    <m/>
    <s v="Nein"/>
    <x v="0"/>
    <x v="149"/>
    <n v="65.347000000000008"/>
    <s v="U71"/>
    <n v="110"/>
    <s v="Stadtwerke Düsseldorf Netz GmbH "/>
    <x v="1"/>
  </r>
  <r>
    <s v="BNA0221b"/>
    <s v="Stadtwerke Düsseldorf AG"/>
    <s v="GT"/>
    <n v="40221"/>
    <s v="Düsseldorf"/>
    <s v="Auf der Lausward 75"/>
    <x v="0"/>
    <s v="Block E GTE1"/>
    <x v="1"/>
    <n v="1974"/>
    <x v="0"/>
    <x v="1"/>
    <m/>
    <m/>
    <s v="Nein"/>
    <x v="0"/>
    <x v="150"/>
    <n v="67.367000000000004"/>
    <s v="U71"/>
    <n v="110"/>
    <s v="Stadtwerke Düsseldorf Netz GmbH "/>
    <x v="1"/>
  </r>
  <r>
    <s v="BNA0221c"/>
    <s v="Stadtwerke Düsseldorf AG"/>
    <s v="Gasblock"/>
    <n v="40221"/>
    <s v="Düsseldorf"/>
    <s v="Auf der Lausward 75"/>
    <x v="0"/>
    <s v="Block E"/>
    <x v="3"/>
    <n v="1976"/>
    <x v="0"/>
    <x v="1"/>
    <m/>
    <m/>
    <s v="Nein"/>
    <x v="1"/>
    <x v="151"/>
    <n v="309.22765071336437"/>
    <s v="U71"/>
    <n v="110"/>
    <s v="Stadtwerke Düsseldorf Netz GmbH "/>
    <x v="1"/>
  </r>
  <r>
    <s v="BNA0222"/>
    <s v="Stadtwerke Düsseldorf AG"/>
    <s v="GT"/>
    <n v="40233"/>
    <s v="Düsseldorf"/>
    <s v="Behrenstraße 85"/>
    <x v="0"/>
    <s v="GTKW"/>
    <x v="1"/>
    <n v="1977"/>
    <x v="0"/>
    <x v="10"/>
    <m/>
    <m/>
    <s v="Nein"/>
    <x v="0"/>
    <x v="152"/>
    <n v="87.061999999999998"/>
    <s v="U50"/>
    <n v="110"/>
    <s v="Stadtwerke Düsseldorf Netz GmbH "/>
    <x v="1"/>
  </r>
  <r>
    <s v="BNA0223a"/>
    <s v="Stadtwerke Düsseldorf AG"/>
    <s v="DT"/>
    <n v="40233"/>
    <s v="Düsseldorf"/>
    <s v="Behrenstraße 85"/>
    <x v="0"/>
    <s v="Flingern T4"/>
    <x v="3"/>
    <n v="1955"/>
    <x v="4"/>
    <x v="11"/>
    <m/>
    <m/>
    <s v="Nein"/>
    <x v="0"/>
    <x v="153"/>
    <n v="54.302456863419081"/>
    <s v="U50"/>
    <n v="25"/>
    <s v="Stadtwerke Düsseldorf Netz GmbH "/>
    <x v="1"/>
  </r>
  <r>
    <s v="BNA0223b"/>
    <s v="Stadtwerke Düsseldorf AG"/>
    <s v="DT"/>
    <n v="40233"/>
    <s v="Düsseldorf"/>
    <s v="Behrenstraße 85"/>
    <x v="0"/>
    <s v="Flingern T1"/>
    <x v="3"/>
    <n v="2000"/>
    <x v="0"/>
    <x v="11"/>
    <m/>
    <m/>
    <s v="Nein"/>
    <x v="1"/>
    <x v="154"/>
    <n v="55"/>
    <s v="U50"/>
    <n v="25"/>
    <s v="Stadtwerke Düsseldorf Netz GmbH "/>
    <x v="1"/>
  </r>
  <r>
    <s v="BNA0224"/>
    <m/>
    <m/>
    <n v="16225"/>
    <s v="Eberswalde"/>
    <m/>
    <x v="2"/>
    <m/>
    <x v="3"/>
    <n v="2006"/>
    <x v="0"/>
    <x v="4"/>
    <m/>
    <m/>
    <s v="Ja"/>
    <x v="1"/>
    <x v="70"/>
    <n v="21.54"/>
    <m/>
    <s v="HS"/>
    <s v="E.ON edis AG"/>
    <x v="0"/>
  </r>
  <r>
    <s v="BNA0225"/>
    <m/>
    <m/>
    <s v="16227"/>
    <s v="Eberswalde"/>
    <m/>
    <x v="2"/>
    <m/>
    <x v="5"/>
    <n v="2010"/>
    <x v="0"/>
    <x v="6"/>
    <m/>
    <m/>
    <s v="Ja"/>
    <x v="0"/>
    <x v="155"/>
    <n v="24.241"/>
    <m/>
    <s v="HS"/>
    <s v="E.ON edis AG"/>
    <x v="0"/>
  </r>
  <r>
    <s v="BNA0226"/>
    <m/>
    <m/>
    <n v="99510"/>
    <s v="Eckolstädt"/>
    <m/>
    <x v="10"/>
    <m/>
    <x v="0"/>
    <n v="1999"/>
    <x v="0"/>
    <x v="0"/>
    <m/>
    <m/>
    <s v="Ja"/>
    <x v="0"/>
    <x v="156"/>
    <n v="15.6"/>
    <m/>
    <s v="MS"/>
    <s v="TEN Thüringer Energienetze GmbH"/>
    <x v="0"/>
  </r>
  <r>
    <s v="BNA0227"/>
    <s v="Windpark Oelerse I-III GmbH &amp; Co. Infrastruktur KG"/>
    <m/>
    <n v="31234"/>
    <s v="Edemissen"/>
    <m/>
    <x v="1"/>
    <m/>
    <x v="0"/>
    <n v="1999"/>
    <x v="0"/>
    <x v="0"/>
    <m/>
    <m/>
    <s v="Ja"/>
    <x v="0"/>
    <x v="156"/>
    <n v="15.6"/>
    <m/>
    <s v="MS"/>
    <s v="E.ON Avacon AG"/>
    <x v="0"/>
  </r>
  <r>
    <s v="BNA0228"/>
    <s v="E.ON Wasserkraft GmbH"/>
    <s v="Waldeck1/Bringhausen"/>
    <n v="34549"/>
    <s v="Edertal Hemfurth-Edersee"/>
    <s v="Kraftwerkstraße 10"/>
    <x v="11"/>
    <s v="Waldeck1/Bringhausen"/>
    <x v="7"/>
    <n v="1931"/>
    <x v="0"/>
    <x v="8"/>
    <m/>
    <m/>
    <s v="Nein"/>
    <x v="0"/>
    <x v="157"/>
    <n v="152.8956"/>
    <s v="Schaltanlage vor Ort"/>
    <n v="110"/>
    <s v="E.ON Netz GmbH"/>
    <x v="1"/>
  </r>
  <r>
    <s v="BNA0229"/>
    <s v="E.ON Wasserkraft GmbH"/>
    <s v="Waldeck 2"/>
    <n v="34549"/>
    <s v="Edertal Hemfurth-Edersee"/>
    <s v="Kraftwerkstraße 10"/>
    <x v="11"/>
    <s v="Waldeck 2"/>
    <x v="7"/>
    <n v="1974"/>
    <x v="0"/>
    <x v="8"/>
    <m/>
    <m/>
    <s v="Nein"/>
    <x v="0"/>
    <x v="158"/>
    <n v="513.21600000000001"/>
    <s v="Schaltanlage vor Ort"/>
    <n v="380"/>
    <s v="TenneT TSO GmbH "/>
    <x v="1"/>
  </r>
  <r>
    <s v="BNA0230"/>
    <s v="E.ON Wasserkraft GmbH"/>
    <s v="Hemfurth"/>
    <n v="34549"/>
    <s v="Edertal Hemfurth-Edersee"/>
    <s v="Ederstraße"/>
    <x v="11"/>
    <s v="Hemfurth"/>
    <x v="10"/>
    <n v="1915"/>
    <x v="0"/>
    <x v="15"/>
    <m/>
    <m/>
    <s v="Nein"/>
    <x v="0"/>
    <x v="70"/>
    <n v="20.2"/>
    <s v="Schaltanlage vor Ort"/>
    <n v="110"/>
    <s v="E.ON Netz GmbH"/>
    <x v="0"/>
  </r>
  <r>
    <s v="BNA0231"/>
    <s v="entfällt"/>
    <s v="entfällt"/>
    <m/>
    <m/>
    <m/>
    <x v="7"/>
    <m/>
    <x v="4"/>
    <m/>
    <x v="3"/>
    <x v="5"/>
    <m/>
    <m/>
    <m/>
    <x v="2"/>
    <x v="17"/>
    <m/>
    <m/>
    <m/>
    <m/>
    <x v="2"/>
  </r>
  <r>
    <s v="BNA0232"/>
    <s v="Sappi Ehingen GmbH"/>
    <m/>
    <n v="89584"/>
    <s v="Ehingen"/>
    <m/>
    <x v="4"/>
    <m/>
    <x v="3"/>
    <n v="2000"/>
    <x v="0"/>
    <x v="4"/>
    <m/>
    <m/>
    <s v="Ja"/>
    <x v="1"/>
    <x v="159"/>
    <n v="14.229323999999998"/>
    <m/>
    <s v="MS"/>
    <s v="EnBW Regional AG"/>
    <x v="0"/>
  </r>
  <r>
    <s v="BNA0233"/>
    <s v="Stora Enso Sachsen GmbH"/>
    <s v="Kombikraftwerk"/>
    <n v="4838"/>
    <s v="Eilenburg"/>
    <s v="Am Schanzberg 1"/>
    <x v="13"/>
    <m/>
    <x v="1"/>
    <n v="1993"/>
    <x v="0"/>
    <x v="1"/>
    <s v="Erdgas"/>
    <s v="Papierschlämme, EBS"/>
    <s v="Nein"/>
    <x v="1"/>
    <x v="160"/>
    <n v="47.720479999999995"/>
    <s v="UW Kospa"/>
    <n v="110"/>
    <s v="Mitteldeutsche Netzgesellschaft Strom mbH"/>
    <x v="1"/>
  </r>
  <r>
    <s v="BNA0234"/>
    <s v="entfällt"/>
    <s v="entfällt"/>
    <m/>
    <m/>
    <m/>
    <x v="7"/>
    <m/>
    <x v="4"/>
    <m/>
    <x v="3"/>
    <x v="5"/>
    <m/>
    <m/>
    <m/>
    <x v="2"/>
    <x v="17"/>
    <m/>
    <m/>
    <m/>
    <m/>
    <x v="2"/>
  </r>
  <r>
    <s v="BNA0235"/>
    <m/>
    <m/>
    <n v="99817"/>
    <s v="Eisenach"/>
    <m/>
    <x v="10"/>
    <m/>
    <x v="0"/>
    <n v="1998"/>
    <x v="0"/>
    <x v="0"/>
    <m/>
    <m/>
    <s v="Ja"/>
    <x v="0"/>
    <x v="161"/>
    <n v="17.600000000000001"/>
    <m/>
    <s v="MS"/>
    <s v="TEN Thüringer Energienetze GmbH"/>
    <x v="0"/>
  </r>
  <r>
    <s v="BNA0236"/>
    <s v="Green Energy GmbH"/>
    <m/>
    <n v="99819"/>
    <s v="Eisenach"/>
    <m/>
    <x v="10"/>
    <m/>
    <x v="0"/>
    <n v="2004"/>
    <x v="0"/>
    <x v="0"/>
    <m/>
    <m/>
    <s v="Ja"/>
    <x v="0"/>
    <x v="28"/>
    <n v="14.4"/>
    <m/>
    <s v="MS"/>
    <s v="TEN Thüringer Energienetze GmbH"/>
    <x v="0"/>
  </r>
  <r>
    <s v="BNA0237"/>
    <s v="EnBW Propower GmbH"/>
    <s v="EBS-Heizkraftwerk"/>
    <n v="15890"/>
    <s v="Eisenhüttenstadt"/>
    <m/>
    <x v="2"/>
    <m/>
    <x v="3"/>
    <n v="2011"/>
    <x v="0"/>
    <x v="11"/>
    <s v="EBS / Abfall"/>
    <m/>
    <s v="Nein"/>
    <x v="1"/>
    <x v="75"/>
    <n v="26.096272725773996"/>
    <s v="Umspannwerk Eisenhüttenstadt Politz"/>
    <n v="110"/>
    <s v="E.ON edis AG"/>
    <x v="1"/>
  </r>
  <r>
    <s v="BNA0238"/>
    <s v="Vulkan Energiewirtschaft Oderbrücke GmbH"/>
    <s v="IKW VEO"/>
    <n v="15890"/>
    <s v="Eisenhüttenstadt"/>
    <s v="Werkstraße 1"/>
    <x v="2"/>
    <m/>
    <x v="1"/>
    <n v="1953"/>
    <x v="0"/>
    <x v="12"/>
    <s v="Gichtgas, Konvertergas"/>
    <s v="Erdgas (falls nicht genügend Gicht- bzw. Konvertergas zur Verfügung steht)"/>
    <s v="Nein"/>
    <x v="1"/>
    <x v="130"/>
    <n v="95.95"/>
    <s v="UW Eisenhüttenstadt Pohlitz"/>
    <n v="110"/>
    <s v="E.ON edis AG"/>
    <x v="1"/>
  </r>
  <r>
    <s v="BNA0239"/>
    <s v="E.ON Kraftwerke GmbH"/>
    <s v="Huntorf"/>
    <n v="26931"/>
    <s v="Elsfleth"/>
    <m/>
    <x v="1"/>
    <m/>
    <x v="1"/>
    <n v="1978"/>
    <x v="2"/>
    <x v="1"/>
    <s v="Druckluftspeicher"/>
    <m/>
    <s v="Nein"/>
    <x v="0"/>
    <x v="162"/>
    <n v="324.20999999999998"/>
    <s v="Huntorf"/>
    <n v="220"/>
    <s v="TenneT TSO GmbH "/>
    <x v="1"/>
  </r>
  <r>
    <s v="BNA0240"/>
    <s v="Wehrder Bürgerwp.u. Wehrderwp. 1.Betr. _x000d_u. Wp Wehrder Bautr. GmbH"/>
    <m/>
    <n v="26931"/>
    <s v="Elsfleth"/>
    <m/>
    <x v="1"/>
    <m/>
    <x v="0"/>
    <n v="2000"/>
    <x v="0"/>
    <x v="0"/>
    <m/>
    <m/>
    <s v="Ja"/>
    <x v="0"/>
    <x v="163"/>
    <n v="23.4"/>
    <m/>
    <s v="MS"/>
    <s v="EWE NETZ GmbH"/>
    <x v="0"/>
  </r>
  <r>
    <s v="BNA0241"/>
    <s v="Huntorfer Windpark GmbH &amp; Co. KG _x000d_und Bürgerwp. Huntorf GmbH"/>
    <m/>
    <n v="26931"/>
    <s v="Elsfleth"/>
    <m/>
    <x v="1"/>
    <m/>
    <x v="0"/>
    <n v="2006"/>
    <x v="0"/>
    <x v="0"/>
    <m/>
    <m/>
    <s v="Ja"/>
    <x v="0"/>
    <x v="164"/>
    <n v="11.5"/>
    <m/>
    <s v="MS"/>
    <s v="EWE NETZ GmbH"/>
    <x v="0"/>
  </r>
  <r>
    <s v="BNA0242"/>
    <s v="Danpower GmbH"/>
    <m/>
    <n v="4910"/>
    <s v="Elsterwerda"/>
    <m/>
    <x v="2"/>
    <m/>
    <x v="3"/>
    <n v="2004"/>
    <x v="0"/>
    <x v="4"/>
    <m/>
    <m/>
    <s v="Ja"/>
    <x v="1"/>
    <x v="165"/>
    <n v="13.5702"/>
    <m/>
    <s v="HS"/>
    <s v="Mitteldeutsche Netzgesellschaft Strom mbH"/>
    <x v="0"/>
  </r>
  <r>
    <s v="BNA0243"/>
    <s v="Palm Power GmbH &amp; Co. KG"/>
    <s v="HKW Eltmann"/>
    <n v="97483"/>
    <s v="Eltmann"/>
    <s v="Industriestraße 23"/>
    <x v="6"/>
    <m/>
    <x v="1"/>
    <n v="2008"/>
    <x v="2"/>
    <x v="1"/>
    <m/>
    <m/>
    <s v="Nein"/>
    <x v="1"/>
    <x v="166"/>
    <n v="54.54"/>
    <s v="Palm Eltmann"/>
    <n v="110"/>
    <s v="E.ON Netz GmbH"/>
    <x v="1"/>
  </r>
  <r>
    <s v="BNA0244"/>
    <s v="Statkraft Markets GmbH"/>
    <s v="Emden Biomasse"/>
    <n v="26725"/>
    <s v="Emden"/>
    <m/>
    <x v="1"/>
    <m/>
    <x v="3"/>
    <n v="2005"/>
    <x v="0"/>
    <x v="4"/>
    <m/>
    <m/>
    <s v="Ja"/>
    <x v="1"/>
    <x v="70"/>
    <n v="21.54"/>
    <m/>
    <n v="110"/>
    <s v="TenneT TSO GmbH "/>
    <x v="0"/>
  </r>
  <r>
    <s v="BNA0245a"/>
    <s v="Statkraft Markets GmbH"/>
    <s v="Emden Gas"/>
    <n v="26725"/>
    <s v="Emden"/>
    <s v="Gasturbine"/>
    <x v="1"/>
    <m/>
    <x v="1"/>
    <n v="1973"/>
    <x v="0"/>
    <x v="1"/>
    <m/>
    <m/>
    <s v="Nein"/>
    <x v="0"/>
    <x v="11"/>
    <n v="50.5"/>
    <m/>
    <n v="400"/>
    <s v="TenneT TSO GmbH "/>
    <x v="1"/>
  </r>
  <r>
    <s v="BNA0245b"/>
    <s v="Statkraft Markets GmbH"/>
    <s v="Emden Gas"/>
    <n v="26725"/>
    <s v="Emden"/>
    <s v="Dampfturbine"/>
    <x v="1"/>
    <m/>
    <x v="3"/>
    <n v="1973"/>
    <x v="4"/>
    <x v="1"/>
    <m/>
    <m/>
    <s v="Nein"/>
    <x v="0"/>
    <x v="167"/>
    <n v="401.04609990129165"/>
    <m/>
    <n v="400"/>
    <s v="TenneT TSO GmbH "/>
    <x v="1"/>
  </r>
  <r>
    <s v="BNA0246"/>
    <s v="EWE ENERGIE AG"/>
    <s v="WEP Wybelsumer Polder (EWE)"/>
    <s v="_x000d_26723 "/>
    <s v="Emden"/>
    <s v="Am Neuen Seedeich / _x000d_Wolfsburger Straße"/>
    <x v="1"/>
    <m/>
    <x v="0"/>
    <m/>
    <x v="0"/>
    <x v="0"/>
    <m/>
    <m/>
    <s v="Ja"/>
    <x v="0"/>
    <x v="168"/>
    <n v="26.8"/>
    <m/>
    <m/>
    <m/>
    <x v="0"/>
  </r>
  <r>
    <s v="BNA0247"/>
    <s v="Stadtwerke Emden GmbH"/>
    <s v="Windpark SWE"/>
    <n v="26723"/>
    <s v="Emden"/>
    <m/>
    <x v="1"/>
    <m/>
    <x v="0"/>
    <n v="1994"/>
    <x v="0"/>
    <x v="0"/>
    <m/>
    <m/>
    <s v="Ja"/>
    <x v="0"/>
    <x v="169"/>
    <n v="29.6"/>
    <s v="Schalthaus Emden"/>
    <n v="20"/>
    <s v="Stadtwerke Emden GmbH"/>
    <x v="0"/>
  </r>
  <r>
    <s v="BNA0248"/>
    <m/>
    <m/>
    <n v="26725"/>
    <s v="Emden"/>
    <m/>
    <x v="1"/>
    <m/>
    <x v="0"/>
    <n v="2005"/>
    <x v="0"/>
    <x v="0"/>
    <m/>
    <m/>
    <s v="Ja"/>
    <x v="0"/>
    <x v="25"/>
    <n v="12"/>
    <m/>
    <s v="HS/MS"/>
    <s v="EWE NETZ GmbH"/>
    <x v="0"/>
  </r>
  <r>
    <s v="BNA0249"/>
    <s v="EWE Energie AG"/>
    <m/>
    <n v="26723"/>
    <s v="Emden, Rysumer Nacken"/>
    <m/>
    <x v="1"/>
    <m/>
    <x v="0"/>
    <n v="2007"/>
    <x v="0"/>
    <x v="0"/>
    <m/>
    <m/>
    <s v="Ja"/>
    <x v="0"/>
    <x v="41"/>
    <n v="16"/>
    <m/>
    <s v="HS"/>
    <s v="E.ON Netz GmbH"/>
    <x v="0"/>
  </r>
  <r>
    <s v="BNA0250"/>
    <s v="PN Biomasseheizkraftwerk Emlichheim GmbH &amp; Co. KG"/>
    <s v="Biomasse-HKW"/>
    <n v="49824"/>
    <s v="Emlichheim"/>
    <s v="Neuerostraße 8"/>
    <x v="1"/>
    <m/>
    <x v="3"/>
    <n v="2006"/>
    <x v="0"/>
    <x v="4"/>
    <m/>
    <m/>
    <s v="Ja"/>
    <x v="1"/>
    <x v="70"/>
    <n v="21.54"/>
    <m/>
    <s v="MS"/>
    <s v="Westfalen-Weser-Ems Verteilnetz GmbH"/>
    <x v="0"/>
  </r>
  <r>
    <s v="BNA0251"/>
    <s v="E.ON Kernkraft GmbH"/>
    <s v="Grohnde"/>
    <n v="31857"/>
    <s v="Emmerthal"/>
    <m/>
    <x v="1"/>
    <s v="KWG"/>
    <x v="9"/>
    <n v="1985"/>
    <x v="0"/>
    <x v="13"/>
    <m/>
    <m/>
    <s v="Nein"/>
    <x v="0"/>
    <x v="170"/>
    <n v="1430"/>
    <s v="Grohnde"/>
    <n v="380"/>
    <s v="TenneT TSO GmbH "/>
    <x v="1"/>
  </r>
  <r>
    <s v="BNA0252"/>
    <s v="Saarstahl AG"/>
    <s v="Kraftwerk Ensdorf"/>
    <n v="66806"/>
    <s v="Ensdorf"/>
    <s v="Kurt Kessler Str. 1"/>
    <x v="14"/>
    <s v="Block 3"/>
    <x v="3"/>
    <n v="1971"/>
    <x v="0"/>
    <x v="3"/>
    <s v="Steinkohle"/>
    <s v="Klärschlamm"/>
    <s v="Nein"/>
    <x v="0"/>
    <x v="171"/>
    <n v="310"/>
    <s v="Schaltanlage Ensdorf"/>
    <n v="110"/>
    <s v="VSE Verteilnetz GmbH"/>
    <x v="1"/>
  </r>
  <r>
    <s v="BNA0253"/>
    <s v="VSE AG, Kraftwerk Ensdorf"/>
    <s v="Kraftwerk Ensdorf"/>
    <n v="66806"/>
    <s v="Ensdorf"/>
    <s v="Kurt-Kessler-Str."/>
    <x v="14"/>
    <s v="Block 1"/>
    <x v="3"/>
    <n v="1963"/>
    <x v="0"/>
    <x v="3"/>
    <s v="Steinkohle"/>
    <s v="Klärschlamm, Papierschlamm, Tiermehl"/>
    <s v="Nein"/>
    <x v="1"/>
    <x v="81"/>
    <n v="120"/>
    <s v="Schaltanlage Ensdorf (UA-Ensdorf); DE 0001816680600000000000000580138"/>
    <n v="220"/>
    <s v="Amprion GmbH"/>
    <x v="1"/>
  </r>
  <r>
    <s v="BNA0254"/>
    <s v="Enercon Windpark GmbH &amp; Co. Erfstadt KG"/>
    <s v="Windpark Erfstadt"/>
    <n v="50374"/>
    <s v="Erfstadt"/>
    <m/>
    <x v="0"/>
    <m/>
    <x v="0"/>
    <n v="2005"/>
    <x v="0"/>
    <x v="0"/>
    <m/>
    <m/>
    <s v="Ja"/>
    <x v="0"/>
    <x v="25"/>
    <n v="12"/>
    <m/>
    <n v="11"/>
    <s v="Rhein-Ruhr Verteilnetz GmbH "/>
    <x v="0"/>
  </r>
  <r>
    <s v="BNA0255"/>
    <s v="SWE Energie GmbH"/>
    <s v="HKW Iderhoffstraße"/>
    <n v="99085"/>
    <s v="Erfurt"/>
    <m/>
    <x v="10"/>
    <m/>
    <x v="1"/>
    <n v="1996"/>
    <x v="0"/>
    <x v="1"/>
    <m/>
    <m/>
    <s v="Nein"/>
    <x v="1"/>
    <x v="117"/>
    <n v="11.11"/>
    <s v="UW Iderhoffstraße"/>
    <n v="10"/>
    <s v="SWE Netz GmbH"/>
    <x v="1"/>
  </r>
  <r>
    <s v="BNA0256"/>
    <s v="SWE Energie GmbH"/>
    <s v="HKW Erfurt-Ost"/>
    <n v="99087"/>
    <s v="Erfurt"/>
    <m/>
    <x v="10"/>
    <m/>
    <x v="1"/>
    <n v="2000"/>
    <x v="0"/>
    <x v="1"/>
    <s v="Erdgas"/>
    <s v="Öl"/>
    <s v="Nein"/>
    <x v="1"/>
    <x v="172"/>
    <n v="79.284999999999997"/>
    <s v="UW Erfurt-Ost"/>
    <n v="110"/>
    <s v="SWE Netz GmbH"/>
    <x v="1"/>
  </r>
  <r>
    <s v="BNA0257"/>
    <s v="Ventimotor GmbH &amp; Co.UHW KG"/>
    <m/>
    <n v="99094"/>
    <s v="Erfurt"/>
    <m/>
    <x v="10"/>
    <m/>
    <x v="0"/>
    <n v="2005"/>
    <x v="0"/>
    <x v="0"/>
    <m/>
    <m/>
    <s v="Ja"/>
    <x v="0"/>
    <x v="173"/>
    <n v="22"/>
    <m/>
    <s v="MS"/>
    <s v="TEN Thüringer Energienetze GmbH"/>
    <x v="0"/>
  </r>
  <r>
    <s v="BNA0258"/>
    <s v="Windpark Katzenberg GmbH &amp; Co. KG"/>
    <m/>
    <n v="99198"/>
    <s v="Erfurt-Kerspleben"/>
    <m/>
    <x v="10"/>
    <m/>
    <x v="0"/>
    <n v="2004"/>
    <x v="0"/>
    <x v="0"/>
    <m/>
    <m/>
    <s v="Ja"/>
    <x v="0"/>
    <x v="174"/>
    <n v="11.9"/>
    <m/>
    <s v="HS/MS"/>
    <s v="SWE Netz GmbH"/>
    <x v="0"/>
  </r>
  <r>
    <s v="BNA0259"/>
    <s v="E.ON Wasserkraft GmbH"/>
    <s v="Ering"/>
    <n v="94140"/>
    <s v="Ering"/>
    <s v="Innwerkstraße 38"/>
    <x v="6"/>
    <s v="Ering"/>
    <x v="2"/>
    <n v="1942"/>
    <x v="0"/>
    <x v="2"/>
    <m/>
    <m/>
    <s v="Nein"/>
    <x v="0"/>
    <x v="175"/>
    <n v="36.814500000000002"/>
    <s v="Schaltanlage vor Ort"/>
    <n v="110"/>
    <s v="E.ON Netz GmbH"/>
    <x v="0"/>
  </r>
  <r>
    <s v="BNA0260"/>
    <s v="Windpark Erkelenz Nr. 14"/>
    <m/>
    <n v="41812"/>
    <s v="Erkelenz"/>
    <m/>
    <x v="0"/>
    <m/>
    <x v="0"/>
    <n v="2000"/>
    <x v="0"/>
    <x v="0"/>
    <m/>
    <m/>
    <s v="Ja"/>
    <x v="0"/>
    <x v="84"/>
    <n v="20.7"/>
    <m/>
    <s v="HS/MS"/>
    <s v="NEW Netz GmbH"/>
    <x v="0"/>
  </r>
  <r>
    <s v="BNA0261a"/>
    <s v="Erlanger Stadtwerke AG"/>
    <s v="HKW Erlangen"/>
    <n v="91052"/>
    <s v="Erlangen"/>
    <m/>
    <x v="6"/>
    <s v="GuD I"/>
    <x v="8"/>
    <n v="2005"/>
    <x v="0"/>
    <x v="1"/>
    <m/>
    <m/>
    <s v="Nein"/>
    <x v="1"/>
    <x v="129"/>
    <n v="22.193352000000004"/>
    <s v="UW Mitte"/>
    <n v="20"/>
    <s v="Erlanger Stadtwerke AG"/>
    <x v="1"/>
  </r>
  <r>
    <s v="BNA0261b"/>
    <s v="Erlanger Stadtwerke AG"/>
    <s v="HKW Erlangen"/>
    <n v="91052"/>
    <s v="Erlangen"/>
    <m/>
    <x v="6"/>
    <s v="K6 DT2"/>
    <x v="3"/>
    <n v="1980"/>
    <x v="0"/>
    <x v="3"/>
    <s v="Steinkohle, Heizöl"/>
    <m/>
    <s v="Nein"/>
    <x v="1"/>
    <x v="176"/>
    <n v="18.831845999999999"/>
    <s v="UW Mitte"/>
    <n v="20"/>
    <s v="Erlanger Stadtwerke AG"/>
    <x v="1"/>
  </r>
  <r>
    <s v="BNA0262"/>
    <s v="WEO GmbH &amp; Co. KG"/>
    <s v="WP Esperstedt-Obhausen"/>
    <n v="6279"/>
    <s v="Esperstedt"/>
    <s v="Außenbereich"/>
    <x v="5"/>
    <s v="-"/>
    <x v="0"/>
    <n v="2009"/>
    <x v="0"/>
    <x v="0"/>
    <m/>
    <m/>
    <s v="Ja"/>
    <x v="0"/>
    <x v="141"/>
    <n v="40"/>
    <s v="UW Querfurter Platte"/>
    <n v="110"/>
    <s v="Mitteldeutsche Netzgesellschaft Strom mbH"/>
    <x v="0"/>
  </r>
  <r>
    <s v="BNA0263"/>
    <s v="E.ON Kernkraft GmbH"/>
    <s v="Isar 2"/>
    <n v="84051"/>
    <s v="Essenbach"/>
    <m/>
    <x v="6"/>
    <s v="KKI 2"/>
    <x v="9"/>
    <n v="1988"/>
    <x v="0"/>
    <x v="13"/>
    <m/>
    <m/>
    <s v="Nein"/>
    <x v="0"/>
    <x v="115"/>
    <n v="1475"/>
    <s v="Isar"/>
    <n v="380"/>
    <s v="TenneT TSO GmbH "/>
    <x v="1"/>
  </r>
  <r>
    <s v="BNA0264"/>
    <s v="entfällt"/>
    <s v="entfällt"/>
    <m/>
    <m/>
    <m/>
    <x v="7"/>
    <m/>
    <x v="4"/>
    <m/>
    <x v="3"/>
    <x v="5"/>
    <m/>
    <m/>
    <m/>
    <x v="2"/>
    <x v="17"/>
    <m/>
    <m/>
    <m/>
    <m/>
    <x v="2"/>
  </r>
  <r>
    <s v="BNA0265"/>
    <s v="Windpark Kesfeld-Heckhuscheid GmbH &amp; Co. KG"/>
    <m/>
    <n v="54597"/>
    <s v="Euscheid"/>
    <m/>
    <x v="16"/>
    <m/>
    <x v="0"/>
    <n v="2005"/>
    <x v="0"/>
    <x v="0"/>
    <m/>
    <m/>
    <s v="Ja"/>
    <x v="0"/>
    <x v="83"/>
    <n v="32.5"/>
    <m/>
    <s v="HS"/>
    <s v="Rhein-Ruhr Verteilnetz GmbH"/>
    <x v="0"/>
  </r>
  <r>
    <s v="BNA0266"/>
    <s v="WP Fehmarn Netz GmbH &amp; Co. OHG"/>
    <s v="WP Fehmarn"/>
    <n v="23769"/>
    <s v="Fehmarn"/>
    <m/>
    <x v="3"/>
    <m/>
    <x v="0"/>
    <n v="2006"/>
    <x v="0"/>
    <x v="0"/>
    <m/>
    <m/>
    <s v="Ja"/>
    <x v="0"/>
    <x v="177"/>
    <n v="120"/>
    <s v="UW Göhl"/>
    <n v="110"/>
    <s v="E.ON Netz GmbH"/>
    <x v="0"/>
  </r>
  <r>
    <s v="BNA0267a"/>
    <s v="Energiequelle GmbH &amp; Co. Windpark Feldheim KG"/>
    <s v="Windpark Feldheim VI"/>
    <n v="14929"/>
    <s v="Feldheim"/>
    <m/>
    <x v="2"/>
    <m/>
    <x v="0"/>
    <n v="2005"/>
    <x v="0"/>
    <x v="0"/>
    <m/>
    <m/>
    <s v="Ja"/>
    <x v="0"/>
    <x v="25"/>
    <n v="12"/>
    <s v="DE00729704916REC0SW00335210597514"/>
    <n v="20"/>
    <s v="E.ON edis AG"/>
    <x v="0"/>
  </r>
  <r>
    <s v="BNA0267b"/>
    <s v="Windpark GmbH &amp; Co. Feldheim KG"/>
    <s v="WP Feldheim"/>
    <n v="14913"/>
    <s v="Feldheim"/>
    <m/>
    <x v="2"/>
    <m/>
    <x v="0"/>
    <n v="2006"/>
    <x v="0"/>
    <x v="0"/>
    <m/>
    <m/>
    <s v="Ja"/>
    <x v="0"/>
    <x v="70"/>
    <n v="20"/>
    <m/>
    <n v="380"/>
    <s v="50Hertz Transmission GmbH"/>
    <x v="0"/>
  </r>
  <r>
    <s v="BNA0268"/>
    <s v="Mark-E AG"/>
    <s v="Pumpspeicherwerk Rönkhausen"/>
    <n v="57413"/>
    <s v="Finnentrop"/>
    <m/>
    <x v="0"/>
    <s v="PSW"/>
    <x v="7"/>
    <n v="1969"/>
    <x v="0"/>
    <x v="8"/>
    <m/>
    <m/>
    <s v="Nein"/>
    <x v="0"/>
    <x v="178"/>
    <n v="149.68799999999999"/>
    <s v="U 101 und U 102"/>
    <n v="110"/>
    <s v="Enervie AssetNetWork GmbH "/>
    <x v="1"/>
  </r>
  <r>
    <s v="BNA0269"/>
    <s v="Stadtwerke Flensburg GmbH"/>
    <s v="HKW Flensburg"/>
    <n v="24939"/>
    <s v="Flensburg"/>
    <m/>
    <x v="3"/>
    <s v="Block 5"/>
    <x v="3"/>
    <n v="1974"/>
    <x v="0"/>
    <x v="10"/>
    <m/>
    <m/>
    <s v="Nein"/>
    <x v="1"/>
    <x v="50"/>
    <n v="32.642487046632127"/>
    <s v="Stadtwerke Flensburg GmbH"/>
    <n v="60"/>
    <s v="Stadtwerke Flensburg GmbH"/>
    <x v="1"/>
  </r>
  <r>
    <s v="BNA0270"/>
    <s v="Stadtwerke Flensburg GmbH"/>
    <s v="Heizkraftwerk FL"/>
    <n v="24939"/>
    <s v="Flensburg"/>
    <m/>
    <x v="3"/>
    <s v="Block 11"/>
    <x v="3"/>
    <n v="1992"/>
    <x v="0"/>
    <x v="3"/>
    <s v="Steinkohle"/>
    <s v="EBS / Biomasse"/>
    <s v="Nein"/>
    <x v="1"/>
    <x v="179"/>
    <n v="29.221830000000001"/>
    <s v="SW Flensburg GmbH"/>
    <n v="60"/>
    <s v="Stadtwerke Flensburg GmbH "/>
    <x v="1"/>
  </r>
  <r>
    <s v="BNA0271"/>
    <s v="Stadtwerke Flensburg GmbH"/>
    <s v="Heizkraftwerk FL"/>
    <n v="24939"/>
    <s v="Flensburg"/>
    <m/>
    <x v="3"/>
    <s v="Block 10"/>
    <x v="3"/>
    <n v="1988"/>
    <x v="0"/>
    <x v="3"/>
    <s v="Steinkohle"/>
    <s v="EBS / Biomasse"/>
    <s v="Nein"/>
    <x v="1"/>
    <x v="180"/>
    <n v="31.386409999999998"/>
    <s v="SW Flensburg GmbH"/>
    <n v="60"/>
    <s v="Stadtwerke Flensburg GmbH "/>
    <x v="1"/>
  </r>
  <r>
    <s v="BNA0272"/>
    <s v="Stadtwerke Flensburg GmbH"/>
    <s v="Heizkraftwerk FL"/>
    <n v="24939"/>
    <s v="Flensburg"/>
    <m/>
    <x v="3"/>
    <s v="Block 9"/>
    <x v="3"/>
    <n v="1985"/>
    <x v="0"/>
    <x v="3"/>
    <s v="Steinkohle"/>
    <s v="EBS / Biomasse"/>
    <s v="Nein"/>
    <x v="1"/>
    <x v="181"/>
    <n v="35.71557"/>
    <s v="SW Flensburg GmbH"/>
    <n v="60"/>
    <s v="Stadtwerke Flensburg GmbH "/>
    <x v="1"/>
  </r>
  <r>
    <s v="BNA0273"/>
    <s v="Stadtwerke Flensburg GmbH"/>
    <s v="Heizkraftwerk FL"/>
    <n v="24939"/>
    <s v="Flensburg"/>
    <m/>
    <x v="3"/>
    <s v="Block 8"/>
    <x v="3"/>
    <n v="1982"/>
    <x v="0"/>
    <x v="3"/>
    <m/>
    <m/>
    <s v="Nein"/>
    <x v="1"/>
    <x v="67"/>
    <n v="37.88015"/>
    <s v="SW Flensburg GmbH"/>
    <n v="60"/>
    <s v="Stadtwerke Flensburg GmbH "/>
    <x v="1"/>
  </r>
  <r>
    <s v="BNA0274"/>
    <s v="Stadtwerke Flensburg GmbH"/>
    <s v="Heizkraftwerk FL"/>
    <n v="24939"/>
    <s v="Flensburg"/>
    <m/>
    <x v="3"/>
    <s v="Block 7"/>
    <x v="3"/>
    <n v="1978"/>
    <x v="0"/>
    <x v="3"/>
    <m/>
    <m/>
    <s v="Nein"/>
    <x v="1"/>
    <x v="182"/>
    <n v="24.892669999999999"/>
    <s v="SW Flensburg GmbH"/>
    <n v="60"/>
    <s v="Stadtwerke Flensburg GmbH "/>
    <x v="1"/>
  </r>
  <r>
    <s v="BNA0275"/>
    <s v="ENERTRAG Netz GmbH"/>
    <s v="ENERTRAG Netz GmbH "/>
    <n v="24983"/>
    <s v="Flensburg Handewitt"/>
    <m/>
    <x v="3"/>
    <m/>
    <x v="0"/>
    <m/>
    <x v="0"/>
    <x v="0"/>
    <m/>
    <m/>
    <s v="Ja"/>
    <x v="0"/>
    <x v="183"/>
    <n v="26.1"/>
    <s v="UW Flensburg"/>
    <n v="110"/>
    <s v="E.ON Netz GmbH"/>
    <x v="0"/>
  </r>
  <r>
    <s v="BNA0276"/>
    <s v="Windpark Flomborn / Stetten GmbH &amp; Co. KG"/>
    <s v="Windpark Flomborn"/>
    <n v="55234"/>
    <s v="Flomborn"/>
    <m/>
    <x v="16"/>
    <m/>
    <x v="0"/>
    <n v="1999"/>
    <x v="0"/>
    <x v="0"/>
    <m/>
    <m/>
    <s v="Ja"/>
    <x v="0"/>
    <x v="25"/>
    <n v="12"/>
    <m/>
    <n v="20"/>
    <s v="EWR Netz GmbH"/>
    <x v="0"/>
  </r>
  <r>
    <s v="BNA0277"/>
    <s v="MVV Energie AG"/>
    <s v="BMKW Flörsheim Wicker"/>
    <n v="65439"/>
    <s v="Flörsheim Wicker"/>
    <s v="Am Steinmühlenweg 5"/>
    <x v="11"/>
    <m/>
    <x v="3"/>
    <n v="2003"/>
    <x v="0"/>
    <x v="4"/>
    <m/>
    <m/>
    <s v="Ja"/>
    <x v="0"/>
    <x v="184"/>
    <n v="13.580969999999999"/>
    <m/>
    <n v="20"/>
    <s v="Syna GmbH "/>
    <x v="0"/>
  </r>
  <r>
    <s v="BNA0278"/>
    <s v="EnBW Kraftwerke AG"/>
    <s v="Rudolf-Fettweis-Werk     "/>
    <n v="76596"/>
    <s v="Forbach"/>
    <s v="Werkstraße 5"/>
    <x v="4"/>
    <s v="Forb/ Murgwerk"/>
    <x v="2"/>
    <n v="1918"/>
    <x v="0"/>
    <x v="2"/>
    <m/>
    <m/>
    <s v="Nein"/>
    <x v="0"/>
    <x v="173"/>
    <n v="22.22"/>
    <s v="Forbach"/>
    <n v="110"/>
    <s v="EnBW Regional AG"/>
    <x v="0"/>
  </r>
  <r>
    <s v="BNA0279"/>
    <s v="EnBW Kraftwerke AG"/>
    <s v="Rudolf-Fettweis-Werk     "/>
    <n v="76596"/>
    <s v="Forbach"/>
    <s v="Werkstraße 5"/>
    <x v="4"/>
    <s v="Pumpspeicherkraftwerk Schwarzenbachwerk"/>
    <x v="7"/>
    <n v="1926"/>
    <x v="0"/>
    <x v="8"/>
    <m/>
    <m/>
    <s v="Nein"/>
    <x v="0"/>
    <x v="185"/>
    <n v="45.9756"/>
    <s v="Forbach"/>
    <n v="110"/>
    <s v="EnBW Regional AG"/>
    <x v="1"/>
  </r>
  <r>
    <s v="BNA0280"/>
    <m/>
    <m/>
    <n v="39443"/>
    <s v="Förderstedt"/>
    <m/>
    <x v="5"/>
    <m/>
    <x v="0"/>
    <n v="2007"/>
    <x v="0"/>
    <x v="0"/>
    <m/>
    <m/>
    <s v="Ja"/>
    <x v="0"/>
    <x v="6"/>
    <n v="28"/>
    <m/>
    <s v="MS"/>
    <s v="E.ON Avacon AG"/>
    <x v="0"/>
  </r>
  <r>
    <s v="BNA0281"/>
    <m/>
    <m/>
    <n v="39443"/>
    <s v="Förderstedt"/>
    <m/>
    <x v="5"/>
    <m/>
    <x v="0"/>
    <n v="2009"/>
    <x v="0"/>
    <x v="0"/>
    <m/>
    <m/>
    <s v="Ja"/>
    <x v="0"/>
    <x v="179"/>
    <n v="27"/>
    <m/>
    <s v="HS"/>
    <s v="HSN Magdeburg GmbH"/>
    <x v="0"/>
  </r>
  <r>
    <s v="BNA0282"/>
    <m/>
    <m/>
    <n v="39443"/>
    <s v="Förderstedt"/>
    <m/>
    <x v="5"/>
    <m/>
    <x v="0"/>
    <n v="2006"/>
    <x v="0"/>
    <x v="0"/>
    <m/>
    <m/>
    <s v="Ja"/>
    <x v="0"/>
    <x v="39"/>
    <n v="18"/>
    <m/>
    <s v="MS"/>
    <s v="E.ON Avacon AG"/>
    <x v="0"/>
  </r>
  <r>
    <s v="BNA0283"/>
    <s v="Mainova AG"/>
    <s v="BKF"/>
    <n v="60382"/>
    <s v="Frankfurt am Main"/>
    <s v="Alt Fechenheim 34"/>
    <x v="11"/>
    <m/>
    <x v="3"/>
    <n v="2004"/>
    <x v="0"/>
    <x v="4"/>
    <s v="Biomasse"/>
    <s v="Mineralölprodukte"/>
    <s v="Ja"/>
    <x v="1"/>
    <x v="127"/>
    <n v="13.354799999999999"/>
    <s v="UW Hanauer Landstraße"/>
    <n v="10"/>
    <s v="NRM Netzdienste Rhein-Main GmbH"/>
    <x v="0"/>
  </r>
  <r>
    <s v="BNA0284"/>
    <s v="Stadtwerke Frankfurt (Oder) GmbH"/>
    <s v="Heizkraftwerk FFO"/>
    <n v="15236"/>
    <s v="Frankfurt Oder"/>
    <m/>
    <x v="2"/>
    <s v="Block1-GuD-EK"/>
    <x v="3"/>
    <n v="1997"/>
    <x v="0"/>
    <x v="9"/>
    <s v="Braunkohlestaub"/>
    <s v="Erdgas"/>
    <s v="Nein"/>
    <x v="1"/>
    <x v="120"/>
    <n v="49.971586070631055"/>
    <s v="Zelle 3 und 13 Schaltanlage &quot;Am Hohen Feld 4&quot;"/>
    <n v="20"/>
    <s v="Stadtwerke Frankfurt (Oder) Netzgesellschaft mbH"/>
    <x v="1"/>
  </r>
  <r>
    <s v="BNA0285"/>
    <s v="Mainova AG"/>
    <s v="HKW Niederrad"/>
    <n v="60528"/>
    <s v="Frankfurt am Main"/>
    <s v="Lyoner Straße  8"/>
    <x v="11"/>
    <s v="Block 1"/>
    <x v="1"/>
    <n v="2005"/>
    <x v="0"/>
    <x v="1"/>
    <m/>
    <m/>
    <s v="Nein"/>
    <x v="1"/>
    <x v="186"/>
    <n v="70.7"/>
    <s v="UW Goldsteinstraße"/>
    <n v="110"/>
    <s v="NRM Netzdienste Rhein-Main GmbH"/>
    <x v="1"/>
  </r>
  <r>
    <s v="BNA0286"/>
    <s v="Mainova AG"/>
    <s v="HKW West"/>
    <n v="60627"/>
    <s v="Frankfurt am Main"/>
    <s v="Gutleutstraße 231"/>
    <x v="11"/>
    <s v="Block 4"/>
    <x v="1"/>
    <n v="1994"/>
    <x v="0"/>
    <x v="1"/>
    <m/>
    <m/>
    <s v="Nein"/>
    <x v="1"/>
    <x v="187"/>
    <n v="99.99"/>
    <s v="UW Gutleutstraße"/>
    <n v="110"/>
    <s v="NRM Netzdienste Rhein-Main GmbH"/>
    <x v="1"/>
  </r>
  <r>
    <s v="BNA0287a"/>
    <s v="Mainova AG"/>
    <s v="MHKW Frankfurt"/>
    <n v="60440"/>
    <s v="Frankfurt am Main"/>
    <s v="Heddernheimer Landstraße 158"/>
    <x v="11"/>
    <s v="T 3 (nur alleiniger Betrieb, kein gemeinsamer Betrieb mit T 7 möglich)"/>
    <x v="3"/>
    <n v="1998"/>
    <x v="0"/>
    <x v="11"/>
    <s v="Abfall"/>
    <s v="Mineralölprodukte"/>
    <s v="Nein"/>
    <x v="1"/>
    <x v="188"/>
    <n v="28.872471951920168"/>
    <s v="UW Heddernheim"/>
    <n v="30"/>
    <s v="NRM Netzdienste Rhein-Main GmbH"/>
    <x v="1"/>
  </r>
  <r>
    <s v="BNA0287b"/>
    <s v="Mainova AG"/>
    <s v="MHKW Frankfurt"/>
    <n v="60439"/>
    <s v="Frankfurt am Main"/>
    <s v="Heddernheimer Landstraße 157"/>
    <x v="11"/>
    <s v="T 7 (nur alleiniger Betrieb, kein gemeinsamer Betrieb mit T 3 möglich)"/>
    <x v="3"/>
    <n v="2006"/>
    <x v="0"/>
    <x v="11"/>
    <s v="Abfall"/>
    <s v="Mineralölprodukte"/>
    <s v="Nein"/>
    <x v="1"/>
    <x v="189"/>
    <n v="51.637305606318762"/>
    <s v="UW Heddernheim"/>
    <n v="30"/>
    <s v="NRM Netzdienste Rhein-Main GmbH"/>
    <x v="1"/>
  </r>
  <r>
    <s v="BNA0288"/>
    <s v="Mainova AG"/>
    <s v="HKW Niederrad"/>
    <n v="60528"/>
    <s v="Frankfurt am Main"/>
    <s v="Lyoner Straße  9"/>
    <x v="11"/>
    <s v="Block 2"/>
    <x v="1"/>
    <n v="1973"/>
    <x v="0"/>
    <x v="1"/>
    <s v="Erdgas"/>
    <s v="Mineralölprodukte"/>
    <s v="Nein"/>
    <x v="1"/>
    <x v="190"/>
    <n v="56.56"/>
    <s v="UW Goldsteinstraße"/>
    <n v="110"/>
    <s v="NRM Netzdienste Rhein-Main GmbH"/>
    <x v="1"/>
  </r>
  <r>
    <s v="BNA0289a"/>
    <s v="Mainova AG"/>
    <s v="HKW West"/>
    <n v="60627"/>
    <s v="Frankfurt am Main"/>
    <s v="Gutleutstraße 231"/>
    <x v="11"/>
    <s v="M4"/>
    <x v="1"/>
    <n v="1954"/>
    <x v="0"/>
    <x v="14"/>
    <s v="Dampfversorgung über HKW West Block 2, 3, 4"/>
    <m/>
    <s v="Nein"/>
    <x v="0"/>
    <x v="191"/>
    <n v="19.896999999999998"/>
    <s v="UW Gutleutstraße"/>
    <n v="30"/>
    <s v="NRM Netzdienste Rhein-Main GmbH"/>
    <x v="1"/>
  </r>
  <r>
    <s v="BNA0289b"/>
    <s v="Mainova AG"/>
    <s v="HKW West"/>
    <n v="60627"/>
    <s v="Frankfurt am Main"/>
    <s v="Gutleutstraße 231"/>
    <x v="11"/>
    <s v="Block 2"/>
    <x v="3"/>
    <n v="1989"/>
    <x v="0"/>
    <x v="3"/>
    <s v="Steinkohle"/>
    <s v="Mineralölprodukte"/>
    <s v="Nein"/>
    <x v="1"/>
    <x v="192"/>
    <n v="66.560834999999997"/>
    <s v="UW Gutleutstraße"/>
    <n v="110"/>
    <s v="NRM Netzdienste Rhein-Main GmbH"/>
    <x v="1"/>
  </r>
  <r>
    <s v="BNA0290"/>
    <s v="Mainova AG"/>
    <s v="HKW West"/>
    <n v="60627"/>
    <s v="Frankfurt am Main"/>
    <s v="Gutleutstraße 231"/>
    <x v="11"/>
    <s v="Block 3"/>
    <x v="3"/>
    <n v="1989"/>
    <x v="0"/>
    <x v="3"/>
    <s v="Steinkohle"/>
    <s v="Mineralölprodukte"/>
    <s v="Nein"/>
    <x v="1"/>
    <x v="192"/>
    <n v="66.560834999999997"/>
    <s v="UW Gutleutstraße"/>
    <n v="110"/>
    <s v="NRM Netzdienste Rhein-Main GmbH"/>
    <x v="1"/>
  </r>
  <r>
    <s v="BNA0291"/>
    <m/>
    <m/>
    <n v="7774"/>
    <s v="Frauenprießnitz"/>
    <m/>
    <x v="10"/>
    <m/>
    <x v="0"/>
    <n v="1995"/>
    <x v="0"/>
    <x v="0"/>
    <m/>
    <m/>
    <s v="Ja"/>
    <x v="0"/>
    <x v="193"/>
    <n v="10.95"/>
    <m/>
    <s v="MS"/>
    <s v="TEN Thüringer Energienetze GmbH"/>
    <x v="0"/>
  </r>
  <r>
    <s v="BNA0292"/>
    <s v="RWE Power AG"/>
    <s v="Frechen/Wachtberg"/>
    <n v="50226"/>
    <s v="Frechen"/>
    <m/>
    <x v="0"/>
    <s v="Frechen/Wachtberg"/>
    <x v="3"/>
    <n v="1959"/>
    <x v="0"/>
    <x v="9"/>
    <s v="Braunkohle"/>
    <s v="Klärschlamm"/>
    <s v="Nein"/>
    <x v="1"/>
    <x v="194"/>
    <n v="131.03660347409922"/>
    <s v="Frechen"/>
    <n v="110"/>
    <s v="Rhein-Ruhr Verteilnetz GmbH"/>
    <x v="1"/>
  </r>
  <r>
    <s v="BNA0293"/>
    <s v="Rhodia Acetow GmbH"/>
    <s v="GuD Anlage WVK"/>
    <n v="79108"/>
    <s v="Freiburg"/>
    <m/>
    <x v="4"/>
    <s v="GuD Anlage"/>
    <x v="8"/>
    <n v="1998"/>
    <x v="2"/>
    <x v="1"/>
    <m/>
    <m/>
    <s v="Nein"/>
    <x v="1"/>
    <x v="195"/>
    <n v="61.748892060000003"/>
    <s v="110kV Schalter WVK GuD Anlage"/>
    <n v="110"/>
    <s v="badenova-Netz GmbH "/>
    <x v="1"/>
  </r>
  <r>
    <s v="BNA0294"/>
    <s v="Energiekontor Windkraft GmbH &amp; Co. WP OE KG"/>
    <m/>
    <n v="21729"/>
    <s v="Freiburg"/>
    <m/>
    <x v="1"/>
    <m/>
    <x v="0"/>
    <n v="1999"/>
    <x v="0"/>
    <x v="0"/>
    <m/>
    <m/>
    <s v="Ja"/>
    <x v="0"/>
    <x v="0"/>
    <n v="15"/>
    <m/>
    <s v="HS/MS"/>
    <s v="EWE NETZ GmbH"/>
    <x v="0"/>
  </r>
  <r>
    <s v="BNA0295"/>
    <s v="Energiekontor Ökofonds GmbH &amp; Co. WP BD KG"/>
    <m/>
    <n v="21729"/>
    <s v="Freiburg"/>
    <m/>
    <x v="1"/>
    <m/>
    <x v="0"/>
    <n v="2003"/>
    <x v="0"/>
    <x v="0"/>
    <m/>
    <m/>
    <s v="Ja"/>
    <x v="0"/>
    <x v="164"/>
    <n v="11.5"/>
    <m/>
    <s v="HS/MS"/>
    <s v="EWE NETZ GmbH"/>
    <x v="0"/>
  </r>
  <r>
    <s v="BNA0296"/>
    <s v="Bürgerwindpark Oederquart Erschließungsges.mbH &amp; Co."/>
    <m/>
    <n v="21729"/>
    <s v="Freiburg"/>
    <m/>
    <x v="1"/>
    <m/>
    <x v="0"/>
    <n v="2003"/>
    <x v="0"/>
    <x v="0"/>
    <m/>
    <m/>
    <s v="Ja"/>
    <x v="0"/>
    <x v="30"/>
    <n v="10"/>
    <m/>
    <s v="HS/MS"/>
    <s v="EWE NETZ GmbH"/>
    <x v="0"/>
  </r>
  <r>
    <s v="BNA0297"/>
    <s v="BW-Bürgerwindpark Freren Verwaltungsgesellschaft mbH"/>
    <s v="Bürgerwindpark Freren"/>
    <n v="49832"/>
    <s v="Freren "/>
    <s v="Bardel"/>
    <x v="1"/>
    <m/>
    <x v="0"/>
    <n v="2007"/>
    <x v="0"/>
    <x v="0"/>
    <m/>
    <m/>
    <s v="Ja"/>
    <x v="0"/>
    <x v="5"/>
    <n v="24"/>
    <s v="BW Bürgerwindpark Freren-Bardel"/>
    <n v="30"/>
    <s v="Westfalen-Weser-Ems Verteilnetz GmbH"/>
    <x v="0"/>
  </r>
  <r>
    <s v="BNA0298"/>
    <s v="BVT Windpark Sustrum/Renkenberge GmbH &amp; Co. KG"/>
    <m/>
    <n v="49762"/>
    <s v="Fresenburg"/>
    <m/>
    <x v="1"/>
    <m/>
    <x v="0"/>
    <n v="1998"/>
    <x v="0"/>
    <x v="0"/>
    <m/>
    <m/>
    <s v="Ja"/>
    <x v="0"/>
    <x v="196"/>
    <n v="25.5"/>
    <m/>
    <s v="MS"/>
    <s v="EWE NETZ GmbH"/>
    <x v="0"/>
  </r>
  <r>
    <s v="BNA0299"/>
    <s v="WP Halenbeck GmbH &amp; Co. KG"/>
    <m/>
    <n v="16918"/>
    <s v="Freyenstein"/>
    <m/>
    <x v="2"/>
    <m/>
    <x v="0"/>
    <n v="2006"/>
    <x v="0"/>
    <x v="0"/>
    <m/>
    <m/>
    <s v="Ja"/>
    <x v="0"/>
    <x v="41"/>
    <n v="16"/>
    <m/>
    <s v="HöS/HS"/>
    <s v="50Hertz Transmission GmbH"/>
    <x v="0"/>
  </r>
  <r>
    <s v="BNA0300"/>
    <s v="Windpark Gehlenberg Pool GbR"/>
    <m/>
    <n v="26169"/>
    <s v="Friesoythe"/>
    <m/>
    <x v="1"/>
    <m/>
    <x v="0"/>
    <n v="2000"/>
    <x v="0"/>
    <x v="0"/>
    <m/>
    <m/>
    <s v="Ja"/>
    <x v="0"/>
    <x v="197"/>
    <n v="34.200000000000003"/>
    <m/>
    <s v="HS/MS"/>
    <s v="EWE NETZ GmbH"/>
    <x v="0"/>
  </r>
  <r>
    <s v="BNA0301"/>
    <s v="SachsenFonds Windpark IV GmbH &amp; Co. KG"/>
    <m/>
    <n v="26169"/>
    <s v="Friesoythe"/>
    <m/>
    <x v="1"/>
    <m/>
    <x v="0"/>
    <n v="2002"/>
    <x v="0"/>
    <x v="0"/>
    <m/>
    <m/>
    <s v="Ja"/>
    <x v="0"/>
    <x v="47"/>
    <n v="14"/>
    <m/>
    <s v="HS/MS"/>
    <s v="EWE NETZ GmbH"/>
    <x v="0"/>
  </r>
  <r>
    <s v="BNA0302"/>
    <s v="RWE Power AG"/>
    <s v="Frimmersdorf C"/>
    <n v="41517"/>
    <s v="Frimmersdorf"/>
    <m/>
    <x v="0"/>
    <s v="C"/>
    <x v="3"/>
    <n v="1957"/>
    <x v="5"/>
    <x v="9"/>
    <m/>
    <m/>
    <s v="Nein"/>
    <x v="0"/>
    <x v="144"/>
    <n v="143.25188006914237"/>
    <s v="Frimmersdorf"/>
    <n v="110"/>
    <s v="RWE Rhein-Ruhr Verteilnetz GmbH"/>
    <x v="1"/>
  </r>
  <r>
    <s v="BNA0303"/>
    <s v="RWE Power AG"/>
    <s v="Frimmersdorf D"/>
    <n v="41517"/>
    <s v="Frimmersdorf"/>
    <m/>
    <x v="0"/>
    <s v="D"/>
    <x v="3"/>
    <n v="1957"/>
    <x v="5"/>
    <x v="9"/>
    <m/>
    <m/>
    <s v="Nein"/>
    <x v="0"/>
    <x v="198"/>
    <n v="150"/>
    <s v="Frimmersdorf"/>
    <n v="110"/>
    <s v="RWE Rhein-Ruhr Verteilnetz GmbH"/>
    <x v="1"/>
  </r>
  <r>
    <s v="BNA0304"/>
    <s v="RWE Power AG"/>
    <s v="Frimmersdorf G"/>
    <n v="41517"/>
    <s v="Frimmersdorf"/>
    <m/>
    <x v="0"/>
    <s v="G"/>
    <x v="3"/>
    <n v="1960"/>
    <x v="5"/>
    <x v="9"/>
    <m/>
    <m/>
    <s v="Nein"/>
    <x v="0"/>
    <x v="62"/>
    <n v="150"/>
    <s v="Rommerskirchen"/>
    <n v="220"/>
    <s v="Amprion GmbH"/>
    <x v="1"/>
  </r>
  <r>
    <s v="BNA0305"/>
    <s v="RWE Power AG"/>
    <s v="Frimmersdorf E"/>
    <n v="41517"/>
    <s v="Grevenbroich-Frimmersdorf"/>
    <m/>
    <x v="0"/>
    <s v="E"/>
    <x v="3"/>
    <n v="1959"/>
    <x v="4"/>
    <x v="9"/>
    <m/>
    <m/>
    <s v="Nein"/>
    <x v="0"/>
    <x v="198"/>
    <n v="150"/>
    <s v="Osterrath"/>
    <n v="220"/>
    <s v="Amprion GmbH"/>
    <x v="1"/>
  </r>
  <r>
    <s v="BNA0306"/>
    <s v="RWE Power AG"/>
    <s v="Frimmersdorf F"/>
    <n v="41517"/>
    <s v="Grevenbroich-Frimmersdorf"/>
    <m/>
    <x v="0"/>
    <s v="F"/>
    <x v="3"/>
    <n v="1960"/>
    <x v="4"/>
    <x v="9"/>
    <m/>
    <m/>
    <s v="Nein"/>
    <x v="0"/>
    <x v="199"/>
    <n v="150"/>
    <s v="Osterrath"/>
    <n v="220"/>
    <s v="Amprion GmbH"/>
    <x v="1"/>
  </r>
  <r>
    <s v="BNA0307"/>
    <s v="RWE Power AG"/>
    <s v="Frimmersdorf I"/>
    <n v="41517"/>
    <s v="Frimmersdorf"/>
    <m/>
    <x v="0"/>
    <s v="I"/>
    <x v="3"/>
    <n v="1960"/>
    <x v="6"/>
    <x v="9"/>
    <m/>
    <m/>
    <s v="Nein"/>
    <x v="0"/>
    <x v="200"/>
    <n v="150"/>
    <s v="Opladen"/>
    <n v="380"/>
    <s v="Amprion GmbH"/>
    <x v="1"/>
  </r>
  <r>
    <s v="BNA0308"/>
    <s v="RWE Power AG"/>
    <s v="Frimmersdorf K"/>
    <n v="41517"/>
    <s v="Frimmersdorf"/>
    <m/>
    <x v="0"/>
    <s v="K"/>
    <x v="3"/>
    <n v="1962"/>
    <x v="6"/>
    <x v="9"/>
    <m/>
    <m/>
    <s v="Nein"/>
    <x v="0"/>
    <x v="201"/>
    <n v="150"/>
    <s v="Opladen"/>
    <n v="380"/>
    <s v="Amprion GmbH"/>
    <x v="1"/>
  </r>
  <r>
    <s v="BNA0309"/>
    <s v="RWE Power AG"/>
    <s v="Frimmersdorf N"/>
    <n v="41517"/>
    <s v="Grevenbroich-Frimmersdorf"/>
    <m/>
    <x v="0"/>
    <s v="N"/>
    <x v="3"/>
    <n v="1964"/>
    <x v="4"/>
    <x v="9"/>
    <m/>
    <m/>
    <s v="Nein"/>
    <x v="0"/>
    <x v="202"/>
    <n v="150"/>
    <s v="Gohrpunkt"/>
    <n v="220"/>
    <s v="Amprion GmbH"/>
    <x v="1"/>
  </r>
  <r>
    <s v="BNA0310"/>
    <s v="RWE Power AG"/>
    <s v="Frimmersdorf M"/>
    <n v="41517"/>
    <s v="Grevenbroich-Frimmersdorf"/>
    <m/>
    <x v="0"/>
    <s v="M"/>
    <x v="3"/>
    <n v="1962"/>
    <x v="0"/>
    <x v="9"/>
    <m/>
    <m/>
    <s v="Nein"/>
    <x v="0"/>
    <x v="203"/>
    <n v="150"/>
    <s v="Frimmersdorf"/>
    <n v="110"/>
    <s v="Rhein-Ruhr Verteilnetz GmbH"/>
    <x v="1"/>
  </r>
  <r>
    <s v="BNA0311"/>
    <s v="RWE Power AG"/>
    <s v="Frimmersdorf L"/>
    <n v="41517"/>
    <s v="Grevenbroich-Frimmersdorf"/>
    <m/>
    <x v="0"/>
    <s v="L"/>
    <x v="3"/>
    <n v="1962"/>
    <x v="0"/>
    <x v="9"/>
    <m/>
    <m/>
    <s v="Nein"/>
    <x v="0"/>
    <x v="204"/>
    <n v="150"/>
    <s v="Frimmersdorf"/>
    <n v="110"/>
    <s v="Rhein-Ruhr Verteilnetz GmbH"/>
    <x v="1"/>
  </r>
  <r>
    <s v="BNA0312"/>
    <s v="RWE Power AG"/>
    <s v="Frimmersdorf O"/>
    <n v="41517"/>
    <s v="Grevenbroich-Frimmersdorf"/>
    <m/>
    <x v="0"/>
    <s v="O"/>
    <x v="3"/>
    <n v="1964"/>
    <x v="4"/>
    <x v="9"/>
    <m/>
    <m/>
    <s v="Nein"/>
    <x v="0"/>
    <x v="142"/>
    <n v="150"/>
    <s v="Rommerskirchen"/>
    <n v="220"/>
    <s v="Amprion GmbH"/>
    <x v="1"/>
  </r>
  <r>
    <s v="BNA0313"/>
    <s v="RWE Power AG"/>
    <s v="Frimmersdorf P"/>
    <n v="41517"/>
    <s v="Grevenbroich-Frimmersdorf"/>
    <m/>
    <x v="0"/>
    <s v="P"/>
    <x v="3"/>
    <n v="1966"/>
    <x v="0"/>
    <x v="9"/>
    <s v="Braunkohle"/>
    <s v="Papierschlamm"/>
    <s v="Nein"/>
    <x v="1"/>
    <x v="205"/>
    <n v="315.37623209020489"/>
    <s v="Norf"/>
    <n v="220"/>
    <s v="Amprion GmbH"/>
    <x v="1"/>
  </r>
  <r>
    <s v="BNA0314"/>
    <s v="RWE Power AG"/>
    <s v="Frimmersdorf Q"/>
    <n v="41517"/>
    <s v="Grevenbroich-Frimmersdorf"/>
    <m/>
    <x v="0"/>
    <s v="Q"/>
    <x v="3"/>
    <n v="1970"/>
    <x v="0"/>
    <x v="9"/>
    <s v="Braunkohle"/>
    <s v="Papierschlamm"/>
    <s v="Nein"/>
    <x v="0"/>
    <x v="108"/>
    <n v="308.7133539474541"/>
    <s v="Rommerskirchen"/>
    <n v="220"/>
    <s v="Amprion GmbH"/>
    <x v="1"/>
  </r>
  <r>
    <s v="BNA0315"/>
    <s v="Windpark Ermsleben GmbH &amp; Co. KG"/>
    <m/>
    <n v="6464"/>
    <s v="Frose"/>
    <m/>
    <x v="5"/>
    <m/>
    <x v="0"/>
    <n v="2010"/>
    <x v="0"/>
    <x v="0"/>
    <m/>
    <m/>
    <s v="Ja"/>
    <x v="0"/>
    <x v="39"/>
    <n v="18"/>
    <m/>
    <s v="HS/MS"/>
    <s v="Mitteldeutsche Netzgesellschaft Strom mbH"/>
    <x v="0"/>
  </r>
  <r>
    <s v="BNA0316"/>
    <s v="Winag Neue Energie GmbH &amp; Co. Reinstedt KG"/>
    <m/>
    <n v="6464"/>
    <s v="Frose"/>
    <m/>
    <x v="5"/>
    <m/>
    <x v="0"/>
    <n v="2010"/>
    <x v="0"/>
    <x v="0"/>
    <m/>
    <m/>
    <s v="Ja"/>
    <x v="0"/>
    <x v="206"/>
    <n v="12.3"/>
    <m/>
    <s v="HS/MS"/>
    <s v="Mitteldeutsche Netzgesellschaft Strom mbH"/>
    <x v="0"/>
  </r>
  <r>
    <s v="BNA0317"/>
    <s v="HSE Solarpark Thüngen GmbH &amp; Co. KG"/>
    <m/>
    <n v="97727"/>
    <s v="Fuchsstadt"/>
    <m/>
    <x v="6"/>
    <m/>
    <x v="5"/>
    <n v="2010"/>
    <x v="0"/>
    <x v="6"/>
    <m/>
    <m/>
    <s v="Ja"/>
    <x v="0"/>
    <x v="207"/>
    <n v="18.738"/>
    <m/>
    <s v="HS/MS"/>
    <s v="E.ON Bayern AG"/>
    <x v="0"/>
  </r>
  <r>
    <s v="BNA0318"/>
    <s v="Überlandwerk Fulda Aktiengesellschaft"/>
    <s v="ÜWAG Kraftwerk Fulda"/>
    <n v="36043"/>
    <s v="Fulda"/>
    <m/>
    <x v="11"/>
    <m/>
    <x v="1"/>
    <n v="2011"/>
    <x v="0"/>
    <x v="10"/>
    <m/>
    <m/>
    <s v="Nein"/>
    <x v="0"/>
    <x v="208"/>
    <n v="24.846"/>
    <m/>
    <n v="20"/>
    <s v="ÜWAG Netz GmbH"/>
    <x v="1"/>
  </r>
  <r>
    <s v="BNA0319"/>
    <s v="Bürgerwindpark Galmsbüll GmbH "/>
    <m/>
    <n v="25899"/>
    <s v="Galmsbüll"/>
    <m/>
    <x v="3"/>
    <m/>
    <x v="0"/>
    <n v="2006"/>
    <x v="0"/>
    <x v="0"/>
    <m/>
    <m/>
    <s v="Ja"/>
    <x v="0"/>
    <x v="42"/>
    <n v="10.8"/>
    <m/>
    <s v="MS"/>
    <s v="Schleswig-Holstein Netz AG "/>
    <x v="0"/>
  </r>
  <r>
    <s v="BNA0320"/>
    <s v="entfällt"/>
    <s v="entfällt"/>
    <m/>
    <m/>
    <m/>
    <x v="7"/>
    <m/>
    <x v="4"/>
    <m/>
    <x v="3"/>
    <x v="5"/>
    <m/>
    <m/>
    <m/>
    <x v="2"/>
    <x v="17"/>
    <m/>
    <m/>
    <m/>
    <m/>
    <x v="2"/>
  </r>
  <r>
    <s v="BNA0321"/>
    <s v="PWG GmbH &amp; Co. Bürgerwindpark Grüppenbühren KG"/>
    <m/>
    <n v="27777"/>
    <s v="Ganderkesee"/>
    <m/>
    <x v="1"/>
    <m/>
    <x v="0"/>
    <n v="2000"/>
    <x v="0"/>
    <x v="0"/>
    <m/>
    <m/>
    <s v="Ja"/>
    <x v="0"/>
    <x v="209"/>
    <n v="11.55"/>
    <m/>
    <s v="HS/MS"/>
    <s v="EWE NETZ GmbH"/>
    <x v="0"/>
  </r>
  <r>
    <s v="BNA0322"/>
    <s v="Windpark Breberen GmbH &amp; Co. KG"/>
    <m/>
    <n v="52538"/>
    <s v="Gangelt "/>
    <m/>
    <x v="0"/>
    <m/>
    <x v="0"/>
    <n v="2005"/>
    <x v="0"/>
    <x v="0"/>
    <m/>
    <m/>
    <s v="Ja"/>
    <x v="0"/>
    <x v="39"/>
    <n v="18"/>
    <m/>
    <s v="HS/MS"/>
    <s v="Rhein-Ruhr Verteilnetz GmbH"/>
    <x v="0"/>
  </r>
  <r>
    <s v="BNA0323"/>
    <s v="EEV Erneuerbare Energien Verwaltungs GmbH Dresden"/>
    <m/>
    <n v="99634"/>
    <s v="Gangloffsömmern"/>
    <m/>
    <x v="10"/>
    <m/>
    <x v="0"/>
    <n v="2006"/>
    <x v="0"/>
    <x v="0"/>
    <m/>
    <m/>
    <s v="Ja"/>
    <x v="0"/>
    <x v="210"/>
    <n v="58"/>
    <m/>
    <s v="HS"/>
    <s v="TEN Thüringer Energienetze GmbH"/>
    <x v="0"/>
  </r>
  <r>
    <s v="BNA0324"/>
    <s v="VERBUND-Innkraftwerke GmbH"/>
    <s v="Gars"/>
    <n v="83536"/>
    <s v="Gars"/>
    <s v="Agg 4"/>
    <x v="6"/>
    <m/>
    <x v="2"/>
    <n v="1938"/>
    <x v="0"/>
    <x v="2"/>
    <m/>
    <m/>
    <s v="Nein"/>
    <x v="0"/>
    <x v="99"/>
    <n v="25.25"/>
    <s v="UW Gars"/>
    <n v="110"/>
    <s v="E.ON Netz GmbH"/>
    <x v="0"/>
  </r>
  <r>
    <s v="BNA0325"/>
    <s v="REWAG Regensburger Energie-und Wasserversorgung AG&amp;Co. KG"/>
    <m/>
    <n v="95185"/>
    <s v="Gattendorf"/>
    <m/>
    <x v="6"/>
    <m/>
    <x v="0"/>
    <n v="2010"/>
    <x v="0"/>
    <x v="0"/>
    <m/>
    <m/>
    <s v="Ja"/>
    <x v="0"/>
    <x v="30"/>
    <n v="10"/>
    <m/>
    <s v="MS"/>
    <s v="HEW HofEnergie+Wasser GmbH"/>
    <x v="0"/>
  </r>
  <r>
    <s v="BNA0326"/>
    <s v="entfällt"/>
    <s v="entfällt"/>
    <m/>
    <m/>
    <m/>
    <x v="7"/>
    <m/>
    <x v="4"/>
    <m/>
    <x v="3"/>
    <x v="5"/>
    <m/>
    <m/>
    <m/>
    <x v="2"/>
    <x v="17"/>
    <m/>
    <m/>
    <m/>
    <m/>
    <x v="2"/>
  </r>
  <r>
    <s v="BNA0327"/>
    <s v="Vattenfall Europe Generation AG"/>
    <s v="Geesthacht"/>
    <n v="21502"/>
    <s v="Geesthacht"/>
    <s v="Elbuferstr. 49"/>
    <x v="3"/>
    <s v="PSS A"/>
    <x v="7"/>
    <n v="1958"/>
    <x v="0"/>
    <x v="8"/>
    <m/>
    <m/>
    <s v="Nein"/>
    <x v="0"/>
    <x v="211"/>
    <n v="42.447240000000001"/>
    <s v="Bergedorf"/>
    <n v="110"/>
    <s v="Vattenfall Europe Distribution Hamburg GmbH"/>
    <x v="1"/>
  </r>
  <r>
    <s v="BNA0328"/>
    <s v="Vattenfall Europe Generation AG"/>
    <s v="Geesthacht"/>
    <n v="21502"/>
    <s v="Geesthacht"/>
    <s v="Elbuferstr. 49"/>
    <x v="3"/>
    <s v="PSS B"/>
    <x v="7"/>
    <n v="1958"/>
    <x v="0"/>
    <x v="8"/>
    <m/>
    <m/>
    <s v="Nein"/>
    <x v="0"/>
    <x v="211"/>
    <n v="42.447240000000001"/>
    <s v="Bergedorf"/>
    <n v="110"/>
    <s v="Vattenfall Europe Distribution Hamburg GmbH"/>
    <x v="1"/>
  </r>
  <r>
    <s v="BNA0329"/>
    <s v="Vattenfall Europe Generation AG"/>
    <s v="Geesthacht"/>
    <n v="21502"/>
    <s v="Geesthacht"/>
    <s v="Elbuferstr. 49"/>
    <x v="3"/>
    <s v="PSS C"/>
    <x v="7"/>
    <n v="1958"/>
    <x v="0"/>
    <x v="8"/>
    <m/>
    <m/>
    <s v="Nein"/>
    <x v="0"/>
    <x v="211"/>
    <n v="42.447240000000001"/>
    <s v="Bergedorf"/>
    <n v="110"/>
    <s v="Vattenfall Europe Distribution Hamburg GmbH"/>
    <x v="1"/>
  </r>
  <r>
    <s v="BNA0330"/>
    <s v="Gesellschaft für Energie und Wirtschaft mbH"/>
    <m/>
    <n v="45892"/>
    <s v="Gelsenkirchen"/>
    <m/>
    <x v="0"/>
    <m/>
    <x v="11"/>
    <n v="2003"/>
    <x v="0"/>
    <x v="16"/>
    <m/>
    <m/>
    <s v="Ja"/>
    <x v="0"/>
    <x v="212"/>
    <n v="10.51915"/>
    <m/>
    <s v="MS"/>
    <s v="ELE Verteilnetz GmbH"/>
    <x v="1"/>
  </r>
  <r>
    <s v="BNA0331"/>
    <s v="E.ON Kraftwerke GmbH"/>
    <s v="Scholven"/>
    <n v="45896"/>
    <s v="Gelsenkirchen"/>
    <m/>
    <x v="0"/>
    <s v="C"/>
    <x v="3"/>
    <n v="1969"/>
    <x v="0"/>
    <x v="3"/>
    <m/>
    <m/>
    <s v="Nein"/>
    <x v="1"/>
    <x v="137"/>
    <n v="370"/>
    <s v="Scholven"/>
    <n v="220"/>
    <s v="Amprion GmbH"/>
    <x v="1"/>
  </r>
  <r>
    <s v="BNA0332"/>
    <s v="E.ON Kraftwerke GmbH"/>
    <s v="Scholven"/>
    <n v="45896"/>
    <s v="Gelsenkirchen"/>
    <m/>
    <x v="0"/>
    <s v="B"/>
    <x v="3"/>
    <n v="1968"/>
    <x v="0"/>
    <x v="3"/>
    <m/>
    <m/>
    <s v="Nein"/>
    <x v="1"/>
    <x v="137"/>
    <n v="370"/>
    <s v="Scholven"/>
    <n v="220"/>
    <s v="Amprion GmbH"/>
    <x v="1"/>
  </r>
  <r>
    <s v="BNA0333"/>
    <s v="E.ON Kraftwerke GmbH"/>
    <s v="Scholven"/>
    <n v="45896"/>
    <s v="Gelsenkirchen"/>
    <m/>
    <x v="0"/>
    <s v="D"/>
    <x v="3"/>
    <n v="1970"/>
    <x v="0"/>
    <x v="3"/>
    <m/>
    <m/>
    <s v="Nein"/>
    <x v="1"/>
    <x v="137"/>
    <n v="370"/>
    <s v="Scholven"/>
    <n v="220"/>
    <s v="Amprion GmbH"/>
    <x v="1"/>
  </r>
  <r>
    <s v="BNA0334"/>
    <s v="E.ON Kraftwerke GmbH"/>
    <s v="Scholven"/>
    <n v="45896"/>
    <s v="Gelsenkirchen"/>
    <m/>
    <x v="0"/>
    <s v="E"/>
    <x v="3"/>
    <n v="1971"/>
    <x v="0"/>
    <x v="3"/>
    <m/>
    <m/>
    <s v="Nein"/>
    <x v="1"/>
    <x v="137"/>
    <n v="370"/>
    <s v="Scholven"/>
    <n v="220"/>
    <s v="Amprion GmbH"/>
    <x v="1"/>
  </r>
  <r>
    <s v="BNA0335"/>
    <s v="E.ON Kraftwerke GmbH"/>
    <s v="Scholven"/>
    <n v="45896"/>
    <s v="Gelsenkirchen"/>
    <m/>
    <x v="0"/>
    <s v="F"/>
    <x v="3"/>
    <n v="1979"/>
    <x v="0"/>
    <x v="3"/>
    <m/>
    <m/>
    <s v="Nein"/>
    <x v="0"/>
    <x v="213"/>
    <n v="740"/>
    <s v="Scholven"/>
    <n v="380"/>
    <s v="Amprion GmbH"/>
    <x v="1"/>
  </r>
  <r>
    <s v="BNA0336"/>
    <s v="E.ON Kraftwerke GmbH"/>
    <s v="FWK Buer"/>
    <n v="45896"/>
    <s v="Gelsenkirchen"/>
    <m/>
    <x v="0"/>
    <m/>
    <x v="3"/>
    <n v="1985"/>
    <x v="0"/>
    <x v="3"/>
    <m/>
    <m/>
    <s v="Nein"/>
    <x v="1"/>
    <x v="186"/>
    <n v="75.760300000000001"/>
    <s v="Scholven"/>
    <n v="35"/>
    <s v="Amprion GmbH"/>
    <x v="1"/>
  </r>
  <r>
    <s v="BNA0337"/>
    <s v="Donau-Wasserkraft AG"/>
    <s v="PSW Langenprozelten"/>
    <n v="97737"/>
    <s v="Gemünden"/>
    <m/>
    <x v="6"/>
    <s v="entfällt"/>
    <x v="7"/>
    <n v="1974"/>
    <x v="0"/>
    <x v="8"/>
    <m/>
    <m/>
    <s v="Nein"/>
    <x v="0"/>
    <x v="61"/>
    <n v="175.34879999999998"/>
    <s v="loco Kraftwerk"/>
    <n v="110"/>
    <s v="DB Energie GmbH (110 kV Anschluß in das Netz der DB und 20 kV Anschluß an E.ON Bayern für den Eigenbedarf)"/>
    <x v="1"/>
  </r>
  <r>
    <s v="BNA0338"/>
    <m/>
    <m/>
    <n v="39307"/>
    <s v="Genthin"/>
    <m/>
    <x v="5"/>
    <m/>
    <x v="0"/>
    <n v="2009"/>
    <x v="0"/>
    <x v="0"/>
    <m/>
    <m/>
    <s v="Ja"/>
    <x v="0"/>
    <x v="70"/>
    <n v="20"/>
    <m/>
    <s v="HS"/>
    <s v="HSN Magdeburg GmbH"/>
    <x v="0"/>
  </r>
  <r>
    <s v="BNA0339"/>
    <m/>
    <m/>
    <n v="39307"/>
    <s v="Genthin"/>
    <m/>
    <x v="5"/>
    <m/>
    <x v="0"/>
    <n v="2009"/>
    <x v="0"/>
    <x v="0"/>
    <m/>
    <m/>
    <s v="Ja"/>
    <x v="0"/>
    <x v="41"/>
    <n v="16"/>
    <m/>
    <s v="HS"/>
    <s v="HSN Magdeburg GmbH"/>
    <x v="0"/>
  </r>
  <r>
    <s v="BNA0340"/>
    <m/>
    <m/>
    <n v="39307"/>
    <s v="Genthin"/>
    <m/>
    <x v="5"/>
    <m/>
    <x v="0"/>
    <n v="2009"/>
    <x v="0"/>
    <x v="0"/>
    <m/>
    <m/>
    <s v="Ja"/>
    <x v="0"/>
    <x v="41"/>
    <n v="16"/>
    <m/>
    <s v="HS"/>
    <s v="HSN Magdeburg GmbH"/>
    <x v="0"/>
  </r>
  <r>
    <s v="BNA0341"/>
    <m/>
    <m/>
    <n v="39307"/>
    <s v="Genthin"/>
    <m/>
    <x v="5"/>
    <m/>
    <x v="0"/>
    <n v="2002"/>
    <x v="0"/>
    <x v="0"/>
    <m/>
    <m/>
    <s v="Ja"/>
    <x v="0"/>
    <x v="0"/>
    <n v="15"/>
    <m/>
    <s v="MS"/>
    <s v="E.ON Avacon AG"/>
    <x v="0"/>
  </r>
  <r>
    <s v="BNA0342"/>
    <m/>
    <m/>
    <n v="39307"/>
    <s v="Genthin"/>
    <m/>
    <x v="5"/>
    <m/>
    <x v="0"/>
    <n v="2001"/>
    <x v="0"/>
    <x v="0"/>
    <m/>
    <m/>
    <s v="Ja"/>
    <x v="0"/>
    <x v="214"/>
    <n v="11.7"/>
    <m/>
    <s v="MS"/>
    <s v="E.ON Avacon AG"/>
    <x v="0"/>
  </r>
  <r>
    <s v="BNA0343"/>
    <s v="Energieversorgung Gera GmbH"/>
    <s v="Heizkraftwerk Gera-Nord"/>
    <n v="7546"/>
    <s v="Gera"/>
    <s v="Siemensstraße 45"/>
    <x v="10"/>
    <m/>
    <x v="1"/>
    <n v="1997"/>
    <x v="0"/>
    <x v="1"/>
    <m/>
    <m/>
    <s v="Nein"/>
    <x v="1"/>
    <x v="98"/>
    <n v="74.739999999999995"/>
    <m/>
    <n v="110"/>
    <s v="GeraNetz GmbH "/>
    <x v="1"/>
  </r>
  <r>
    <s v="BNA0344"/>
    <s v="entfällt"/>
    <s v="entfällt"/>
    <m/>
    <m/>
    <m/>
    <x v="7"/>
    <m/>
    <x v="4"/>
    <m/>
    <x v="3"/>
    <x v="5"/>
    <m/>
    <m/>
    <m/>
    <x v="2"/>
    <x v="17"/>
    <m/>
    <m/>
    <m/>
    <m/>
    <x v="2"/>
  </r>
  <r>
    <s v="BNA0345"/>
    <s v="Windpark K/S Difko Gerdshagen / Dänemark"/>
    <m/>
    <n v="16928"/>
    <s v="Gerdshagen"/>
    <m/>
    <x v="2"/>
    <m/>
    <x v="0"/>
    <n v="2005"/>
    <x v="0"/>
    <x v="0"/>
    <m/>
    <m/>
    <s v="Ja"/>
    <x v="0"/>
    <x v="47"/>
    <n v="14"/>
    <m/>
    <s v="HöS/HS"/>
    <s v="50Hertz Transmission GmbH"/>
    <x v="0"/>
  </r>
  <r>
    <s v="BNA0346"/>
    <s v="Gnannenweiler Windnetz GmbH &amp; Co. KG"/>
    <m/>
    <n v="89547"/>
    <s v="Gerstetten"/>
    <m/>
    <x v="4"/>
    <m/>
    <x v="0"/>
    <n v="2009"/>
    <x v="0"/>
    <x v="0"/>
    <m/>
    <m/>
    <s v="Ja"/>
    <x v="0"/>
    <x v="88"/>
    <n v="16.8"/>
    <m/>
    <s v="HS"/>
    <s v="EnBW Regional AG"/>
    <x v="0"/>
  </r>
  <r>
    <s v="BNA0347"/>
    <s v="Biomasse Heizkraftwerk Herbrechtingen GmbH"/>
    <m/>
    <n v="89537"/>
    <s v="Giengen"/>
    <m/>
    <x v="4"/>
    <m/>
    <x v="3"/>
    <n v="2004"/>
    <x v="0"/>
    <x v="4"/>
    <m/>
    <m/>
    <s v="Ja"/>
    <x v="1"/>
    <x v="215"/>
    <n v="16.908899999999999"/>
    <m/>
    <s v="HS"/>
    <s v="EnBW Regional AG"/>
    <x v="0"/>
  </r>
  <r>
    <s v="BNA0348"/>
    <s v="Ecomill Windpark GmbH &amp; Co. Giersleben KG"/>
    <m/>
    <n v="6449"/>
    <s v="Giersleben"/>
    <m/>
    <x v="5"/>
    <m/>
    <x v="0"/>
    <n v="1999"/>
    <x v="0"/>
    <x v="0"/>
    <m/>
    <m/>
    <s v="Ja"/>
    <x v="0"/>
    <x v="216"/>
    <n v="12.75"/>
    <m/>
    <s v="MS"/>
    <s v="Mitteldeutsche Netzgesellschaft Strom mbH"/>
    <x v="0"/>
  </r>
  <r>
    <s v="BNA0349"/>
    <s v="Levanto 2 Portfolio GmbH &amp; Co. KG "/>
    <s v="Windpark Karstädt"/>
    <n v="19357"/>
    <s v="Glövzin"/>
    <m/>
    <x v="2"/>
    <m/>
    <x v="0"/>
    <n v="2007"/>
    <x v="0"/>
    <x v="0"/>
    <m/>
    <m/>
    <s v="Ja"/>
    <x v="0"/>
    <x v="173"/>
    <n v="22"/>
    <m/>
    <s v="HS"/>
    <s v="WEMAG Netz GmbH"/>
    <x v="0"/>
  </r>
  <r>
    <s v="BNA0350"/>
    <s v="Vattenfall Europe Generation AG"/>
    <s v="Goldisthal"/>
    <n v="98746"/>
    <s v="Goldisthal"/>
    <s v="Am Rotseifenbach"/>
    <x v="10"/>
    <s v="PSS A"/>
    <x v="7"/>
    <n v="2004"/>
    <x v="0"/>
    <x v="8"/>
    <m/>
    <m/>
    <s v="Nein"/>
    <x v="0"/>
    <x v="217"/>
    <n v="281.19959999999998"/>
    <s v="Altenfeld"/>
    <n v="380"/>
    <s v="50 Hertz Transmission GmbH"/>
    <x v="1"/>
  </r>
  <r>
    <s v="BNA0351"/>
    <s v="Vattenfall Europe Generation AG"/>
    <s v="Goldisthal"/>
    <n v="98746"/>
    <s v="Goldisthal"/>
    <s v="Am Rotseifenbach"/>
    <x v="10"/>
    <s v="PSS B"/>
    <x v="7"/>
    <n v="2003"/>
    <x v="0"/>
    <x v="8"/>
    <m/>
    <m/>
    <s v="Nein"/>
    <x v="0"/>
    <x v="217"/>
    <n v="281.19959999999998"/>
    <s v="Altenfeld"/>
    <n v="380"/>
    <s v="50 Hertz Transmission GmbH"/>
    <x v="1"/>
  </r>
  <r>
    <s v="BNA0352"/>
    <s v="Vattenfall Europe Generation AG"/>
    <s v="Goldisthal"/>
    <n v="98746"/>
    <s v="Goldisthal"/>
    <s v="Am Rotseifenbach"/>
    <x v="10"/>
    <s v="PSS C"/>
    <x v="7"/>
    <n v="2004"/>
    <x v="0"/>
    <x v="8"/>
    <m/>
    <m/>
    <s v="Nein"/>
    <x v="0"/>
    <x v="217"/>
    <n v="281.19959999999998"/>
    <s v="Altenfeld"/>
    <n v="380"/>
    <s v="50 Hertz Transmission GmbH"/>
    <x v="1"/>
  </r>
  <r>
    <s v="BNA0353"/>
    <s v="Vattenfall Europe Generation AG"/>
    <s v="Goldisthal"/>
    <n v="98746"/>
    <s v="Goldisthal"/>
    <s v="Am Rotseifenbach"/>
    <x v="10"/>
    <s v="PSS D"/>
    <x v="7"/>
    <n v="2004"/>
    <x v="0"/>
    <x v="8"/>
    <m/>
    <m/>
    <s v="Nein"/>
    <x v="0"/>
    <x v="217"/>
    <n v="281.19959999999998"/>
    <s v="Altenfeld"/>
    <n v="380"/>
    <s v="50 Hertz Transmission GmbH"/>
    <x v="1"/>
  </r>
  <r>
    <s v="BNA0354"/>
    <s v="Georg-August-Universität Göttingen Stiftung Öffentlichen Rechts"/>
    <s v="HKW Göttingen"/>
    <n v="37075"/>
    <s v="Göttingen"/>
    <s v="Rudolf-Diesel-Straße 1"/>
    <x v="1"/>
    <m/>
    <x v="1"/>
    <n v="1998"/>
    <x v="0"/>
    <x v="1"/>
    <s v="Erdgas, Heizöl"/>
    <m/>
    <s v="Nein"/>
    <x v="1"/>
    <x v="46"/>
    <n v="22.119"/>
    <s v="DE0003303707310300000000001902150"/>
    <n v="20"/>
    <s v="E.ON Mitte AG"/>
    <x v="1"/>
  </r>
  <r>
    <s v="BNA0355"/>
    <s v="E.ON Kernkraft GmbH"/>
    <s v="Grafenrheinfeld"/>
    <n v="97506"/>
    <s v="Grafenrheinfeld"/>
    <m/>
    <x v="6"/>
    <s v="KKG"/>
    <x v="9"/>
    <n v="1982"/>
    <x v="0"/>
    <x v="13"/>
    <m/>
    <m/>
    <s v="Nein"/>
    <x v="0"/>
    <x v="218"/>
    <n v="1345"/>
    <s v="Grafenrheinfeld"/>
    <n v="380"/>
    <s v="TenneT TSO GmbH "/>
    <x v="1"/>
  </r>
  <r>
    <s v="BNA0356"/>
    <m/>
    <m/>
    <n v="16775"/>
    <s v="Gransee"/>
    <m/>
    <x v="2"/>
    <m/>
    <x v="0"/>
    <n v="2003"/>
    <x v="0"/>
    <x v="0"/>
    <m/>
    <m/>
    <s v="Ja"/>
    <x v="0"/>
    <x v="47"/>
    <n v="14"/>
    <m/>
    <s v="HS"/>
    <s v="E.ON edis AG"/>
    <x v="0"/>
  </r>
  <r>
    <s v="BNA0357"/>
    <s v="entfällt"/>
    <s v="entfällt"/>
    <m/>
    <m/>
    <m/>
    <x v="7"/>
    <m/>
    <x v="4"/>
    <m/>
    <x v="3"/>
    <x v="5"/>
    <m/>
    <m/>
    <m/>
    <x v="2"/>
    <x v="17"/>
    <m/>
    <m/>
    <m/>
    <m/>
    <x v="2"/>
  </r>
  <r>
    <s v="BNA0358"/>
    <s v="entfällt"/>
    <s v="entfällt"/>
    <m/>
    <m/>
    <m/>
    <x v="7"/>
    <m/>
    <x v="4"/>
    <m/>
    <x v="3"/>
    <x v="5"/>
    <m/>
    <m/>
    <m/>
    <x v="2"/>
    <x v="17"/>
    <m/>
    <m/>
    <m/>
    <m/>
    <x v="2"/>
  </r>
  <r>
    <s v="BNA0359"/>
    <s v="entfällt"/>
    <s v="entfällt"/>
    <m/>
    <m/>
    <m/>
    <x v="7"/>
    <m/>
    <x v="4"/>
    <m/>
    <x v="3"/>
    <x v="5"/>
    <m/>
    <m/>
    <m/>
    <x v="2"/>
    <x v="17"/>
    <m/>
    <m/>
    <m/>
    <m/>
    <x v="2"/>
  </r>
  <r>
    <s v="BNA0360"/>
    <s v="Energieerzeugungsgesellschaft Greifswald GmbH"/>
    <s v="HKW &quot;Helmshäger Berg&quot;"/>
    <n v="17489"/>
    <s v="Greifswald"/>
    <m/>
    <x v="9"/>
    <s v="Gasturbine"/>
    <x v="1"/>
    <n v="1996"/>
    <x v="0"/>
    <x v="1"/>
    <s v="Erdgas"/>
    <s v="Öl"/>
    <s v="Nein"/>
    <x v="1"/>
    <x v="219"/>
    <n v="13.938000000000001"/>
    <s v="MSA HKW"/>
    <n v="20"/>
    <s v="Stromversorgung Greifswald GmbH"/>
    <x v="1"/>
  </r>
  <r>
    <s v="BNA0361"/>
    <s v="KGW - Kraftwerk Grenzach-Wyhlen GmbH"/>
    <s v="Kraftwerk Grenzach-Wyhlen"/>
    <n v="79639"/>
    <s v="Grenzach-Wyhlen"/>
    <m/>
    <x v="4"/>
    <m/>
    <x v="1"/>
    <n v="2004"/>
    <x v="2"/>
    <x v="1"/>
    <m/>
    <m/>
    <s v="Nein"/>
    <x v="1"/>
    <x v="141"/>
    <n v="40.4"/>
    <s v="79639 Grenzach-Wyhlen, Rheinallee, FlSt-Nr. 478/5; US KGW Kraftwerk Grenzach-Wyhlen GmbH"/>
    <n v="110"/>
    <s v="Energiedienst Netze GmbH"/>
    <x v="1"/>
  </r>
  <r>
    <s v="BNA0362"/>
    <s v="EnergieDienst AG"/>
    <s v="KW Wyhlen"/>
    <n v="79639"/>
    <s v="Grenzach-Wyhlen"/>
    <m/>
    <x v="4"/>
    <s v="KW Wyhlen"/>
    <x v="2"/>
    <n v="1912"/>
    <x v="0"/>
    <x v="2"/>
    <m/>
    <m/>
    <s v="Nein"/>
    <x v="0"/>
    <x v="220"/>
    <n v="38.278999999999996"/>
    <s v="Umspannwerk Wyhlen"/>
    <n v="20"/>
    <s v="Energiedienst Netze GmbH"/>
    <x v="0"/>
  </r>
  <r>
    <s v="BNA0363"/>
    <s v="Donaukraftwerk Jochenstein AG"/>
    <s v="Jochenstein"/>
    <n v="94107"/>
    <s v="Griesbach"/>
    <m/>
    <x v="6"/>
    <s v="entfällt"/>
    <x v="2"/>
    <n v="1955"/>
    <x v="0"/>
    <x v="2"/>
    <m/>
    <m/>
    <s v="Nein"/>
    <x v="0"/>
    <x v="68"/>
    <n v="66.66"/>
    <s v="loco Kraftwerk"/>
    <n v="110"/>
    <s v="TenneT TSO GmbH "/>
    <x v="0"/>
  </r>
  <r>
    <s v="BNA0364"/>
    <s v="E.ON Wasserkraft GmbH"/>
    <s v="Jochenstein"/>
    <n v="94107"/>
    <s v="Griesbach"/>
    <s v="Am Kraftwerk 2"/>
    <x v="6"/>
    <s v="Jochenstein"/>
    <x v="2"/>
    <n v="1955"/>
    <x v="0"/>
    <x v="2"/>
    <m/>
    <m/>
    <s v="Nein"/>
    <x v="0"/>
    <x v="68"/>
    <n v="66.66"/>
    <s v="Schaltanlage vor Ort"/>
    <n v="220"/>
    <s v="E.ON Netz GmbH"/>
    <x v="0"/>
  </r>
  <r>
    <s v="BNA0365"/>
    <s v="Acciona Energie Windparks Deutschland GmbH"/>
    <m/>
    <n v="1609"/>
    <s v="Gröditz"/>
    <m/>
    <x v="13"/>
    <m/>
    <x v="0"/>
    <n v="2006"/>
    <x v="0"/>
    <x v="0"/>
    <m/>
    <m/>
    <s v="Ja"/>
    <x v="0"/>
    <x v="30"/>
    <n v="10"/>
    <m/>
    <s v="HS/MS"/>
    <s v="ENSO Netz GmbH"/>
    <x v="0"/>
  </r>
  <r>
    <s v="BNA0366"/>
    <m/>
    <m/>
    <n v="48599"/>
    <s v="Gronau"/>
    <m/>
    <x v="0"/>
    <m/>
    <x v="0"/>
    <n v="2002"/>
    <x v="0"/>
    <x v="0"/>
    <m/>
    <m/>
    <s v="Ja"/>
    <x v="0"/>
    <x v="221"/>
    <n v="11.6"/>
    <m/>
    <s v="MS"/>
    <s v="Stadtwerke Gronau GmbH"/>
    <x v="0"/>
  </r>
  <r>
    <s v="BNA0367"/>
    <s v="Windpark Niedere Börde GmbH &amp; Co. KG"/>
    <m/>
    <n v="39343"/>
    <s v="Groß Santersleben"/>
    <m/>
    <x v="5"/>
    <m/>
    <x v="0"/>
    <n v="2006"/>
    <x v="0"/>
    <x v="0"/>
    <m/>
    <m/>
    <s v="Ja"/>
    <x v="0"/>
    <x v="25"/>
    <n v="12"/>
    <m/>
    <s v="MS"/>
    <s v="E.ON Avacon AG"/>
    <x v="0"/>
  </r>
  <r>
    <s v="BNA0368"/>
    <s v="Windpark Großberndten GmbH &amp; Co. KG _x000d_c/o Deutsche Structured Finance GmbH"/>
    <m/>
    <n v="99713"/>
    <s v="Großberndten"/>
    <m/>
    <x v="10"/>
    <m/>
    <x v="0"/>
    <n v="2003"/>
    <x v="0"/>
    <x v="0"/>
    <m/>
    <m/>
    <s v="Ja"/>
    <x v="0"/>
    <x v="46"/>
    <n v="21.9"/>
    <m/>
    <s v="MS"/>
    <s v="TEN Thüringer Energienetze GmbH"/>
    <x v="0"/>
  </r>
  <r>
    <s v="BNA0369"/>
    <s v="envia THERM GmbH"/>
    <s v="Spitzenlastkraftwerk Sermuth"/>
    <n v="4668"/>
    <s v="Großbothen"/>
    <m/>
    <x v="13"/>
    <m/>
    <x v="1"/>
    <n v="1995"/>
    <x v="0"/>
    <x v="10"/>
    <m/>
    <m/>
    <s v="Nein"/>
    <x v="0"/>
    <x v="222"/>
    <n v="17.170000000000002"/>
    <s v="UW Sermuth"/>
    <n v="110"/>
    <s v="Mitteldeutsche Netzgesellschaft Strom mbH"/>
    <x v="1"/>
  </r>
  <r>
    <s v="BNA0370"/>
    <s v="Windpark Timmeler Kampen II/Reidenweg GmbH &amp; Co. KG"/>
    <m/>
    <n v="26629"/>
    <s v="Großefehn"/>
    <m/>
    <x v="1"/>
    <m/>
    <x v="0"/>
    <n v="1998"/>
    <x v="0"/>
    <x v="0"/>
    <m/>
    <m/>
    <s v="Ja"/>
    <x v="0"/>
    <x v="223"/>
    <n v="23.9"/>
    <m/>
    <s v="HS/MS"/>
    <s v="EWE NETZ GmbH"/>
    <x v="0"/>
  </r>
  <r>
    <s v="BNA0371"/>
    <s v="Gebr. Stolle Windkraftanlagen GbR"/>
    <m/>
    <n v="26197"/>
    <s v="Großenkneten"/>
    <m/>
    <x v="1"/>
    <m/>
    <x v="0"/>
    <n v="1995"/>
    <x v="0"/>
    <x v="0"/>
    <m/>
    <m/>
    <s v="Ja"/>
    <x v="0"/>
    <x v="89"/>
    <n v="11.8"/>
    <m/>
    <s v="MS"/>
    <s v="EWE NETZ GmbH"/>
    <x v="0"/>
  </r>
  <r>
    <s v="BNA0372"/>
    <s v="AOS WP Bissel GmbH &amp; Co KG"/>
    <m/>
    <n v="26197"/>
    <s v="Großenkneten"/>
    <m/>
    <x v="1"/>
    <m/>
    <x v="0"/>
    <n v="2000"/>
    <x v="0"/>
    <x v="0"/>
    <m/>
    <m/>
    <s v="Ja"/>
    <x v="0"/>
    <x v="42"/>
    <n v="10.8"/>
    <m/>
    <s v="HS/MS"/>
    <s v="EWE NETZ GmbH"/>
    <x v="0"/>
  </r>
  <r>
    <s v="BNA0373"/>
    <s v="envia THERM GmbH"/>
    <s v="Spitzenlastkraftwerk Großkayna"/>
    <n v="6242"/>
    <s v="Großkayna"/>
    <m/>
    <x v="5"/>
    <m/>
    <x v="1"/>
    <n v="1994"/>
    <x v="0"/>
    <x v="10"/>
    <m/>
    <m/>
    <s v="Nein"/>
    <x v="0"/>
    <x v="177"/>
    <n v="121.2"/>
    <s v="UW Großkayna/neu"/>
    <n v="110"/>
    <s v="Mitteldeutsche Netzgesellschaft Strom mbH"/>
    <x v="1"/>
  </r>
  <r>
    <s v="BNA0374"/>
    <s v="E.ON Kraftwerke GmbH"/>
    <s v="Staudinger"/>
    <n v="63538"/>
    <s v="Großkrotzenburg"/>
    <m/>
    <x v="11"/>
    <n v="4"/>
    <x v="3"/>
    <n v="1977"/>
    <x v="7"/>
    <x v="1"/>
    <m/>
    <m/>
    <s v="Nein"/>
    <x v="0"/>
    <x v="224"/>
    <n v="637.6"/>
    <s v="Großkrotzenburg"/>
    <n v="380"/>
    <s v="TenneT TSO GmbH "/>
    <x v="1"/>
  </r>
  <r>
    <s v="BNA0375"/>
    <s v="E.ON Kraftwerke GmbH"/>
    <s v="Staudinger"/>
    <n v="63538"/>
    <s v="Großkrotzenburg"/>
    <m/>
    <x v="11"/>
    <n v="1"/>
    <x v="3"/>
    <n v="1965"/>
    <x v="0"/>
    <x v="3"/>
    <m/>
    <m/>
    <s v="Nein"/>
    <x v="1"/>
    <x v="225"/>
    <n v="263"/>
    <s v="Großkrotzenburg"/>
    <n v="220"/>
    <s v="TenneT TSO GmbH "/>
    <x v="1"/>
  </r>
  <r>
    <s v="BNA0376"/>
    <s v="E.ON Kraftwerke GmbH"/>
    <s v="Staudinger"/>
    <n v="63538"/>
    <s v="Großkrotzenburg"/>
    <m/>
    <x v="11"/>
    <n v="3"/>
    <x v="3"/>
    <n v="1970"/>
    <x v="0"/>
    <x v="3"/>
    <m/>
    <m/>
    <s v="Nein"/>
    <x v="0"/>
    <x v="151"/>
    <n v="309.10000000000002"/>
    <s v="Großkrotzenburg"/>
    <n v="380"/>
    <s v="TenneT TSO GmbH "/>
    <x v="1"/>
  </r>
  <r>
    <s v="BNA0377"/>
    <s v="E.ON Kraftwerke GmbH"/>
    <s v="Staudinger"/>
    <n v="63538"/>
    <s v="Großkrotzenburg"/>
    <m/>
    <x v="11"/>
    <n v="5"/>
    <x v="3"/>
    <n v="1992"/>
    <x v="0"/>
    <x v="3"/>
    <m/>
    <m/>
    <s v="Nein"/>
    <x v="1"/>
    <x v="226"/>
    <n v="550"/>
    <s v="Großkrotzenburg"/>
    <n v="380"/>
    <s v="TenneT TSO GmbH "/>
    <x v="1"/>
  </r>
  <r>
    <s v="BNA0378"/>
    <s v="E.ON Kraftwerke GmbH"/>
    <s v="Ingolstadt"/>
    <n v="85098"/>
    <s v="Großmehring"/>
    <m/>
    <x v="6"/>
    <n v="3"/>
    <x v="3"/>
    <n v="1973"/>
    <x v="0"/>
    <x v="10"/>
    <m/>
    <m/>
    <s v="Nein"/>
    <x v="1"/>
    <x v="227"/>
    <n v="420"/>
    <s v="Ingolstadt"/>
    <n v="220"/>
    <s v="TenneT TSO GmbH "/>
    <x v="1"/>
  </r>
  <r>
    <s v="BNA0379"/>
    <s v="E.ON Kraftwerke GmbH"/>
    <s v="Ingolstadt"/>
    <n v="85098"/>
    <s v="Großmehring"/>
    <m/>
    <x v="6"/>
    <n v="4"/>
    <x v="3"/>
    <n v="1974"/>
    <x v="0"/>
    <x v="10"/>
    <m/>
    <m/>
    <s v="Nein"/>
    <x v="1"/>
    <x v="227"/>
    <n v="420"/>
    <s v="Ingolstadt"/>
    <n v="220"/>
    <s v="TenneT TSO GmbH "/>
    <x v="1"/>
  </r>
  <r>
    <s v="BNA0380"/>
    <s v="E.ON Energy from Waste Großräschen GmbH"/>
    <s v="EEW Großräschen"/>
    <n v="1983"/>
    <s v="Großräschen"/>
    <m/>
    <x v="2"/>
    <m/>
    <x v="3"/>
    <n v="2008"/>
    <x v="0"/>
    <x v="11"/>
    <s v="Abfall, biologisch abbaubarer Anteil von Abfällen aus Haushalten und Industrie"/>
    <m/>
    <s v="Nein"/>
    <x v="1"/>
    <x v="228"/>
    <n v="25.874176787682305"/>
    <s v="110 kV Schaltanlage"/>
    <n v="110"/>
    <s v="Mitteldeutsche Netzgesellschaft Strom mbH"/>
    <x v="1"/>
  </r>
  <r>
    <s v="BNA0381"/>
    <s v="RWE Power AG"/>
    <s v="Gundremmingen"/>
    <n v="89355"/>
    <s v="Gundremmingen"/>
    <m/>
    <x v="6"/>
    <s v="B"/>
    <x v="9"/>
    <n v="1984"/>
    <x v="0"/>
    <x v="13"/>
    <m/>
    <m/>
    <s v="Nein"/>
    <x v="0"/>
    <x v="229"/>
    <n v="1344"/>
    <s v="Gundelfingen"/>
    <n v="380"/>
    <s v="Amprion GmbH"/>
    <x v="1"/>
  </r>
  <r>
    <s v="BNA0382"/>
    <s v="RWE Power AG"/>
    <s v="Gundremmingen"/>
    <n v="89355"/>
    <s v="Gundremmingen"/>
    <m/>
    <x v="6"/>
    <s v="C"/>
    <x v="9"/>
    <n v="1984"/>
    <x v="0"/>
    <x v="13"/>
    <m/>
    <m/>
    <s v="Nein"/>
    <x v="0"/>
    <x v="230"/>
    <n v="1344"/>
    <s v="Gundelfingen"/>
    <n v="380"/>
    <s v="Amprion GmbH"/>
    <x v="1"/>
  </r>
  <r>
    <s v="BNA0383"/>
    <s v="Windpark Altmark GmbH &amp; Co. Infrastruktur KG"/>
    <m/>
    <n v="39624"/>
    <s v="Güssefeld"/>
    <m/>
    <x v="5"/>
    <m/>
    <x v="0"/>
    <n v="2006"/>
    <x v="0"/>
    <x v="0"/>
    <m/>
    <m/>
    <s v="Ja"/>
    <x v="0"/>
    <x v="44"/>
    <n v="32"/>
    <m/>
    <s v="HS"/>
    <s v="HSN Magdeburg GmbH"/>
    <x v="0"/>
  </r>
  <r>
    <s v="BNA0384"/>
    <s v="entfällt"/>
    <s v="entfällt"/>
    <m/>
    <m/>
    <m/>
    <x v="7"/>
    <m/>
    <x v="4"/>
    <m/>
    <x v="3"/>
    <x v="5"/>
    <m/>
    <m/>
    <m/>
    <x v="2"/>
    <x v="17"/>
    <m/>
    <m/>
    <m/>
    <m/>
    <x v="2"/>
  </r>
  <r>
    <s v="BNA0385"/>
    <s v="Pfleiderer Industrie GmbH"/>
    <s v="KWK Gütersloh"/>
    <n v="33332"/>
    <s v="Gütersloh"/>
    <s v="Stadtring Nordhorn 61"/>
    <x v="0"/>
    <m/>
    <x v="3"/>
    <n v="2000"/>
    <x v="0"/>
    <x v="4"/>
    <s v="Holz"/>
    <m/>
    <s v="Ja"/>
    <x v="1"/>
    <x v="1"/>
    <n v="14.3241"/>
    <s v="Schaltanlage KWK"/>
    <n v="10"/>
    <s v="Netzgesellschaft Gütersloh mbH "/>
    <x v="0"/>
  </r>
  <r>
    <s v="BNA0386"/>
    <s v="Mohn Media Energy GmbH"/>
    <s v="Energiezentrum Mohn Media"/>
    <n v="33334"/>
    <s v="Gütersloh"/>
    <s v="Carl Bertelsmann Straße 161"/>
    <x v="0"/>
    <m/>
    <x v="1"/>
    <n v="1994"/>
    <x v="0"/>
    <x v="1"/>
    <m/>
    <m/>
    <s v="Nein"/>
    <x v="1"/>
    <x v="231"/>
    <n v="22.371499999999997"/>
    <s v="Carl Bertelsmann Straße 161 "/>
    <n v="10"/>
    <s v="Netzgesellschaft Gütersloh mbH "/>
    <x v="1"/>
  </r>
  <r>
    <s v="BNA0387"/>
    <s v="Breeze Two Energy GmbH &amp; Co. KG"/>
    <s v="Windpark Hartenfelser Kopf"/>
    <n v="56244"/>
    <s v="Hachenburg"/>
    <m/>
    <x v="16"/>
    <m/>
    <x v="0"/>
    <n v="2006"/>
    <x v="0"/>
    <x v="0"/>
    <m/>
    <m/>
    <s v="Ja"/>
    <x v="0"/>
    <x v="5"/>
    <n v="24"/>
    <m/>
    <n v="20"/>
    <s v="KEVAG Verteilnetz GmbH"/>
    <x v="0"/>
  </r>
  <r>
    <s v="BNA0388"/>
    <s v="Mark-E AG"/>
    <s v="Biomasse-Verstromungs-Anlage"/>
    <n v="58099"/>
    <s v="Hagen"/>
    <m/>
    <x v="0"/>
    <s v="BVA"/>
    <x v="3"/>
    <n v="2004"/>
    <x v="0"/>
    <x v="4"/>
    <m/>
    <m/>
    <s v="Ja"/>
    <x v="1"/>
    <x v="70"/>
    <n v="20"/>
    <s v="U 101"/>
    <n v="110"/>
    <s v="Enervie AssetNetWork GmbH "/>
    <x v="0"/>
  </r>
  <r>
    <s v="BNA0389"/>
    <s v="Mark-E AG"/>
    <s v="Heizkraftwerk Hagen-Kabel"/>
    <n v="58099"/>
    <s v="Hagen"/>
    <m/>
    <x v="0"/>
    <s v="H4/5"/>
    <x v="1"/>
    <n v="1980"/>
    <x v="0"/>
    <x v="1"/>
    <m/>
    <m/>
    <s v="Nein"/>
    <x v="1"/>
    <x v="232"/>
    <n v="232.3"/>
    <s v="U 101 und U 102"/>
    <n v="110"/>
    <s v="Enervie AssetNetWork GmbH "/>
    <x v="1"/>
  </r>
  <r>
    <s v="BNA0390"/>
    <s v="Umspannwerke Druxberge GmbH &amp; Co. KG _x000d_c/o Windstrom GmbH"/>
    <m/>
    <n v="39343"/>
    <s v="Hakenstedt"/>
    <m/>
    <x v="5"/>
    <m/>
    <x v="0"/>
    <n v="1999"/>
    <x v="0"/>
    <x v="0"/>
    <m/>
    <m/>
    <s v="Ja"/>
    <x v="0"/>
    <x v="233"/>
    <n v="82.7"/>
    <m/>
    <s v="HS"/>
    <s v="HSN Magdeburg GmbH"/>
    <x v="0"/>
  </r>
  <r>
    <s v="BNA0391"/>
    <s v="WP Halenbeck GmbH &amp; Co. KG"/>
    <m/>
    <n v="16945"/>
    <s v="Halenbeck"/>
    <m/>
    <x v="2"/>
    <m/>
    <x v="0"/>
    <n v="2006"/>
    <x v="0"/>
    <x v="0"/>
    <m/>
    <m/>
    <s v="Ja"/>
    <x v="0"/>
    <x v="39"/>
    <n v="18"/>
    <m/>
    <s v="HöS/HS"/>
    <s v="50Hertz Transmission GmbH"/>
    <x v="0"/>
  </r>
  <r>
    <s v="BNA0392"/>
    <s v="Heizkraftwerk Halle-Trotha GmbH"/>
    <s v="HKW Halle Trotha"/>
    <n v="6130"/>
    <s v="Halle"/>
    <m/>
    <x v="5"/>
    <s v="Block A und B"/>
    <x v="1"/>
    <n v="2005"/>
    <x v="0"/>
    <x v="1"/>
    <m/>
    <m/>
    <s v="Nein"/>
    <x v="1"/>
    <x v="234"/>
    <n v="97.97"/>
    <s v="UW Halle Dieselstraße"/>
    <n v="110"/>
    <s v="Energieversorgung Halle Netz GmbH"/>
    <x v="1"/>
  </r>
  <r>
    <s v="BNA0393"/>
    <s v="entfällt"/>
    <s v="entfällt"/>
    <m/>
    <m/>
    <m/>
    <x v="7"/>
    <m/>
    <x v="4"/>
    <m/>
    <x v="3"/>
    <x v="5"/>
    <m/>
    <m/>
    <m/>
    <x v="2"/>
    <x v="17"/>
    <m/>
    <m/>
    <m/>
    <m/>
    <x v="2"/>
  </r>
  <r>
    <s v="BNA0394"/>
    <m/>
    <m/>
    <n v="37619"/>
    <s v="Halle"/>
    <m/>
    <x v="1"/>
    <m/>
    <x v="0"/>
    <n v="2003"/>
    <x v="0"/>
    <x v="0"/>
    <m/>
    <m/>
    <s v="Ja"/>
    <x v="0"/>
    <x v="21"/>
    <n v="19.8"/>
    <m/>
    <s v="MS"/>
    <s v="E.ON Westfalen Weser Netz AG "/>
    <x v="0"/>
  </r>
  <r>
    <s v="BNA0395"/>
    <s v="ThyssenKrupp Steel Europe AG"/>
    <s v="Duisburg Hamborn 3"/>
    <n v="47166"/>
    <s v="Hamborn"/>
    <m/>
    <x v="0"/>
    <s v="Block 3"/>
    <x v="1"/>
    <n v="1958"/>
    <x v="0"/>
    <x v="14"/>
    <s v="Kuppelprodukte der Stahl- und Kokserzeugung"/>
    <m/>
    <s v="Nein"/>
    <x v="1"/>
    <x v="19"/>
    <n v="60.6"/>
    <s v="Anschluss im Werksnetz"/>
    <n v="110"/>
    <s v="ThyssenKrupp Steel Europe AG"/>
    <x v="1"/>
  </r>
  <r>
    <s v="BNA0396"/>
    <s v="ThyssenKrupp Steel Europe AG"/>
    <s v="Duisburg Hamborn 4"/>
    <n v="47166"/>
    <s v="Hamborn"/>
    <m/>
    <x v="0"/>
    <s v="Block 4"/>
    <x v="1"/>
    <n v="1976"/>
    <x v="0"/>
    <x v="14"/>
    <s v="Kuppelprodukte der Stahl- und Kokserzeugung"/>
    <m/>
    <s v="Nein"/>
    <x v="1"/>
    <x v="148"/>
    <n v="101"/>
    <s v="Anschluss im Werksnetz"/>
    <n v="110"/>
    <s v="ThyssenKrupp Steel Europe AG"/>
    <x v="1"/>
  </r>
  <r>
    <s v="BNA0397"/>
    <s v="ThyssenKrupp Steel Europe AG"/>
    <s v="Duisburg Hamborn 5"/>
    <n v="47166"/>
    <s v="Hamborn"/>
    <m/>
    <x v="0"/>
    <s v="Block 5"/>
    <x v="3"/>
    <n v="2003"/>
    <x v="0"/>
    <x v="14"/>
    <s v="Kuppelprodukte der Stahl- und Kokserzeugung"/>
    <m/>
    <s v="Nein"/>
    <x v="1"/>
    <x v="235"/>
    <n v="0"/>
    <s v="Anschluss im Werksnetz"/>
    <n v="110"/>
    <s v="ThyssenKrupp Steel Europe AG"/>
    <x v="1"/>
  </r>
  <r>
    <s v="BNA0398"/>
    <s v="MVR Müllverwertung Rugenberger Damm GmbH &amp; Co. KG"/>
    <s v="MVR Müllverwertung Rugenberger Damm GmbH &amp; Co. KG"/>
    <n v="21129"/>
    <s v="Hamburg"/>
    <s v="Rugenberger Damm 1"/>
    <x v="17"/>
    <m/>
    <x v="3"/>
    <n v="1999"/>
    <x v="0"/>
    <x v="11"/>
    <m/>
    <m/>
    <s v="Nein"/>
    <x v="1"/>
    <x v="5"/>
    <n v="26.651512571003231"/>
    <s v="UW Neuhof"/>
    <n v="25"/>
    <s v="Vattenfall Europe Distribution Hamburg GmbH"/>
    <x v="1"/>
  </r>
  <r>
    <s v="BNA0399"/>
    <s v="MVB Müllverwertung Borsigstraße GmbH"/>
    <s v="Müllverwertung Borsigstraße MVB"/>
    <n v="22113"/>
    <s v="Hamburg"/>
    <s v="Borsigstraße 3"/>
    <x v="17"/>
    <m/>
    <x v="3"/>
    <n v="2005"/>
    <x v="0"/>
    <x v="4"/>
    <s v="Holzhackschnitzel"/>
    <m/>
    <s v="Ja"/>
    <x v="1"/>
    <x v="70"/>
    <n v="20"/>
    <s v="Billbrook  KS 80121 und Horn  KS 80128 "/>
    <n v="110"/>
    <s v="Vattenfall Europe Distribution Hamburg GmbH"/>
    <x v="0"/>
  </r>
  <r>
    <s v="BNA0400"/>
    <s v="Vattenfall Europe Wärme Aktiengesellschaft"/>
    <s v="GuD Tiefstack"/>
    <n v="22113"/>
    <s v="Hamburg"/>
    <s v="Andreas-Meyer-Straße 8"/>
    <x v="17"/>
    <s v="GuD Tiefstack"/>
    <x v="8"/>
    <n v="2009"/>
    <x v="0"/>
    <x v="1"/>
    <m/>
    <m/>
    <s v="Nein"/>
    <x v="1"/>
    <x v="107"/>
    <n v="130.48869000000002"/>
    <s v="Tiefstack"/>
    <n v="110"/>
    <s v="Vattenfall Europe Distribution Hamburg GmbH"/>
    <x v="1"/>
  </r>
  <r>
    <s v="BNA0401"/>
    <s v="ADM Hamburg Aktiengesellschaft"/>
    <s v="Heizkraftwerk"/>
    <n v="21107"/>
    <s v="Hamburg"/>
    <s v="Nippoldstr. 117"/>
    <x v="17"/>
    <s v="HKW"/>
    <x v="1"/>
    <n v="1992"/>
    <x v="0"/>
    <x v="1"/>
    <s v="Erdgas"/>
    <s v="Biogas"/>
    <s v="Nein"/>
    <x v="1"/>
    <x v="236"/>
    <n v="16.432700000000001"/>
    <m/>
    <n v="6"/>
    <s v="Vattenfall Europe Distribution Hamburg GmbH"/>
    <x v="1"/>
  </r>
  <r>
    <s v="BNA0402"/>
    <s v="Vattenfall Europe Wärme Aktiengesellschaft"/>
    <s v="Tiefstack"/>
    <n v="22113"/>
    <s v="Hamburg"/>
    <s v="Andreas-Meyer-Straße 8"/>
    <x v="17"/>
    <s v="Tiefstack"/>
    <x v="3"/>
    <n v="1993"/>
    <x v="0"/>
    <x v="3"/>
    <m/>
    <m/>
    <s v="Nein"/>
    <x v="1"/>
    <x v="237"/>
    <n v="209.96426"/>
    <s v="Tiefstack"/>
    <n v="110"/>
    <s v="Vattenfall Europe Distribution Hamburg GmbH"/>
    <x v="1"/>
  </r>
  <r>
    <s v="BNA0403"/>
    <s v="Vattenfall Europe Wärme AG"/>
    <s v="Wedel"/>
    <n v="22880"/>
    <s v="Wedel / Holstein"/>
    <s v="Tinsdaler Weg 146"/>
    <x v="3"/>
    <s v="Wedel 2"/>
    <x v="3"/>
    <n v="1962"/>
    <x v="0"/>
    <x v="3"/>
    <m/>
    <m/>
    <s v="Nein"/>
    <x v="1"/>
    <x v="238"/>
    <n v="133.12166999999999"/>
    <s v="Wedel"/>
    <n v="110"/>
    <s v="Vattenfall Europe Distribution Hamburg GmbH"/>
    <x v="1"/>
  </r>
  <r>
    <s v="BNA0404"/>
    <s v="Vattenfall Europe Wärme AG"/>
    <s v="Wedel"/>
    <n v="22880"/>
    <s v="Wedel / Holstein"/>
    <s v="Tinsdaler Weg 146"/>
    <x v="3"/>
    <s v="Wedel 1"/>
    <x v="3"/>
    <n v="1961"/>
    <x v="0"/>
    <x v="3"/>
    <m/>
    <m/>
    <s v="Nein"/>
    <x v="1"/>
    <x v="239"/>
    <n v="148.27373"/>
    <s v="Wedel"/>
    <n v="110"/>
    <s v="Vattenfall Europe Distribution Hamburg GmbH"/>
    <x v="1"/>
  </r>
  <r>
    <s v="BNA0405a"/>
    <m/>
    <m/>
    <n v="21129"/>
    <s v="Hamburg"/>
    <m/>
    <x v="17"/>
    <m/>
    <x v="0"/>
    <n v="2009"/>
    <x v="0"/>
    <x v="0"/>
    <m/>
    <m/>
    <s v="Ja"/>
    <x v="0"/>
    <x v="25"/>
    <n v="12"/>
    <m/>
    <s v="MS"/>
    <s v="Vattenfall Europe Distribution Hamburg GmbH"/>
    <x v="0"/>
  </r>
  <r>
    <s v="BNA0405b"/>
    <s v="Windpark GmbH &amp; Co. Hamburg KG"/>
    <s v="Windpark Hamburg"/>
    <n v="21129"/>
    <s v="Hamburg"/>
    <m/>
    <x v="17"/>
    <m/>
    <x v="0"/>
    <n v="2009"/>
    <x v="0"/>
    <x v="0"/>
    <m/>
    <m/>
    <s v="Ja"/>
    <x v="0"/>
    <x v="25"/>
    <n v="12"/>
    <m/>
    <n v="10"/>
    <s v="Vattenfall Europe Distribution Hamburg GmbH"/>
    <x v="0"/>
  </r>
  <r>
    <s v="BNA0406"/>
    <m/>
    <m/>
    <n v="21039"/>
    <s v="Hamburg"/>
    <m/>
    <x v="3"/>
    <m/>
    <x v="0"/>
    <n v="1995"/>
    <x v="0"/>
    <x v="0"/>
    <m/>
    <m/>
    <s v="Ja"/>
    <x v="0"/>
    <x v="48"/>
    <n v="12.2"/>
    <m/>
    <s v="MS"/>
    <s v="Vattenfall Europe Distribution Hamburg GmbH"/>
    <x v="0"/>
  </r>
  <r>
    <s v="BNA0407"/>
    <s v="Enertec Hameln GmbH"/>
    <s v="Enertec Hameln"/>
    <n v="31789"/>
    <s v="Hameln"/>
    <m/>
    <x v="1"/>
    <s v="Linien 1,3,4"/>
    <x v="3"/>
    <n v="1912"/>
    <x v="0"/>
    <x v="11"/>
    <s v="einschließlich biologisch abbaubarer Anteile in Abfällen aus Haushalten und Industrie."/>
    <m/>
    <s v="Nein"/>
    <x v="1"/>
    <x v="240"/>
    <n v="16.324051449739478"/>
    <s v="UW Afferde"/>
    <n v="110"/>
    <s v="E.ON Westfalen Weser Netz AG "/>
    <x v="1"/>
  </r>
  <r>
    <s v="BNA0408"/>
    <s v="Enertec Hameln GmbH"/>
    <s v="Enertec Hameln"/>
    <n v="31789"/>
    <s v="Hameln"/>
    <m/>
    <x v="1"/>
    <s v="Block 7"/>
    <x v="3"/>
    <n v="2002"/>
    <x v="0"/>
    <x v="4"/>
    <s v="Altholz"/>
    <m/>
    <s v="Ja"/>
    <x v="0"/>
    <x v="88"/>
    <n v="18.093599999999999"/>
    <s v="UW Afferde"/>
    <n v="30"/>
    <s v="E.ON Westfalen Weser Netz AG "/>
    <x v="0"/>
  </r>
  <r>
    <s v="BNA0409"/>
    <s v="Windpark Hamersen GmbH &amp; Co. KG"/>
    <m/>
    <n v="27419"/>
    <s v="Hamersen"/>
    <m/>
    <x v="1"/>
    <m/>
    <x v="0"/>
    <n v="2007"/>
    <x v="0"/>
    <x v="0"/>
    <m/>
    <m/>
    <s v="Ja"/>
    <x v="0"/>
    <x v="39"/>
    <n v="18"/>
    <m/>
    <s v="HS/MS"/>
    <s v="EWE NETZ GmbH"/>
    <x v="0"/>
  </r>
  <r>
    <s v="BNA0410"/>
    <s v="Trianel Gaskraftwerk Hamm GmbH &amp; Co. KG "/>
    <s v="Trianel Gaskraftwerk "/>
    <n v="59071"/>
    <s v="Hamm"/>
    <s v="Trianelstraße 1"/>
    <x v="0"/>
    <s v="Block 10"/>
    <x v="8"/>
    <n v="2007"/>
    <x v="0"/>
    <x v="1"/>
    <m/>
    <m/>
    <s v="Nein"/>
    <x v="0"/>
    <x v="241"/>
    <n v="425"/>
    <s v="SA Geithe"/>
    <n v="380"/>
    <s v="Amprion GmbH"/>
    <x v="1"/>
  </r>
  <r>
    <s v="BNA0411"/>
    <s v="Trianel Gaskraftwerk Hamm GmbH &amp; Co. KG "/>
    <s v="Trianel Gaskraftwerk "/>
    <n v="59071"/>
    <s v="Hamm"/>
    <s v="Trianelstraße 1"/>
    <x v="0"/>
    <s v="Block 20"/>
    <x v="8"/>
    <n v="2007"/>
    <x v="0"/>
    <x v="1"/>
    <m/>
    <m/>
    <s v="Nein"/>
    <x v="0"/>
    <x v="242"/>
    <n v="425"/>
    <s v="SA Geithe"/>
    <n v="380"/>
    <s v="Amprion GmbH"/>
    <x v="1"/>
  </r>
  <r>
    <s v="BNA0412"/>
    <s v="entfällt "/>
    <s v="entfällt"/>
    <m/>
    <m/>
    <m/>
    <x v="7"/>
    <m/>
    <x v="4"/>
    <m/>
    <x v="3"/>
    <x v="5"/>
    <m/>
    <m/>
    <m/>
    <x v="2"/>
    <x v="17"/>
    <m/>
    <m/>
    <m/>
    <m/>
    <x v="2"/>
  </r>
  <r>
    <s v="BNA0413"/>
    <s v="RWE Power AG"/>
    <s v="Westfalen"/>
    <n v="59071"/>
    <s v="Hamm-Uentrop"/>
    <m/>
    <x v="0"/>
    <s v="C"/>
    <x v="3"/>
    <n v="1969"/>
    <x v="0"/>
    <x v="3"/>
    <s v="Steinkohle"/>
    <s v="Tiermehl / SBS"/>
    <s v="Nein"/>
    <x v="0"/>
    <x v="205"/>
    <n v="305"/>
    <s v="Lippborg"/>
    <n v="110"/>
    <s v="Westfalen-Weser-Ems Verteilnetz GmbH"/>
    <x v="1"/>
  </r>
  <r>
    <s v="BNA0414"/>
    <s v="RWE Power AG"/>
    <s v="Westfalen"/>
    <n v="59071"/>
    <s v="Hamm-Uentrop"/>
    <m/>
    <x v="0"/>
    <s v="A"/>
    <x v="3"/>
    <n v="1963"/>
    <x v="4"/>
    <x v="3"/>
    <m/>
    <m/>
    <s v="Nein"/>
    <x v="0"/>
    <x v="243"/>
    <n v="164.50808000000001"/>
    <s v="Lippborg"/>
    <n v="110"/>
    <s v="Westfalen-Weser-Ems Verteilnetz GmbH"/>
    <x v="1"/>
  </r>
  <r>
    <s v="BNA0415"/>
    <s v="RWE Power AG"/>
    <s v="Westfalen"/>
    <n v="59071"/>
    <s v="Hamm-Uentrop"/>
    <m/>
    <x v="0"/>
    <s v="B"/>
    <x v="3"/>
    <n v="1963"/>
    <x v="4"/>
    <x v="3"/>
    <m/>
    <m/>
    <s v="Nein"/>
    <x v="0"/>
    <x v="243"/>
    <n v="164.50808000000001"/>
    <s v="Lippborg"/>
    <n v="110"/>
    <s v="Westfalen-Weser-Ems Verteilnetz GmbH"/>
    <x v="1"/>
  </r>
  <r>
    <s v="BNA0416"/>
    <s v="Denker &amp; Wulf AG"/>
    <s v="Windpark Handewitt"/>
    <n v="24983"/>
    <s v="Handewitt"/>
    <m/>
    <x v="3"/>
    <m/>
    <x v="0"/>
    <n v="1996"/>
    <x v="0"/>
    <x v="0"/>
    <m/>
    <m/>
    <s v="Ja"/>
    <x v="0"/>
    <x v="42"/>
    <n v="10.8"/>
    <m/>
    <s v="MS"/>
    <s v="Schleswig-Holstein Netz AG "/>
    <x v="0"/>
  </r>
  <r>
    <s v="BNA0417"/>
    <s v="EEW Hannover GmbH"/>
    <s v="E.ON Energy from Waste Hannover GmbH"/>
    <n v="30659"/>
    <s v="Hannover"/>
    <m/>
    <x v="1"/>
    <s v="Hannover"/>
    <x v="3"/>
    <n v="2005"/>
    <x v="0"/>
    <x v="4"/>
    <s v="Abfall, _x000d_biol. abbaubarer Anteil von Abfällen aus Haushalten und Industrie"/>
    <m/>
    <s v="Ja"/>
    <x v="0"/>
    <x v="244"/>
    <n v="24.232499999999998"/>
    <s v="Umspannwerk Hannover, Leitung 121, Feld E17"/>
    <n v="110"/>
    <s v="E.ON Netz GmbH"/>
    <x v="0"/>
  </r>
  <r>
    <s v="BNA0418"/>
    <s v="Stadtwerke Hannover AG"/>
    <s v="GKL"/>
    <n v="30169"/>
    <s v="Hannover"/>
    <m/>
    <x v="1"/>
    <s v="GKL"/>
    <x v="8"/>
    <n v="1998"/>
    <x v="0"/>
    <x v="1"/>
    <m/>
    <m/>
    <s v="Nein"/>
    <x v="1"/>
    <x v="133"/>
    <n v="68.840490000000003"/>
    <s v="UW-Linden"/>
    <n v="110"/>
    <s v="enercity Netzgesellschaft mbH "/>
    <x v="1"/>
  </r>
  <r>
    <s v="BNA0419"/>
    <s v="Stadtwerke Hannover AG"/>
    <s v="KWH"/>
    <n v="30419"/>
    <s v="Hannover"/>
    <m/>
    <x v="1"/>
    <s v="B"/>
    <x v="1"/>
    <n v="1975"/>
    <x v="0"/>
    <x v="1"/>
    <m/>
    <m/>
    <s v="Nein"/>
    <x v="1"/>
    <x v="136"/>
    <n v="103.02"/>
    <s v="UW-Leinhausen"/>
    <n v="110"/>
    <s v="enercity Netzgesellschaft mbH "/>
    <x v="1"/>
  </r>
  <r>
    <s v="BNA0420"/>
    <s v="Stadtwerke Hannover AG"/>
    <s v="GKH"/>
    <n v="30419"/>
    <s v="Hannover"/>
    <m/>
    <x v="1"/>
    <s v="Block1"/>
    <x v="3"/>
    <n v="1989"/>
    <x v="0"/>
    <x v="3"/>
    <m/>
    <m/>
    <s v="Nein"/>
    <x v="1"/>
    <x v="198"/>
    <n v="140.6977"/>
    <s v="UW-Stöcken"/>
    <n v="110"/>
    <s v="enercity Netzgesellschaft mbH "/>
    <x v="1"/>
  </r>
  <r>
    <s v="BNA0421"/>
    <s v="Stadtwerke Hannover AG"/>
    <s v="GKH"/>
    <n v="30419"/>
    <s v="Hannover"/>
    <m/>
    <x v="1"/>
    <s v="Block2"/>
    <x v="3"/>
    <n v="1989"/>
    <x v="0"/>
    <x v="3"/>
    <m/>
    <m/>
    <s v="Nein"/>
    <x v="1"/>
    <x v="198"/>
    <n v="140.6977"/>
    <s v="UW-Stöcken"/>
    <n v="110"/>
    <s v="enercity Netzgesellschaft mbH "/>
    <x v="1"/>
  </r>
  <r>
    <s v="BNA0422"/>
    <s v="E.ON Wasserkraft GmbH"/>
    <s v="Happurg"/>
    <n v="91230"/>
    <s v="Happurg"/>
    <s v="Haupstraße 26"/>
    <x v="6"/>
    <s v="Happurg"/>
    <x v="7"/>
    <n v="1958"/>
    <x v="0"/>
    <x v="8"/>
    <m/>
    <m/>
    <s v="Nein"/>
    <x v="0"/>
    <x v="93"/>
    <n v="171.072"/>
    <s v="Schaltanlage vor Ort"/>
    <n v="110"/>
    <s v="E.ON Netz GmbH"/>
    <x v="1"/>
  </r>
  <r>
    <s v="BNA0423"/>
    <m/>
    <m/>
    <n v="38829"/>
    <s v="Harsleben"/>
    <m/>
    <x v="5"/>
    <m/>
    <x v="0"/>
    <n v="2003"/>
    <x v="0"/>
    <x v="0"/>
    <m/>
    <m/>
    <s v="Ja"/>
    <x v="0"/>
    <x v="50"/>
    <n v="30"/>
    <m/>
    <s v="HS"/>
    <s v="HSN Magdeburg GmbH"/>
    <x v="0"/>
  </r>
  <r>
    <s v="BNA0424"/>
    <m/>
    <m/>
    <n v="38829"/>
    <s v="Harsleben"/>
    <m/>
    <x v="5"/>
    <m/>
    <x v="0"/>
    <n v="2006"/>
    <x v="0"/>
    <x v="0"/>
    <m/>
    <m/>
    <s v="Ja"/>
    <x v="0"/>
    <x v="6"/>
    <n v="28"/>
    <m/>
    <s v="HS"/>
    <s v="HSN Magdeburg GmbH"/>
    <x v="0"/>
  </r>
  <r>
    <s v="BNA0425"/>
    <s v="Raiffeisenwindpark Haselünne Flechum GmbH &amp; Co. KG"/>
    <m/>
    <n v="49740"/>
    <s v="Haselünne"/>
    <m/>
    <x v="1"/>
    <m/>
    <x v="0"/>
    <n v="1999"/>
    <x v="0"/>
    <x v="0"/>
    <m/>
    <m/>
    <s v="Ja"/>
    <x v="0"/>
    <x v="27"/>
    <n v="19.5"/>
    <m/>
    <s v="MS"/>
    <s v="EWE NETZ GmbH"/>
    <x v="0"/>
  </r>
  <r>
    <s v="BNA0426"/>
    <s v="Schluchseewerk Aktiengesellschaft"/>
    <s v="Häusern"/>
    <n v="79837"/>
    <s v="Häusern"/>
    <s v="Schwarzabruck 2"/>
    <x v="4"/>
    <s v="Häusern"/>
    <x v="7"/>
    <n v="1931"/>
    <x v="0"/>
    <x v="8"/>
    <m/>
    <m/>
    <s v="Nein"/>
    <x v="0"/>
    <x v="148"/>
    <n v="106.91999999999999"/>
    <s v="Tiengen / Gurtweil"/>
    <n v="110"/>
    <s v="Amprion/ Transnet BW"/>
    <x v="1"/>
  </r>
  <r>
    <s v="BNA0427"/>
    <s v="Peissenberger Kraftwerksgesellschaft mbH Kraftwerk Hausham"/>
    <s v="Kraftwerk Hausham"/>
    <n v="83734"/>
    <s v="Hausham"/>
    <m/>
    <x v="6"/>
    <s v="GT 1"/>
    <x v="1"/>
    <n v="1982"/>
    <x v="0"/>
    <x v="10"/>
    <m/>
    <m/>
    <s v="Nein"/>
    <x v="0"/>
    <x v="245"/>
    <n v="23.431999999999999"/>
    <s v="UW Hausham"/>
    <n v="110"/>
    <s v="E.ON Netz GmbH"/>
    <x v="1"/>
  </r>
  <r>
    <s v="BNA0428"/>
    <s v="Peissenberger Kraftwerksgesellschaft mbH Kraftwerk Hausham"/>
    <s v="Kraftwerk Hausham"/>
    <n v="83734"/>
    <s v="Hausham"/>
    <m/>
    <x v="6"/>
    <s v="GT 2"/>
    <x v="1"/>
    <n v="1982"/>
    <x v="0"/>
    <x v="10"/>
    <m/>
    <m/>
    <s v="Nein"/>
    <x v="0"/>
    <x v="245"/>
    <n v="23.431999999999999"/>
    <s v="UW Hausham"/>
    <n v="110"/>
    <s v="E.ON Netz GmbH"/>
    <x v="1"/>
  </r>
  <r>
    <s v="BNA0429"/>
    <s v="Peissenberger Kraftwerksgesellschaft mbH Kraftwerk Hausham"/>
    <s v="Kraftwerk Hausham"/>
    <n v="83734"/>
    <s v="Hausham"/>
    <m/>
    <x v="6"/>
    <s v="GT 3"/>
    <x v="1"/>
    <n v="1982"/>
    <x v="0"/>
    <x v="10"/>
    <m/>
    <m/>
    <s v="Nein"/>
    <x v="0"/>
    <x v="245"/>
    <n v="23.431999999999999"/>
    <s v="UW Hausham"/>
    <n v="110"/>
    <s v="E.ON Netz GmbH"/>
    <x v="1"/>
  </r>
  <r>
    <s v="BNA0430"/>
    <s v="Peissenberger Kraftwerksgesellschaft mbH Kraftwerk Hausham"/>
    <s v="Kraftwerk Hausham"/>
    <n v="83734"/>
    <s v="Hausham"/>
    <m/>
    <x v="6"/>
    <s v="GT 4"/>
    <x v="1"/>
    <n v="1982"/>
    <x v="0"/>
    <x v="10"/>
    <m/>
    <m/>
    <s v="Nein"/>
    <x v="0"/>
    <x v="245"/>
    <n v="23.431999999999999"/>
    <s v="UW Hausham"/>
    <n v="110"/>
    <s v="E.ON Netz GmbH"/>
    <x v="1"/>
  </r>
  <r>
    <s v="BNA0431"/>
    <s v="RheinEnergie AG"/>
    <s v="Windfarm Heckelberg-Breydin"/>
    <s v="16259 und 16230"/>
    <s v="Heckelberg-Brunow und Breydin"/>
    <m/>
    <x v="2"/>
    <s v="Heckelberg-Breydin"/>
    <x v="0"/>
    <n v="2004"/>
    <x v="0"/>
    <x v="0"/>
    <m/>
    <m/>
    <s v="Ja"/>
    <x v="0"/>
    <x v="179"/>
    <n v="27"/>
    <s v="UW Tuchen"/>
    <n v="110"/>
    <s v="E.ON edis AG"/>
    <x v="0"/>
  </r>
  <r>
    <s v="BNA0432"/>
    <s v="EnBW Kraftwerke AG"/>
    <s v="Heizkraftwerk Heilbronn"/>
    <n v="74076"/>
    <s v="Heilbronn"/>
    <s v="Lichtenbergerstraße 23"/>
    <x v="4"/>
    <s v="HLB 5"/>
    <x v="3"/>
    <n v="1965"/>
    <x v="0"/>
    <x v="3"/>
    <m/>
    <m/>
    <s v="Nein"/>
    <x v="1"/>
    <x v="105"/>
    <n v="125"/>
    <s v="Heilbronn"/>
    <n v="110"/>
    <s v="EnBW Regional AG"/>
    <x v="1"/>
  </r>
  <r>
    <s v="BNA0433"/>
    <s v="EnBW Kraftwerke AG"/>
    <s v="Heizkraftwerk Heilbronn"/>
    <n v="74076"/>
    <s v="Heilbronn"/>
    <s v="Lichtenbergerstraße 23"/>
    <x v="4"/>
    <s v="HLB 6"/>
    <x v="3"/>
    <n v="1966"/>
    <x v="0"/>
    <x v="3"/>
    <m/>
    <m/>
    <s v="Nein"/>
    <x v="1"/>
    <x v="105"/>
    <n v="125"/>
    <s v="Heilbronn"/>
    <n v="110"/>
    <s v="EnBW Regional AG"/>
    <x v="1"/>
  </r>
  <r>
    <s v="BNA0434"/>
    <s v="EnBW Kraftwerke AG"/>
    <s v="Heizkraftwerk Heilbronn"/>
    <n v="74076"/>
    <s v="Heilbronn"/>
    <s v="Lichtenbergerstraße 23"/>
    <x v="4"/>
    <s v="HLB 7"/>
    <x v="3"/>
    <n v="1985"/>
    <x v="0"/>
    <x v="3"/>
    <m/>
    <m/>
    <s v="Nein"/>
    <x v="1"/>
    <x v="246"/>
    <n v="778"/>
    <s v="Großgartach"/>
    <n v="380"/>
    <s v="Transnet BW GmbH"/>
    <x v="1"/>
  </r>
  <r>
    <s v="BNA0435"/>
    <m/>
    <m/>
    <n v="16909"/>
    <s v="Heiligengrabe"/>
    <m/>
    <x v="2"/>
    <m/>
    <x v="3"/>
    <n v="2002"/>
    <x v="0"/>
    <x v="4"/>
    <m/>
    <m/>
    <s v="Ja"/>
    <x v="1"/>
    <x v="191"/>
    <n v="21.216899999999999"/>
    <m/>
    <s v="HS"/>
    <s v="E.ON edis AG"/>
    <x v="0"/>
  </r>
  <r>
    <s v="BNA0436"/>
    <m/>
    <m/>
    <n v="52525"/>
    <s v="Heinsberg"/>
    <m/>
    <x v="0"/>
    <m/>
    <x v="0"/>
    <n v="2004"/>
    <x v="0"/>
    <x v="0"/>
    <m/>
    <m/>
    <s v="Ja"/>
    <x v="0"/>
    <x v="39"/>
    <n v="18"/>
    <m/>
    <s v="MS"/>
    <s v="Alliander Netz Heinsberg AG"/>
    <x v="0"/>
  </r>
  <r>
    <s v="BNA0437"/>
    <s v="GVK Windpark Hellenthal GmbH &amp; Co. KG_x000d_WKA Oberreifferscheid Süd"/>
    <m/>
    <n v="53940"/>
    <s v="Hellenthal"/>
    <m/>
    <x v="0"/>
    <m/>
    <x v="0"/>
    <n v="2001"/>
    <x v="0"/>
    <x v="0"/>
    <m/>
    <m/>
    <s v="Ja"/>
    <x v="0"/>
    <x v="247"/>
    <n v="10.199999999999999"/>
    <m/>
    <s v="MS"/>
    <m/>
    <x v="0"/>
  </r>
  <r>
    <s v="BNA0438"/>
    <s v="E.ON Energy from Waste Helmstedt GmbH"/>
    <s v="TRV Buschhaus"/>
    <n v="38350"/>
    <s v="Helmstedt"/>
    <m/>
    <x v="1"/>
    <s v="Linie 1-3"/>
    <x v="3"/>
    <n v="1998"/>
    <x v="0"/>
    <x v="11"/>
    <s v="Abfall, _x000d_biol. abbaubarer Anteil von Abfällen aus Haushalten und Industrie"/>
    <m/>
    <s v="Nein"/>
    <x v="0"/>
    <x v="3"/>
    <n v="41.642988392192549"/>
    <s v="Umspannwerk Helmstedt, Leitung 121, Feld E17"/>
    <n v="110"/>
    <s v="E.ON Netz GmbH"/>
    <x v="1"/>
  </r>
  <r>
    <s v="BNA0439"/>
    <s v="E.ON Kraftwerke GmbH"/>
    <s v="Buschhaus"/>
    <n v="38350"/>
    <s v="Helmstedt"/>
    <m/>
    <x v="1"/>
    <s v="D"/>
    <x v="3"/>
    <n v="1985"/>
    <x v="0"/>
    <x v="9"/>
    <m/>
    <m/>
    <s v="Nein"/>
    <x v="0"/>
    <x v="248"/>
    <n v="372.8"/>
    <s v="Helmstedt"/>
    <n v="380"/>
    <s v="TenneT TSO GmbH "/>
    <x v="1"/>
  </r>
  <r>
    <s v="BNA0440"/>
    <s v="E.ON Climate &amp; Renewables Central Europe GmbH"/>
    <s v="WP Treue/Treue Ost"/>
    <n v="38350"/>
    <s v="Helmstedt"/>
    <s v="Bundesstraße L640"/>
    <x v="1"/>
    <m/>
    <x v="0"/>
    <n v="2005"/>
    <x v="0"/>
    <x v="0"/>
    <m/>
    <m/>
    <s v="Ja"/>
    <x v="0"/>
    <x v="249"/>
    <n v="15.8"/>
    <s v="DE0071373835000000E04000000093983"/>
    <n v="20"/>
    <s v="E.ON Avacon AG"/>
    <x v="0"/>
  </r>
  <r>
    <s v="BNA0441"/>
    <s v="NEIF (Merinda Windpark) GmbH &amp; Co. KG"/>
    <m/>
    <n v="38350"/>
    <s v="Helmstedt"/>
    <m/>
    <x v="1"/>
    <m/>
    <x v="0"/>
    <n v="2003"/>
    <x v="0"/>
    <x v="0"/>
    <m/>
    <m/>
    <s v="Ja"/>
    <x v="0"/>
    <x v="25"/>
    <n v="12"/>
    <m/>
    <s v="MS"/>
    <s v="E.ON Avacon AG"/>
    <x v="0"/>
  </r>
  <r>
    <s v="BNA0442"/>
    <s v="Mark-E AG"/>
    <s v="Cuno Heizkraftwerk Herdecke"/>
    <n v="58313"/>
    <s v="Herdecke"/>
    <m/>
    <x v="0"/>
    <s v="H6"/>
    <x v="8"/>
    <n v="2007"/>
    <x v="0"/>
    <x v="1"/>
    <m/>
    <m/>
    <s v="Nein"/>
    <x v="0"/>
    <x v="250"/>
    <n v="424"/>
    <s v="U 106 und U 107"/>
    <n v="110"/>
    <s v="Enervie AssetNetWork GmbH "/>
    <x v="1"/>
  </r>
  <r>
    <s v="BNA0443"/>
    <s v="RWE Power AG"/>
    <s v="Koepchenwerk"/>
    <n v="58313"/>
    <s v="Herdecke"/>
    <m/>
    <x v="0"/>
    <s v="Koepchenwerk"/>
    <x v="7"/>
    <n v="1989"/>
    <x v="0"/>
    <x v="8"/>
    <m/>
    <m/>
    <s v="Nein"/>
    <x v="0"/>
    <x v="251"/>
    <n v="163.58759999999998"/>
    <s v="Garenfeld"/>
    <n v="220"/>
    <s v="Amprion GmbH"/>
    <x v="1"/>
  </r>
  <r>
    <s v="BNA0444"/>
    <s v="K+S AG"/>
    <s v="Wintershall"/>
    <n v="36266"/>
    <s v="Heringen"/>
    <m/>
    <x v="11"/>
    <s v="Wintershall"/>
    <x v="1"/>
    <n v="1967"/>
    <x v="0"/>
    <x v="1"/>
    <s v="Erdgas"/>
    <s v="Dampf von extern aus Abfall"/>
    <s v="Nein"/>
    <x v="1"/>
    <x v="252"/>
    <n v="110.595"/>
    <s v="UW Phillippsthal"/>
    <n v="110"/>
    <s v="E.ON Netz GmbH"/>
    <x v="1"/>
  </r>
  <r>
    <s v="BNA0445"/>
    <s v="Windpark Mehringer Höhe Infrastruktur GmbH"/>
    <m/>
    <n v="54317"/>
    <s v="Herl "/>
    <m/>
    <x v="16"/>
    <m/>
    <x v="0"/>
    <n v="2005"/>
    <x v="0"/>
    <x v="0"/>
    <m/>
    <m/>
    <s v="Ja"/>
    <x v="0"/>
    <x v="188"/>
    <n v="26"/>
    <m/>
    <s v="HS"/>
    <s v="Rhein-Ruhr Verteilnetz GmbH"/>
    <x v="0"/>
  </r>
  <r>
    <s v="BNA0446"/>
    <s v="entfällt"/>
    <s v="entfällt"/>
    <m/>
    <m/>
    <m/>
    <x v="7"/>
    <m/>
    <x v="4"/>
    <m/>
    <x v="3"/>
    <x v="5"/>
    <m/>
    <m/>
    <m/>
    <x v="2"/>
    <x v="17"/>
    <m/>
    <m/>
    <m/>
    <m/>
    <x v="2"/>
  </r>
  <r>
    <s v="BNA0447"/>
    <s v="STEAG GMBH"/>
    <s v="KW Herne"/>
    <n v="44653"/>
    <s v="Herne"/>
    <s v="Hertener Str. 16"/>
    <x v="0"/>
    <s v="Herne 2"/>
    <x v="3"/>
    <n v="1963"/>
    <x v="4"/>
    <x v="3"/>
    <m/>
    <m/>
    <s v="Nein"/>
    <x v="0"/>
    <x v="142"/>
    <n v="150"/>
    <s v="220 kV Schaltanlage Eiberg"/>
    <n v="220"/>
    <s v="Amprion GmbH"/>
    <x v="1"/>
  </r>
  <r>
    <s v="BNA0448"/>
    <s v="E.ON Kraftwerke GmbH"/>
    <s v="Shamrock"/>
    <n v="44652"/>
    <s v="Herne"/>
    <m/>
    <x v="0"/>
    <m/>
    <x v="3"/>
    <n v="1957"/>
    <x v="0"/>
    <x v="3"/>
    <m/>
    <m/>
    <s v="Nein"/>
    <x v="1"/>
    <x v="199"/>
    <n v="139"/>
    <s v="Gelsenkirchen"/>
    <n v="110"/>
    <s v="Amprion GmbH"/>
    <x v="1"/>
  </r>
  <r>
    <s v="BNA0449"/>
    <s v="STEAG GMBH"/>
    <s v="KW Herne"/>
    <n v="44654"/>
    <s v="Herne"/>
    <s v="Hertener Str. 16"/>
    <x v="0"/>
    <s v="Herne 3"/>
    <x v="3"/>
    <n v="1966"/>
    <x v="0"/>
    <x v="3"/>
    <m/>
    <m/>
    <s v="Nein"/>
    <x v="1"/>
    <x v="253"/>
    <n v="300"/>
    <s v="220 kV Schaltanlage Eiberg"/>
    <n v="220"/>
    <s v="Amprion GmbH"/>
    <x v="1"/>
  </r>
  <r>
    <s v="BNA0450"/>
    <s v="STEAG GMBH"/>
    <s v="KW Herne"/>
    <n v="44655"/>
    <s v="Herne"/>
    <s v="Hertener Str. 16"/>
    <x v="0"/>
    <s v="Herne 4"/>
    <x v="3"/>
    <n v="1989"/>
    <x v="0"/>
    <x v="3"/>
    <m/>
    <m/>
    <s v="Nein"/>
    <x v="1"/>
    <x v="254"/>
    <n v="500"/>
    <s v="220 kV Schaltanlage Bochum"/>
    <n v="220"/>
    <s v="Amprion GmbH"/>
    <x v="1"/>
  </r>
  <r>
    <s v="BNA0451"/>
    <s v="Itec International"/>
    <s v="Heynitz"/>
    <n v="1683"/>
    <s v="Heynitz"/>
    <m/>
    <x v="13"/>
    <s v="Heynitz"/>
    <x v="0"/>
    <n v="2002"/>
    <x v="0"/>
    <x v="0"/>
    <m/>
    <m/>
    <s v="Ja"/>
    <x v="0"/>
    <x v="255"/>
    <n v="20.3"/>
    <s v="UW Heynitz"/>
    <n v="110"/>
    <s v="ENSO Netz GmbH "/>
    <x v="0"/>
  </r>
  <r>
    <s v="BNA0452"/>
    <s v="VH Windenergie GmbH &amp; Co. KG; _x000d_Windpark Hinte GmbH &amp; Co Ost KG "/>
    <m/>
    <n v="26759"/>
    <s v="Hinte"/>
    <m/>
    <x v="1"/>
    <m/>
    <x v="0"/>
    <n v="2001"/>
    <x v="0"/>
    <x v="0"/>
    <m/>
    <m/>
    <s v="Ja"/>
    <x v="0"/>
    <x v="110"/>
    <n v="13.2"/>
    <m/>
    <s v="HS/MS"/>
    <s v="EWE NETZ GmbH"/>
    <x v="0"/>
  </r>
  <r>
    <s v="BNA0453"/>
    <m/>
    <m/>
    <n v="57629"/>
    <s v="Höchstenbach"/>
    <m/>
    <x v="16"/>
    <m/>
    <x v="0"/>
    <n v="2006"/>
    <x v="0"/>
    <x v="0"/>
    <m/>
    <m/>
    <s v="Ja"/>
    <x v="0"/>
    <x v="188"/>
    <n v="26"/>
    <m/>
    <s v="HS/MS"/>
    <s v="KEVAG Verteilnetz GmbH"/>
    <x v="0"/>
  </r>
  <r>
    <s v="BNA0454"/>
    <s v="Anlagenbetreiber Windpark Ohe/Höfer_x000d_deanBV Verwaltungs-GmbH"/>
    <m/>
    <n v="29361"/>
    <s v="Höfer"/>
    <m/>
    <x v="1"/>
    <m/>
    <x v="0"/>
    <n v="2002"/>
    <x v="0"/>
    <x v="0"/>
    <m/>
    <m/>
    <s v="Ja"/>
    <x v="0"/>
    <x v="164"/>
    <n v="11.5"/>
    <m/>
    <s v="MS"/>
    <s v="SVO Energie GmbH"/>
    <x v="0"/>
  </r>
  <r>
    <s v="BNA0455"/>
    <s v="Windpark Hohen Pritz GbR"/>
    <m/>
    <n v="19089"/>
    <s v="Hohen Pritz"/>
    <m/>
    <x v="9"/>
    <m/>
    <x v="0"/>
    <n v="2001"/>
    <x v="0"/>
    <x v="0"/>
    <m/>
    <m/>
    <s v="Ja"/>
    <x v="0"/>
    <x v="256"/>
    <n v="21"/>
    <m/>
    <s v="HS"/>
    <s v="WEMAG Netz GmbH"/>
    <x v="0"/>
  </r>
  <r>
    <s v="BNA0456"/>
    <s v="entfällt"/>
    <s v="entfällt"/>
    <m/>
    <m/>
    <m/>
    <x v="7"/>
    <m/>
    <x v="4"/>
    <m/>
    <x v="3"/>
    <x v="5"/>
    <m/>
    <m/>
    <m/>
    <x v="2"/>
    <x v="17"/>
    <m/>
    <m/>
    <m/>
    <m/>
    <x v="2"/>
  </r>
  <r>
    <s v="BNA0457"/>
    <s v="entfällt"/>
    <s v="entfällt"/>
    <m/>
    <m/>
    <m/>
    <x v="7"/>
    <m/>
    <x v="4"/>
    <m/>
    <x v="3"/>
    <x v="5"/>
    <m/>
    <m/>
    <m/>
    <x v="2"/>
    <x v="17"/>
    <m/>
    <m/>
    <m/>
    <m/>
    <x v="2"/>
  </r>
  <r>
    <s v="BNA0458"/>
    <s v="entfällt"/>
    <s v="entfällt"/>
    <m/>
    <m/>
    <m/>
    <x v="7"/>
    <m/>
    <x v="4"/>
    <m/>
    <x v="3"/>
    <x v="5"/>
    <m/>
    <m/>
    <m/>
    <x v="2"/>
    <x v="17"/>
    <m/>
    <m/>
    <m/>
    <m/>
    <x v="2"/>
  </r>
  <r>
    <s v="BNA0459"/>
    <s v="entfällt"/>
    <s v="entfällt"/>
    <m/>
    <m/>
    <m/>
    <x v="7"/>
    <m/>
    <x v="4"/>
    <m/>
    <x v="3"/>
    <x v="5"/>
    <m/>
    <m/>
    <m/>
    <x v="2"/>
    <x v="17"/>
    <m/>
    <m/>
    <m/>
    <m/>
    <x v="2"/>
  </r>
  <r>
    <s v="BNA0460"/>
    <s v="entfällt"/>
    <s v="entfällt"/>
    <m/>
    <m/>
    <m/>
    <x v="7"/>
    <m/>
    <x v="4"/>
    <m/>
    <x v="3"/>
    <x v="5"/>
    <m/>
    <m/>
    <m/>
    <x v="2"/>
    <x v="17"/>
    <m/>
    <m/>
    <m/>
    <m/>
    <x v="2"/>
  </r>
  <r>
    <s v="BNA0461"/>
    <s v="entfällt"/>
    <s v="entfällt"/>
    <m/>
    <m/>
    <m/>
    <x v="7"/>
    <m/>
    <x v="4"/>
    <m/>
    <x v="3"/>
    <x v="5"/>
    <m/>
    <m/>
    <m/>
    <x v="2"/>
    <x v="17"/>
    <m/>
    <m/>
    <m/>
    <m/>
    <x v="2"/>
  </r>
  <r>
    <s v="BNA0462"/>
    <s v="entfällt"/>
    <s v="entfällt"/>
    <m/>
    <m/>
    <m/>
    <x v="7"/>
    <m/>
    <x v="4"/>
    <m/>
    <x v="3"/>
    <x v="5"/>
    <m/>
    <m/>
    <m/>
    <x v="2"/>
    <x v="17"/>
    <m/>
    <m/>
    <m/>
    <m/>
    <x v="2"/>
  </r>
  <r>
    <s v="BNA0463a"/>
    <m/>
    <m/>
    <n v="39596"/>
    <s v="Hohenberg-Krusemark"/>
    <m/>
    <x v="5"/>
    <m/>
    <x v="0"/>
    <n v="2004"/>
    <x v="0"/>
    <x v="0"/>
    <m/>
    <m/>
    <s v="Ja"/>
    <x v="0"/>
    <x v="257"/>
    <n v="51.7"/>
    <m/>
    <s v="HS"/>
    <s v="HSN Magdeburg GmbH"/>
    <x v="0"/>
  </r>
  <r>
    <s v="BNA0463b"/>
    <s v="Windkraft Krusemark GmbH &amp; Co.KG"/>
    <s v="Windpark Krusemark"/>
    <n v="39596"/>
    <s v="Hohenberg-Krusemark"/>
    <m/>
    <x v="5"/>
    <m/>
    <x v="0"/>
    <n v="2005"/>
    <x v="0"/>
    <x v="0"/>
    <m/>
    <m/>
    <s v="Ja"/>
    <x v="0"/>
    <x v="25"/>
    <n v="12"/>
    <s v="UW Ellingen"/>
    <n v="110"/>
    <s v="HSN Magdeburg GmbH"/>
    <x v="0"/>
  </r>
  <r>
    <s v="BNA0464"/>
    <s v="Stadtwerke Hannover AG"/>
    <s v="KWM"/>
    <n v="31249"/>
    <s v="Hohenhameln OT Mehrum"/>
    <m/>
    <x v="1"/>
    <s v="Block3"/>
    <x v="3"/>
    <n v="1979"/>
    <x v="0"/>
    <x v="3"/>
    <m/>
    <m/>
    <s v="Nein"/>
    <x v="0"/>
    <x v="258"/>
    <n v="750"/>
    <s v="UW-Mehrum"/>
    <n v="220"/>
    <s v="TenneT TSO GmbH "/>
    <x v="1"/>
  </r>
  <r>
    <s v="BNA0465"/>
    <s v="Vattenfall Europe Generation AG"/>
    <s v="Hohenwarte 1"/>
    <n v="7338"/>
    <s v="Hohenwarte"/>
    <s v="Preßwitzer Str. 25"/>
    <x v="10"/>
    <s v="PSS A"/>
    <x v="7"/>
    <n v="1959"/>
    <x v="0"/>
    <x v="8"/>
    <m/>
    <m/>
    <s v="Nein"/>
    <x v="0"/>
    <x v="259"/>
    <n v="31.969079999999995"/>
    <s v="Remptendorf"/>
    <n v="110"/>
    <s v="TEN Thüringer _x000d_Energienetze GmbH"/>
    <x v="1"/>
  </r>
  <r>
    <s v="BNA0466"/>
    <s v="Vattenfall Europe Generation AG"/>
    <s v="Hohenwarte 1"/>
    <n v="7338"/>
    <s v="Hohenwarte"/>
    <s v="Preßwitzer Str. 25"/>
    <x v="10"/>
    <s v="PSS B"/>
    <x v="7"/>
    <n v="1959"/>
    <x v="0"/>
    <x v="8"/>
    <m/>
    <m/>
    <s v="Nein"/>
    <x v="0"/>
    <x v="259"/>
    <n v="31.969079999999995"/>
    <s v="Remptendorf"/>
    <n v="110"/>
    <s v="TEN Thüringer _x000d_Energienetze GmbH"/>
    <x v="1"/>
  </r>
  <r>
    <s v="BNA0467"/>
    <s v="Vattenfall Europe Generation AG"/>
    <s v="Hohenwarte 2"/>
    <n v="7338"/>
    <s v="Hohenwarte"/>
    <s v="Preßwitzer Str. 25"/>
    <x v="10"/>
    <s v="PSS A"/>
    <x v="7"/>
    <n v="1966"/>
    <x v="0"/>
    <x v="8"/>
    <m/>
    <m/>
    <s v="Nein"/>
    <x v="0"/>
    <x v="260"/>
    <n v="42.479315999999997"/>
    <s v="Remptendorf"/>
    <n v="220"/>
    <s v="50 Hertz Transmission GmbH"/>
    <x v="1"/>
  </r>
  <r>
    <s v="BNA0468"/>
    <s v="Vattenfall Europe Generation AG"/>
    <s v="Hohenwarte 2"/>
    <n v="7338"/>
    <s v="Hohenwarte"/>
    <s v="Preßwitzer Str. 25"/>
    <x v="10"/>
    <s v="PSS B"/>
    <x v="7"/>
    <n v="1966"/>
    <x v="0"/>
    <x v="8"/>
    <m/>
    <m/>
    <s v="Nein"/>
    <x v="0"/>
    <x v="260"/>
    <n v="42.479315999999997"/>
    <s v="Remptendorf"/>
    <n v="220"/>
    <s v="50 Hertz Transmission GmbH"/>
    <x v="1"/>
  </r>
  <r>
    <s v="BNA0469"/>
    <s v="Vattenfall Europe Generation AG"/>
    <s v="Hohenwarte 2"/>
    <n v="7338"/>
    <s v="Hohenwarte"/>
    <s v="Preßwitzer Str. 25"/>
    <x v="10"/>
    <s v="PSS C"/>
    <x v="7"/>
    <n v="1966"/>
    <x v="0"/>
    <x v="8"/>
    <m/>
    <m/>
    <s v="Nein"/>
    <x v="0"/>
    <x v="260"/>
    <n v="42.479315999999997"/>
    <s v="Remptendorf"/>
    <n v="220"/>
    <s v="50 Hertz Transmission GmbH"/>
    <x v="1"/>
  </r>
  <r>
    <s v="BNA0470"/>
    <s v="Vattenfall Europe Generation AG"/>
    <s v="Hohenwarte 2"/>
    <n v="7338"/>
    <s v="Hohenwarte"/>
    <s v="Preßwitzer Str. 25"/>
    <x v="10"/>
    <s v="PSS D"/>
    <x v="7"/>
    <n v="1966"/>
    <x v="0"/>
    <x v="8"/>
    <m/>
    <m/>
    <s v="Nein"/>
    <x v="0"/>
    <x v="260"/>
    <n v="42.479315999999997"/>
    <s v="Remptendorf"/>
    <n v="220"/>
    <s v="50 Hertz Transmission GmbH"/>
    <x v="1"/>
  </r>
  <r>
    <s v="BNA0471"/>
    <s v="Vattenfall Europe Generation AG"/>
    <s v="Hohenwarte 2"/>
    <n v="7338"/>
    <s v="Hohenwarte"/>
    <s v="Preßwitzer Str. 25"/>
    <x v="10"/>
    <s v="PSS E"/>
    <x v="7"/>
    <n v="1966"/>
    <x v="0"/>
    <x v="8"/>
    <m/>
    <m/>
    <s v="Nein"/>
    <x v="0"/>
    <x v="260"/>
    <n v="42.479315999999997"/>
    <s v="Remptendorf"/>
    <n v="220"/>
    <s v="50 Hertz Transmission GmbH"/>
    <x v="1"/>
  </r>
  <r>
    <s v="BNA0472"/>
    <s v="Vattenfall Europe Generation AG"/>
    <s v="Hohenwarte 2"/>
    <n v="7338"/>
    <s v="Hohenwarte"/>
    <s v="Preßwitzer Str. 25"/>
    <x v="10"/>
    <s v="PSS F"/>
    <x v="7"/>
    <n v="1966"/>
    <x v="0"/>
    <x v="8"/>
    <m/>
    <m/>
    <s v="Nein"/>
    <x v="0"/>
    <x v="260"/>
    <n v="42.479315999999997"/>
    <s v="Remptendorf"/>
    <n v="220"/>
    <s v="50 Hertz Transmission GmbH"/>
    <x v="1"/>
  </r>
  <r>
    <s v="BNA0473"/>
    <s v="Vattenfall Europe Generation AG"/>
    <s v="Hohenwarte 2"/>
    <n v="7338"/>
    <s v="Hohenwarte"/>
    <s v="Preßwitzer Str. 25"/>
    <x v="10"/>
    <s v="PSS G"/>
    <x v="7"/>
    <n v="1966"/>
    <x v="0"/>
    <x v="8"/>
    <m/>
    <m/>
    <s v="Nein"/>
    <x v="0"/>
    <x v="260"/>
    <n v="42.479315999999997"/>
    <s v="Remptendorf"/>
    <n v="220"/>
    <s v="50 Hertz Transmission GmbH"/>
    <x v="1"/>
  </r>
  <r>
    <s v="BNA0474"/>
    <s v="Vattenfall Europe Generation AG"/>
    <s v="Hohenwarte 2"/>
    <n v="7338"/>
    <s v="Hohenwarte"/>
    <s v="Preßwitzer Str. 25"/>
    <x v="10"/>
    <s v="PSS H"/>
    <x v="7"/>
    <n v="1966"/>
    <x v="0"/>
    <x v="8"/>
    <m/>
    <m/>
    <s v="Nein"/>
    <x v="0"/>
    <x v="260"/>
    <n v="42.479315999999997"/>
    <s v="Remptendorf"/>
    <n v="220"/>
    <s v="50 Hertz Transmission GmbH"/>
    <x v="1"/>
  </r>
  <r>
    <s v="BNA0475"/>
    <s v="Windpark Westerwald GmbH"/>
    <m/>
    <n v="56462"/>
    <s v="Höhn"/>
    <m/>
    <x v="16"/>
    <m/>
    <x v="0"/>
    <n v="2004"/>
    <x v="0"/>
    <x v="0"/>
    <m/>
    <m/>
    <s v="Ja"/>
    <x v="0"/>
    <x v="39"/>
    <n v="18"/>
    <m/>
    <s v="MS"/>
    <s v="KEVAG Verteilnetz GmbH"/>
    <x v="0"/>
  </r>
  <r>
    <s v="BNA0476"/>
    <s v="entfällt"/>
    <s v="entfällt"/>
    <m/>
    <m/>
    <m/>
    <x v="7"/>
    <m/>
    <x v="4"/>
    <m/>
    <x v="3"/>
    <x v="5"/>
    <m/>
    <m/>
    <m/>
    <x v="2"/>
    <x v="17"/>
    <m/>
    <m/>
    <m/>
    <m/>
    <x v="2"/>
  </r>
  <r>
    <s v="BNA0477"/>
    <s v="entfällt"/>
    <s v="entfällt"/>
    <m/>
    <m/>
    <m/>
    <x v="7"/>
    <m/>
    <x v="4"/>
    <m/>
    <x v="3"/>
    <x v="5"/>
    <m/>
    <m/>
    <m/>
    <x v="2"/>
    <x v="17"/>
    <m/>
    <m/>
    <m/>
    <m/>
    <x v="2"/>
  </r>
  <r>
    <s v="BNA0478"/>
    <s v="entfällt"/>
    <s v="entfällt"/>
    <m/>
    <m/>
    <m/>
    <x v="7"/>
    <m/>
    <x v="4"/>
    <m/>
    <x v="3"/>
    <x v="5"/>
    <m/>
    <m/>
    <m/>
    <x v="2"/>
    <x v="17"/>
    <m/>
    <m/>
    <m/>
    <m/>
    <x v="2"/>
  </r>
  <r>
    <s v="BNA0479"/>
    <s v="entfällt"/>
    <s v="entfällt"/>
    <m/>
    <m/>
    <m/>
    <x v="7"/>
    <m/>
    <x v="4"/>
    <m/>
    <x v="3"/>
    <x v="5"/>
    <m/>
    <m/>
    <m/>
    <x v="2"/>
    <x v="17"/>
    <m/>
    <m/>
    <m/>
    <m/>
    <x v="2"/>
  </r>
  <r>
    <s v="BNA0480"/>
    <s v="entfällt"/>
    <s v="entfällt"/>
    <m/>
    <m/>
    <m/>
    <x v="7"/>
    <m/>
    <x v="4"/>
    <m/>
    <x v="3"/>
    <x v="5"/>
    <m/>
    <m/>
    <m/>
    <x v="2"/>
    <x v="17"/>
    <m/>
    <m/>
    <m/>
    <m/>
    <x v="2"/>
  </r>
  <r>
    <s v="BNA0481"/>
    <s v="Germania Windpark GmbH &amp; Co KG"/>
    <m/>
    <n v="26427"/>
    <s v="Holtgast"/>
    <m/>
    <x v="1"/>
    <m/>
    <x v="0"/>
    <n v="1996"/>
    <x v="0"/>
    <x v="0"/>
    <m/>
    <m/>
    <s v="Ja"/>
    <x v="0"/>
    <x v="208"/>
    <n v="24.6"/>
    <m/>
    <s v="HS/MS"/>
    <s v="EWE NETZ GmbH"/>
    <x v="0"/>
  </r>
  <r>
    <s v="BNA0482"/>
    <s v="Prokon 7 "/>
    <m/>
    <n v="66424"/>
    <s v="Homburg"/>
    <m/>
    <x v="14"/>
    <m/>
    <x v="0"/>
    <n v="2007"/>
    <x v="0"/>
    <x v="0"/>
    <m/>
    <m/>
    <s v="Ja"/>
    <x v="0"/>
    <x v="70"/>
    <n v="20"/>
    <m/>
    <s v="MS"/>
    <s v="Stadtwerke Homburg GmbH"/>
    <x v="0"/>
  </r>
  <r>
    <s v="BNA0483"/>
    <s v="GHP Glunz  Holzwerkstoffproduktion GmbH"/>
    <m/>
    <n v="32805"/>
    <s v="Horn-Bad Meinberg"/>
    <m/>
    <x v="0"/>
    <m/>
    <x v="3"/>
    <n v="2000"/>
    <x v="0"/>
    <x v="4"/>
    <m/>
    <m/>
    <s v="Ja"/>
    <x v="1"/>
    <x v="261"/>
    <n v="21.432299999999998"/>
    <m/>
    <s v="HS/MS"/>
    <s v="E.ON Westfalen Weser Netz AG "/>
    <x v="0"/>
  </r>
  <r>
    <s v="BNA0484"/>
    <s v="Prokon Wind GmbH "/>
    <s v="Windpark Horst"/>
    <n v="25358"/>
    <s v="Horst"/>
    <m/>
    <x v="3"/>
    <m/>
    <x v="0"/>
    <n v="1999"/>
    <x v="0"/>
    <x v="0"/>
    <m/>
    <m/>
    <s v="Ja"/>
    <x v="0"/>
    <x v="262"/>
    <n v="10.4"/>
    <m/>
    <s v="MS"/>
    <s v="Schleswig-Holstein Netz AG "/>
    <x v="0"/>
  </r>
  <r>
    <s v="BNA0485"/>
    <s v="RWE Power AG"/>
    <s v="Huckingen"/>
    <n v="47259"/>
    <s v="Duisburg-Huckingen"/>
    <m/>
    <x v="0"/>
    <s v="A"/>
    <x v="3"/>
    <n v="1975"/>
    <x v="0"/>
    <x v="12"/>
    <s v="Erd-/Gicht-/Hochofengas"/>
    <m/>
    <s v="Nein"/>
    <x v="1"/>
    <x v="263"/>
    <n v="307"/>
    <s v="Mündelheim"/>
    <n v="220"/>
    <s v="Amprion GmbH"/>
    <x v="1"/>
  </r>
  <r>
    <s v="BNA0486"/>
    <s v="RWE Power AG"/>
    <s v="Huckingen"/>
    <n v="47259"/>
    <s v="Duisburg-Huckingen"/>
    <m/>
    <x v="0"/>
    <s v="B"/>
    <x v="3"/>
    <n v="1976"/>
    <x v="0"/>
    <x v="12"/>
    <s v="Erd-/Gicht-/Hochofengas"/>
    <m/>
    <s v="Nein"/>
    <x v="1"/>
    <x v="263"/>
    <n v="307"/>
    <s v="Mündelheim"/>
    <n v="220"/>
    <s v="Amprion GmbH"/>
    <x v="1"/>
  </r>
  <r>
    <s v="BNA0487"/>
    <m/>
    <m/>
    <n v="27798"/>
    <s v="Hude"/>
    <m/>
    <x v="1"/>
    <m/>
    <x v="0"/>
    <n v="2002"/>
    <x v="0"/>
    <x v="0"/>
    <m/>
    <m/>
    <s v="Ja"/>
    <x v="0"/>
    <x v="264"/>
    <n v="25.6"/>
    <m/>
    <s v="HS/MS"/>
    <s v="EWE NETZ GmbH"/>
    <x v="0"/>
  </r>
  <r>
    <s v="BNA0488"/>
    <s v="WKN Windkraft Nord GmbH &amp; Co. Windpark Huje KG "/>
    <m/>
    <n v="25588"/>
    <s v="Huje"/>
    <m/>
    <x v="3"/>
    <m/>
    <x v="0"/>
    <n v="2000"/>
    <x v="0"/>
    <x v="0"/>
    <m/>
    <m/>
    <s v="Ja"/>
    <x v="0"/>
    <x v="265"/>
    <n v="21.45"/>
    <m/>
    <s v="MS"/>
    <s v="Schleswig-Holstein Netz AG "/>
    <x v="0"/>
  </r>
  <r>
    <s v="BNA0489"/>
    <s v="RWE Power AG"/>
    <s v="Goldenberg"/>
    <n v="50354"/>
    <s v="Hürth"/>
    <m/>
    <x v="0"/>
    <s v="E"/>
    <x v="3"/>
    <n v="1992"/>
    <x v="0"/>
    <x v="9"/>
    <m/>
    <m/>
    <s v="Nein"/>
    <x v="1"/>
    <x v="68"/>
    <n v="73.291659570258886"/>
    <s v="Knapsack"/>
    <n v="110"/>
    <s v="Rhein-Ruhr Verteilnetz GmbH"/>
    <x v="1"/>
  </r>
  <r>
    <s v="BNA0490"/>
    <s v="RWE Power AG"/>
    <s v="Goldenberg"/>
    <n v="50354"/>
    <s v="Hürth"/>
    <m/>
    <x v="0"/>
    <s v="F"/>
    <x v="3"/>
    <n v="1993"/>
    <x v="0"/>
    <x v="9"/>
    <m/>
    <m/>
    <s v="Nein"/>
    <x v="1"/>
    <x v="266"/>
    <n v="94.390773688969773"/>
    <s v="Knapsack"/>
    <n v="110"/>
    <s v="Rhein-Ruhr Verteilnetz GmbH"/>
    <x v="1"/>
  </r>
  <r>
    <s v="BNA0491"/>
    <s v="RWE Power AG"/>
    <s v="Ville/Berrenrath"/>
    <n v="50354"/>
    <s v="Hürth"/>
    <m/>
    <x v="0"/>
    <s v="Ville/Berrenrath"/>
    <x v="3"/>
    <m/>
    <x v="0"/>
    <x v="9"/>
    <s v="Braunkohle"/>
    <s v="Altholz / SBS"/>
    <s v="Nein"/>
    <x v="1"/>
    <x v="267"/>
    <n v="57.744943903840337"/>
    <s v="Berrenrath"/>
    <n v="110"/>
    <s v="Rhein-Ruhr Verteilnetz GmbH"/>
    <x v="1"/>
  </r>
  <r>
    <s v="BNA0492"/>
    <s v="RAG Anthrazit Ibbenbüren GmbH"/>
    <s v="RAG Anthrazit Ibbenbüren GmbH"/>
    <n v="49477"/>
    <s v="Ibbenbüren"/>
    <m/>
    <x v="0"/>
    <s v="EVA"/>
    <x v="11"/>
    <n v="1985"/>
    <x v="0"/>
    <x v="16"/>
    <s v="Grubengas"/>
    <s v="Heizöl EL"/>
    <s v="Ja"/>
    <x v="1"/>
    <x v="268"/>
    <n v="33.734000000000002"/>
    <s v="110kV-Anlage Bergwerk"/>
    <n v="110"/>
    <s v="Westfalen-Weser-Ems Verteilnetz GmbH"/>
    <x v="1"/>
  </r>
  <r>
    <s v="BNA0493"/>
    <s v="RWE Power AG"/>
    <s v="Ibbenbüren"/>
    <n v="49479"/>
    <s v="Ibbenbüren"/>
    <m/>
    <x v="0"/>
    <s v="B"/>
    <x v="3"/>
    <n v="1985"/>
    <x v="0"/>
    <x v="3"/>
    <s v="Steinkohle"/>
    <s v="Klärschlamm / Tiermehl"/>
    <s v="Nein"/>
    <x v="1"/>
    <x v="269"/>
    <n v="800"/>
    <s v="Westerkappeln"/>
    <n v="220"/>
    <s v="Amprion GmbH"/>
    <x v="1"/>
  </r>
  <r>
    <s v="BNA0494"/>
    <s v="EnBW Kraftwerke AG"/>
    <s v="Rheinkraftwerk Iffezheim"/>
    <n v="76473"/>
    <s v="Iffezheim"/>
    <s v="An der Staustufe 27"/>
    <x v="4"/>
    <s v="Iffezheim M1-M4"/>
    <x v="2"/>
    <n v="1978"/>
    <x v="0"/>
    <x v="2"/>
    <m/>
    <m/>
    <s v="Nein"/>
    <x v="0"/>
    <x v="270"/>
    <n v="110.292"/>
    <s v="Iffezheim"/>
    <n v="110"/>
    <s v="EnBW Regional AG"/>
    <x v="0"/>
  </r>
  <r>
    <s v="BNA0495a"/>
    <m/>
    <m/>
    <n v="26632"/>
    <s v="Ihlow"/>
    <m/>
    <x v="1"/>
    <m/>
    <x v="0"/>
    <n v="1999"/>
    <x v="0"/>
    <x v="0"/>
    <m/>
    <m/>
    <s v="Ja"/>
    <x v="0"/>
    <x v="271"/>
    <n v="53.8"/>
    <m/>
    <s v="HS/MS"/>
    <s v="EWE NETZ GmbH"/>
    <x v="0"/>
  </r>
  <r>
    <s v="BNA0495b"/>
    <s v="Enercon Windpark GmbH &amp; Co.Ihlow KG"/>
    <s v="WP Ihlow"/>
    <n v="26632"/>
    <s v="Ihlow"/>
    <m/>
    <x v="1"/>
    <m/>
    <x v="0"/>
    <n v="2000"/>
    <x v="0"/>
    <x v="0"/>
    <m/>
    <m/>
    <s v="Ja"/>
    <x v="0"/>
    <x v="0"/>
    <n v="15"/>
    <m/>
    <n v="110"/>
    <s v="EWE Netz GmbH"/>
    <x v="0"/>
  </r>
  <r>
    <s v="BNA0496"/>
    <s v="TIWAG-Tiroler Wasserkraft AG"/>
    <s v="KW Imst"/>
    <s v="A-6491"/>
    <s v="Imsterberg"/>
    <m/>
    <x v="8"/>
    <s v="Imsterberg"/>
    <x v="2"/>
    <n v="1956"/>
    <x v="0"/>
    <x v="2"/>
    <m/>
    <m/>
    <s v="Nein"/>
    <x v="0"/>
    <x v="64"/>
    <n v="89.89"/>
    <s v="UW Imst"/>
    <n v="110"/>
    <s v="TIWAG-Netz AG/APG bzw. Tennet"/>
    <x v="0"/>
  </r>
  <r>
    <s v="BNA0497"/>
    <s v="Infraserv GmbH &amp; Co. Höchst KG"/>
    <s v="ADS-Anlage"/>
    <n v="65926"/>
    <s v="Industriepark Höchst"/>
    <m/>
    <x v="11"/>
    <m/>
    <x v="1"/>
    <n v="2012"/>
    <x v="2"/>
    <x v="1"/>
    <m/>
    <m/>
    <s v="Nein"/>
    <x v="1"/>
    <x v="272"/>
    <n v="97.465000000000003"/>
    <s v="FWH O/W"/>
    <n v="110"/>
    <s v="Infraserv GmbH &amp; Co. Höchst KG"/>
    <x v="1"/>
  </r>
  <r>
    <s v="BNA0498"/>
    <s v="Infraserv GmbH &amp; Co. Höchst KG"/>
    <s v="Heizkraftwerk"/>
    <n v="65926"/>
    <s v="Industriepark Höchst"/>
    <m/>
    <x v="11"/>
    <s v="Block B"/>
    <x v="3"/>
    <n v="1989"/>
    <x v="2"/>
    <x v="3"/>
    <s v="Steinkohle"/>
    <s v="Erdgas, Heizöl EL"/>
    <s v="Nein"/>
    <x v="1"/>
    <x v="68"/>
    <n v="71.431139999999999"/>
    <s v="FWH O/W"/>
    <n v="10"/>
    <s v="Infraserv GmbH &amp; Co. Höchst KG"/>
    <x v="1"/>
  </r>
  <r>
    <s v="BNA0499"/>
    <s v="Infraserv GmbH &amp; Co. Höchst KG"/>
    <s v="Heizkraftwerk"/>
    <n v="65926"/>
    <s v="Industriepark Höchst"/>
    <m/>
    <x v="11"/>
    <s v="Block A"/>
    <x v="1"/>
    <n v="2003"/>
    <x v="2"/>
    <x v="1"/>
    <m/>
    <m/>
    <s v="Nein"/>
    <x v="1"/>
    <x v="273"/>
    <n v="86.86"/>
    <s v="FWH O/W"/>
    <m/>
    <s v="Infraserv GmbH &amp; Co. Höchst KG"/>
    <x v="1"/>
  </r>
  <r>
    <s v="BNA0500"/>
    <s v="Boehringer Ingelheim Pharma GmbH &amp; Co. KG"/>
    <m/>
    <n v="55218"/>
    <s v="Ingelheim"/>
    <m/>
    <x v="16"/>
    <m/>
    <x v="3"/>
    <n v="2004"/>
    <x v="0"/>
    <x v="4"/>
    <m/>
    <m/>
    <s v="Ja"/>
    <x v="1"/>
    <x v="127"/>
    <n v="13.354799999999999"/>
    <m/>
    <s v="HS/MS"/>
    <s v="Rheinhessische Energie- und Wasserversorgungs-GmbH"/>
    <x v="0"/>
  </r>
  <r>
    <s v="BNA0501"/>
    <s v="entfällt"/>
    <s v="entfällt"/>
    <m/>
    <m/>
    <m/>
    <x v="7"/>
    <m/>
    <x v="4"/>
    <m/>
    <x v="3"/>
    <x v="5"/>
    <m/>
    <m/>
    <m/>
    <x v="2"/>
    <x v="17"/>
    <m/>
    <m/>
    <m/>
    <m/>
    <x v="2"/>
  </r>
  <r>
    <s v="BNA0502"/>
    <s v="entfällt"/>
    <s v="entfällt"/>
    <m/>
    <m/>
    <m/>
    <x v="7"/>
    <m/>
    <x v="4"/>
    <m/>
    <x v="3"/>
    <x v="5"/>
    <m/>
    <m/>
    <m/>
    <x v="2"/>
    <x v="17"/>
    <m/>
    <m/>
    <m/>
    <m/>
    <x v="2"/>
  </r>
  <r>
    <s v="BNA0503"/>
    <s v="UWB Umspannwerk Betriebsgesellschaft Sallentin mbH"/>
    <m/>
    <n v="29416"/>
    <s v="Jeggeleben"/>
    <m/>
    <x v="5"/>
    <m/>
    <x v="0"/>
    <n v="2003"/>
    <x v="0"/>
    <x v="0"/>
    <m/>
    <m/>
    <s v="Ja"/>
    <x v="0"/>
    <x v="179"/>
    <n v="27"/>
    <m/>
    <s v="HS"/>
    <s v="HSN Magdeburg GmbH"/>
    <x v="0"/>
  </r>
  <r>
    <s v="BNA0504"/>
    <s v="E.ON Thüringer Energie AG"/>
    <s v="HKW Jena"/>
    <n v="7749"/>
    <s v="Jena"/>
    <m/>
    <x v="10"/>
    <s v="HKW Jena"/>
    <x v="1"/>
    <n v="1996"/>
    <x v="0"/>
    <x v="1"/>
    <s v="Erdgas"/>
    <s v="H-EL"/>
    <s v="Nein"/>
    <x v="1"/>
    <x v="274"/>
    <n v="183.82"/>
    <s v="UW HKW Jena"/>
    <n v="110"/>
    <s v="TEN Thüringer Energienetze GmbH"/>
    <x v="1"/>
  </r>
  <r>
    <s v="BNA0505"/>
    <s v="TIWAG-Tiroler Wasserkraft AG"/>
    <s v="KW Jenbach"/>
    <s v="A-6200"/>
    <s v="Jenbach"/>
    <m/>
    <x v="8"/>
    <s v="Jenbach"/>
    <x v="10"/>
    <n v="1926"/>
    <x v="0"/>
    <x v="15"/>
    <m/>
    <m/>
    <s v="Nein"/>
    <x v="0"/>
    <x v="275"/>
    <n v="79.790000000000006"/>
    <s v="UW Jenbach"/>
    <n v="110"/>
    <s v="TIWAG-Netz AG/APG bzw. Tennet"/>
    <x v="0"/>
  </r>
  <r>
    <s v="BNA0506"/>
    <s v="Windpark Jever GbR"/>
    <m/>
    <n v="26441"/>
    <s v="Jever"/>
    <m/>
    <x v="1"/>
    <m/>
    <x v="0"/>
    <n v="2002"/>
    <x v="0"/>
    <x v="0"/>
    <m/>
    <m/>
    <s v="Ja"/>
    <x v="0"/>
    <x v="25"/>
    <n v="12"/>
    <m/>
    <s v="MS"/>
    <s v="EWE NETZ GmbH"/>
    <x v="0"/>
  </r>
  <r>
    <s v="BNA0507"/>
    <s v="Windpark Jülicher Land GmbH"/>
    <m/>
    <n v="52428"/>
    <s v="Jülich"/>
    <m/>
    <x v="0"/>
    <m/>
    <x v="0"/>
    <n v="2005"/>
    <x v="0"/>
    <x v="0"/>
    <m/>
    <m/>
    <s v="Ja"/>
    <x v="0"/>
    <x v="27"/>
    <n v="19.5"/>
    <m/>
    <s v="MS"/>
    <s v="regionetz GmbH"/>
    <x v="0"/>
  </r>
  <r>
    <s v="BNA0508"/>
    <s v="Windpark Jürgenshagen GmbH &amp; Co.Betriebs-KG Renditefonds"/>
    <m/>
    <n v="18246"/>
    <s v="Jürgenshagen"/>
    <m/>
    <x v="9"/>
    <m/>
    <x v="0"/>
    <n v="2002"/>
    <x v="0"/>
    <x v="0"/>
    <m/>
    <m/>
    <s v="Ja"/>
    <x v="0"/>
    <x v="89"/>
    <n v="11.8"/>
    <m/>
    <s v="HS/MS"/>
    <s v="WEMAG Netz GmbH"/>
    <x v="0"/>
  </r>
  <r>
    <s v="BNA0509"/>
    <s v="Windfarm Zettingen GmbH"/>
    <m/>
    <n v="56759"/>
    <s v="Kaisersesch "/>
    <m/>
    <x v="16"/>
    <m/>
    <x v="0"/>
    <n v="2009"/>
    <x v="0"/>
    <x v="0"/>
    <m/>
    <m/>
    <s v="Ja"/>
    <x v="0"/>
    <x v="276"/>
    <n v="12.5"/>
    <m/>
    <s v="HS/MS"/>
    <s v="Rhein-Ruhr Verteilnetz GmbH"/>
    <x v="0"/>
  </r>
  <r>
    <s v="BNA0510a"/>
    <s v="SWK - Stadtwerke Kaiserslautern"/>
    <s v="HKW Karcherstr."/>
    <n v="67655"/>
    <s v="Kaiserslautern"/>
    <m/>
    <x v="16"/>
    <n v="10"/>
    <x v="1"/>
    <n v="1989"/>
    <x v="0"/>
    <x v="1"/>
    <s v="Erdgas"/>
    <s v="Leichtes Heizöl"/>
    <s v="Nein"/>
    <x v="1"/>
    <x v="221"/>
    <n v="11.715999999999999"/>
    <s v="UW 1"/>
    <n v="20"/>
    <s v="SWK Stadtwerke Kaiserslautern Versorgungs-AG"/>
    <x v="1"/>
  </r>
  <r>
    <s v="BNA0510b"/>
    <s v="SWK - Stadtwerke Kaiserslautern"/>
    <s v="HKW Karcherstr."/>
    <n v="67655"/>
    <s v="Kaiserslautern"/>
    <m/>
    <x v="16"/>
    <n v="20"/>
    <x v="3"/>
    <n v="1996"/>
    <x v="0"/>
    <x v="3"/>
    <m/>
    <m/>
    <s v="Nein"/>
    <x v="1"/>
    <x v="277"/>
    <n v="14.502686000000001"/>
    <s v="UW1"/>
    <n v="20"/>
    <s v="SWK Stadtwerke Kaiserslautern Versorgungs-AG"/>
    <x v="1"/>
  </r>
  <r>
    <s v="BNA0511"/>
    <m/>
    <m/>
    <n v="39624"/>
    <s v="Kalbe"/>
    <m/>
    <x v="5"/>
    <m/>
    <x v="0"/>
    <n v="2001"/>
    <x v="0"/>
    <x v="0"/>
    <m/>
    <m/>
    <s v="Ja"/>
    <x v="0"/>
    <x v="278"/>
    <n v="22.95"/>
    <m/>
    <s v="HS"/>
    <s v="HSN Magdeburg GmbH"/>
    <x v="0"/>
  </r>
  <r>
    <s v="BNA0512"/>
    <s v="Windpark Kall GmbH &amp; Co WPKA KG"/>
    <m/>
    <n v="53925"/>
    <s v="Kall"/>
    <m/>
    <x v="0"/>
    <m/>
    <x v="0"/>
    <n v="2009"/>
    <x v="0"/>
    <x v="0"/>
    <m/>
    <m/>
    <s v="Ja"/>
    <x v="0"/>
    <x v="30"/>
    <n v="10"/>
    <m/>
    <s v="HS/MS"/>
    <m/>
    <x v="0"/>
  </r>
  <r>
    <s v="BNA0513"/>
    <s v="EST Elektro-Spezial-Technik Inh. Steffen Stecher"/>
    <m/>
    <n v="1917"/>
    <s v="Kamenz"/>
    <m/>
    <x v="13"/>
    <m/>
    <x v="0"/>
    <n v="2001"/>
    <x v="0"/>
    <x v="0"/>
    <m/>
    <m/>
    <s v="Ja"/>
    <x v="0"/>
    <x v="279"/>
    <n v="12.8"/>
    <m/>
    <s v="HS/MS"/>
    <s v="ENSO Netz GmbH"/>
    <x v="0"/>
  </r>
  <r>
    <s v="BNA0514"/>
    <s v="EnBW Kraftwerke AG"/>
    <s v="Rheinhafen-Dampfkraftwerk"/>
    <n v="76189"/>
    <s v="Karlsruhe"/>
    <s v="Fettweisstraße 42"/>
    <x v="4"/>
    <s v="RDK 4S"/>
    <x v="8"/>
    <n v="1998"/>
    <x v="2"/>
    <x v="1"/>
    <m/>
    <m/>
    <s v="Nein"/>
    <x v="0"/>
    <x v="280"/>
    <n v="362.69691000000006"/>
    <s v="Daxlanden"/>
    <n v="220"/>
    <s v="Transnet BW GmbH"/>
    <x v="1"/>
  </r>
  <r>
    <s v="BNA0515"/>
    <s v="Stadtwerke Karlsruhe GmbH"/>
    <s v="Heizkraftwerk West"/>
    <n v="76189"/>
    <s v="Karlsruhe"/>
    <m/>
    <x v="4"/>
    <s v="T3"/>
    <x v="1"/>
    <n v="1984"/>
    <x v="2"/>
    <x v="1"/>
    <s v="Erdgas"/>
    <s v="Heizöl EL"/>
    <s v="Nein"/>
    <x v="1"/>
    <x v="141"/>
    <n v="40.4"/>
    <m/>
    <n v="110"/>
    <s v="Stadtwerke Karlsruhe Netze GmbH"/>
    <x v="1"/>
  </r>
  <r>
    <s v="BNA0516"/>
    <s v="Mineraloelraffinerie Oberrhein GmbH &amp; Co. KG"/>
    <s v="MiRO"/>
    <n v="76187"/>
    <s v="Karlsruhe"/>
    <m/>
    <x v="4"/>
    <s v="Kesselhaus Werk 1"/>
    <x v="1"/>
    <n v="1995"/>
    <x v="2"/>
    <x v="10"/>
    <m/>
    <m/>
    <s v="Nein"/>
    <x v="1"/>
    <x v="120"/>
    <n v="45.45"/>
    <m/>
    <n v="110"/>
    <s v="EnBW Regional AG"/>
    <x v="1"/>
  </r>
  <r>
    <s v="BNA0517"/>
    <s v="Mineraloelraffinerie Oberrhein GmbH &amp; Co. KG"/>
    <s v="MiRO"/>
    <n v="76187"/>
    <s v="Karlsruhe"/>
    <m/>
    <x v="4"/>
    <s v="Kesselhaus Werk 2"/>
    <x v="1"/>
    <m/>
    <x v="2"/>
    <x v="10"/>
    <m/>
    <m/>
    <s v="Nein"/>
    <x v="1"/>
    <x v="99"/>
    <n v="25.25"/>
    <m/>
    <n v="110"/>
    <s v="EnBW Regional AG"/>
    <x v="1"/>
  </r>
  <r>
    <s v="BNA0518"/>
    <s v="EnBW Kraftwerke AG"/>
    <s v="Rheinhafen-Dampfkraftwerk"/>
    <n v="76189"/>
    <s v="Karlsruhe"/>
    <s v="Fettweisstraße 42"/>
    <x v="4"/>
    <s v="RDK 7"/>
    <x v="3"/>
    <n v="1985"/>
    <x v="0"/>
    <x v="3"/>
    <m/>
    <m/>
    <s v="Nein"/>
    <x v="1"/>
    <x v="281"/>
    <n v="550"/>
    <s v="Daxlanden"/>
    <n v="380"/>
    <s v="Transnet BW GmbH"/>
    <x v="1"/>
  </r>
  <r>
    <s v="BNA0519"/>
    <s v="RWE Power AG"/>
    <s v="Karnap"/>
    <n v="45329"/>
    <s v="Essen"/>
    <m/>
    <x v="0"/>
    <s v="B"/>
    <x v="3"/>
    <n v="1987"/>
    <x v="0"/>
    <x v="11"/>
    <m/>
    <m/>
    <s v="Nein"/>
    <x v="1"/>
    <x v="121"/>
    <n v="42.19822823742178"/>
    <s v="Karnap"/>
    <n v="110"/>
    <s v="Rhein-Ruhr Verteilnetz GmbH"/>
    <x v="1"/>
  </r>
  <r>
    <s v="BNA0520"/>
    <s v="Stora Enso Maxau GmbH"/>
    <s v="Stora Enso Maxau"/>
    <n v="76187"/>
    <s v="Karlsruhe"/>
    <m/>
    <x v="4"/>
    <m/>
    <x v="3"/>
    <n v="2010"/>
    <x v="2"/>
    <x v="4"/>
    <s v="Biomasse (überwiegend), Steinkohle (bei zu feuchter Biomasse), Schlämme, Ersatzbrennstoff"/>
    <s v="Erdgas i.d.R. zur Stützfeuerung"/>
    <s v="Nein"/>
    <x v="1"/>
    <x v="13"/>
    <n v="87.236999999999995"/>
    <m/>
    <n v="110"/>
    <s v="Stadtwerke Karlsruhe Netze GmbH, EnBW Regional AG"/>
    <x v="0"/>
  </r>
  <r>
    <s v="BNA0521"/>
    <s v="Kasseler Fernwärme GmbH"/>
    <s v="Kombi-HKW"/>
    <n v="34134"/>
    <s v="Kassel"/>
    <m/>
    <x v="11"/>
    <m/>
    <x v="1"/>
    <n v="1987"/>
    <x v="0"/>
    <x v="1"/>
    <m/>
    <m/>
    <s v="Nein"/>
    <x v="1"/>
    <x v="282"/>
    <n v="53.429000000000002"/>
    <s v="DE0003323413400000000009959305051"/>
    <n v="60"/>
    <s v="Städtische Werke Netz + Service GmbH"/>
    <x v="1"/>
  </r>
  <r>
    <s v="BNA0522"/>
    <s v="entfällt"/>
    <s v="entfällt"/>
    <m/>
    <m/>
    <m/>
    <x v="7"/>
    <m/>
    <x v="4"/>
    <m/>
    <x v="3"/>
    <x v="5"/>
    <m/>
    <m/>
    <m/>
    <x v="2"/>
    <x v="17"/>
    <m/>
    <m/>
    <m/>
    <m/>
    <x v="2"/>
  </r>
  <r>
    <s v="BNA0523"/>
    <s v="Kasseler Fernwärme GmbH"/>
    <s v="FKK"/>
    <n v="34134"/>
    <s v="Kassel"/>
    <m/>
    <x v="11"/>
    <m/>
    <x v="3"/>
    <n v="1988"/>
    <x v="0"/>
    <x v="9"/>
    <s v="Braunkohle, Steinkohle, Erdgas"/>
    <m/>
    <s v="Nein"/>
    <x v="1"/>
    <x v="283"/>
    <n v="37.201069630358674"/>
    <s v="DE00033234134000KFWFKK10000199995"/>
    <n v="110"/>
    <s v="E.ON Netz GmbH"/>
    <x v="1"/>
  </r>
  <r>
    <s v="BNA0524"/>
    <s v="entfällt "/>
    <s v="entfällt"/>
    <m/>
    <m/>
    <m/>
    <x v="7"/>
    <m/>
    <x v="4"/>
    <m/>
    <x v="3"/>
    <x v="5"/>
    <m/>
    <m/>
    <m/>
    <x v="2"/>
    <x v="17"/>
    <m/>
    <m/>
    <m/>
    <m/>
    <x v="2"/>
  </r>
  <r>
    <s v="BNA0525"/>
    <m/>
    <m/>
    <n v="23701"/>
    <s v="Kesdorf"/>
    <m/>
    <x v="3"/>
    <m/>
    <x v="0"/>
    <n v="1995"/>
    <x v="0"/>
    <x v="0"/>
    <m/>
    <m/>
    <s v="Ja"/>
    <x v="0"/>
    <x v="1"/>
    <n v="13.3"/>
    <m/>
    <s v="MS"/>
    <s v="Schleswig-Holstein Netz AG "/>
    <x v="0"/>
  </r>
  <r>
    <s v="BNA0526"/>
    <s v="24sieben GmbH"/>
    <s v="Gemeinschafts-KW Kiel"/>
    <n v="24149"/>
    <s v="Kiel"/>
    <m/>
    <x v="3"/>
    <m/>
    <x v="3"/>
    <n v="1970"/>
    <x v="0"/>
    <x v="3"/>
    <m/>
    <m/>
    <s v="Nein"/>
    <x v="1"/>
    <x v="284"/>
    <n v="354"/>
    <s v="Umspannwerk Hasselfelde"/>
    <n v="220"/>
    <s v="TenneT TSO GmbH "/>
    <x v="1"/>
  </r>
  <r>
    <s v="BNA0527"/>
    <s v="24sieben GmbH"/>
    <s v="HKW Humboldtstr."/>
    <n v="24116"/>
    <s v="Kiel"/>
    <m/>
    <x v="3"/>
    <s v="GT 5/6; DT1"/>
    <x v="3"/>
    <n v="1970"/>
    <x v="0"/>
    <x v="1"/>
    <s v="Erdgas"/>
    <s v="Heizöl EL"/>
    <s v="Nein"/>
    <x v="1"/>
    <x v="70"/>
    <n v="21.107689468489035"/>
    <s v="Umspannwerk Humboldtstr."/>
    <n v="30"/>
    <s v="StadtwerkeKiel Netz GmbH "/>
    <x v="1"/>
  </r>
  <r>
    <s v="BNA0528"/>
    <s v="entfällt"/>
    <s v="entfällt"/>
    <m/>
    <m/>
    <m/>
    <x v="7"/>
    <m/>
    <x v="4"/>
    <m/>
    <x v="3"/>
    <x v="5"/>
    <m/>
    <m/>
    <m/>
    <x v="2"/>
    <x v="17"/>
    <m/>
    <m/>
    <m/>
    <m/>
    <x v="2"/>
  </r>
  <r>
    <s v="BNA0529"/>
    <s v="E.ON Wasserkraft GmbH"/>
    <s v="Braunau-Simbach"/>
    <n v="84375"/>
    <s v="Kirchdorf"/>
    <s v="Ach 6"/>
    <x v="6"/>
    <s v="Braunau-Simbach"/>
    <x v="2"/>
    <n v="1953"/>
    <x v="0"/>
    <x v="2"/>
    <m/>
    <m/>
    <s v="Nein"/>
    <x v="0"/>
    <x v="11"/>
    <n v="50.5"/>
    <s v="Schaltanlage vor Ort"/>
    <n v="110"/>
    <s v="APG/E.ON Netz GmbH"/>
    <x v="0"/>
  </r>
  <r>
    <s v="BNA0530"/>
    <s v="Windpark Großenehrich GmbH &amp; Co. KG Renditefonds"/>
    <m/>
    <n v="99718"/>
    <s v="Kirchengel"/>
    <m/>
    <x v="10"/>
    <m/>
    <x v="0"/>
    <n v="2004"/>
    <x v="0"/>
    <x v="0"/>
    <m/>
    <m/>
    <s v="Ja"/>
    <x v="0"/>
    <x v="173"/>
    <n v="22"/>
    <m/>
    <s v="MS"/>
    <s v="TEN Thüringer Energienetze GmbH"/>
    <x v="0"/>
  </r>
  <r>
    <s v="BNA0531"/>
    <s v="E.ON Westfalen Weser Energie-Service GmbH"/>
    <s v="KW Kirchlengern"/>
    <n v="32278"/>
    <s v="Kirchlengern"/>
    <m/>
    <x v="0"/>
    <m/>
    <x v="1"/>
    <n v="1980"/>
    <x v="0"/>
    <x v="1"/>
    <s v="Erdgas"/>
    <s v="Heizöl"/>
    <s v="Nein"/>
    <x v="0"/>
    <x v="285"/>
    <n v="203.51500000000001"/>
    <s v="UW Kirchlengern"/>
    <n v="110"/>
    <s v="E.ON Westfalen Weser Netz AG"/>
    <x v="1"/>
  </r>
  <r>
    <s v="BNA0532a"/>
    <s v="REG Regenerative Energien Standortentwicklung Gmbh &amp; Co. Kirchwistedt KG"/>
    <s v="Windpark Kirchwistedt"/>
    <n v="27616"/>
    <s v="Kirchwistedt"/>
    <m/>
    <x v="1"/>
    <m/>
    <x v="0"/>
    <n v="2005"/>
    <x v="0"/>
    <x v="0"/>
    <m/>
    <m/>
    <s v="Ja"/>
    <x v="0"/>
    <x v="286"/>
    <n v="18.600000000000001"/>
    <m/>
    <n v="20"/>
    <s v="EWE Netz GmbH"/>
    <x v="0"/>
  </r>
  <r>
    <s v="BNA0532b"/>
    <s v="SWS Süd-West-Strom GmbH &amp; Co. KG"/>
    <m/>
    <n v="27616"/>
    <s v="Kirchwistedt"/>
    <m/>
    <x v="1"/>
    <m/>
    <x v="0"/>
    <n v="2005"/>
    <x v="0"/>
    <x v="0"/>
    <m/>
    <m/>
    <s v="Ja"/>
    <x v="0"/>
    <x v="287"/>
    <n v="6.4"/>
    <m/>
    <s v="HS/MS"/>
    <s v="EWE NETZ GmbH"/>
    <x v="0"/>
  </r>
  <r>
    <s v="BNA0533"/>
    <s v="Breeze Two Energy GmbH &amp; Co. KG"/>
    <s v="Windpark Kisselbach"/>
    <n v="56291"/>
    <s v="Kisselbach"/>
    <m/>
    <x v="16"/>
    <m/>
    <x v="0"/>
    <n v="2007"/>
    <x v="0"/>
    <x v="0"/>
    <m/>
    <m/>
    <s v="Ja"/>
    <x v="0"/>
    <x v="288"/>
    <n v="22.4"/>
    <m/>
    <n v="110"/>
    <s v="Rhein-Ruhr Verteilnetz GmbH"/>
    <x v="0"/>
  </r>
  <r>
    <s v="BNA0534"/>
    <s v="entfällt "/>
    <s v="entfällt"/>
    <m/>
    <m/>
    <m/>
    <x v="7"/>
    <m/>
    <x v="4"/>
    <m/>
    <x v="3"/>
    <x v="5"/>
    <m/>
    <m/>
    <m/>
    <x v="2"/>
    <x v="17"/>
    <m/>
    <m/>
    <m/>
    <m/>
    <x v="2"/>
  </r>
  <r>
    <s v="BNA0535"/>
    <s v="Sachsenfonds Windpark XIV GmbH &amp; Co. KG"/>
    <m/>
    <n v="19348"/>
    <s v="Kleeste"/>
    <m/>
    <x v="2"/>
    <m/>
    <x v="0"/>
    <n v="2003"/>
    <x v="0"/>
    <x v="0"/>
    <m/>
    <m/>
    <s v="Ja"/>
    <x v="0"/>
    <x v="29"/>
    <n v="15.9"/>
    <m/>
    <s v="HöS/HS"/>
    <s v="50Hertz Transmission GmbH"/>
    <x v="0"/>
  </r>
  <r>
    <s v="BNA0536"/>
    <s v="Windpark Klein Twülpstedt GmbH &amp; Co. KG"/>
    <m/>
    <n v="38464"/>
    <s v="Klein Twülpstedt"/>
    <m/>
    <x v="1"/>
    <m/>
    <x v="0"/>
    <n v="2000"/>
    <x v="0"/>
    <x v="0"/>
    <m/>
    <m/>
    <s v="Ja"/>
    <x v="0"/>
    <x v="112"/>
    <n v="14.3"/>
    <m/>
    <s v="HS/MS"/>
    <s v="LSW Netz GmbH"/>
    <x v="0"/>
  </r>
  <r>
    <s v="BNA0537"/>
    <s v="ewz Windpark Kleinbrembach GmbH"/>
    <m/>
    <n v="99610"/>
    <s v="Kleinbrembach"/>
    <m/>
    <x v="10"/>
    <m/>
    <x v="0"/>
    <n v="2006"/>
    <x v="0"/>
    <x v="0"/>
    <m/>
    <m/>
    <s v="Ja"/>
    <x v="0"/>
    <x v="41"/>
    <n v="16"/>
    <m/>
    <s v="MS"/>
    <s v="TEN Thüringer Energienetze GmbH"/>
    <x v="0"/>
  </r>
  <r>
    <s v="BNA0538"/>
    <m/>
    <m/>
    <n v="14797"/>
    <s v="Kloster Lehnin OT Reckahn"/>
    <m/>
    <x v="2"/>
    <m/>
    <x v="5"/>
    <n v="2010"/>
    <x v="0"/>
    <x v="6"/>
    <m/>
    <m/>
    <s v="Ja"/>
    <x v="0"/>
    <x v="289"/>
    <n v="35.975999999999999"/>
    <m/>
    <s v="HS"/>
    <s v="E.ON edis AG"/>
    <x v="0"/>
  </r>
  <r>
    <s v="BNA0539"/>
    <s v="GSI Photovoltaik Projektgesellschaft Helbra mbH"/>
    <m/>
    <s v="06308"/>
    <s v="Klostermansfeld"/>
    <m/>
    <x v="5"/>
    <m/>
    <x v="5"/>
    <n v="2010"/>
    <x v="0"/>
    <x v="6"/>
    <m/>
    <m/>
    <s v="Ja"/>
    <x v="0"/>
    <x v="290"/>
    <n v="10.63"/>
    <m/>
    <s v="HS/MS"/>
    <s v="Mitteldeutsche Netzgesellschaft Strom mbH"/>
    <x v="0"/>
  </r>
  <r>
    <s v="BNA0540"/>
    <s v="E.ON Wasserkraft GmbH"/>
    <s v="Walchensee"/>
    <n v="82431"/>
    <s v="Kochel am See"/>
    <s v="Altjoch 21"/>
    <x v="6"/>
    <s v="Walchensee"/>
    <x v="10"/>
    <n v="1924"/>
    <x v="0"/>
    <x v="15"/>
    <m/>
    <m/>
    <s v="Nein"/>
    <x v="0"/>
    <x v="291"/>
    <n v="72.72"/>
    <s v="Schaltanlage vor Ort"/>
    <n v="110"/>
    <s v="E.ON Netz GmbH / DB Energie GmbH"/>
    <x v="0"/>
  </r>
  <r>
    <s v="BNA0541"/>
    <m/>
    <m/>
    <n v="2923"/>
    <s v="Kodersdorf"/>
    <m/>
    <x v="13"/>
    <m/>
    <x v="0"/>
    <n v="2003"/>
    <x v="0"/>
    <x v="0"/>
    <m/>
    <m/>
    <s v="Ja"/>
    <x v="0"/>
    <x v="121"/>
    <n v="38"/>
    <m/>
    <s v="HS"/>
    <s v="ENSO Netz GmbH"/>
    <x v="0"/>
  </r>
  <r>
    <s v="BNA0542"/>
    <s v="IBERDROLA Renovables Deutschland GmbH"/>
    <m/>
    <n v="99625"/>
    <s v="Kölleda"/>
    <m/>
    <x v="10"/>
    <m/>
    <x v="0"/>
    <n v="2005"/>
    <x v="0"/>
    <x v="0"/>
    <m/>
    <m/>
    <s v="Ja"/>
    <x v="0"/>
    <x v="30"/>
    <n v="10"/>
    <m/>
    <s v="MS"/>
    <s v="TEN Thüringer Energienetze GmbH"/>
    <x v="0"/>
  </r>
  <r>
    <s v="BNA0543"/>
    <s v="RheinEnergie AG"/>
    <s v="HKW Merkenich"/>
    <n v="50769"/>
    <s v="Köln"/>
    <m/>
    <x v="0"/>
    <s v="Block 6"/>
    <x v="3"/>
    <n v="2010"/>
    <x v="0"/>
    <x v="9"/>
    <m/>
    <m/>
    <s v="Nein"/>
    <x v="1"/>
    <x v="292"/>
    <n v="83.619120691522639"/>
    <s v="UW Merkenich"/>
    <n v="110"/>
    <s v="Rheinische NETZ Gesellschaft mbH "/>
    <x v="1"/>
  </r>
  <r>
    <s v="BNA0544"/>
    <s v="RheinEnergie AG"/>
    <s v="HKW Südstadt"/>
    <n v="50677"/>
    <s v="Köln"/>
    <m/>
    <x v="0"/>
    <s v="GuD"/>
    <x v="8"/>
    <n v="1994"/>
    <x v="0"/>
    <x v="1"/>
    <m/>
    <m/>
    <s v="Nein"/>
    <x v="1"/>
    <x v="67"/>
    <n v="35.961450000000006"/>
    <s v="UW Bonner Wall"/>
    <n v="110"/>
    <s v="Rheinische NETZ Gesellschaft mbH "/>
    <x v="1"/>
  </r>
  <r>
    <s v="BNA0545"/>
    <s v="RheinEnergie AG"/>
    <s v="HKW Niehl 2"/>
    <n v="50735"/>
    <s v="Köln"/>
    <m/>
    <x v="0"/>
    <s v="GuD"/>
    <x v="8"/>
    <n v="2005"/>
    <x v="0"/>
    <x v="1"/>
    <m/>
    <m/>
    <s v="Nein"/>
    <x v="1"/>
    <x v="293"/>
    <n v="424.34511000000003"/>
    <s v="UW Mole"/>
    <n v="110"/>
    <s v="Rheinische NETZ Gesellschaft mbH "/>
    <x v="1"/>
  </r>
  <r>
    <s v="BNA0546"/>
    <s v="RheinEnergie AG"/>
    <s v="HKW Merkenich"/>
    <n v="50769"/>
    <s v="Köln"/>
    <m/>
    <x v="0"/>
    <s v="GuD"/>
    <x v="8"/>
    <n v="2004"/>
    <x v="0"/>
    <x v="1"/>
    <m/>
    <m/>
    <s v="Nein"/>
    <x v="1"/>
    <x v="294"/>
    <n v="120"/>
    <s v="UW Merkenich"/>
    <n v="110"/>
    <s v="Rheinische NETZ Gesellschaft mbH "/>
    <x v="1"/>
  </r>
  <r>
    <s v="BNA0547"/>
    <s v="Steag GmbH"/>
    <s v="Raffineriekraftwerk Köln Godorf"/>
    <n v="50997"/>
    <s v="Köln"/>
    <s v="Godorfer Hauptstr. 150"/>
    <x v="0"/>
    <m/>
    <x v="1"/>
    <n v="2004"/>
    <x v="0"/>
    <x v="10"/>
    <m/>
    <m/>
    <s v="Nein"/>
    <x v="1"/>
    <x v="31"/>
    <n v="80.8"/>
    <s v="Raffinerie Godorf Godorfer Hauptstr. 150"/>
    <n v="110"/>
    <s v="Rheinische NETZ Gesellschaft mbH "/>
    <x v="1"/>
  </r>
  <r>
    <s v="BNA0548"/>
    <s v="Statkraft Markets GmbH"/>
    <s v="Knapsack Gas"/>
    <n v="50351"/>
    <s v="Hürth-Knapsack"/>
    <m/>
    <x v="0"/>
    <m/>
    <x v="8"/>
    <n v="2006"/>
    <x v="0"/>
    <x v="1"/>
    <m/>
    <m/>
    <s v="Nein"/>
    <x v="0"/>
    <x v="295"/>
    <n v="812"/>
    <m/>
    <n v="400"/>
    <s v="Amprion GmbH"/>
    <x v="1"/>
  </r>
  <r>
    <s v="BNA0549"/>
    <s v="MVV Energie AG"/>
    <s v="BMKW Königs Wusterhausen"/>
    <n v="15711"/>
    <s v="Königs Wusterhausen"/>
    <s v="Am Nordhafen 12"/>
    <x v="2"/>
    <m/>
    <x v="3"/>
    <n v="2003"/>
    <x v="0"/>
    <x v="4"/>
    <m/>
    <m/>
    <s v="Ja"/>
    <x v="0"/>
    <x v="296"/>
    <n v="20"/>
    <m/>
    <n v="20"/>
    <s v="E.ON edis AG"/>
    <x v="0"/>
  </r>
  <r>
    <s v="BNA0550"/>
    <m/>
    <m/>
    <n v="39175"/>
    <s v="Körbelitz"/>
    <m/>
    <x v="5"/>
    <m/>
    <x v="0"/>
    <n v="2007"/>
    <x v="0"/>
    <x v="0"/>
    <m/>
    <m/>
    <s v="Ja"/>
    <x v="0"/>
    <x v="297"/>
    <n v="104"/>
    <m/>
    <s v="HS"/>
    <s v="HSN Magdeburg GmbH"/>
    <x v="0"/>
  </r>
  <r>
    <s v="BNA0551"/>
    <m/>
    <m/>
    <n v="39175"/>
    <s v="Körbelitz"/>
    <m/>
    <x v="5"/>
    <m/>
    <x v="0"/>
    <n v="2009"/>
    <x v="0"/>
    <x v="0"/>
    <m/>
    <m/>
    <s v="Ja"/>
    <x v="0"/>
    <x v="39"/>
    <n v="18"/>
    <m/>
    <s v="HS"/>
    <s v="HSN Magdeburg GmbH"/>
    <x v="0"/>
  </r>
  <r>
    <s v="BNA0552"/>
    <s v="ENERTRAG"/>
    <s v="UW Körbelitz"/>
    <n v="39175"/>
    <s v="Körbelitz"/>
    <s v="Woltersdorfer Str."/>
    <x v="5"/>
    <s v="UW Körbelitz"/>
    <x v="0"/>
    <n v="2006"/>
    <x v="0"/>
    <x v="0"/>
    <m/>
    <m/>
    <s v="Ja"/>
    <x v="0"/>
    <x v="25"/>
    <n v="12"/>
    <s v="UW Körbelitz"/>
    <n v="20"/>
    <s v="E.ON Avacon AG"/>
    <x v="0"/>
  </r>
  <r>
    <s v="BNA0553"/>
    <s v="BinderHolz Deutschland GmbH"/>
    <s v="BMHKW-BinderHolz"/>
    <n v="85092"/>
    <s v="Kösching"/>
    <s v="Einsteinstraße 9"/>
    <x v="6"/>
    <m/>
    <x v="3"/>
    <n v="2007"/>
    <x v="0"/>
    <x v="4"/>
    <m/>
    <m/>
    <s v="Ja"/>
    <x v="1"/>
    <x v="298"/>
    <n v="16.295010000000001"/>
    <s v="UW GROM"/>
    <n v="110"/>
    <s v="E.ON Netz GmbH"/>
    <x v="0"/>
  </r>
  <r>
    <s v="BNA0554"/>
    <s v="ASPERG SECHSTE SOLAR GmbH"/>
    <m/>
    <s v="06366"/>
    <s v="Köthen"/>
    <m/>
    <x v="5"/>
    <m/>
    <x v="5"/>
    <n v="2008"/>
    <x v="0"/>
    <x v="6"/>
    <m/>
    <m/>
    <s v="Ja"/>
    <x v="0"/>
    <x v="51"/>
    <n v="12.9"/>
    <m/>
    <s v="MS"/>
    <s v="Mitteldeutsche Netzgesellschaft Strom mbH"/>
    <x v="0"/>
  </r>
  <r>
    <s v="BNA0555"/>
    <s v="KOGEP vierzehn GmbH &amp; Co. Solar 1411 KG"/>
    <m/>
    <s v="06366"/>
    <s v="Köthen"/>
    <m/>
    <x v="5"/>
    <m/>
    <x v="5"/>
    <n v="2010"/>
    <x v="0"/>
    <x v="6"/>
    <m/>
    <m/>
    <s v="Ja"/>
    <x v="0"/>
    <x v="299"/>
    <n v="11.666"/>
    <m/>
    <s v="HS"/>
    <s v="Mitteldeutsche Netzgesellschaft Strom mbH"/>
    <x v="0"/>
  </r>
  <r>
    <s v="BNA0556a"/>
    <s v="Cargill Deutschland GmbH"/>
    <s v="KWK-Anlage Krefeld DT"/>
    <n v="47809"/>
    <s v="Krefeld"/>
    <s v="Düsseldorfer Str. 191"/>
    <x v="0"/>
    <s v="Dampfturbine"/>
    <x v="3"/>
    <n v="2004"/>
    <x v="0"/>
    <x v="1"/>
    <m/>
    <m/>
    <s v="Nein"/>
    <x v="1"/>
    <x v="128"/>
    <n v="27.228919414350855"/>
    <s v="UA Hafen"/>
    <n v="20"/>
    <s v="Rhein-Ruhr Verteilnetz GmbH"/>
    <x v="1"/>
  </r>
  <r>
    <s v="BNA0556b"/>
    <s v="Cargill Deutschland GmbH"/>
    <s v="KWK-Anlage Krefeld VM"/>
    <n v="47809"/>
    <s v="Krefeld"/>
    <s v="Düsseldorfer Str. 191"/>
    <x v="0"/>
    <s v="Gasmotor (Dieselgenerator)"/>
    <x v="11"/>
    <n v="2004"/>
    <x v="0"/>
    <x v="1"/>
    <s v="Erdgas, Heizöl El"/>
    <s v="Heizöl El als Zündstoff"/>
    <s v="Nein"/>
    <x v="1"/>
    <x v="47"/>
    <n v="14.14"/>
    <s v="UA Hafen"/>
    <n v="20"/>
    <s v="Rhein-Ruhr Verteilnetz GmbH"/>
    <x v="1"/>
  </r>
  <r>
    <s v="BNA0557a"/>
    <s v="Currenta GmbH &amp; Co. OHG"/>
    <s v="Kraftwerk L 57"/>
    <n v="47812"/>
    <s v="Krefeld-Uerdingen"/>
    <s v="CHEMPARK, Geb. L 57"/>
    <x v="0"/>
    <m/>
    <x v="3"/>
    <n v="1957"/>
    <x v="0"/>
    <x v="3"/>
    <s v="Steinkohle"/>
    <s v="Erdgas, Braunkohle, Produktionsrückstände"/>
    <s v="Nein"/>
    <x v="1"/>
    <x v="188"/>
    <n v="28.13954"/>
    <m/>
    <n v="25"/>
    <s v="CURRENTA"/>
    <x v="1"/>
  </r>
  <r>
    <s v="BNA0557b"/>
    <s v="Currenta GmbH &amp; Co. OHG"/>
    <s v="Kraftwerk N 230"/>
    <n v="47812"/>
    <s v="Krefeld-Uerdingen"/>
    <s v="CHEMPARK, Geb. N 230"/>
    <x v="0"/>
    <m/>
    <x v="3"/>
    <n v="1971"/>
    <x v="0"/>
    <x v="3"/>
    <s v="Steinkohle"/>
    <s v="Erdgas, Produktionsrückstände"/>
    <s v="Nein"/>
    <x v="1"/>
    <x v="105"/>
    <n v="119.0519"/>
    <m/>
    <n v="25"/>
    <s v="CURRENTA"/>
    <x v="1"/>
  </r>
  <r>
    <s v="BNA0558"/>
    <s v="Statkraft Markets GmbH"/>
    <s v="Erzhausen"/>
    <n v="37547"/>
    <s v="Kreiensen"/>
    <m/>
    <x v="1"/>
    <m/>
    <x v="7"/>
    <n v="1964"/>
    <x v="0"/>
    <x v="8"/>
    <m/>
    <m/>
    <s v="Nein"/>
    <x v="0"/>
    <x v="300"/>
    <n v="235.22399999999999"/>
    <m/>
    <n v="400"/>
    <s v="TenneT TSO GmbH "/>
    <x v="1"/>
  </r>
  <r>
    <s v="BNA0559"/>
    <s v="Windpark Kremsdorf GmbH "/>
    <m/>
    <n v="23758"/>
    <s v="Kremdorf"/>
    <m/>
    <x v="3"/>
    <m/>
    <x v="0"/>
    <n v="2001"/>
    <x v="0"/>
    <x v="0"/>
    <m/>
    <m/>
    <s v="Ja"/>
    <x v="0"/>
    <x v="165"/>
    <n v="12.6"/>
    <m/>
    <s v="MS"/>
    <s v="Schleswig-Holstein Netz AG "/>
    <x v="0"/>
  </r>
  <r>
    <s v="BNA0560"/>
    <s v="WKN Windkraft Nord GmbH &amp; Co. Windpark Krempdorf KG"/>
    <m/>
    <n v="25376"/>
    <s v="Krempdorf"/>
    <m/>
    <x v="3"/>
    <m/>
    <x v="0"/>
    <n v="2003"/>
    <x v="0"/>
    <x v="0"/>
    <m/>
    <m/>
    <s v="Ja"/>
    <x v="0"/>
    <x v="301"/>
    <n v="17.75"/>
    <m/>
    <s v="MS"/>
    <s v="Schleswig-Holstein Netz AG "/>
    <x v="0"/>
  </r>
  <r>
    <s v="BNA0561"/>
    <m/>
    <m/>
    <n v="25709"/>
    <s v="Kronprinzenkoog"/>
    <m/>
    <x v="3"/>
    <m/>
    <x v="0"/>
    <n v="2010"/>
    <x v="0"/>
    <x v="0"/>
    <m/>
    <m/>
    <s v="Ja"/>
    <x v="0"/>
    <x v="302"/>
    <n v="14.42"/>
    <m/>
    <s v="MS"/>
    <s v="Schleswig-Holstein Netz AG "/>
    <x v="0"/>
  </r>
  <r>
    <s v="BNA0562"/>
    <s v="WINKRA Lasbek Windpark- Betriebsgesellschaft mbH"/>
    <m/>
    <n v="23847"/>
    <s v="Krumbek"/>
    <m/>
    <x v="3"/>
    <m/>
    <x v="0"/>
    <n v="2004"/>
    <x v="0"/>
    <x v="0"/>
    <m/>
    <m/>
    <s v="Ja"/>
    <x v="0"/>
    <x v="42"/>
    <n v="10.8"/>
    <m/>
    <s v="MS"/>
    <s v="Schleswig-Holstein Netz AG "/>
    <x v="0"/>
  </r>
  <r>
    <s v="BNA0563"/>
    <s v="EWE ENERGIE AG"/>
    <s v="WEP Hamswehrum "/>
    <n v="26736"/>
    <s v="Krummhörn"/>
    <s v="Hoher Grodenweg / _x000d_Groothuser Grodenweg"/>
    <x v="1"/>
    <m/>
    <x v="0"/>
    <m/>
    <x v="0"/>
    <x v="0"/>
    <m/>
    <m/>
    <s v="Ja"/>
    <x v="0"/>
    <x v="25"/>
    <n v="12"/>
    <m/>
    <s v="HS/MS"/>
    <s v="EWE NETZ GmbH"/>
    <x v="0"/>
  </r>
  <r>
    <s v="BNA0564"/>
    <s v="Windpark Groothusen GmbH &amp; Co. Betriebs KG"/>
    <m/>
    <n v="26736"/>
    <s v="Krummhörn"/>
    <m/>
    <x v="1"/>
    <m/>
    <x v="0"/>
    <n v="2005"/>
    <x v="0"/>
    <x v="0"/>
    <m/>
    <m/>
    <s v="Ja"/>
    <x v="0"/>
    <x v="25"/>
    <n v="12"/>
    <m/>
    <s v="HS/MS"/>
    <s v="EWE NETZ GmbH"/>
    <x v="0"/>
  </r>
  <r>
    <s v="BNA0565"/>
    <s v="Windpark Jennelt GmbH "/>
    <m/>
    <n v="26736"/>
    <s v="Krummhörn"/>
    <m/>
    <x v="1"/>
    <m/>
    <x v="0"/>
    <n v="2001"/>
    <x v="0"/>
    <x v="0"/>
    <m/>
    <m/>
    <s v="Ja"/>
    <x v="0"/>
    <x v="34"/>
    <n v="9"/>
    <m/>
    <s v="MS"/>
    <s v="EWE NETZ GmbH"/>
    <x v="0"/>
  </r>
  <r>
    <s v="BNA0566"/>
    <s v="Pfeifer Holz GmbH"/>
    <m/>
    <n v="86556"/>
    <s v="Kühbach"/>
    <m/>
    <x v="6"/>
    <m/>
    <x v="3"/>
    <n v="2007"/>
    <x v="0"/>
    <x v="4"/>
    <m/>
    <m/>
    <s v="Ja"/>
    <x v="1"/>
    <x v="303"/>
    <n v="10.3392"/>
    <m/>
    <s v="HS/MS"/>
    <s v="E.ON Bayern AG"/>
    <x v="0"/>
  </r>
  <r>
    <s v="BNA0567a"/>
    <s v="TIWAG-Tiroler Wasserkraft AG"/>
    <s v="KW Kühtai"/>
    <s v="A-6183"/>
    <s v="Kühtai"/>
    <m/>
    <x v="8"/>
    <s v="Kühtai Ma1"/>
    <x v="7"/>
    <n v="1981"/>
    <x v="0"/>
    <x v="8"/>
    <m/>
    <m/>
    <s v="Nein"/>
    <x v="0"/>
    <x v="304"/>
    <n v="154.49939999999998"/>
    <s v="UW Silz"/>
    <n v="220"/>
    <s v="TIWAG-Netz AG/APG/TenneT"/>
    <x v="1"/>
  </r>
  <r>
    <s v="BNA0567b"/>
    <s v="TIWAG-Tiroler Wasserkraft AG"/>
    <s v="KW Kühtai"/>
    <s v="A-6183"/>
    <s v="Kühtai"/>
    <m/>
    <x v="8"/>
    <s v="Kühtai Ma 2"/>
    <x v="7"/>
    <n v="1981"/>
    <x v="0"/>
    <x v="8"/>
    <m/>
    <m/>
    <s v="Nein"/>
    <x v="0"/>
    <x v="304"/>
    <n v="154.49939999999998"/>
    <s v="UW Silz"/>
    <n v="220"/>
    <s v="TIWAG-Netz AG/APG/TenneT"/>
    <x v="1"/>
  </r>
  <r>
    <s v="BNA0568"/>
    <s v="RWE Innogy Windpower Hannover GmbH"/>
    <s v="RWE Innogy Brise Windparkbetriebsgesellschaft mbH"/>
    <n v="29393"/>
    <s v="Hohne"/>
    <m/>
    <x v="1"/>
    <s v="Schmarloh"/>
    <x v="0"/>
    <n v="2007"/>
    <x v="0"/>
    <x v="0"/>
    <m/>
    <m/>
    <s v="Ja"/>
    <x v="0"/>
    <x v="6"/>
    <n v="28"/>
    <s v="UW Lachendorf"/>
    <n v="20"/>
    <s v="SVO Energie GmbH"/>
    <x v="0"/>
  </r>
  <r>
    <s v="BNA0569"/>
    <s v="deag Energie GmbH"/>
    <m/>
    <n v="29331"/>
    <s v="Lachendorf"/>
    <m/>
    <x v="1"/>
    <m/>
    <x v="0"/>
    <n v="2009"/>
    <x v="0"/>
    <x v="0"/>
    <m/>
    <m/>
    <s v="Ja"/>
    <x v="0"/>
    <x v="305"/>
    <n v="10.6"/>
    <m/>
    <s v="MS"/>
    <s v="SVO Energie GmbH"/>
    <x v="0"/>
  </r>
  <r>
    <s v="BNA0570"/>
    <s v="Raiffeisenwindpark Lahn GmbH &amp; Co.KG"/>
    <m/>
    <n v="49757"/>
    <s v="Lahn"/>
    <m/>
    <x v="1"/>
    <m/>
    <x v="0"/>
    <n v="2000"/>
    <x v="0"/>
    <x v="0"/>
    <m/>
    <m/>
    <s v="Ja"/>
    <x v="0"/>
    <x v="47"/>
    <n v="14"/>
    <m/>
    <s v="MS"/>
    <s v="EWE NETZ GmbH"/>
    <x v="0"/>
  </r>
  <r>
    <s v="BNA0571"/>
    <s v="Windpark Lahstedt ApS &amp; Co. OHG"/>
    <m/>
    <n v="31246"/>
    <s v="Lahstedt"/>
    <m/>
    <x v="1"/>
    <m/>
    <x v="0"/>
    <n v="2006"/>
    <x v="0"/>
    <x v="0"/>
    <m/>
    <m/>
    <s v="Ja"/>
    <x v="0"/>
    <x v="30"/>
    <n v="10"/>
    <m/>
    <s v="MS"/>
    <s v="E.ON Avacon AG"/>
    <x v="0"/>
  </r>
  <r>
    <s v="BNA0572"/>
    <s v="Windpark Lamstedt GbR"/>
    <m/>
    <n v="21769"/>
    <s v="Lamstedt"/>
    <m/>
    <x v="1"/>
    <m/>
    <x v="0"/>
    <n v="2009"/>
    <x v="0"/>
    <x v="0"/>
    <m/>
    <m/>
    <s v="Ja"/>
    <x v="0"/>
    <x v="173"/>
    <n v="22"/>
    <m/>
    <s v="HS/MS"/>
    <s v="EWE NETZ GmbH"/>
    <x v="0"/>
  </r>
  <r>
    <s v="BNA0573"/>
    <s v="Statkraft Markets GmbH"/>
    <s v="Landesbergen Biomasse"/>
    <n v="31628"/>
    <s v="Landesbergen"/>
    <m/>
    <x v="1"/>
    <m/>
    <x v="3"/>
    <n v="2005"/>
    <x v="0"/>
    <x v="4"/>
    <m/>
    <m/>
    <s v="Ja"/>
    <x v="0"/>
    <x v="70"/>
    <n v="21.54"/>
    <m/>
    <n v="110"/>
    <s v="TenneT TSO GmbH "/>
    <x v="0"/>
  </r>
  <r>
    <s v="BNA0574"/>
    <s v="Statkraft Markets GmbH"/>
    <s v="Landesbergen Gas"/>
    <n v="31628"/>
    <s v="Landesbergen"/>
    <m/>
    <x v="1"/>
    <m/>
    <x v="3"/>
    <n v="1973"/>
    <x v="2"/>
    <x v="1"/>
    <m/>
    <m/>
    <s v="Nein"/>
    <x v="0"/>
    <x v="306"/>
    <n v="500"/>
    <m/>
    <n v="400"/>
    <s v="TenneT TSO GmbH "/>
    <x v="1"/>
  </r>
  <r>
    <s v="BNA0575"/>
    <s v="Wattner SunAsset Solarkraftwerk 006 GmbH &amp; Co. KG"/>
    <m/>
    <s v="06188"/>
    <s v="Landsberg, OT Sietzsch"/>
    <m/>
    <x v="5"/>
    <m/>
    <x v="5"/>
    <n v="2010"/>
    <x v="0"/>
    <x v="6"/>
    <m/>
    <m/>
    <s v="Ja"/>
    <x v="0"/>
    <x v="25"/>
    <n v="12"/>
    <m/>
    <s v="MS"/>
    <s v="Mitteldeutsche Netzgesellschaft Strom mbH"/>
    <x v="0"/>
  </r>
  <r>
    <s v="BNA0576"/>
    <s v="ENERGIEKONTOR Windkraft GmbH &amp; Co."/>
    <m/>
    <n v="27607"/>
    <s v="Langen"/>
    <m/>
    <x v="1"/>
    <m/>
    <x v="0"/>
    <n v="1999"/>
    <x v="0"/>
    <x v="0"/>
    <m/>
    <m/>
    <s v="Ja"/>
    <x v="0"/>
    <x v="99"/>
    <n v="25"/>
    <m/>
    <s v="HS/MS"/>
    <s v="EWE NETZ GmbH"/>
    <x v="0"/>
  </r>
  <r>
    <s v="BNA0577"/>
    <s v="Energiekontor Windkraft GmbH &amp; Co. WP KRE KG"/>
    <m/>
    <n v="27607"/>
    <s v="Langen"/>
    <m/>
    <x v="1"/>
    <m/>
    <x v="0"/>
    <n v="2000"/>
    <x v="0"/>
    <x v="0"/>
    <m/>
    <m/>
    <s v="Ja"/>
    <x v="0"/>
    <x v="69"/>
    <n v="20.8"/>
    <m/>
    <s v="HS/MS"/>
    <s v="EWE NETZ GmbH"/>
    <x v="0"/>
  </r>
  <r>
    <s v="BNA0578"/>
    <s v="Energiekontor Umwelt GmbH &amp; Co."/>
    <m/>
    <n v="27607"/>
    <s v="Langen"/>
    <m/>
    <x v="1"/>
    <m/>
    <x v="0"/>
    <n v="1999"/>
    <x v="0"/>
    <x v="0"/>
    <m/>
    <m/>
    <s v="Ja"/>
    <x v="0"/>
    <x v="117"/>
    <n v="11"/>
    <m/>
    <s v="HS/MS"/>
    <s v="EWE NETZ GmbH"/>
    <x v="0"/>
  </r>
  <r>
    <s v="BNA0579"/>
    <s v="Energiekontor Windkraft GmbH &amp; Co. WP SIE-Gem. d. Eigentümer"/>
    <m/>
    <n v="27607"/>
    <s v="Langen"/>
    <m/>
    <x v="1"/>
    <m/>
    <x v="0"/>
    <n v="2000"/>
    <x v="0"/>
    <x v="0"/>
    <m/>
    <m/>
    <s v="Ja"/>
    <x v="0"/>
    <x v="117"/>
    <n v="11"/>
    <m/>
    <s v="MS"/>
    <s v="EWE NETZ GmbH"/>
    <x v="0"/>
  </r>
  <r>
    <s v="BNA0580"/>
    <m/>
    <m/>
    <n v="27607"/>
    <s v="Langen"/>
    <m/>
    <x v="1"/>
    <m/>
    <x v="0"/>
    <n v="2001"/>
    <x v="0"/>
    <x v="0"/>
    <m/>
    <m/>
    <s v="Ja"/>
    <x v="0"/>
    <x v="38"/>
    <n v="10.5"/>
    <m/>
    <s v="HS/MS"/>
    <s v="EWE NETZ GmbH"/>
    <x v="0"/>
  </r>
  <r>
    <s v="BNA0581"/>
    <s v="entfällt"/>
    <s v="entfällt"/>
    <m/>
    <m/>
    <m/>
    <x v="7"/>
    <m/>
    <x v="4"/>
    <m/>
    <x v="3"/>
    <x v="5"/>
    <m/>
    <m/>
    <m/>
    <x v="2"/>
    <x v="17"/>
    <m/>
    <m/>
    <m/>
    <m/>
    <x v="2"/>
  </r>
  <r>
    <s v="BNA0582"/>
    <s v="LERAK Mobiliengesellschaft mbH &amp; Co. KG"/>
    <m/>
    <n v="29386"/>
    <s v="Langwedel"/>
    <m/>
    <x v="1"/>
    <m/>
    <x v="0"/>
    <n v="2009"/>
    <x v="0"/>
    <x v="0"/>
    <m/>
    <m/>
    <s v="Ja"/>
    <x v="0"/>
    <x v="70"/>
    <n v="20"/>
    <m/>
    <s v="HS"/>
    <s v="LSW Netz GmbH"/>
    <x v="0"/>
  </r>
  <r>
    <s v="BNA0583"/>
    <s v="Energiedienst Holding AG"/>
    <s v="Laufenburg"/>
    <s v="CH-5080"/>
    <s v="Laufenburg"/>
    <m/>
    <x v="18"/>
    <s v="KW Laufenburg"/>
    <x v="2"/>
    <n v="1914"/>
    <x v="0"/>
    <x v="2"/>
    <m/>
    <m/>
    <s v="Nein"/>
    <x v="0"/>
    <x v="307"/>
    <n v="105.444"/>
    <s v="110-kV-Schaltanlage Laufenburg"/>
    <n v="110"/>
    <s v="Energiedienst Netze GmbH"/>
    <x v="0"/>
  </r>
  <r>
    <s v="BNA0584"/>
    <s v="Gehrlicher GmbH &amp; Co. Solarpark Helmeringen KG"/>
    <s v="Helmeringen KG"/>
    <n v="89415"/>
    <s v="Lauingen "/>
    <s v="Hygstetter Weg"/>
    <x v="6"/>
    <m/>
    <x v="5"/>
    <n v="2008"/>
    <x v="0"/>
    <x v="6"/>
    <m/>
    <m/>
    <s v="Ja"/>
    <x v="0"/>
    <x v="30"/>
    <n v="10"/>
    <s v="DE00002789415Rl00000001046138000"/>
    <n v="20"/>
    <s v="LEW Verteilnetz GmbH"/>
    <x v="0"/>
  </r>
  <r>
    <s v="BNA0585"/>
    <s v="ENERGIE KONTOR UMWELT GMBH"/>
    <m/>
    <n v="36369"/>
    <s v="Lautertal/Dirlammen"/>
    <m/>
    <x v="11"/>
    <m/>
    <x v="0"/>
    <n v="2000"/>
    <x v="0"/>
    <x v="0"/>
    <m/>
    <m/>
    <s v="Ja"/>
    <x v="0"/>
    <x v="156"/>
    <n v="15.6"/>
    <m/>
    <s v="HS/MS"/>
    <s v="ovag Netz AG"/>
    <x v="0"/>
  </r>
  <r>
    <s v="BNA0586"/>
    <s v="entfällt"/>
    <s v="entfällt"/>
    <m/>
    <m/>
    <m/>
    <x v="7"/>
    <m/>
    <x v="4"/>
    <m/>
    <x v="3"/>
    <x v="5"/>
    <m/>
    <m/>
    <m/>
    <x v="2"/>
    <x v="17"/>
    <m/>
    <m/>
    <m/>
    <m/>
    <x v="2"/>
  </r>
  <r>
    <s v="BNA0587"/>
    <s v="entfällt"/>
    <s v="entfällt"/>
    <m/>
    <m/>
    <m/>
    <x v="7"/>
    <m/>
    <x v="4"/>
    <m/>
    <x v="3"/>
    <x v="5"/>
    <m/>
    <m/>
    <m/>
    <x v="2"/>
    <x v="17"/>
    <m/>
    <m/>
    <m/>
    <m/>
    <x v="2"/>
  </r>
  <r>
    <s v="BNA0588"/>
    <s v="Stadtwerke Leipzig GmbH"/>
    <s v="Heizkraftwerk Leipzig-Nord"/>
    <n v="4105"/>
    <s v="Leipzig"/>
    <m/>
    <x v="13"/>
    <m/>
    <x v="1"/>
    <n v="1996"/>
    <x v="0"/>
    <x v="1"/>
    <s v="Erdgas"/>
    <s v="leichtes Heizöl"/>
    <s v="Nein"/>
    <x v="1"/>
    <x v="308"/>
    <n v="168.67"/>
    <s v="Eutritzscher Str. 14b"/>
    <n v="110"/>
    <s v="Stadtwerke Leipzig Netz GmbH"/>
    <x v="1"/>
  </r>
  <r>
    <s v="BNA0589"/>
    <s v="RWE Innogy Windpower Hannover GmbH"/>
    <s v="RWE Innogy Brise Windparkbetriebsgesellschaft mbH"/>
    <n v="38268"/>
    <s v="Lengede"/>
    <m/>
    <x v="1"/>
    <s v="Barbecke"/>
    <x v="0"/>
    <n v="2002"/>
    <x v="0"/>
    <x v="0"/>
    <m/>
    <m/>
    <s v="Ja"/>
    <x v="0"/>
    <x v="28"/>
    <n v="14.4"/>
    <s v="ÜS Barbecke"/>
    <n v="20"/>
    <s v="E.ON Avacon AG"/>
    <x v="0"/>
  </r>
  <r>
    <s v="BNA0590"/>
    <s v="MVV Energie AG"/>
    <s v="TREA Leuna"/>
    <n v="6237"/>
    <s v="Leuna"/>
    <s v="An der B91"/>
    <x v="5"/>
    <s v="Linie 1"/>
    <x v="3"/>
    <n v="2005"/>
    <x v="0"/>
    <x v="11"/>
    <m/>
    <m/>
    <s v="Nein"/>
    <x v="0"/>
    <x v="309"/>
    <n v="18.045294969950103"/>
    <s v="Bau 2312"/>
    <n v="30"/>
    <s v="ILE InfraLeuna Energiegesellschaft mbH"/>
    <x v="1"/>
  </r>
  <r>
    <s v="BNA0591"/>
    <s v="MVV Energie AG"/>
    <s v="TREA Leuna"/>
    <n v="6237"/>
    <s v="Leuna"/>
    <s v="An der B91"/>
    <x v="5"/>
    <s v="Linie 2"/>
    <x v="3"/>
    <n v="2007"/>
    <x v="0"/>
    <x v="11"/>
    <m/>
    <m/>
    <s v="Nein"/>
    <x v="0"/>
    <x v="309"/>
    <n v="18.045294969950103"/>
    <s v="Bau 2312"/>
    <n v="30"/>
    <s v="ILE InfraLeuna Energiegesellschaft mbH"/>
    <x v="1"/>
  </r>
  <r>
    <s v="BNA0592"/>
    <s v="envia THERM GmbH"/>
    <s v="GuD Leuna"/>
    <n v="6237"/>
    <s v="Leuna"/>
    <m/>
    <x v="5"/>
    <m/>
    <x v="1"/>
    <n v="1998"/>
    <x v="0"/>
    <x v="1"/>
    <m/>
    <m/>
    <s v="Nein"/>
    <x v="1"/>
    <x v="267"/>
    <n v="52.52"/>
    <s v="UW Leuna"/>
    <n v="110"/>
    <s v="Mitteldeutsche Netzgesellschaft Strom mbH"/>
    <x v="1"/>
  </r>
  <r>
    <s v="BNA0593"/>
    <s v="ILE InfraLeuna Energiegesellschaft mbH"/>
    <s v="ILK-GuD"/>
    <n v="6237"/>
    <s v="Leuna"/>
    <m/>
    <x v="5"/>
    <s v="GT1"/>
    <x v="1"/>
    <n v="1994"/>
    <x v="0"/>
    <x v="1"/>
    <m/>
    <m/>
    <s v="Nein"/>
    <x v="1"/>
    <x v="67"/>
    <n v="35.35"/>
    <s v="ILE/MITNETZ"/>
    <n v="110"/>
    <s v="ILE InfraLeuna Energiegesellschaft mbH"/>
    <x v="1"/>
  </r>
  <r>
    <s v="BNA0594"/>
    <s v="ILE InfraLeuna Energiegesellschaft mbH"/>
    <s v="ILK-GuD"/>
    <n v="6237"/>
    <s v="Leuna"/>
    <m/>
    <x v="5"/>
    <s v="GT2"/>
    <x v="1"/>
    <n v="1994"/>
    <x v="0"/>
    <x v="1"/>
    <m/>
    <m/>
    <s v="Nein"/>
    <x v="1"/>
    <x v="67"/>
    <n v="35.35"/>
    <s v="ILE/MITNETZ"/>
    <n v="110"/>
    <s v="ILE InfraLeuna Energiegesellschaft mbH"/>
    <x v="1"/>
  </r>
  <r>
    <s v="BNA0595"/>
    <s v="ILE InfraLeuna Energiegesellschaft mbH"/>
    <s v="ILK-GuD"/>
    <n v="6237"/>
    <s v="Leuna"/>
    <m/>
    <x v="5"/>
    <s v="GT3"/>
    <x v="1"/>
    <n v="1994"/>
    <x v="0"/>
    <x v="1"/>
    <m/>
    <m/>
    <s v="Nein"/>
    <x v="1"/>
    <x v="310"/>
    <n v="37.369999999999997"/>
    <s v="ILE/MITNETZ"/>
    <n v="110"/>
    <s v="ILE InfraLeuna Energiegesellschaft mbH"/>
    <x v="1"/>
  </r>
  <r>
    <s v="BNA0596"/>
    <s v="TOTAL Raffinerie Mitteldeutschland GmbH"/>
    <s v="Raffineriekraftwerk"/>
    <n v="6237"/>
    <s v="Leuna"/>
    <m/>
    <x v="5"/>
    <m/>
    <x v="1"/>
    <n v="1997"/>
    <x v="0"/>
    <x v="10"/>
    <m/>
    <m/>
    <s v="Nein"/>
    <x v="1"/>
    <x v="311"/>
    <n v="93.424999999999997"/>
    <s v="Leuna Süd-Mitte"/>
    <n v="110"/>
    <s v="ILE InfraLeuna Energiegesellschaft mbH"/>
    <x v="1"/>
  </r>
  <r>
    <s v="BNA0597"/>
    <s v="ILE InfraLeuna Energiegesellschaft mbH"/>
    <s v="ILK-GuD"/>
    <n v="6237"/>
    <s v="Leuna"/>
    <m/>
    <x v="5"/>
    <s v="DT1"/>
    <x v="3"/>
    <n v="1994"/>
    <x v="0"/>
    <x v="14"/>
    <s v="Dampf"/>
    <m/>
    <s v="Nein"/>
    <x v="1"/>
    <x v="312"/>
    <n v="0"/>
    <s v="ILE InfraLeuna Energiegesellschaft mbH"/>
    <n v="30"/>
    <s v="ILE InfraLeuna Energiegesellschaft mbH"/>
    <x v="1"/>
  </r>
  <r>
    <s v="BNA0598a"/>
    <s v="ILE InfraLeuna Energiegesellschaft mbH"/>
    <s v="ILK-EKT"/>
    <n v="6237"/>
    <s v="Leuna"/>
    <m/>
    <x v="5"/>
    <s v="EKT"/>
    <x v="3"/>
    <n v="2000"/>
    <x v="0"/>
    <x v="14"/>
    <s v="Dampf"/>
    <m/>
    <s v="Nein"/>
    <x v="0"/>
    <x v="47"/>
    <n v="0"/>
    <s v="ILE InfraLeuna Energiegesellschaft mbH"/>
    <n v="30"/>
    <s v="ILE InfraLeuna Energiegesellschaft mbH"/>
    <x v="1"/>
  </r>
  <r>
    <s v="BNA0598b"/>
    <s v="ILE InfraLeuna Energiegesellschaft mbH"/>
    <s v="ILK-GuD"/>
    <n v="6237"/>
    <s v="Leuna"/>
    <m/>
    <x v="5"/>
    <s v="KT1"/>
    <x v="3"/>
    <n v="2010"/>
    <x v="0"/>
    <x v="14"/>
    <s v="Dampf"/>
    <m/>
    <s v="Nein"/>
    <x v="0"/>
    <x v="70"/>
    <n v="0"/>
    <s v="ILE InfraLeuna Energiegesellschaft mbH"/>
    <n v="30"/>
    <s v="ILE InfraLeuna Energiegesellschaft mbH"/>
    <x v="1"/>
  </r>
  <r>
    <s v="BNA0599"/>
    <s v="AVEA MHKW Leverkusen GmbH &amp; Co. KG"/>
    <s v="AVEA MHKW Leverkusen GmbH &amp; Co. KG"/>
    <n v="51373"/>
    <s v="Leverkusen"/>
    <m/>
    <x v="0"/>
    <s v="entfällt"/>
    <x v="3"/>
    <n v="2011"/>
    <x v="0"/>
    <x v="11"/>
    <m/>
    <m/>
    <s v="Nein"/>
    <x v="1"/>
    <x v="313"/>
    <n v="13.936520115253774"/>
    <s v="UA Küppersteg_x000d_UA Manfort"/>
    <n v="10"/>
    <s v="Rheinische NETZ Gesellschaft mbH "/>
    <x v="1"/>
  </r>
  <r>
    <s v="BNA0600a"/>
    <s v="Currenta GmbH &amp; Co. OHG"/>
    <s v="X-Kraftwerk"/>
    <n v="51368"/>
    <s v="Leverkusen"/>
    <s v="CHEMPARK, Geb. X 50"/>
    <x v="0"/>
    <m/>
    <x v="3"/>
    <n v="1981"/>
    <x v="0"/>
    <x v="1"/>
    <m/>
    <m/>
    <s v="Nein"/>
    <x v="1"/>
    <x v="180"/>
    <n v="30.606149729309102"/>
    <m/>
    <n v="25"/>
    <s v="CURRENTA"/>
    <x v="1"/>
  </r>
  <r>
    <s v="BNA0600b"/>
    <s v="Currenta GmbH &amp; Co. OHG"/>
    <s v="G-Kraftwerk"/>
    <n v="51368"/>
    <s v="Leverkusen"/>
    <s v="CHEMPARK, Geb. G 22"/>
    <x v="0"/>
    <m/>
    <x v="3"/>
    <n v="1962"/>
    <x v="0"/>
    <x v="3"/>
    <s v="Steinkohle"/>
    <s v="Erdgas, Braunkohle,  Produktionsrückstände"/>
    <s v="Nein"/>
    <x v="1"/>
    <x v="314"/>
    <n v="111.47587"/>
    <m/>
    <n v="25"/>
    <s v="CURRENTA"/>
    <x v="1"/>
  </r>
  <r>
    <s v="BNA0601"/>
    <s v="Ökotech Bio-HKW Siegerland II GmbH"/>
    <m/>
    <n v="56479"/>
    <s v="Liebenscheid "/>
    <m/>
    <x v="16"/>
    <m/>
    <x v="3"/>
    <n v="2006"/>
    <x v="0"/>
    <x v="4"/>
    <m/>
    <m/>
    <s v="Ja"/>
    <x v="1"/>
    <x v="70"/>
    <n v="21.54"/>
    <m/>
    <s v="MS"/>
    <s v="Westfalen-Weser-Ems Verteilnetz GmbH"/>
    <x v="0"/>
  </r>
  <r>
    <s v="BNA0602"/>
    <s v="RWE Power AG"/>
    <s v="Emsland"/>
    <n v="49811"/>
    <s v="Lingen"/>
    <m/>
    <x v="1"/>
    <s v="C1"/>
    <x v="3"/>
    <n v="1974"/>
    <x v="0"/>
    <x v="1"/>
    <m/>
    <m/>
    <s v="Nein"/>
    <x v="1"/>
    <x v="76"/>
    <n v="58.046146038344844"/>
    <s v="Hanekenfähr"/>
    <n v="110"/>
    <s v="Westfalen-Weser-Ems Verteilnetz GmbH"/>
    <x v="1"/>
  </r>
  <r>
    <s v="BNA0603"/>
    <s v="RWE Power AG"/>
    <s v="Emsland"/>
    <n v="49811"/>
    <s v="Lingen"/>
    <m/>
    <x v="1"/>
    <s v="B1"/>
    <x v="3"/>
    <n v="1973"/>
    <x v="0"/>
    <x v="1"/>
    <m/>
    <m/>
    <s v="Nein"/>
    <x v="1"/>
    <x v="76"/>
    <n v="58.046146038344844"/>
    <s v="Hanekenfähr"/>
    <n v="110"/>
    <s v="Westfalen-Weser-Ems Verteilnetz GmbH"/>
    <x v="1"/>
  </r>
  <r>
    <s v="BNA0604"/>
    <s v="RWE Power AG"/>
    <s v="Emsland"/>
    <n v="49811"/>
    <s v="Lingen"/>
    <m/>
    <x v="1"/>
    <s v="B2"/>
    <x v="8"/>
    <n v="1973"/>
    <x v="0"/>
    <x v="1"/>
    <m/>
    <m/>
    <s v="Nein"/>
    <x v="1"/>
    <x v="315"/>
    <n v="364.75185000000005"/>
    <s v="Hanekenfähr"/>
    <n v="220"/>
    <s v="Amprion GmbH"/>
    <x v="1"/>
  </r>
  <r>
    <s v="BNA0605"/>
    <s v="RWE Power AG"/>
    <s v="Emsland"/>
    <n v="49811"/>
    <s v="Lingen"/>
    <m/>
    <x v="1"/>
    <s v="C2"/>
    <x v="8"/>
    <n v="1974"/>
    <x v="0"/>
    <x v="1"/>
    <m/>
    <m/>
    <s v="Nein"/>
    <x v="1"/>
    <x v="315"/>
    <n v="364.75185000000005"/>
    <s v="Hanekenfähr"/>
    <n v="220"/>
    <s v="Amprion GmbH"/>
    <x v="1"/>
  </r>
  <r>
    <s v="BNA0606"/>
    <s v="RWE Power AG"/>
    <s v="Emsland"/>
    <n v="49811"/>
    <s v="Lingen"/>
    <m/>
    <x v="1"/>
    <s v="D"/>
    <x v="8"/>
    <n v="2010"/>
    <x v="0"/>
    <x v="1"/>
    <m/>
    <m/>
    <s v="Nein"/>
    <x v="1"/>
    <x v="316"/>
    <n v="887"/>
    <s v="Hanekenfähr"/>
    <n v="380"/>
    <s v="Amprion GmbH"/>
    <x v="1"/>
  </r>
  <r>
    <s v="BNA0607"/>
    <s v="E.ON Kernkraft GmbH"/>
    <s v="Emsland"/>
    <n v="49811"/>
    <s v="Lingen"/>
    <m/>
    <x v="1"/>
    <s v="KKE"/>
    <x v="9"/>
    <n v="1988"/>
    <x v="0"/>
    <x v="13"/>
    <m/>
    <m/>
    <s v="Nein"/>
    <x v="0"/>
    <x v="317"/>
    <n v="1400"/>
    <s v="Hanekenfähr"/>
    <n v="380"/>
    <s v="Amprion GmbH"/>
    <x v="1"/>
  </r>
  <r>
    <s v="BNA0608a"/>
    <m/>
    <m/>
    <n v="52441"/>
    <s v="Linnich"/>
    <m/>
    <x v="0"/>
    <m/>
    <x v="0"/>
    <n v="2001"/>
    <x v="0"/>
    <x v="0"/>
    <m/>
    <m/>
    <s v="Ja"/>
    <x v="0"/>
    <x v="318"/>
    <n v="15.3"/>
    <m/>
    <s v="MS"/>
    <s v="regionetz GmbH"/>
    <x v="0"/>
  </r>
  <r>
    <s v="BNA0608b"/>
    <s v="Enercon Windpark GmbH &amp; Co. Küstenwind KG"/>
    <m/>
    <n v="52441"/>
    <s v="Linnich"/>
    <m/>
    <x v="0"/>
    <m/>
    <x v="0"/>
    <n v="2001"/>
    <x v="0"/>
    <x v="0"/>
    <m/>
    <m/>
    <s v="Ja"/>
    <x v="0"/>
    <x v="319"/>
    <n v="3.6"/>
    <m/>
    <s v="MS"/>
    <s v="regionetz GmbH"/>
    <x v="0"/>
  </r>
  <r>
    <s v="BNA0609"/>
    <s v="BOREAS Energie GmbH"/>
    <m/>
    <n v="2708"/>
    <s v="Löbau"/>
    <m/>
    <x v="13"/>
    <m/>
    <x v="0"/>
    <n v="1999"/>
    <x v="0"/>
    <x v="0"/>
    <m/>
    <m/>
    <s v="Ja"/>
    <x v="0"/>
    <x v="320"/>
    <n v="40.5"/>
    <m/>
    <s v="HS"/>
    <s v="ENSO Netz GmbH"/>
    <x v="0"/>
  </r>
  <r>
    <s v="BNA0610"/>
    <m/>
    <m/>
    <n v="49393"/>
    <s v="Lohne"/>
    <m/>
    <x v="1"/>
    <m/>
    <x v="0"/>
    <n v="2002"/>
    <x v="0"/>
    <x v="0"/>
    <m/>
    <m/>
    <s v="Ja"/>
    <x v="0"/>
    <x v="41"/>
    <n v="16"/>
    <m/>
    <s v="HS/MS"/>
    <s v="EWE NETZ GmbH"/>
    <x v="0"/>
  </r>
  <r>
    <s v="BNA0611"/>
    <s v="Windpark Dorner GbR"/>
    <m/>
    <n v="1623"/>
    <s v="Lommatzsch"/>
    <m/>
    <x v="13"/>
    <m/>
    <x v="0"/>
    <n v="2002"/>
    <x v="0"/>
    <x v="0"/>
    <m/>
    <m/>
    <s v="Ja"/>
    <x v="0"/>
    <x v="321"/>
    <n v="13.6"/>
    <m/>
    <s v="HS/MS"/>
    <s v="ENSO Netz GmbH"/>
    <x v="0"/>
  </r>
  <r>
    <s v="BNA0612"/>
    <s v="entfällt "/>
    <s v="entfällt"/>
    <m/>
    <m/>
    <m/>
    <x v="7"/>
    <m/>
    <x v="4"/>
    <m/>
    <x v="3"/>
    <x v="5"/>
    <m/>
    <m/>
    <m/>
    <x v="2"/>
    <x v="17"/>
    <m/>
    <m/>
    <m/>
    <m/>
    <x v="2"/>
  </r>
  <r>
    <s v="BNA0613"/>
    <s v="ENERTRAG"/>
    <s v="UW Louisfelde"/>
    <n v="17335"/>
    <s v="Louisfelde"/>
    <s v="Gemarkung Straßburg, _x000d_Flur 1, Flurstück 144/2"/>
    <x v="9"/>
    <s v="UW Louisfelde"/>
    <x v="0"/>
    <n v="2006"/>
    <x v="0"/>
    <x v="0"/>
    <m/>
    <s v="Biogas"/>
    <s v="Ja"/>
    <x v="0"/>
    <x v="322"/>
    <n v="64.599999999999994"/>
    <s v="UW Louisfelde"/>
    <n v="110"/>
    <s v="E.ON edis AG"/>
    <x v="0"/>
  </r>
  <r>
    <s v="BNA0614a"/>
    <s v="BASF SE"/>
    <s v="KW Mitte"/>
    <n v="67056"/>
    <s v="Ludwigshafen"/>
    <s v="A 855"/>
    <x v="16"/>
    <s v="GT 1"/>
    <x v="1"/>
    <n v="1992"/>
    <x v="2"/>
    <x v="1"/>
    <m/>
    <m/>
    <s v="Nein"/>
    <x v="1"/>
    <x v="185"/>
    <n v="43.43"/>
    <m/>
    <m/>
    <s v="internes Netz"/>
    <x v="1"/>
  </r>
  <r>
    <s v="BNA0614b"/>
    <s v="BASF SE"/>
    <s v="Kraftwerk Mitte"/>
    <n v="67056"/>
    <s v="Ludwigshafen"/>
    <s v="A 800"/>
    <x v="16"/>
    <s v="GUD A 800 _x000d_GT 11, GT 12, DT 10"/>
    <x v="8"/>
    <n v="2005"/>
    <x v="2"/>
    <x v="1"/>
    <m/>
    <m/>
    <s v="Nein"/>
    <x v="1"/>
    <x v="323"/>
    <n v="503.46030000000007"/>
    <s v="W210"/>
    <n v="220"/>
    <s v="Amprion GmbH"/>
    <x v="1"/>
  </r>
  <r>
    <s v="BNA0615"/>
    <s v="BASF SE"/>
    <s v="Kraftwerk Süd"/>
    <n v="67056"/>
    <s v="Ludwigshafen"/>
    <s v="C 200"/>
    <x v="16"/>
    <s v="GUD C 200_x000d_GT 1, GT 2, DT 1"/>
    <x v="8"/>
    <n v="1997"/>
    <x v="2"/>
    <x v="1"/>
    <m/>
    <m/>
    <s v="Nein"/>
    <x v="1"/>
    <x v="324"/>
    <n v="400.71330000000006"/>
    <m/>
    <m/>
    <s v="internes Netz"/>
    <x v="1"/>
  </r>
  <r>
    <s v="BNA0616a"/>
    <s v="BASF SE"/>
    <s v="Kläranlage"/>
    <n v="67056"/>
    <s v="Ludwigshafen"/>
    <s v="Z 564"/>
    <x v="16"/>
    <s v="Z564"/>
    <x v="3"/>
    <n v="1992"/>
    <x v="1"/>
    <x v="11"/>
    <m/>
    <m/>
    <s v="Nein"/>
    <x v="1"/>
    <x v="25"/>
    <n v="13.325756285501615"/>
    <m/>
    <m/>
    <s v="internes Netz"/>
    <x v="1"/>
  </r>
  <r>
    <s v="BNA0616b"/>
    <s v="BASF SE"/>
    <s v="Kraftwerk Nord"/>
    <n v="67056"/>
    <s v="Ludwigshafen"/>
    <s v="S 300"/>
    <x v="16"/>
    <s v="S 300_x000d_VT 1, VT 2, NT 7"/>
    <x v="3"/>
    <n v="1964"/>
    <x v="2"/>
    <x v="11"/>
    <s v="Ersatzbrennstoffe gasförmig (ca. 2/3)"/>
    <s v="Erdgas (ca. 1/3), Hel, Ersatzbrennstoffe _x000d_gasförmig + flüssig"/>
    <s v="Nein"/>
    <x v="1"/>
    <x v="190"/>
    <n v="62.186862665674205"/>
    <m/>
    <m/>
    <s v="internes Netz"/>
    <x v="1"/>
  </r>
  <r>
    <s v="BNA0617"/>
    <s v="STEAG New Energies GmbH"/>
    <s v="BMK Lünen "/>
    <n v="44536"/>
    <s v="Lünen"/>
    <s v="Josef Rethmann Straße 4"/>
    <x v="0"/>
    <m/>
    <x v="3"/>
    <n v="2006"/>
    <x v="0"/>
    <x v="4"/>
    <m/>
    <m/>
    <s v="Ja"/>
    <x v="0"/>
    <x v="70"/>
    <n v="21.54"/>
    <m/>
    <n v="10"/>
    <s v="Stadtwerke Lünen GmbH"/>
    <x v="0"/>
  </r>
  <r>
    <s v="BNA0618"/>
    <s v="STEAG GMBH"/>
    <s v="KW Lünen"/>
    <n v="44536"/>
    <s v="Lünen"/>
    <s v="Moltkestr. 215"/>
    <x v="0"/>
    <s v="Lünen 6"/>
    <x v="3"/>
    <n v="1962"/>
    <x v="0"/>
    <x v="3"/>
    <m/>
    <m/>
    <s v="Nein"/>
    <x v="0"/>
    <x v="325"/>
    <n v="150"/>
    <s v="110 kV Schaltanlage Lünen"/>
    <n v="110"/>
    <s v="Westfalen-Weser-Ems Verteilnetz GmbH"/>
    <x v="1"/>
  </r>
  <r>
    <s v="BNA0619"/>
    <s v="STEAG GMBH"/>
    <s v="KW Lünen"/>
    <n v="44537"/>
    <s v="Lünen"/>
    <s v="Moltkestr. 215"/>
    <x v="0"/>
    <s v="Lünen 7"/>
    <x v="3"/>
    <n v="1969"/>
    <x v="0"/>
    <x v="3"/>
    <m/>
    <m/>
    <s v="Nein"/>
    <x v="1"/>
    <x v="326"/>
    <n v="350"/>
    <s v="220 kV Schaltanlage Elmenhorst"/>
    <n v="220"/>
    <s v="Amprion GmbH / DB Energie GmbH"/>
    <x v="1"/>
  </r>
  <r>
    <s v="BNA0620"/>
    <s v="WG Westerwischer GmbH &amp; Co KG; _x000d_Windpark Norderland Verwaltgs.- u. Beteiligungs GmbH"/>
    <m/>
    <n v="26524"/>
    <s v="Lütetsburg"/>
    <m/>
    <x v="1"/>
    <m/>
    <x v="0"/>
    <n v="2003"/>
    <x v="0"/>
    <x v="0"/>
    <m/>
    <m/>
    <s v="Ja"/>
    <x v="0"/>
    <x v="188"/>
    <n v="26"/>
    <m/>
    <s v="HS/MS"/>
    <s v="EWE NETZ GmbH"/>
    <x v="0"/>
  </r>
  <r>
    <s v="BNA0621"/>
    <s v="Stadtwerke Leipzig GmbH"/>
    <s v="Biomasseheizkraftwerk Piesteritz"/>
    <n v="6886"/>
    <s v="Wittenberg/ Piesteritz"/>
    <m/>
    <x v="5"/>
    <m/>
    <x v="3"/>
    <n v="2009"/>
    <x v="0"/>
    <x v="4"/>
    <s v="Waldrestholz"/>
    <m/>
    <s v="Ja"/>
    <x v="1"/>
    <x v="80"/>
    <n v="19.4937"/>
    <s v="Dessauer Str. 124R, 06886 Lutherstadt Wittenberg"/>
    <n v="110"/>
    <s v="Mitteldeutsche Netzgesellschaft Strom mbH"/>
    <x v="0"/>
  </r>
  <r>
    <s v="BNA0622"/>
    <s v="Müllheizkraftwerk Rothensee GmbH"/>
    <s v="MHKW Rothensee"/>
    <n v="39126"/>
    <s v="Magdeburg"/>
    <m/>
    <x v="5"/>
    <s v="Block 1"/>
    <x v="3"/>
    <n v="2005"/>
    <x v="0"/>
    <x v="11"/>
    <s v="Abfall, _x000d_biol. abbaubarer Anteil von Abfällen aus Haushalten und Industrie"/>
    <m/>
    <s v="Nein"/>
    <x v="1"/>
    <x v="327"/>
    <n v="32.426006961387266"/>
    <s v="UW Rothensee"/>
    <n v="30"/>
    <s v="SWM Netze GmbH"/>
    <x v="1"/>
  </r>
  <r>
    <s v="BNA0623"/>
    <s v="Müllheizkraftwerk Rothensee GmbH"/>
    <s v="MHKW Rothensee"/>
    <n v="39126"/>
    <s v="Magdeburg"/>
    <m/>
    <x v="5"/>
    <s v="Block 2"/>
    <x v="3"/>
    <n v="2006"/>
    <x v="0"/>
    <x v="11"/>
    <s v="Abfall, _x000d_biol. abbaubarer Anteil von Abfällen aus Haushalten und Industrie"/>
    <m/>
    <s v="Nein"/>
    <x v="1"/>
    <x v="327"/>
    <n v="32.426006961387266"/>
    <s v="UW Rothensee"/>
    <n v="30"/>
    <s v="SWM Netze GmbH"/>
    <x v="1"/>
  </r>
  <r>
    <s v="BNA0624"/>
    <s v="entfällt"/>
    <s v="entfällt"/>
    <m/>
    <m/>
    <m/>
    <x v="7"/>
    <m/>
    <x v="4"/>
    <m/>
    <x v="3"/>
    <x v="5"/>
    <m/>
    <m/>
    <m/>
    <x v="2"/>
    <x v="17"/>
    <m/>
    <m/>
    <m/>
    <m/>
    <x v="2"/>
  </r>
  <r>
    <s v="BNA0625"/>
    <s v="Itec International"/>
    <s v="Mahlwinkel-Nord"/>
    <n v="39517"/>
    <s v="Mahlwinkel"/>
    <m/>
    <x v="5"/>
    <s v="Mahlwinkel-Nord"/>
    <x v="0"/>
    <n v="2008"/>
    <x v="0"/>
    <x v="0"/>
    <m/>
    <m/>
    <s v="Ja"/>
    <x v="0"/>
    <x v="44"/>
    <n v="32"/>
    <s v="UW Uchtdorf"/>
    <n v="110"/>
    <s v="E.ON Avacon AG"/>
    <x v="0"/>
  </r>
  <r>
    <s v="BNA0626"/>
    <s v="Kraftwerke Mainz-Wiesbaden AG"/>
    <s v="Kraftwerk Mainz"/>
    <n v="55120"/>
    <s v="Mainz"/>
    <m/>
    <x v="16"/>
    <s v="KW3"/>
    <x v="8"/>
    <n v="2001"/>
    <x v="2"/>
    <x v="1"/>
    <m/>
    <m/>
    <s v="Nein"/>
    <x v="1"/>
    <x v="328"/>
    <n v="412"/>
    <s v="110-kV-Schaltanlage KW3"/>
    <n v="110"/>
    <s v="Stadtwerke Mainz Netze GmbH"/>
    <x v="1"/>
  </r>
  <r>
    <s v="BNA0627"/>
    <s v="Kraftwerke Mainz-Wiesbaden AG"/>
    <s v="Kraftwerk Mainz"/>
    <n v="55120"/>
    <s v="Mainz"/>
    <m/>
    <x v="16"/>
    <s v="KW2"/>
    <x v="3"/>
    <n v="1977"/>
    <x v="7"/>
    <x v="1"/>
    <m/>
    <m/>
    <s v="Nein"/>
    <x v="1"/>
    <x v="329"/>
    <n v="362"/>
    <s v="110-kV-Schaltanlage KW2"/>
    <n v="110"/>
    <s v="Stadtwerke Mainz Netze GmbH"/>
    <x v="1"/>
  </r>
  <r>
    <s v="BNA0628"/>
    <s v="envia THERM GmbH"/>
    <s v="Biomasse-Heizkraftwerk Malchin"/>
    <n v="17139"/>
    <s v="Malchin"/>
    <m/>
    <x v="9"/>
    <m/>
    <x v="3"/>
    <n v="2003"/>
    <x v="0"/>
    <x v="4"/>
    <m/>
    <m/>
    <s v="Ja"/>
    <x v="1"/>
    <x v="330"/>
    <n v="10.554600000000001"/>
    <s v="UW Malchin"/>
    <n v="20"/>
    <s v="E.ON edis AG"/>
    <x v="0"/>
  </r>
  <r>
    <s v="BNA0629"/>
    <s v="RWE Innogy Windpower Hannover GmbH"/>
    <s v="RWE Innogy Brise Windparkbetriebsgesellschaft mbH"/>
    <n v="14913"/>
    <s v="Niedergörsdorf"/>
    <m/>
    <x v="2"/>
    <s v="Malterhausen"/>
    <x v="0"/>
    <n v="2001"/>
    <x v="0"/>
    <x v="0"/>
    <m/>
    <m/>
    <s v="Ja"/>
    <x v="0"/>
    <x v="331"/>
    <n v="28.8"/>
    <s v="UW Bardenitz"/>
    <n v="20"/>
    <s v="E.ON edis AG"/>
    <x v="0"/>
  </r>
  <r>
    <s v="BNA0630"/>
    <s v="entfällt"/>
    <s v="entfällt"/>
    <m/>
    <m/>
    <m/>
    <x v="7"/>
    <m/>
    <x v="4"/>
    <m/>
    <x v="3"/>
    <x v="5"/>
    <m/>
    <m/>
    <m/>
    <x v="2"/>
    <x v="17"/>
    <m/>
    <m/>
    <m/>
    <m/>
    <x v="2"/>
  </r>
  <r>
    <s v="BNA0631"/>
    <s v="entfällt"/>
    <s v="entfällt"/>
    <m/>
    <m/>
    <m/>
    <x v="7"/>
    <m/>
    <x v="4"/>
    <m/>
    <x v="3"/>
    <x v="5"/>
    <m/>
    <m/>
    <m/>
    <x v="2"/>
    <x v="17"/>
    <m/>
    <m/>
    <m/>
    <m/>
    <x v="2"/>
  </r>
  <r>
    <s v="BNA0632"/>
    <s v="entfällt"/>
    <s v="entfällt"/>
    <m/>
    <m/>
    <m/>
    <x v="7"/>
    <m/>
    <x v="4"/>
    <m/>
    <x v="3"/>
    <x v="5"/>
    <m/>
    <m/>
    <m/>
    <x v="2"/>
    <x v="17"/>
    <m/>
    <m/>
    <m/>
    <m/>
    <x v="2"/>
  </r>
  <r>
    <s v="BNA0633"/>
    <s v="entfällt"/>
    <s v="entfällt"/>
    <m/>
    <m/>
    <m/>
    <x v="7"/>
    <m/>
    <x v="4"/>
    <m/>
    <x v="3"/>
    <x v="5"/>
    <m/>
    <m/>
    <m/>
    <x v="2"/>
    <x v="17"/>
    <m/>
    <m/>
    <m/>
    <m/>
    <x v="2"/>
  </r>
  <r>
    <s v="BNA0634"/>
    <s v="entfällt"/>
    <s v="entfällt"/>
    <m/>
    <m/>
    <m/>
    <x v="7"/>
    <m/>
    <x v="4"/>
    <m/>
    <x v="3"/>
    <x v="5"/>
    <m/>
    <m/>
    <m/>
    <x v="2"/>
    <x v="17"/>
    <m/>
    <m/>
    <m/>
    <m/>
    <x v="2"/>
  </r>
  <r>
    <s v="BNA0635"/>
    <s v="EREM GmbH &amp; Co. German Wind KG _x000d_c/o Treucon Asset Mgmt. GmbH"/>
    <m/>
    <n v="23881"/>
    <s v="Mannhagen und Bälau"/>
    <m/>
    <x v="3"/>
    <m/>
    <x v="0"/>
    <n v="2002"/>
    <x v="0"/>
    <x v="0"/>
    <m/>
    <m/>
    <s v="Ja"/>
    <x v="0"/>
    <x v="28"/>
    <n v="14.4"/>
    <m/>
    <s v="MS"/>
    <s v="Schleswig-Holstein Netz AG "/>
    <x v="0"/>
  </r>
  <r>
    <s v="BNA0636"/>
    <s v="MVV Energie AG"/>
    <s v="BMKW Mannheim"/>
    <n v="68169"/>
    <s v="Mannheim"/>
    <s v="Otto-Hahn-Str. 1"/>
    <x v="4"/>
    <m/>
    <x v="3"/>
    <n v="2003"/>
    <x v="0"/>
    <x v="4"/>
    <m/>
    <m/>
    <s v="Ja"/>
    <x v="0"/>
    <x v="113"/>
    <n v="19.278299999999998"/>
    <s v="H80"/>
    <n v="20"/>
    <s v="24/7 Netze GmbH"/>
    <x v="0"/>
  </r>
  <r>
    <s v="BNA0637"/>
    <s v="SCA HYGIENE PRODUCTS GmbH"/>
    <s v="SCA Mannheim"/>
    <n v="68305"/>
    <s v="Mannheim"/>
    <s v="Sandhofer Straße 176"/>
    <x v="4"/>
    <s v="SCA Mannheim"/>
    <x v="3"/>
    <n v="2000"/>
    <x v="0"/>
    <x v="4"/>
    <s v="Erdgas"/>
    <s v="Sulfitablauge"/>
    <s v="Ja"/>
    <x v="1"/>
    <x v="332"/>
    <n v="56.434799999999996"/>
    <m/>
    <n v="10"/>
    <s v="24/7 Netze GmbH"/>
    <x v="0"/>
  </r>
  <r>
    <s v="BNA0638"/>
    <s v="MVV Energie AG"/>
    <s v="HKW Mannheim"/>
    <n v="68169"/>
    <s v="Mannheim"/>
    <s v="Otto-Hahn-Straße 1"/>
    <x v="4"/>
    <s v="Turbine 2"/>
    <x v="3"/>
    <n v="1966"/>
    <x v="4"/>
    <x v="11"/>
    <m/>
    <m/>
    <s v="Nein"/>
    <x v="0"/>
    <x v="333"/>
    <n v="3.0871335394745407"/>
    <s v="H80"/>
    <n v="20"/>
    <s v="24/7 Netze GmbH"/>
    <x v="1"/>
  </r>
  <r>
    <s v="BNA0639"/>
    <s v="MVV Energie AG"/>
    <s v="HKW Mannheim"/>
    <n v="68169"/>
    <s v="Mannheim"/>
    <s v="Otto-Hahn-Straße 1"/>
    <x v="4"/>
    <s v="Turbine D"/>
    <x v="3"/>
    <n v="1977"/>
    <x v="0"/>
    <x v="11"/>
    <m/>
    <m/>
    <s v="Nein"/>
    <x v="1"/>
    <x v="334"/>
    <n v="6.1742670789490814"/>
    <s v="H80"/>
    <n v="20"/>
    <s v="24/7 Netze GmbH"/>
    <x v="1"/>
  </r>
  <r>
    <s v="BNA0640"/>
    <s v="MVV Energie AG"/>
    <s v="HKW Mannheim"/>
    <n v="68169"/>
    <s v="Mannheim"/>
    <s v="Otto-Hahn-Straße 1"/>
    <x v="4"/>
    <s v="Turbine 3"/>
    <x v="3"/>
    <n v="2005"/>
    <x v="0"/>
    <x v="11"/>
    <m/>
    <m/>
    <s v="Nein"/>
    <x v="0"/>
    <x v="335"/>
    <n v="9.605649322465748"/>
    <s v="H80"/>
    <n v="20"/>
    <s v="24/7 Netze GmbH"/>
    <x v="1"/>
  </r>
  <r>
    <s v="BNA0641"/>
    <s v="MVV Energie AG"/>
    <s v="HKW Mannheim"/>
    <n v="68169"/>
    <s v="Mannheim"/>
    <s v="Otto-Hahn-Straße 1"/>
    <x v="4"/>
    <s v="Turbine 60"/>
    <x v="3"/>
    <n v="2009"/>
    <x v="2"/>
    <x v="11"/>
    <m/>
    <s v="Erdgas (für An- und Abfahrvorgänge)"/>
    <s v="Nein"/>
    <x v="1"/>
    <x v="336"/>
    <n v="24.541601159132142"/>
    <s v="H80"/>
    <n v="20"/>
    <s v="24/7 Netze GmbH"/>
    <x v="1"/>
  </r>
  <r>
    <s v="BNA0642"/>
    <s v="Grosskraftwerk Mannheim AG"/>
    <s v="GKM "/>
    <n v="68199"/>
    <s v="Mannheim"/>
    <s v="Marguerrestraße 1"/>
    <x v="4"/>
    <s v="Block 3"/>
    <x v="3"/>
    <n v="1966"/>
    <x v="8"/>
    <x v="3"/>
    <m/>
    <m/>
    <s v="Nein"/>
    <x v="1"/>
    <x v="337"/>
    <n v="220"/>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3"/>
    <s v="Grosskraftwerk Mannheim AG"/>
    <s v="GKM "/>
    <n v="68199"/>
    <s v="Mannheim"/>
    <s v="Marguerrestraße 1"/>
    <x v="4"/>
    <s v="Block 4"/>
    <x v="3"/>
    <n v="1970"/>
    <x v="0"/>
    <x v="3"/>
    <m/>
    <m/>
    <s v="Nein"/>
    <x v="1"/>
    <x v="337"/>
    <n v="220"/>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4"/>
    <s v="Grosskraftwerk Mannheim AG"/>
    <s v="GKM "/>
    <n v="68199"/>
    <s v="Mannheim"/>
    <s v="Marguerrestraße 1"/>
    <x v="4"/>
    <s v="Block 6"/>
    <x v="3"/>
    <n v="2005"/>
    <x v="0"/>
    <x v="3"/>
    <m/>
    <m/>
    <s v="Nein"/>
    <x v="1"/>
    <x v="338"/>
    <n v="280"/>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5"/>
    <s v="Grosskraftwerk Mannheim AG"/>
    <s v="GKM "/>
    <n v="68199"/>
    <s v="Mannheim"/>
    <s v="Marguerrestraße 1"/>
    <x v="4"/>
    <s v="Block 7"/>
    <x v="3"/>
    <n v="1982"/>
    <x v="0"/>
    <x v="3"/>
    <m/>
    <m/>
    <s v="Nein"/>
    <x v="1"/>
    <x v="339"/>
    <n v="475"/>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6"/>
    <s v="Grosskraftwerk Mannheim AG"/>
    <s v="GKM "/>
    <n v="68199"/>
    <s v="Mannheim"/>
    <s v="Marguerrestraße 1"/>
    <x v="4"/>
    <s v="Block 8"/>
    <x v="3"/>
    <n v="1993"/>
    <x v="0"/>
    <x v="3"/>
    <m/>
    <m/>
    <s v="Nein"/>
    <x v="1"/>
    <x v="340"/>
    <n v="480"/>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7"/>
    <s v="EnBW Kraftwerke AG"/>
    <s v="Dampfkraftwerk Marbach am Neckar"/>
    <n v="71672"/>
    <s v="Marbach"/>
    <s v="Thomas-Alva-Edison-Ring 6"/>
    <x v="4"/>
    <s v="Marbach II GT"/>
    <x v="1"/>
    <n v="1971"/>
    <x v="2"/>
    <x v="10"/>
    <m/>
    <m/>
    <s v="Nein"/>
    <x v="0"/>
    <x v="341"/>
    <n v="78.174000000000007"/>
    <s v="Marbach"/>
    <n v="110"/>
    <s v="EnBW Regional AG"/>
    <x v="1"/>
  </r>
  <r>
    <s v="BNA0648"/>
    <s v="EnBW Kraftwerke AG"/>
    <s v="Dampfkraftwerk Marbach am Neckar"/>
    <n v="71672"/>
    <s v="Marbach"/>
    <s v="Thomas-Alva-Edison-Ring 6"/>
    <x v="4"/>
    <s v="Marbach III GT (solo)"/>
    <x v="1"/>
    <n v="1975"/>
    <x v="2"/>
    <x v="10"/>
    <m/>
    <m/>
    <s v="Nein"/>
    <x v="0"/>
    <x v="266"/>
    <n v="85.85"/>
    <s v="Marbach"/>
    <n v="110"/>
    <s v="EnBW Regional AG"/>
    <x v="1"/>
  </r>
  <r>
    <s v="BNA0649"/>
    <s v="EnBW Kraftwerke AG"/>
    <s v="Dampfkraftwerk Marbach am Neckar"/>
    <n v="71672"/>
    <s v="Marbach"/>
    <s v="Thomas-Alva-Edison-Ring 6"/>
    <x v="4"/>
    <s v="MAR III DT"/>
    <x v="3"/>
    <n v="1975"/>
    <x v="2"/>
    <x v="10"/>
    <m/>
    <m/>
    <s v="Nein"/>
    <x v="0"/>
    <x v="342"/>
    <n v="285.07772020725389"/>
    <s v="Marbach"/>
    <n v="220"/>
    <s v="Transnet BW GmbH"/>
    <x v="1"/>
  </r>
  <r>
    <s v="BNA0650"/>
    <s v="Planung-Aufbau-Verwaltung Eidelweg GmbH &amp; Co. KG"/>
    <m/>
    <n v="26529"/>
    <s v="Marienhafe"/>
    <m/>
    <x v="1"/>
    <m/>
    <x v="0"/>
    <n v="2004"/>
    <x v="0"/>
    <x v="0"/>
    <m/>
    <m/>
    <s v="Ja"/>
    <x v="0"/>
    <x v="343"/>
    <n v="18.8"/>
    <m/>
    <s v="HS/MS"/>
    <s v="EWE NETZ GmbH"/>
    <x v="0"/>
  </r>
  <r>
    <s v="BNA0651"/>
    <s v="Breeze Three Energy GmbH &amp; Co. KG"/>
    <s v="Windpark Bredenborn"/>
    <n v="37696"/>
    <s v="Marienmünster/ Bredenborn"/>
    <m/>
    <x v="0"/>
    <m/>
    <x v="0"/>
    <n v="2002"/>
    <x v="0"/>
    <x v="0"/>
    <m/>
    <m/>
    <s v="Ja"/>
    <x v="0"/>
    <x v="40"/>
    <n v="16.5"/>
    <s v="DE0005073769610000000000000028639"/>
    <n v="20"/>
    <s v="E.ON Westfalen Weser Netz AG "/>
    <x v="0"/>
  </r>
  <r>
    <s v="BNA0652"/>
    <s v="Vattenfall Europe Generation AG"/>
    <s v="Markersbach"/>
    <n v="8352"/>
    <s v="Markersbach"/>
    <s v="Oberbeckenstr. 8"/>
    <x v="13"/>
    <s v="PSS A"/>
    <x v="7"/>
    <n v="1980"/>
    <x v="0"/>
    <x v="8"/>
    <m/>
    <m/>
    <s v="Nein"/>
    <x v="0"/>
    <x v="344"/>
    <n v="186.25463999999997"/>
    <s v="Röhrsdorf"/>
    <n v="380"/>
    <s v="50 Hertz Transmission GmbH"/>
    <x v="1"/>
  </r>
  <r>
    <s v="BNA0653"/>
    <s v="Vattenfall Europe Generation AG"/>
    <s v="Markersbach"/>
    <n v="8352"/>
    <s v="Markersbach"/>
    <s v="Oberbeckenstr. 8"/>
    <x v="13"/>
    <s v="PSS B"/>
    <x v="7"/>
    <n v="1980"/>
    <x v="0"/>
    <x v="8"/>
    <m/>
    <m/>
    <s v="Nein"/>
    <x v="0"/>
    <x v="344"/>
    <n v="186.25463999999997"/>
    <s v="Röhrsdorf"/>
    <n v="380"/>
    <s v="50 Hertz Transmission GmbH"/>
    <x v="1"/>
  </r>
  <r>
    <s v="BNA0654"/>
    <s v="Vattenfall Europe Generation AG"/>
    <s v="Markersbach"/>
    <n v="8352"/>
    <s v="Markersbach"/>
    <s v="Oberbeckenstr. 8"/>
    <x v="13"/>
    <s v="PSS C"/>
    <x v="7"/>
    <n v="1980"/>
    <x v="0"/>
    <x v="8"/>
    <m/>
    <m/>
    <s v="Nein"/>
    <x v="0"/>
    <x v="344"/>
    <n v="186.25463999999997"/>
    <s v="Röhrsdorf"/>
    <n v="380"/>
    <s v="50 Hertz Transmission GmbH"/>
    <x v="1"/>
  </r>
  <r>
    <s v="BNA0655"/>
    <s v="Vattenfall Europe Generation AG"/>
    <s v="Markersbach"/>
    <n v="8352"/>
    <s v="Markersbach"/>
    <s v="Oberbeckenstr. 8"/>
    <x v="13"/>
    <s v="PSS D"/>
    <x v="7"/>
    <n v="1980"/>
    <x v="0"/>
    <x v="8"/>
    <m/>
    <m/>
    <s v="Nein"/>
    <x v="0"/>
    <x v="344"/>
    <n v="186.25463999999997"/>
    <s v="Röhrsdorf"/>
    <n v="380"/>
    <s v="50 Hertz Transmission GmbH"/>
    <x v="1"/>
  </r>
  <r>
    <s v="BNA0656"/>
    <s v="Vattenfall Europe Generation AG"/>
    <s v="Markersbach"/>
    <n v="8352"/>
    <s v="Markersbach"/>
    <s v="Oberbeckenstr. 8"/>
    <x v="13"/>
    <s v="PSS E"/>
    <x v="7"/>
    <n v="1980"/>
    <x v="0"/>
    <x v="8"/>
    <m/>
    <m/>
    <s v="Nein"/>
    <x v="0"/>
    <x v="344"/>
    <n v="186.25463999999997"/>
    <s v="Röhrsdorf"/>
    <n v="380"/>
    <s v="50 Hertz Transmission GmbH"/>
    <x v="1"/>
  </r>
  <r>
    <s v="BNA0657"/>
    <s v="Vattenfall Europe Generation AG"/>
    <s v="Markersbach"/>
    <n v="8352"/>
    <s v="Markersbach"/>
    <s v="Oberbeckenstr. 8"/>
    <x v="13"/>
    <s v="PSS F"/>
    <x v="7"/>
    <n v="1980"/>
    <x v="0"/>
    <x v="8"/>
    <m/>
    <m/>
    <s v="Nein"/>
    <x v="0"/>
    <x v="344"/>
    <n v="186.25463999999997"/>
    <s v="Röhrsdorf"/>
    <n v="380"/>
    <s v="50 Hertz Transmission GmbH"/>
    <x v="1"/>
  </r>
  <r>
    <s v="BNA0658"/>
    <s v="Infracor GmbH"/>
    <s v="Kraftwerk III"/>
    <n v="45772"/>
    <s v="Marl"/>
    <m/>
    <x v="0"/>
    <s v="Block 311"/>
    <x v="1"/>
    <n v="1973"/>
    <x v="0"/>
    <x v="1"/>
    <m/>
    <m/>
    <s v="Nein"/>
    <x v="1"/>
    <x v="345"/>
    <n v="71.003"/>
    <m/>
    <n v="110"/>
    <s v="Infracor GmbH"/>
    <x v="1"/>
  </r>
  <r>
    <s v="BNA0659"/>
    <s v="Infracor GmbH"/>
    <s v="Kraftwerk III"/>
    <n v="45772"/>
    <s v="Marl"/>
    <m/>
    <x v="0"/>
    <s v="Block 312"/>
    <x v="1"/>
    <n v="1974"/>
    <x v="0"/>
    <x v="1"/>
    <m/>
    <m/>
    <s v="Nein"/>
    <x v="1"/>
    <x v="346"/>
    <n v="78.78"/>
    <m/>
    <n v="110"/>
    <s v="Infracor GmbH"/>
    <x v="1"/>
  </r>
  <r>
    <s v="BNA0660"/>
    <s v="Infracor GmbH"/>
    <s v="Kraftwerk I  "/>
    <n v="45772"/>
    <s v="Marl"/>
    <m/>
    <x v="0"/>
    <s v="Block 4 "/>
    <x v="3"/>
    <n v="1971"/>
    <x v="0"/>
    <x v="3"/>
    <s v="Steinkohle"/>
    <s v="Abfälle, Heizöl"/>
    <s v="Nein"/>
    <x v="1"/>
    <x v="347"/>
    <n v="67.751354000000006"/>
    <m/>
    <n v="110"/>
    <s v="Infracor GmbH"/>
    <x v="1"/>
  </r>
  <r>
    <s v="BNA0661"/>
    <s v="Infracor GmbH"/>
    <s v="Kraftwerk II"/>
    <n v="45772"/>
    <s v="Marl"/>
    <m/>
    <x v="0"/>
    <s v="Block 3"/>
    <x v="3"/>
    <n v="1966"/>
    <x v="0"/>
    <x v="3"/>
    <m/>
    <m/>
    <s v="Nein"/>
    <x v="1"/>
    <x v="347"/>
    <n v="67.751354000000006"/>
    <m/>
    <n v="110"/>
    <s v="Infracor GmbH"/>
    <x v="1"/>
  </r>
  <r>
    <s v="BNA0662a"/>
    <s v="Infracor GmbH"/>
    <s v="Kraftwerk I "/>
    <n v="45772"/>
    <s v="Marl"/>
    <m/>
    <x v="0"/>
    <s v="Block 5 "/>
    <x v="3"/>
    <n v="1983"/>
    <x v="0"/>
    <x v="3"/>
    <s v="Steinkohle"/>
    <s v="Abfälle, Erdgas"/>
    <s v="Nein"/>
    <x v="1"/>
    <x v="348"/>
    <n v="81.063521000000009"/>
    <m/>
    <n v="110"/>
    <s v="Infracor GmbH"/>
    <x v="1"/>
  </r>
  <r>
    <s v="BNA0662b"/>
    <s v="Infracor GmbH"/>
    <s v="Kraftwerk I"/>
    <n v="45772"/>
    <s v="Marl"/>
    <m/>
    <x v="0"/>
    <s v="Dampfwirtschaft (6 Einzelturbinen)"/>
    <x v="3"/>
    <m/>
    <x v="0"/>
    <x v="3"/>
    <m/>
    <m/>
    <s v="Nein"/>
    <x v="1"/>
    <x v="349"/>
    <n v="144.485715"/>
    <m/>
    <n v="6"/>
    <s v="Infracor GmbH"/>
    <x v="1"/>
  </r>
  <r>
    <s v="BNA0663"/>
    <s v="Sintfeld REGO-Strom GmbH"/>
    <m/>
    <n v="34431"/>
    <s v="Marsberg "/>
    <m/>
    <x v="0"/>
    <m/>
    <x v="0"/>
    <n v="2001"/>
    <x v="0"/>
    <x v="0"/>
    <m/>
    <m/>
    <s v="Ja"/>
    <x v="0"/>
    <x v="39"/>
    <n v="18"/>
    <m/>
    <s v="HS"/>
    <s v="Westfalen-Weser-Ems Verteilnetz GmbH"/>
    <x v="0"/>
  </r>
  <r>
    <s v="BNA0664"/>
    <s v="Windpark Mastershausen GmbH &amp; Co. KG"/>
    <m/>
    <n v="56869"/>
    <s v="Mastershausen "/>
    <m/>
    <x v="16"/>
    <m/>
    <x v="0"/>
    <n v="2007"/>
    <x v="0"/>
    <x v="0"/>
    <m/>
    <m/>
    <s v="Ja"/>
    <x v="0"/>
    <x v="350"/>
    <n v="20.9"/>
    <m/>
    <s v="HS"/>
    <s v="Rhein-Ruhr Verteilnetz GmbH"/>
    <x v="0"/>
  </r>
  <r>
    <s v="BNA0665"/>
    <s v="Vernet GmbH"/>
    <m/>
    <n v="53894"/>
    <s v="Mechernich"/>
    <m/>
    <x v="0"/>
    <m/>
    <x v="0"/>
    <n v="2000"/>
    <x v="0"/>
    <x v="0"/>
    <m/>
    <m/>
    <s v="Ja"/>
    <x v="0"/>
    <x v="38"/>
    <n v="10.5"/>
    <m/>
    <s v="MS"/>
    <m/>
    <x v="0"/>
  </r>
  <r>
    <s v="BNA0666"/>
    <s v="MS Windkraft GmbH"/>
    <m/>
    <n v="91802"/>
    <s v="Meinheim"/>
    <m/>
    <x v="6"/>
    <m/>
    <x v="0"/>
    <n v="2000"/>
    <x v="0"/>
    <x v="0"/>
    <m/>
    <m/>
    <s v="Ja"/>
    <x v="0"/>
    <x v="351"/>
    <n v="13"/>
    <m/>
    <s v="MS"/>
    <s v="N-ERGIE Netz GmbH"/>
    <x v="0"/>
  </r>
  <r>
    <s v="BNA0667"/>
    <s v="Solarparc AG"/>
    <s v="Mengkofen "/>
    <n v="84152"/>
    <s v="Mengkofen "/>
    <s v="Rasch"/>
    <x v="6"/>
    <m/>
    <x v="5"/>
    <n v="2009"/>
    <x v="0"/>
    <x v="6"/>
    <m/>
    <m/>
    <s v="Ja"/>
    <x v="0"/>
    <x v="352"/>
    <n v="21.7"/>
    <s v="UW Teisbach"/>
    <n v="110"/>
    <s v="E.ON Netz GmbH"/>
    <x v="0"/>
  </r>
  <r>
    <s v="BNA0668"/>
    <s v="entfällt"/>
    <s v="entfällt"/>
    <m/>
    <m/>
    <m/>
    <x v="7"/>
    <m/>
    <x v="4"/>
    <m/>
    <x v="3"/>
    <x v="5"/>
    <m/>
    <m/>
    <m/>
    <x v="2"/>
    <x v="17"/>
    <m/>
    <m/>
    <m/>
    <m/>
    <x v="2"/>
  </r>
  <r>
    <s v="BNA0669"/>
    <s v="EnBW Kraftwerke AG"/>
    <s v="Pumpspeicherkraftwerk Glems"/>
    <n v="72555"/>
    <s v="Metzingen-Glems"/>
    <s v="Unterer Hof 2"/>
    <x v="4"/>
    <s v="Pumpspeicherkraftwerk Glems"/>
    <x v="7"/>
    <n v="1964"/>
    <x v="0"/>
    <x v="8"/>
    <m/>
    <m/>
    <s v="Nein"/>
    <x v="0"/>
    <x v="146"/>
    <n v="96.227999999999994"/>
    <s v="Metzingen"/>
    <n v="110"/>
    <s v="EnBW Regional AG"/>
    <x v="1"/>
  </r>
  <r>
    <s v="BNA0670"/>
    <s v="TREF Wind Midlum GmbH &amp; Co. KG"/>
    <m/>
    <n v="27632"/>
    <s v="Midlum"/>
    <m/>
    <x v="1"/>
    <m/>
    <x v="0"/>
    <n v="1999"/>
    <x v="0"/>
    <x v="0"/>
    <m/>
    <m/>
    <s v="Ja"/>
    <x v="0"/>
    <x v="67"/>
    <n v="35"/>
    <m/>
    <s v="HS/MS"/>
    <s v="EWE NETZ GmbH"/>
    <x v="0"/>
  </r>
  <r>
    <s v="BNA0671"/>
    <s v="Windkonzept - Energieanlagen GmbH &amp; Co. KG"/>
    <m/>
    <n v="39649"/>
    <s v="Mieste"/>
    <m/>
    <x v="5"/>
    <m/>
    <x v="0"/>
    <n v="2002"/>
    <x v="0"/>
    <x v="0"/>
    <m/>
    <m/>
    <s v="Ja"/>
    <x v="0"/>
    <x v="41"/>
    <n v="16"/>
    <m/>
    <s v="MS"/>
    <s v="E.ON Avacon AG"/>
    <x v="0"/>
  </r>
  <r>
    <s v="BNA0672a"/>
    <s v="Enercon Windpark GmbH &amp; Co.Megawind I KG"/>
    <m/>
    <n v="2763"/>
    <s v="Mittelherwigsdorf"/>
    <m/>
    <x v="13"/>
    <m/>
    <x v="0"/>
    <n v="2002"/>
    <x v="0"/>
    <x v="0"/>
    <m/>
    <m/>
    <s v="Ja"/>
    <x v="0"/>
    <x v="353"/>
    <n v="7.2"/>
    <m/>
    <s v="HS"/>
    <s v="ENSO Netz GmbH"/>
    <x v="0"/>
  </r>
  <r>
    <s v="BNA0672b"/>
    <s v="Enercon WP GmbH &amp; Co.Mittelherwigsdorf KG"/>
    <m/>
    <n v="2763"/>
    <s v="Mittelherwigsdorf"/>
    <m/>
    <x v="13"/>
    <m/>
    <x v="0"/>
    <n v="2002"/>
    <x v="0"/>
    <x v="0"/>
    <m/>
    <m/>
    <s v="Ja"/>
    <x v="0"/>
    <x v="57"/>
    <n v="6.6"/>
    <m/>
    <s v="HS"/>
    <s v="ENSO Netz GmbH"/>
    <x v="0"/>
  </r>
  <r>
    <s v="BNA0673"/>
    <s v="Windpark Mittelstenahe GmbH &amp; Co. Betriebs-KG"/>
    <m/>
    <n v="21770"/>
    <s v="Mittelstenahe"/>
    <m/>
    <x v="1"/>
    <m/>
    <x v="0"/>
    <n v="2006"/>
    <x v="0"/>
    <x v="0"/>
    <m/>
    <m/>
    <s v="Ja"/>
    <x v="0"/>
    <x v="25"/>
    <n v="12"/>
    <m/>
    <s v="HS/MS"/>
    <s v="EWE NETZ GmbH"/>
    <x v="0"/>
  </r>
  <r>
    <s v="BNA0674"/>
    <s v="Lorica Windpark Stegelitz GmbH &amp; Co. KG"/>
    <m/>
    <n v="39291"/>
    <s v="Möckern"/>
    <m/>
    <x v="5"/>
    <m/>
    <x v="0"/>
    <n v="2009"/>
    <x v="0"/>
    <x v="0"/>
    <m/>
    <m/>
    <s v="Ja"/>
    <x v="0"/>
    <x v="179"/>
    <n v="27"/>
    <m/>
    <s v="MS"/>
    <s v="E.ON Avacon AG"/>
    <x v="0"/>
  </r>
  <r>
    <s v="BNA0675"/>
    <s v="Levanto Molau/Leislau GmbH"/>
    <m/>
    <n v="6618"/>
    <s v="Molauer Land, OT Molau"/>
    <m/>
    <x v="5"/>
    <m/>
    <x v="0"/>
    <n v="2002"/>
    <x v="0"/>
    <x v="0"/>
    <m/>
    <m/>
    <s v="Ja"/>
    <x v="0"/>
    <x v="354"/>
    <n v="26.4"/>
    <m/>
    <s v="HS/MS"/>
    <s v="Mitteldeutsche Netzgesellschaft Strom mbH"/>
    <x v="0"/>
  </r>
  <r>
    <s v="BNA0676"/>
    <s v="Infrastruktur Windpark Wanlo GbR _x000d_(MAIBARA Mobiliengesellschaft mbH &amp; Co.KG)"/>
    <m/>
    <n v="41199"/>
    <s v="Mönchengladbach"/>
    <m/>
    <x v="0"/>
    <m/>
    <x v="0"/>
    <n v="2007"/>
    <x v="0"/>
    <x v="0"/>
    <m/>
    <m/>
    <s v="Ja"/>
    <x v="0"/>
    <x v="355"/>
    <n v="17.2"/>
    <m/>
    <s v="HS/MS"/>
    <s v="NEW Netz GmbH"/>
    <x v="0"/>
  </r>
  <r>
    <s v="BNA0677"/>
    <m/>
    <m/>
    <n v="26802"/>
    <s v="Moormerland"/>
    <m/>
    <x v="1"/>
    <m/>
    <x v="0"/>
    <n v="2003"/>
    <x v="0"/>
    <x v="0"/>
    <m/>
    <m/>
    <s v="Ja"/>
    <x v="0"/>
    <x v="356"/>
    <n v="14.6"/>
    <m/>
    <s v="HS/MS"/>
    <s v="EWE NETZ GmbH"/>
    <x v="0"/>
  </r>
  <r>
    <s v="BNA0678"/>
    <s v="juwi Holding AG"/>
    <s v="Windpark Morbach"/>
    <n v="54497"/>
    <s v="Morbach"/>
    <m/>
    <x v="16"/>
    <m/>
    <x v="0"/>
    <n v="2003"/>
    <x v="0"/>
    <x v="0"/>
    <m/>
    <m/>
    <s v="Ja"/>
    <x v="0"/>
    <x v="6"/>
    <n v="28"/>
    <m/>
    <n v="110"/>
    <s v="Rhein-Ruhr Verteilnetz GmbH"/>
    <x v="0"/>
  </r>
  <r>
    <s v="BNA0679"/>
    <s v="entfällt"/>
    <s v="entfällt"/>
    <m/>
    <m/>
    <m/>
    <x v="7"/>
    <m/>
    <x v="4"/>
    <m/>
    <x v="3"/>
    <x v="5"/>
    <m/>
    <m/>
    <m/>
    <x v="2"/>
    <x v="17"/>
    <m/>
    <m/>
    <m/>
    <m/>
    <x v="2"/>
  </r>
  <r>
    <s v="BNA0680"/>
    <s v="Mitteldeutsche Braunkohlengesellschaft mbH"/>
    <s v="Mumsdorf"/>
    <n v="4613"/>
    <s v="Mumsdorf"/>
    <m/>
    <x v="10"/>
    <m/>
    <x v="3"/>
    <n v="1968"/>
    <x v="0"/>
    <x v="9"/>
    <m/>
    <m/>
    <s v="Nein"/>
    <x v="1"/>
    <x v="19"/>
    <n v="66.628781427508073"/>
    <s v="Schaltanlage Phönix Mumsdorf"/>
    <n v="110"/>
    <s v="Mitteldeutsche Netzgesellschaft Strom mbH"/>
    <x v="1"/>
  </r>
  <r>
    <s v="BNA0681"/>
    <s v="SWM Services GmbH"/>
    <s v="Freimann GT 1"/>
    <n v="80807"/>
    <s v="München"/>
    <m/>
    <x v="6"/>
    <n v="1"/>
    <x v="1"/>
    <n v="1975"/>
    <x v="7"/>
    <x v="1"/>
    <m/>
    <m/>
    <s v="Nein"/>
    <x v="1"/>
    <x v="31"/>
    <n v="80.8"/>
    <m/>
    <n v="110"/>
    <s v="SWM Infrastruktur GmbH"/>
    <x v="1"/>
  </r>
  <r>
    <s v="BNA0682"/>
    <s v="SWM Services GmbH"/>
    <s v="Freimann GT 2"/>
    <n v="80807"/>
    <s v="München"/>
    <m/>
    <x v="6"/>
    <n v="2"/>
    <x v="1"/>
    <n v="1975"/>
    <x v="7"/>
    <x v="1"/>
    <m/>
    <m/>
    <s v="Nein"/>
    <x v="0"/>
    <x v="31"/>
    <n v="80.8"/>
    <m/>
    <n v="110"/>
    <s v="SWM Infrastruktur GmbH"/>
    <x v="1"/>
  </r>
  <r>
    <s v="BNA0683a"/>
    <s v="SWM Services GmbH"/>
    <s v="Süd DT1"/>
    <n v="81371"/>
    <s v="München"/>
    <m/>
    <x v="6"/>
    <n v="1"/>
    <x v="3"/>
    <n v="1980"/>
    <x v="2"/>
    <x v="1"/>
    <m/>
    <m/>
    <s v="Nein"/>
    <x v="1"/>
    <x v="357"/>
    <n v="84.114142531928806"/>
    <m/>
    <n v="110"/>
    <s v="SWM Infrastruktur GmbH"/>
    <x v="1"/>
  </r>
  <r>
    <s v="BNA0683b"/>
    <s v="SWM Services GmbH"/>
    <s v="Süd GT3"/>
    <n v="81371"/>
    <s v="München"/>
    <m/>
    <x v="6"/>
    <n v="1"/>
    <x v="8"/>
    <n v="1980"/>
    <x v="2"/>
    <x v="1"/>
    <m/>
    <m/>
    <s v="Nein"/>
    <x v="1"/>
    <x v="358"/>
    <n v="100.58931300000002"/>
    <m/>
    <n v="110"/>
    <s v="SWM Infrastruktur GmbH"/>
    <x v="1"/>
  </r>
  <r>
    <s v="BNA0683c"/>
    <s v="SWM Services GmbH"/>
    <s v="Süd GT2"/>
    <n v="81371"/>
    <s v="München"/>
    <m/>
    <x v="6"/>
    <n v="1"/>
    <x v="8"/>
    <n v="1980"/>
    <x v="2"/>
    <x v="1"/>
    <m/>
    <m/>
    <s v="Nein"/>
    <x v="1"/>
    <x v="358"/>
    <n v="100.58931300000002"/>
    <m/>
    <n v="110"/>
    <s v="SWM Infrastruktur GmbH"/>
    <x v="1"/>
  </r>
  <r>
    <s v="BNA0684a"/>
    <s v="SWM Services GmbH"/>
    <s v="Süd GT 60"/>
    <n v="81371"/>
    <s v="München"/>
    <m/>
    <x v="6"/>
    <n v="2"/>
    <x v="8"/>
    <n v="2004"/>
    <x v="2"/>
    <x v="1"/>
    <m/>
    <m/>
    <s v="Nein"/>
    <x v="1"/>
    <x v="136"/>
    <n v="104.80194000000002"/>
    <m/>
    <n v="110"/>
    <s v="SWM Infrastruktur GmbH"/>
    <x v="1"/>
  </r>
  <r>
    <s v="BNA0684b"/>
    <s v="SWM Services GmbH"/>
    <s v="Süd GT 62"/>
    <n v="81371"/>
    <s v="München"/>
    <m/>
    <x v="6"/>
    <n v="2"/>
    <x v="8"/>
    <n v="2004"/>
    <x v="2"/>
    <x v="1"/>
    <m/>
    <m/>
    <s v="Nein"/>
    <x v="1"/>
    <x v="136"/>
    <n v="104.80194000000002"/>
    <m/>
    <n v="110"/>
    <s v="SWM Infrastruktur GmbH"/>
    <x v="1"/>
  </r>
  <r>
    <s v="BNA0684c"/>
    <s v="SWM Services GmbH"/>
    <s v="Süd DT60"/>
    <n v="81371"/>
    <s v="München"/>
    <m/>
    <x v="6"/>
    <n v="2"/>
    <x v="3"/>
    <n v="2004"/>
    <x v="2"/>
    <x v="1"/>
    <m/>
    <m/>
    <s v="Nein"/>
    <x v="1"/>
    <x v="359"/>
    <n v="64.378452878891551"/>
    <m/>
    <n v="110"/>
    <s v="SWM Infrastruktur GmbH"/>
    <x v="1"/>
  </r>
  <r>
    <s v="BNA0685"/>
    <s v="Stadtwerke Münster GmbH"/>
    <s v="Heizkraftwerk Hafen"/>
    <n v="48145"/>
    <s v="Münster"/>
    <m/>
    <x v="0"/>
    <s v="GuD"/>
    <x v="8"/>
    <n v="2005"/>
    <x v="0"/>
    <x v="1"/>
    <s v="Erdgas"/>
    <s v="Heizöl"/>
    <s v="Nein"/>
    <x v="1"/>
    <x v="360"/>
    <n v="102.9935928"/>
    <s v="Umspannwerk Hafen"/>
    <n v="10"/>
    <s v="Stadtwerke Münster Netzgesellschaft GmbH"/>
    <x v="1"/>
  </r>
  <r>
    <s v="BNA0686"/>
    <s v="EnBW Kraftwerke AG"/>
    <s v="Gemeinschaftskernkraftwerk Neckarwestheim II"/>
    <n v="74382"/>
    <s v="Neckarwestheim"/>
    <s v="Im Steinbruch"/>
    <x v="4"/>
    <s v="GKN II"/>
    <x v="9"/>
    <n v="1989"/>
    <x v="0"/>
    <x v="13"/>
    <m/>
    <m/>
    <s v="Nein"/>
    <x v="0"/>
    <x v="361"/>
    <n v="1400"/>
    <s v="Neckarwestheim"/>
    <n v="380"/>
    <s v="Transnet BW GmbH / DB Energie GmbH"/>
    <x v="1"/>
  </r>
  <r>
    <s v="BNA0687"/>
    <s v="entfällt"/>
    <s v="entfällt"/>
    <m/>
    <m/>
    <m/>
    <x v="7"/>
    <m/>
    <x v="4"/>
    <m/>
    <x v="3"/>
    <x v="5"/>
    <m/>
    <m/>
    <m/>
    <x v="2"/>
    <x v="17"/>
    <m/>
    <m/>
    <m/>
    <m/>
    <x v="2"/>
  </r>
  <r>
    <s v="BNA0688"/>
    <s v="Neubrandenburger Stadtwerke GmbH"/>
    <s v="GuD-HKW Neubrandenburg"/>
    <n v="17034"/>
    <s v="Neubrandenburg"/>
    <m/>
    <x v="9"/>
    <m/>
    <x v="1"/>
    <n v="1997"/>
    <x v="0"/>
    <x v="1"/>
    <s v="Erdgas"/>
    <s v="HEL"/>
    <s v="Nein"/>
    <x v="1"/>
    <x v="362"/>
    <n v="75.75"/>
    <s v="UW Warliner Straße"/>
    <m/>
    <s v="E.ON edis AG und Neubrandenburger Stadtwerke GmbH"/>
    <x v="1"/>
  </r>
  <r>
    <s v="BNA0689"/>
    <s v="Donau-Wasserkraft AG"/>
    <s v="Bittenbrunn"/>
    <n v="86633"/>
    <s v="Neuburg an der Donau"/>
    <m/>
    <x v="6"/>
    <s v="entfällt"/>
    <x v="2"/>
    <n v="1969"/>
    <x v="0"/>
    <x v="2"/>
    <m/>
    <m/>
    <s v="Nein"/>
    <x v="0"/>
    <x v="363"/>
    <n v="20.402000000000001"/>
    <s v="loco Kraftwerk"/>
    <n v="20"/>
    <s v="DB Energie GmbH"/>
    <x v="0"/>
  </r>
  <r>
    <s v="BNA0690"/>
    <s v="Windpark Achmer Vinte GmbH &amp; Co. KG Renditefonds"/>
    <m/>
    <n v="49586"/>
    <s v="Neuenkirchen "/>
    <m/>
    <x v="1"/>
    <m/>
    <x v="0"/>
    <n v="2005"/>
    <x v="0"/>
    <x v="0"/>
    <m/>
    <m/>
    <s v="Ja"/>
    <x v="0"/>
    <x v="364"/>
    <n v="18.399999999999999"/>
    <m/>
    <s v="HS"/>
    <s v="Westfalen-Weser-Ems Verteilnetz GmbH"/>
    <x v="0"/>
  </r>
  <r>
    <s v="BNA0691a"/>
    <s v="ENERCON Windpark GmbH &amp; Co. Tornado KG"/>
    <s v="Windpark Neuenkirchen"/>
    <n v="49434"/>
    <s v="Neuenkirchen-Vörden"/>
    <m/>
    <x v="1"/>
    <m/>
    <x v="0"/>
    <n v="2002"/>
    <x v="0"/>
    <x v="0"/>
    <m/>
    <m/>
    <s v="Ja"/>
    <x v="0"/>
    <x v="42"/>
    <n v="10.8"/>
    <m/>
    <n v="20"/>
    <m/>
    <x v="0"/>
  </r>
  <r>
    <s v="BNA0691b"/>
    <s v="Windpark Gehrde GmbH &amp; Co. KG"/>
    <m/>
    <n v="49434"/>
    <s v="Neuenkirchen-Vörden"/>
    <m/>
    <x v="1"/>
    <m/>
    <x v="0"/>
    <n v="2002"/>
    <x v="0"/>
    <x v="0"/>
    <m/>
    <m/>
    <s v="Ja"/>
    <x v="0"/>
    <x v="353"/>
    <n v="7.2"/>
    <m/>
    <s v="HS/MS"/>
    <s v="EWE NETZ GmbH"/>
    <x v="0"/>
  </r>
  <r>
    <s v="BNA0692"/>
    <s v="Wodego GmbH"/>
    <s v="KWK Neumarkt"/>
    <n v="92318"/>
    <s v="Neumarkt i.d. Oberpfalz"/>
    <s v="Dreichlinger Str. 76"/>
    <x v="6"/>
    <m/>
    <x v="3"/>
    <n v="1997"/>
    <x v="0"/>
    <x v="4"/>
    <s v="Altholz A1-A4"/>
    <m/>
    <s v="Ja"/>
    <x v="1"/>
    <x v="365"/>
    <n v="17.05968"/>
    <m/>
    <n v="20"/>
    <s v="Stadtwerke Neumarkt i. d. OPf. "/>
    <x v="0"/>
  </r>
  <r>
    <s v="BNA0693a"/>
    <s v="SWN Stadtwerke Neumünster GmbH"/>
    <s v="Heizkraftwerk NMS"/>
    <n v="24534"/>
    <s v="Neumünster"/>
    <m/>
    <x v="3"/>
    <s v="Turbine 2,3,4,5"/>
    <x v="3"/>
    <n v="1982"/>
    <x v="0"/>
    <x v="11"/>
    <s v="Abfall"/>
    <s v="Steinkohle/HEL,Erdgas"/>
    <s v="Nein"/>
    <x v="1"/>
    <x v="19"/>
    <n v="66.628781427508073"/>
    <s v="UW-Mitte"/>
    <n v="20"/>
    <s v="Schleswig-Holstein Netz AG"/>
    <x v="1"/>
  </r>
  <r>
    <s v="BNA0693b"/>
    <s v="SWN Stadtwerke Neumünster GmbH"/>
    <s v="Heizkraftwerk NMS"/>
    <n v="24534"/>
    <s v="Neumünster"/>
    <m/>
    <x v="3"/>
    <s v="Diesel 1,2"/>
    <x v="12"/>
    <n v="1982"/>
    <x v="4"/>
    <x v="10"/>
    <m/>
    <s v="HEL"/>
    <s v="Nein"/>
    <x v="1"/>
    <x v="366"/>
    <n v="1.9949999999999999"/>
    <s v="SH-Netz 20 kV NMS"/>
    <n v="20"/>
    <s v="Schleswig-Holstein Netz AG "/>
    <x v="1"/>
  </r>
  <r>
    <s v="BNA0693c"/>
    <s v="SWN Stadtwerke Neumünster GmbH"/>
    <s v="Heizkraftwerk NMS"/>
    <n v="24534"/>
    <s v="Neumünster"/>
    <m/>
    <x v="3"/>
    <s v="Diesel 3"/>
    <x v="12"/>
    <n v="1982"/>
    <x v="0"/>
    <x v="10"/>
    <m/>
    <s v="HEL"/>
    <s v="Nein"/>
    <x v="1"/>
    <x v="367"/>
    <n v="5.7750000000000004"/>
    <s v="SH-Netz 20 kV NMS"/>
    <n v="20"/>
    <s v="Schleswig-Holstein Netz AG "/>
    <x v="1"/>
  </r>
  <r>
    <s v="BNA0694"/>
    <s v="entfällt "/>
    <s v="entfällt"/>
    <m/>
    <m/>
    <m/>
    <x v="7"/>
    <m/>
    <x v="4"/>
    <m/>
    <x v="3"/>
    <x v="5"/>
    <m/>
    <m/>
    <m/>
    <x v="2"/>
    <x v="17"/>
    <m/>
    <m/>
    <m/>
    <m/>
    <x v="2"/>
  </r>
  <r>
    <s v="BNA0695"/>
    <s v="VERBUND-Innkraftwerke GmbH"/>
    <s v="Neuötting"/>
    <n v="84524"/>
    <s v="Neuötting"/>
    <s v="Innstr. 11"/>
    <x v="6"/>
    <m/>
    <x v="2"/>
    <n v="1951"/>
    <x v="0"/>
    <x v="2"/>
    <m/>
    <m/>
    <s v="Nein"/>
    <x v="0"/>
    <x v="183"/>
    <n v="26.361000000000001"/>
    <s v="UW Neuötting"/>
    <n v="110"/>
    <s v="E.ON Netz GmbH"/>
    <x v="0"/>
  </r>
  <r>
    <s v="BNA0696"/>
    <s v="RWE Power AG"/>
    <s v="Neurath"/>
    <n v="41517"/>
    <s v="Grevenbroich-Neurath"/>
    <m/>
    <x v="0"/>
    <s v="A"/>
    <x v="3"/>
    <n v="1972"/>
    <x v="0"/>
    <x v="9"/>
    <m/>
    <m/>
    <s v="Nein"/>
    <x v="0"/>
    <x v="368"/>
    <n v="300"/>
    <s v="Osterrath"/>
    <n v="220"/>
    <s v="Amprion GmbH"/>
    <x v="1"/>
  </r>
  <r>
    <s v="BNA0697"/>
    <s v="RWE Power AG"/>
    <s v="Neurath"/>
    <n v="41517"/>
    <s v="Grevenbroich-Neurath"/>
    <m/>
    <x v="0"/>
    <s v="B"/>
    <x v="3"/>
    <n v="1972"/>
    <x v="0"/>
    <x v="9"/>
    <m/>
    <m/>
    <s v="Nein"/>
    <x v="0"/>
    <x v="369"/>
    <n v="300"/>
    <s v="Opladen"/>
    <n v="380"/>
    <s v="Amprion GmbH"/>
    <x v="1"/>
  </r>
  <r>
    <s v="BNA0698"/>
    <s v="RWE Power AG"/>
    <s v="Neurath"/>
    <n v="41517"/>
    <s v="Grevenbroich-Neurath"/>
    <m/>
    <x v="0"/>
    <s v="C"/>
    <x v="3"/>
    <n v="1973"/>
    <x v="0"/>
    <x v="9"/>
    <m/>
    <m/>
    <s v="Nein"/>
    <x v="0"/>
    <x v="370"/>
    <n v="300"/>
    <s v="Opladen"/>
    <n v="380"/>
    <s v="Amprion GmbH"/>
    <x v="1"/>
  </r>
  <r>
    <s v="BNA0699"/>
    <s v="RWE Power AG"/>
    <s v="Neurath"/>
    <n v="41517"/>
    <s v="Grevenbroich-Neurath"/>
    <m/>
    <x v="0"/>
    <s v="D"/>
    <x v="3"/>
    <n v="1975"/>
    <x v="0"/>
    <x v="9"/>
    <m/>
    <m/>
    <s v="Nein"/>
    <x v="1"/>
    <x v="371"/>
    <n v="634"/>
    <s v="Opladen"/>
    <n v="380"/>
    <s v="Amprion GmbH"/>
    <x v="1"/>
  </r>
  <r>
    <s v="BNA0700"/>
    <s v="RWE Power AG"/>
    <s v="Neurath"/>
    <n v="41517"/>
    <s v="Grevenbroich-Neurath"/>
    <m/>
    <x v="0"/>
    <s v="E"/>
    <x v="3"/>
    <n v="1976"/>
    <x v="0"/>
    <x v="9"/>
    <m/>
    <m/>
    <s v="Nein"/>
    <x v="1"/>
    <x v="372"/>
    <n v="634"/>
    <s v="Rommerskirchen"/>
    <n v="380"/>
    <s v="Amprion GmbH"/>
    <x v="1"/>
  </r>
  <r>
    <s v="BNA0701"/>
    <s v="Hummel Energiesysteme Neuss I"/>
    <m/>
    <n v="41460"/>
    <s v="Neuss "/>
    <m/>
    <x v="0"/>
    <m/>
    <x v="3"/>
    <n v="2008"/>
    <x v="0"/>
    <x v="4"/>
    <m/>
    <m/>
    <s v="Ja"/>
    <x v="1"/>
    <x v="373"/>
    <n v="13.031699999999999"/>
    <m/>
    <s v="MS"/>
    <s v="Rhein-Ruhr Verteilnetz GmbH"/>
    <x v="0"/>
  </r>
  <r>
    <s v="BNA0702"/>
    <s v="Bayernoil Raffineriegesellschaft mbH"/>
    <s v="Cogeneration"/>
    <n v="93328"/>
    <s v="Neustadt"/>
    <s v="Postfach 1252"/>
    <x v="6"/>
    <m/>
    <x v="1"/>
    <n v="1996"/>
    <x v="0"/>
    <x v="1"/>
    <s v="Erdgas Haupt BS"/>
    <m/>
    <s v="Nein"/>
    <x v="1"/>
    <x v="374"/>
    <n v="25.654"/>
    <s v="Umspannwerk Neustadt"/>
    <n v="110"/>
    <s v="E.ON Netz GmbH"/>
    <x v="1"/>
  </r>
  <r>
    <s v="BNA0703"/>
    <m/>
    <m/>
    <n v="31535"/>
    <s v="Neustadt"/>
    <m/>
    <x v="1"/>
    <m/>
    <x v="0"/>
    <n v="1999"/>
    <x v="0"/>
    <x v="0"/>
    <m/>
    <m/>
    <s v="Ja"/>
    <x v="0"/>
    <x v="156"/>
    <n v="15.6"/>
    <m/>
    <s v="MS"/>
    <s v="E.ON Avacon AG"/>
    <x v="0"/>
  </r>
  <r>
    <s v="BNA0704"/>
    <m/>
    <m/>
    <n v="31535"/>
    <s v="Neustadt"/>
    <m/>
    <x v="1"/>
    <m/>
    <x v="0"/>
    <n v="1999"/>
    <x v="0"/>
    <x v="0"/>
    <m/>
    <m/>
    <s v="Ja"/>
    <x v="0"/>
    <x v="214"/>
    <n v="11.7"/>
    <m/>
    <s v="MS"/>
    <s v="E.ON Avacon AG"/>
    <x v="0"/>
  </r>
  <r>
    <s v="BNA0705"/>
    <s v="RWE Power AG"/>
    <s v="Niederaußem"/>
    <n v="50129"/>
    <s v="Bergheim"/>
    <m/>
    <x v="0"/>
    <s v="D"/>
    <x v="3"/>
    <n v="1968"/>
    <x v="0"/>
    <x v="9"/>
    <m/>
    <m/>
    <s v="Nein"/>
    <x v="0"/>
    <x v="375"/>
    <n v="315"/>
    <s v="Brauweiler"/>
    <n v="220"/>
    <s v="Amprion GmbH"/>
    <x v="1"/>
  </r>
  <r>
    <s v="BNA0706"/>
    <s v="RWE Power AG"/>
    <s v="Niederaußem"/>
    <n v="50129"/>
    <s v="Bergheim"/>
    <m/>
    <x v="0"/>
    <s v="F"/>
    <x v="3"/>
    <n v="1971"/>
    <x v="0"/>
    <x v="9"/>
    <m/>
    <m/>
    <s v="Nein"/>
    <x v="0"/>
    <x v="376"/>
    <n v="315"/>
    <s v="Opladen"/>
    <n v="220"/>
    <s v="Amprion GmbH"/>
    <x v="1"/>
  </r>
  <r>
    <s v="BNA0707"/>
    <s v="RWE Power AG"/>
    <s v="Niederaußem"/>
    <n v="50129"/>
    <s v="Bergheim"/>
    <m/>
    <x v="0"/>
    <s v="H"/>
    <x v="3"/>
    <n v="1974"/>
    <x v="0"/>
    <x v="9"/>
    <m/>
    <m/>
    <s v="Nein"/>
    <x v="0"/>
    <x v="377"/>
    <n v="648"/>
    <s v="Rommerskirchen"/>
    <n v="380"/>
    <s v="Amprion GmbH"/>
    <x v="1"/>
  </r>
  <r>
    <s v="BNA0708"/>
    <s v="RWE Power AG"/>
    <s v="Niederaußem"/>
    <n v="50129"/>
    <s v="Bergheim"/>
    <m/>
    <x v="0"/>
    <s v="G"/>
    <x v="3"/>
    <n v="1974"/>
    <x v="0"/>
    <x v="9"/>
    <m/>
    <m/>
    <s v="Nein"/>
    <x v="1"/>
    <x v="378"/>
    <n v="653"/>
    <s v="Rommerskirchen"/>
    <n v="380"/>
    <s v="Amprion GmbH"/>
    <x v="1"/>
  </r>
  <r>
    <s v="BNA0709"/>
    <s v="RWE Power AG"/>
    <s v="Niederaußem"/>
    <n v="50129"/>
    <s v="Bergheim"/>
    <m/>
    <x v="0"/>
    <s v="K"/>
    <x v="3"/>
    <n v="2002"/>
    <x v="0"/>
    <x v="9"/>
    <m/>
    <m/>
    <s v="Nein"/>
    <x v="0"/>
    <x v="379"/>
    <n v="1012"/>
    <s v="Rommerskirchen"/>
    <n v="380"/>
    <s v="Amprion GmbH"/>
    <x v="1"/>
  </r>
  <r>
    <s v="BNA0710"/>
    <s v="RWE Power AG"/>
    <s v="Niederaußem"/>
    <n v="50129"/>
    <s v="Bergheim"/>
    <m/>
    <x v="0"/>
    <s v="B"/>
    <x v="3"/>
    <n v="1963"/>
    <x v="4"/>
    <x v="9"/>
    <m/>
    <m/>
    <s v="Nein"/>
    <x v="0"/>
    <x v="380"/>
    <n v="150"/>
    <s v="Brauweiler"/>
    <n v="220"/>
    <s v="Amprion GmbH"/>
    <x v="1"/>
  </r>
  <r>
    <s v="BNA0711"/>
    <s v="RWE Power AG"/>
    <s v="Niederaußem"/>
    <n v="50129"/>
    <s v="Bergheim"/>
    <m/>
    <x v="0"/>
    <s v="A"/>
    <x v="3"/>
    <n v="1963"/>
    <x v="4"/>
    <x v="9"/>
    <m/>
    <m/>
    <s v="Nein"/>
    <x v="0"/>
    <x v="380"/>
    <n v="150"/>
    <s v="Brauweiler"/>
    <n v="220"/>
    <s v="Amprion GmbH"/>
    <x v="1"/>
  </r>
  <r>
    <s v="BNA0712"/>
    <s v="RWE Power AG"/>
    <s v="Niederaußem"/>
    <n v="50129"/>
    <s v="Bergheim"/>
    <m/>
    <x v="0"/>
    <s v="C"/>
    <x v="3"/>
    <n v="1965"/>
    <x v="0"/>
    <x v="9"/>
    <m/>
    <m/>
    <s v="Nein"/>
    <x v="0"/>
    <x v="381"/>
    <n v="315"/>
    <s v="Brauweiler"/>
    <n v="220"/>
    <s v="Amprion GmbH"/>
    <x v="1"/>
  </r>
  <r>
    <s v="BNA0713"/>
    <s v="RWE Power AG"/>
    <s v="Niederaußem"/>
    <n v="50129"/>
    <s v="Bergheim"/>
    <m/>
    <x v="0"/>
    <s v="E"/>
    <x v="3"/>
    <n v="1970"/>
    <x v="0"/>
    <x v="9"/>
    <m/>
    <m/>
    <s v="Nein"/>
    <x v="0"/>
    <x v="382"/>
    <n v="315"/>
    <s v="Opladen"/>
    <n v="220"/>
    <s v="Amprion GmbH"/>
    <x v="1"/>
  </r>
  <r>
    <s v="BNA0714"/>
    <s v="RWE Power AG"/>
    <s v="Fortuna Nord"/>
    <n v="50129"/>
    <s v="Bergheim"/>
    <m/>
    <x v="0"/>
    <s v="Fortuna Nord"/>
    <x v="3"/>
    <m/>
    <x v="0"/>
    <x v="9"/>
    <m/>
    <m/>
    <s v="Nein"/>
    <x v="1"/>
    <x v="166"/>
    <n v="59.965903284757267"/>
    <s v="Auenheim"/>
    <n v="110"/>
    <s v="Rhein-Ruhr Verteilnetz GmbH"/>
    <x v="1"/>
  </r>
  <r>
    <s v="BNA0715"/>
    <s v="RWE Innogy GmbH"/>
    <s v="Lehmen"/>
    <n v="56332"/>
    <s v="Lehmen"/>
    <m/>
    <x v="16"/>
    <m/>
    <x v="2"/>
    <n v="1962"/>
    <x v="0"/>
    <x v="2"/>
    <m/>
    <m/>
    <s v="Nein"/>
    <x v="0"/>
    <x v="70"/>
    <n v="20.2"/>
    <m/>
    <n v="20"/>
    <s v="Rhein-Ruhr Verteilnetz GmbH"/>
    <x v="0"/>
  </r>
  <r>
    <s v="BNA0716"/>
    <s v="pfalzwind GmbH"/>
    <s v="Windpark Niederkirchen"/>
    <n v="67000"/>
    <s v="Niederkirchen"/>
    <m/>
    <x v="16"/>
    <m/>
    <x v="0"/>
    <n v="2006"/>
    <x v="0"/>
    <x v="0"/>
    <m/>
    <m/>
    <s v="Ja"/>
    <x v="0"/>
    <x v="70"/>
    <n v="20"/>
    <m/>
    <n v="110"/>
    <s v="Pfalzwerke Netzgesellschaft mbH "/>
    <x v="0"/>
  </r>
  <r>
    <s v="BNA0717"/>
    <m/>
    <m/>
    <n v="49779"/>
    <s v="Niederlangen"/>
    <m/>
    <x v="1"/>
    <m/>
    <x v="0"/>
    <n v="1998"/>
    <x v="0"/>
    <x v="0"/>
    <m/>
    <m/>
    <s v="Ja"/>
    <x v="0"/>
    <x v="5"/>
    <n v="24"/>
    <m/>
    <s v="HS/MS"/>
    <s v="EWE NETZ GmbH"/>
    <x v="0"/>
  </r>
  <r>
    <s v="BNA0718"/>
    <m/>
    <m/>
    <n v="49779"/>
    <s v="Niederlangen"/>
    <m/>
    <x v="1"/>
    <m/>
    <x v="0"/>
    <n v="1998"/>
    <x v="0"/>
    <x v="0"/>
    <m/>
    <m/>
    <s v="Ja"/>
    <x v="0"/>
    <x v="244"/>
    <n v="22.5"/>
    <m/>
    <s v="MS"/>
    <s v="EWE NETZ GmbH"/>
    <x v="0"/>
  </r>
  <r>
    <s v="BNA0719"/>
    <m/>
    <m/>
    <n v="49779"/>
    <s v="Niederlangen"/>
    <m/>
    <x v="1"/>
    <m/>
    <x v="0"/>
    <n v="1999"/>
    <x v="0"/>
    <x v="0"/>
    <m/>
    <m/>
    <s v="Ja"/>
    <x v="0"/>
    <x v="114"/>
    <n v="13.5"/>
    <m/>
    <s v="HS/MS"/>
    <s v="EWE NETZ GmbH"/>
    <x v="0"/>
  </r>
  <r>
    <s v="BNA0720"/>
    <s v="Theolia Naturenergien GmbH"/>
    <s v="Windpark Vogelsberg"/>
    <n v="63636"/>
    <s v="Brachttal-Streitberg"/>
    <m/>
    <x v="11"/>
    <s v="Windpark Vogelsberg"/>
    <x v="0"/>
    <n v="2006"/>
    <x v="0"/>
    <x v="0"/>
    <m/>
    <m/>
    <s v="Ja"/>
    <x v="0"/>
    <x v="27"/>
    <n v="19.5"/>
    <s v="UW Wächstersbach"/>
    <n v="20"/>
    <s v="Kreiswerke Main-Kinzig GmbH"/>
    <x v="0"/>
  </r>
  <r>
    <s v="BNA0721"/>
    <s v="Vattenfall Europe Generation AG"/>
    <s v="Niederwartha"/>
    <n v="1462"/>
    <s v="Niederwartha"/>
    <s v="Am Fährhaus 4"/>
    <x v="13"/>
    <s v="PSS C"/>
    <x v="7"/>
    <n v="1957"/>
    <x v="0"/>
    <x v="8"/>
    <m/>
    <m/>
    <s v="Nein"/>
    <x v="0"/>
    <x v="261"/>
    <n v="21.277079999999998"/>
    <s v="Niederwartha"/>
    <n v="110"/>
    <s v="ENSO Netz GmbH"/>
    <x v="1"/>
  </r>
  <r>
    <s v="BNA0722"/>
    <s v="Vattenfall Europe Generation AG"/>
    <s v="Niederwartha"/>
    <n v="1462"/>
    <s v="Niederwartha"/>
    <s v="Am Fährhaus 4"/>
    <x v="13"/>
    <s v="PSS D"/>
    <x v="7"/>
    <n v="1957"/>
    <x v="0"/>
    <x v="8"/>
    <m/>
    <m/>
    <s v="Nein"/>
    <x v="0"/>
    <x v="261"/>
    <n v="21.277079999999998"/>
    <s v="Niederwartha"/>
    <n v="110"/>
    <s v="ENSO Netz GmbH"/>
    <x v="1"/>
  </r>
  <r>
    <s v="BNA0723"/>
    <s v="entfällt"/>
    <s v="entfällt"/>
    <m/>
    <m/>
    <m/>
    <x v="7"/>
    <m/>
    <x v="4"/>
    <m/>
    <x v="3"/>
    <x v="5"/>
    <m/>
    <m/>
    <m/>
    <x v="2"/>
    <x v="17"/>
    <m/>
    <m/>
    <m/>
    <m/>
    <x v="2"/>
  </r>
  <r>
    <s v="BNA0724"/>
    <s v="Breeze Three Energy GmbH &amp; Co. KG"/>
    <s v="Windpark Nielebock"/>
    <n v="39319"/>
    <s v="Nielebock"/>
    <m/>
    <x v="5"/>
    <m/>
    <x v="0"/>
    <n v="2002"/>
    <x v="0"/>
    <x v="0"/>
    <m/>
    <m/>
    <s v="Ja"/>
    <x v="0"/>
    <x v="25"/>
    <n v="12"/>
    <s v="DE0073373931900000E01000000021057"/>
    <n v="20"/>
    <s v="HSN Magdeburg GmbH"/>
    <x v="0"/>
  </r>
  <r>
    <s v="BNA0725"/>
    <m/>
    <m/>
    <n v="31582"/>
    <s v="Nienburg"/>
    <m/>
    <x v="1"/>
    <m/>
    <x v="0"/>
    <n v="2004"/>
    <x v="0"/>
    <x v="0"/>
    <m/>
    <m/>
    <s v="Ja"/>
    <x v="0"/>
    <x v="30"/>
    <n v="10"/>
    <m/>
    <s v="MS"/>
    <s v="E.ON Avacon AG"/>
    <x v="0"/>
  </r>
  <r>
    <s v="BNA0726"/>
    <m/>
    <m/>
    <n v="24848"/>
    <s v="Norby"/>
    <m/>
    <x v="3"/>
    <m/>
    <x v="0"/>
    <n v="2001"/>
    <x v="0"/>
    <x v="0"/>
    <m/>
    <m/>
    <s v="Ja"/>
    <x v="0"/>
    <x v="39"/>
    <n v="18"/>
    <m/>
    <s v="MS"/>
    <s v="Schleswig-Holstein Netz AG "/>
    <x v="0"/>
  </r>
  <r>
    <s v="BNA0727"/>
    <s v="Windpark Norderland GmbH &amp; Co. KG"/>
    <m/>
    <n v="26506"/>
    <s v="Norden"/>
    <m/>
    <x v="1"/>
    <m/>
    <x v="0"/>
    <n v="1993"/>
    <x v="0"/>
    <x v="0"/>
    <m/>
    <m/>
    <s v="Ja"/>
    <x v="0"/>
    <x v="383"/>
    <n v="44.5"/>
    <m/>
    <s v="HS/MS"/>
    <s v="EWE NETZ GmbH"/>
    <x v="0"/>
  </r>
  <r>
    <s v="BNA0728"/>
    <m/>
    <m/>
    <n v="27637"/>
    <s v="Nordholz"/>
    <m/>
    <x v="1"/>
    <m/>
    <x v="0"/>
    <n v="1995"/>
    <x v="0"/>
    <x v="0"/>
    <m/>
    <m/>
    <s v="Ja"/>
    <x v="0"/>
    <x v="240"/>
    <n v="14.7"/>
    <m/>
    <s v="HS/MS"/>
    <s v="EWE NETZ GmbH"/>
    <x v="0"/>
  </r>
  <r>
    <s v="BNA0729"/>
    <s v="ENERGIEKONTOR Windkraft GmbH &amp; Co."/>
    <m/>
    <n v="21765"/>
    <s v="Nordleda"/>
    <m/>
    <x v="1"/>
    <m/>
    <x v="0"/>
    <n v="1998"/>
    <x v="0"/>
    <x v="0"/>
    <m/>
    <m/>
    <s v="Ja"/>
    <x v="0"/>
    <x v="223"/>
    <n v="23.9"/>
    <m/>
    <s v="HS/MS"/>
    <s v="EWE NETZ GmbH"/>
    <x v="0"/>
  </r>
  <r>
    <s v="BNA0730"/>
    <s v="Vattenfall Europe Windkraft GmbH"/>
    <s v="Windpark alpha ventus"/>
    <m/>
    <s v="Nordsee"/>
    <s v="45 Kilometer nördlich der Insel Borkum"/>
    <x v="1"/>
    <m/>
    <x v="6"/>
    <n v="2009"/>
    <x v="0"/>
    <x v="7"/>
    <m/>
    <m/>
    <s v="Ja"/>
    <x v="0"/>
    <x v="19"/>
    <n v="60"/>
    <s v="UW Hagermarsch"/>
    <n v="110"/>
    <s v="TenneT TSO GmbH "/>
    <x v="0"/>
  </r>
  <r>
    <s v="BNA0731"/>
    <s v="NeNo GmbH "/>
    <m/>
    <n v="25845"/>
    <s v="Nordstrand"/>
    <m/>
    <x v="3"/>
    <m/>
    <x v="0"/>
    <n v="2010"/>
    <x v="0"/>
    <x v="0"/>
    <m/>
    <m/>
    <s v="Ja"/>
    <x v="0"/>
    <x v="384"/>
    <n v="14.989979999999999"/>
    <m/>
    <s v="MS"/>
    <s v="Schleswig-Holstein Netz AG "/>
    <x v="0"/>
  </r>
  <r>
    <s v="BNA0732"/>
    <s v="Betreibergemeinschaft Windpark Vettweiß/Nörvenich/Erp"/>
    <m/>
    <n v="52388"/>
    <s v="Nörvenich "/>
    <m/>
    <x v="0"/>
    <m/>
    <x v="0"/>
    <n v="2002"/>
    <x v="0"/>
    <x v="0"/>
    <m/>
    <m/>
    <s v="Ja"/>
    <x v="0"/>
    <x v="165"/>
    <n v="12.6"/>
    <m/>
    <s v="HS/MS"/>
    <s v="Rhein-Ruhr Verteilnetz GmbH"/>
    <x v="0"/>
  </r>
  <r>
    <s v="BNA0733"/>
    <s v="Umspannwerk Heynitz GmbH"/>
    <m/>
    <n v="1683"/>
    <s v="Nossen"/>
    <m/>
    <x v="13"/>
    <m/>
    <x v="0"/>
    <n v="2002"/>
    <x v="0"/>
    <x v="0"/>
    <m/>
    <m/>
    <s v="Ja"/>
    <x v="0"/>
    <x v="385"/>
    <n v="20.25"/>
    <m/>
    <s v="HS"/>
    <s v="ENSO Netz GmbH"/>
    <x v="0"/>
  </r>
  <r>
    <s v="BNA0734"/>
    <s v="Vattenfall Europe Generation AG"/>
    <s v="Thyrow"/>
    <n v="15806"/>
    <s v="Nunsdorf"/>
    <m/>
    <x v="2"/>
    <s v="GT E"/>
    <x v="1"/>
    <n v="1989"/>
    <x v="0"/>
    <x v="1"/>
    <m/>
    <m/>
    <s v="Nein"/>
    <x v="0"/>
    <x v="3"/>
    <n v="37.875"/>
    <s v="Thyrow"/>
    <n v="110"/>
    <s v="50 Hertz Transmission GmbH"/>
    <x v="1"/>
  </r>
  <r>
    <s v="BNA0735"/>
    <s v="Vattenfall Europe Generation AG"/>
    <s v="Thyrow"/>
    <n v="15806"/>
    <s v="Nunsdorf"/>
    <m/>
    <x v="2"/>
    <s v="GT F"/>
    <x v="1"/>
    <n v="1989"/>
    <x v="0"/>
    <x v="1"/>
    <m/>
    <m/>
    <s v="Nein"/>
    <x v="0"/>
    <x v="3"/>
    <n v="37.875"/>
    <s v="Thyrow"/>
    <n v="110"/>
    <s v="50 Hertz Transmission GmbH"/>
    <x v="1"/>
  </r>
  <r>
    <s v="BNA0736"/>
    <s v="Vattenfall Europe Generation AG"/>
    <s v="Thyrow"/>
    <n v="15806"/>
    <s v="Nunsdorf"/>
    <m/>
    <x v="2"/>
    <s v="GT G"/>
    <x v="1"/>
    <n v="1989"/>
    <x v="0"/>
    <x v="1"/>
    <m/>
    <m/>
    <s v="Nein"/>
    <x v="0"/>
    <x v="3"/>
    <n v="37.875"/>
    <s v="Thyrow"/>
    <n v="110"/>
    <s v="50 Hertz Transmission GmbH"/>
    <x v="1"/>
  </r>
  <r>
    <s v="BNA0737"/>
    <s v="Vattenfall Europe Generation AG"/>
    <s v="Thyrow"/>
    <n v="15806"/>
    <s v="Nunsdorf"/>
    <m/>
    <x v="2"/>
    <s v="GT H"/>
    <x v="1"/>
    <n v="1989"/>
    <x v="0"/>
    <x v="1"/>
    <m/>
    <m/>
    <s v="Nein"/>
    <x v="0"/>
    <x v="3"/>
    <n v="37.875"/>
    <s v="Thyrow"/>
    <n v="110"/>
    <s v="50 Hertz Transmission GmbH"/>
    <x v="1"/>
  </r>
  <r>
    <s v="BNA0738"/>
    <s v="Vattenfall Europe Generation AG"/>
    <s v="Thyrow"/>
    <n v="15806"/>
    <s v="Nunsdorf"/>
    <m/>
    <x v="2"/>
    <s v="GT A"/>
    <x v="1"/>
    <n v="1987"/>
    <x v="0"/>
    <x v="1"/>
    <m/>
    <m/>
    <s v="Nein"/>
    <x v="0"/>
    <x v="386"/>
    <n v="36.865000000000002"/>
    <s v="Thyrow"/>
    <n v="110"/>
    <s v="50 Hertz Transmission GmbH"/>
    <x v="1"/>
  </r>
  <r>
    <s v="BNA0739"/>
    <s v="Vattenfall Europe Generation AG"/>
    <s v="Thyrow"/>
    <n v="15806"/>
    <s v="Nunsdorf"/>
    <m/>
    <x v="2"/>
    <s v="GT B"/>
    <x v="1"/>
    <n v="1987"/>
    <x v="0"/>
    <x v="1"/>
    <m/>
    <m/>
    <s v="Nein"/>
    <x v="0"/>
    <x v="386"/>
    <n v="36.865000000000002"/>
    <s v="Thyrow"/>
    <n v="110"/>
    <s v="50 Hertz Transmission GmbH"/>
    <x v="1"/>
  </r>
  <r>
    <s v="BNA0740"/>
    <s v="Vattenfall Europe Generation AG"/>
    <s v="Thyrow"/>
    <n v="15806"/>
    <s v="Nunsdorf"/>
    <m/>
    <x v="2"/>
    <s v="GT C"/>
    <x v="1"/>
    <n v="1987"/>
    <x v="0"/>
    <x v="1"/>
    <m/>
    <m/>
    <s v="Nein"/>
    <x v="0"/>
    <x v="386"/>
    <n v="36.865000000000002"/>
    <s v="Thyrow"/>
    <n v="110"/>
    <s v="50 Hertz Transmission GmbH"/>
    <x v="1"/>
  </r>
  <r>
    <s v="BNA0741"/>
    <s v="Vattenfall Europe Generation AG"/>
    <s v="Thyrow"/>
    <n v="15806"/>
    <s v="Nunsdorf"/>
    <m/>
    <x v="2"/>
    <s v="GT D"/>
    <x v="1"/>
    <n v="1987"/>
    <x v="0"/>
    <x v="1"/>
    <m/>
    <m/>
    <s v="Nein"/>
    <x v="0"/>
    <x v="386"/>
    <n v="36.865000000000002"/>
    <s v="Thyrow"/>
    <n v="110"/>
    <s v="50 Hertz Transmission GmbH"/>
    <x v="1"/>
  </r>
  <r>
    <s v="BNA0742"/>
    <s v="N-ERGIE AG"/>
    <s v="HKW Sandreuth"/>
    <n v="90441"/>
    <s v="Nürnberg"/>
    <s v="Sandreuthstr. 51"/>
    <x v="6"/>
    <s v="GuD 1"/>
    <x v="8"/>
    <n v="2005"/>
    <x v="2"/>
    <x v="1"/>
    <m/>
    <m/>
    <s v="Nein"/>
    <x v="1"/>
    <x v="362"/>
    <n v="77.060250000000011"/>
    <s v="U36 Sandreuth"/>
    <n v="110"/>
    <s v="N-ERGIE Netz GmbH"/>
    <x v="1"/>
  </r>
  <r>
    <s v="BNA0743"/>
    <s v="N-ERGIE AG"/>
    <s v="HKW Sandreuth"/>
    <n v="90441"/>
    <s v="Nürnberg"/>
    <s v="Sandreuthstr. 51"/>
    <x v="6"/>
    <s v="GuD 2"/>
    <x v="8"/>
    <n v="2005"/>
    <x v="2"/>
    <x v="1"/>
    <m/>
    <m/>
    <s v="Nein"/>
    <x v="1"/>
    <x v="362"/>
    <n v="77.060250000000011"/>
    <s v="U36 Sandreuth"/>
    <n v="110"/>
    <s v="N-ERGIE Netz GmbH"/>
    <x v="1"/>
  </r>
  <r>
    <s v="BNA0744"/>
    <s v="E.ON Kraftwerke GmbH"/>
    <s v="Franken 1"/>
    <n v="90449"/>
    <s v="Nürnberg"/>
    <m/>
    <x v="6"/>
    <n v="1"/>
    <x v="3"/>
    <n v="1973"/>
    <x v="2"/>
    <x v="1"/>
    <s v="Erdgas, HEL"/>
    <m/>
    <s v="Nein"/>
    <x v="0"/>
    <x v="387"/>
    <n v="383"/>
    <s v="Gebersdorf"/>
    <n v="110"/>
    <s v="E.ON Netz GmbH"/>
    <x v="1"/>
  </r>
  <r>
    <s v="BNA0745"/>
    <s v="E.ON Kraftwerke GmbH"/>
    <s v="Franken 1"/>
    <n v="90449"/>
    <s v="Nürnberg"/>
    <m/>
    <x v="6"/>
    <n v="2"/>
    <x v="3"/>
    <n v="1976"/>
    <x v="2"/>
    <x v="1"/>
    <s v="Erdgas, HEL"/>
    <m/>
    <s v="Nein"/>
    <x v="0"/>
    <x v="388"/>
    <n v="440"/>
    <s v="Gebersdorf"/>
    <n v="110"/>
    <s v="E.ON Netz GmbH"/>
    <x v="1"/>
  </r>
  <r>
    <s v="BNA0746"/>
    <s v="N-ERGIE AG"/>
    <s v="HKW Sandreuth"/>
    <n v="90441"/>
    <s v="Nürnberg"/>
    <s v="Sandreuthstr. 51"/>
    <x v="6"/>
    <m/>
    <x v="3"/>
    <n v="1992"/>
    <x v="0"/>
    <x v="11"/>
    <s v="Abfall (Fremddampfbezug), Gas, Öl"/>
    <m/>
    <s v="Nein"/>
    <x v="1"/>
    <x v="99"/>
    <n v="27.7619922614617"/>
    <s v="U36 Sandreuth"/>
    <n v="110"/>
    <s v="N-ERGIE Netz GmbH"/>
    <x v="1"/>
  </r>
  <r>
    <s v="BNA0747"/>
    <s v="E.ON Wasserkraft GmbH"/>
    <s v="Nußdorf"/>
    <n v="83131"/>
    <s v="Nußdorf"/>
    <s v="Am Inn 19"/>
    <x v="6"/>
    <s v="Nußdorf"/>
    <x v="2"/>
    <n v="1992"/>
    <x v="0"/>
    <x v="2"/>
    <m/>
    <m/>
    <s v="Nein"/>
    <x v="0"/>
    <x v="389"/>
    <n v="36.966000000000001"/>
    <s v="Schaltanlage vor Ort"/>
    <n v="110"/>
    <s v="E.ON Netz GmbH"/>
    <x v="0"/>
  </r>
  <r>
    <s v="BNA0748"/>
    <s v="E.ON Wasserkraft GmbH"/>
    <s v="Oberaudorf-Ebbs"/>
    <n v="83080"/>
    <s v="Oberaudorf"/>
    <s v="Untere Innauen 1"/>
    <x v="6"/>
    <s v="Oberaudorf-Ebbs"/>
    <x v="2"/>
    <n v="1992"/>
    <x v="0"/>
    <x v="2"/>
    <m/>
    <m/>
    <s v="Nein"/>
    <x v="0"/>
    <x v="50"/>
    <n v="30.3"/>
    <s v="Schaltanlage vor Ort"/>
    <n v="110"/>
    <s v="APG/E.ON Netz GmbH"/>
    <x v="0"/>
  </r>
  <r>
    <s v="BNA0749"/>
    <s v="Windmüller Ober-Flörsheim GbR"/>
    <m/>
    <n v="55234"/>
    <s v="Ober-Flörsheim"/>
    <m/>
    <x v="16"/>
    <m/>
    <x v="0"/>
    <n v="2002"/>
    <x v="0"/>
    <x v="0"/>
    <m/>
    <m/>
    <s v="Ja"/>
    <x v="0"/>
    <x v="25"/>
    <n v="12"/>
    <m/>
    <s v="MS"/>
    <s v="EWR Netz GmbH"/>
    <x v="0"/>
  </r>
  <r>
    <s v="BNA0750"/>
    <s v="GMVA Gemeinschafts-Müll-Verbrennungsanlage Niederrhein GmbH"/>
    <s v="GMVA Niederrhein"/>
    <n v="46049"/>
    <s v="Oberhausen"/>
    <s v="Liricher Straße 121"/>
    <x v="0"/>
    <s v="Ausspeisung 10/110kV (Turbine 2)"/>
    <x v="3"/>
    <n v="1990"/>
    <x v="0"/>
    <x v="11"/>
    <s v="Abfall"/>
    <s v="Heizöl"/>
    <s v="Nein"/>
    <x v="1"/>
    <x v="390"/>
    <n v="44.863379494522107"/>
    <s v="BBB05 Anschlusszelle"/>
    <n v="110"/>
    <s v="evo Energie-Netz GmbH"/>
    <x v="1"/>
  </r>
  <r>
    <s v="BNA0751"/>
    <s v="GMVA Gemeinschafts-Müll-Verbrennungsanlage Niederrhein GmbH"/>
    <s v="GMVA Niederrhein"/>
    <n v="46049"/>
    <s v="Oberhausen"/>
    <s v="Liricher Straße 121"/>
    <x v="0"/>
    <s v="Ausspeisung 10/25kV (Turbine 1)"/>
    <x v="3"/>
    <n v="2006"/>
    <x v="0"/>
    <x v="11"/>
    <s v="Abfall"/>
    <s v="Heizöl"/>
    <s v="Nein"/>
    <x v="1"/>
    <x v="391"/>
    <n v="23.431121468673677"/>
    <s v="AJT01 Trafo"/>
    <n v="25"/>
    <s v="evo Energie-Netz GmbH "/>
    <x v="1"/>
  </r>
  <r>
    <s v="BNA0752"/>
    <s v="Energieversorgung Oberhausen AG"/>
    <s v="HKW 1"/>
    <n v="46045"/>
    <s v="Oberhausen"/>
    <m/>
    <x v="0"/>
    <s v="HKW 1"/>
    <x v="1"/>
    <n v="1972"/>
    <x v="0"/>
    <x v="1"/>
    <m/>
    <m/>
    <s v="Nein"/>
    <x v="1"/>
    <x v="392"/>
    <n v="23.331000000000003"/>
    <m/>
    <n v="10"/>
    <s v="evo Energie-Netz GmbH"/>
    <x v="1"/>
  </r>
  <r>
    <s v="BNA0753"/>
    <s v="Energieversorgung Oberhausen AG"/>
    <s v="HKW 2"/>
    <n v="46147"/>
    <s v="Oberhausen"/>
    <m/>
    <x v="0"/>
    <s v="HKW 2"/>
    <x v="1"/>
    <n v="1995"/>
    <x v="0"/>
    <x v="1"/>
    <m/>
    <m/>
    <s v="Nein"/>
    <x v="1"/>
    <x v="393"/>
    <n v="24.745000000000001"/>
    <m/>
    <n v="110"/>
    <s v="evo Energie-Netz GmbH"/>
    <x v="1"/>
  </r>
  <r>
    <s v="BNA0754"/>
    <s v="Breeze Three Energy GmbH &amp; Co. KG"/>
    <s v="Windpark Lauterburg"/>
    <n v="73447"/>
    <s v="Oberkochen"/>
    <m/>
    <x v="4"/>
    <m/>
    <x v="0"/>
    <n v="2006"/>
    <x v="0"/>
    <x v="0"/>
    <m/>
    <m/>
    <s v="Ja"/>
    <x v="0"/>
    <x v="30"/>
    <n v="10"/>
    <s v="DE0010107344700000000000000285382"/>
    <n v="20"/>
    <s v="Netzgesellschaft Ostwürttemberg GmbH"/>
    <x v="0"/>
  </r>
  <r>
    <s v="BNA0755a"/>
    <s v="Kraftwerk Obernburg GmbH"/>
    <s v="Obernburg"/>
    <n v="63784"/>
    <s v="Obernburg"/>
    <m/>
    <x v="6"/>
    <n v="2"/>
    <x v="1"/>
    <n v="1920"/>
    <x v="2"/>
    <x v="1"/>
    <m/>
    <m/>
    <s v="Nein"/>
    <x v="1"/>
    <x v="33"/>
    <n v="36.36"/>
    <s v="UW AKZO"/>
    <n v="20"/>
    <s v="E.ON Bayern AG"/>
    <x v="1"/>
  </r>
  <r>
    <s v="BNA0755b"/>
    <s v="Kraftwerk Obernburg GmbH"/>
    <s v="Obernburg"/>
    <n v="63784"/>
    <s v="Obernburg"/>
    <m/>
    <x v="6"/>
    <n v="1"/>
    <x v="1"/>
    <n v="1995"/>
    <x v="2"/>
    <x v="1"/>
    <m/>
    <m/>
    <s v="Nein"/>
    <x v="1"/>
    <x v="394"/>
    <n v="64.64"/>
    <s v="UW AKZO"/>
    <n v="20"/>
    <s v="E.ON Bayern AG"/>
    <x v="1"/>
  </r>
  <r>
    <s v="BNA0756"/>
    <s v="EnBW Klenk Holzenergie GmbH"/>
    <m/>
    <n v="74420"/>
    <s v="Oberrot"/>
    <m/>
    <x v="4"/>
    <m/>
    <x v="3"/>
    <n v="2000"/>
    <x v="0"/>
    <x v="4"/>
    <m/>
    <m/>
    <s v="Ja"/>
    <x v="1"/>
    <x v="395"/>
    <n v="20.265909000000001"/>
    <m/>
    <s v="MS"/>
    <s v="EnBW Regional AG"/>
    <x v="0"/>
  </r>
  <r>
    <s v="BNA0757"/>
    <m/>
    <m/>
    <n v="21734"/>
    <s v="Oederquart"/>
    <m/>
    <x v="1"/>
    <m/>
    <x v="0"/>
    <n v="2000"/>
    <x v="0"/>
    <x v="0"/>
    <m/>
    <m/>
    <s v="Ja"/>
    <x v="0"/>
    <x v="40"/>
    <n v="16.5"/>
    <m/>
    <s v="HS/MS"/>
    <s v="EWE NETZ GmbH"/>
    <x v="0"/>
  </r>
  <r>
    <s v="BNA0758"/>
    <s v="Energieversorgung Offenbach AG"/>
    <s v="Heizkraftwerk Offenbach"/>
    <n v="63067"/>
    <s v="Offenbach"/>
    <m/>
    <x v="11"/>
    <m/>
    <x v="3"/>
    <n v="1990"/>
    <x v="0"/>
    <x v="3"/>
    <s v="Steinkohle"/>
    <s v="Biomasse"/>
    <s v="Nein"/>
    <x v="1"/>
    <x v="166"/>
    <n v="58.443660000000001"/>
    <s v="Andréstraße"/>
    <n v="110"/>
    <s v="24/7 Netze GmbH"/>
    <x v="1"/>
  </r>
  <r>
    <s v="BNA0759"/>
    <s v="E.ON Kraftwerke GmbH"/>
    <s v="Itzehoe"/>
    <n v="25588"/>
    <s v="Oldendorf"/>
    <m/>
    <x v="3"/>
    <m/>
    <x v="1"/>
    <n v="1972"/>
    <x v="0"/>
    <x v="10"/>
    <m/>
    <m/>
    <s v="Nein"/>
    <x v="0"/>
    <x v="103"/>
    <n v="88.88"/>
    <s v="Itzehoe-West"/>
    <n v="110"/>
    <s v="E.ON Netz GmbH"/>
    <x v="1"/>
  </r>
  <r>
    <s v="BNA0760"/>
    <s v="Windpark Oldenswort Moordeich GmbH &amp; Co.KG"/>
    <m/>
    <n v="25870"/>
    <s v="Oldenswort"/>
    <m/>
    <x v="3"/>
    <m/>
    <x v="0"/>
    <n v="2001"/>
    <x v="0"/>
    <x v="0"/>
    <m/>
    <m/>
    <s v="Ja"/>
    <x v="0"/>
    <x v="25"/>
    <n v="12"/>
    <m/>
    <s v="MS"/>
    <s v="Schleswig-Holstein Netz AG "/>
    <x v="0"/>
  </r>
  <r>
    <s v="BNA0761"/>
    <s v="e.disnatur Erneuerbare Energien GmbH"/>
    <s v="WP Naundorf I"/>
    <n v="4769"/>
    <s v="Naundorf"/>
    <m/>
    <x v="13"/>
    <m/>
    <x v="0"/>
    <n v="2004"/>
    <x v="0"/>
    <x v="0"/>
    <m/>
    <m/>
    <s v="Ja"/>
    <x v="0"/>
    <x v="47"/>
    <n v="14"/>
    <m/>
    <n v="20"/>
    <s v="Mitteldeutsche Netzgesellschaft Strom mbH"/>
    <x v="0"/>
  </r>
  <r>
    <s v="BNA0762"/>
    <m/>
    <m/>
    <n v="39387"/>
    <s v="Oschersleben"/>
    <m/>
    <x v="5"/>
    <m/>
    <x v="0"/>
    <n v="2009"/>
    <x v="0"/>
    <x v="0"/>
    <m/>
    <m/>
    <s v="Ja"/>
    <x v="0"/>
    <x v="206"/>
    <n v="12.3"/>
    <m/>
    <s v="MS"/>
    <s v="E.ON Avacon AG"/>
    <x v="0"/>
  </r>
  <r>
    <s v="BNA0763"/>
    <m/>
    <m/>
    <n v="21762"/>
    <s v="Osterbruch"/>
    <m/>
    <x v="1"/>
    <m/>
    <x v="0"/>
    <n v="1999"/>
    <x v="0"/>
    <x v="0"/>
    <m/>
    <m/>
    <s v="Ja"/>
    <x v="0"/>
    <x v="117"/>
    <n v="11"/>
    <m/>
    <s v="HS/MS"/>
    <s v="EWE NETZ GmbH"/>
    <x v="0"/>
  </r>
  <r>
    <s v="BNA0764"/>
    <m/>
    <m/>
    <n v="39606"/>
    <s v="Osterburg"/>
    <m/>
    <x v="5"/>
    <m/>
    <x v="0"/>
    <n v="2002"/>
    <x v="0"/>
    <x v="0"/>
    <m/>
    <m/>
    <s v="Ja"/>
    <x v="0"/>
    <x v="50"/>
    <n v="30"/>
    <m/>
    <s v="HS"/>
    <s v="HSN Magdeburg GmbH"/>
    <x v="0"/>
  </r>
  <r>
    <s v="BNA0765"/>
    <s v="Windpark Osterrade GmbH "/>
    <m/>
    <n v="24796"/>
    <s v="Osterrade"/>
    <m/>
    <x v="3"/>
    <m/>
    <x v="0"/>
    <n v="2001"/>
    <x v="0"/>
    <x v="0"/>
    <m/>
    <m/>
    <s v="Ja"/>
    <x v="0"/>
    <x v="396"/>
    <n v="12.25"/>
    <m/>
    <s v="MS"/>
    <s v="Schleswig-Holstein Netz AG "/>
    <x v="0"/>
  </r>
  <r>
    <s v="BNA0766"/>
    <s v="E.ON Kraftwerke GmbH"/>
    <s v="Audorf"/>
    <n v="24783"/>
    <s v="Osterrönfeld"/>
    <m/>
    <x v="3"/>
    <m/>
    <x v="1"/>
    <n v="1973"/>
    <x v="0"/>
    <x v="10"/>
    <m/>
    <m/>
    <s v="Nein"/>
    <x v="0"/>
    <x v="397"/>
    <n v="87.87"/>
    <s v="Audorf"/>
    <n v="110"/>
    <s v="E.ON Netz GmbH"/>
    <x v="1"/>
  </r>
  <r>
    <s v="BNA0767"/>
    <s v="Windkonzept - Energieanlagen GmbH &amp; Co. KG"/>
    <m/>
    <n v="39343"/>
    <s v="Ostingersleben"/>
    <m/>
    <x v="5"/>
    <m/>
    <x v="0"/>
    <n v="2002"/>
    <x v="0"/>
    <x v="0"/>
    <m/>
    <m/>
    <s v="Ja"/>
    <x v="0"/>
    <x v="288"/>
    <n v="22.4"/>
    <m/>
    <s v="HS"/>
    <s v="HSN Magdeburg GmbH"/>
    <x v="0"/>
  </r>
  <r>
    <s v="BNA0768"/>
    <s v="PROKON Nord Energiesysteme GmbH &amp; Co. WP Klostermoor KG; _x000d_Windpark Klostermoor GmbH &amp; Co. Betriebs-KG"/>
    <m/>
    <n v="26842"/>
    <s v="Ostrhauderfehn"/>
    <m/>
    <x v="1"/>
    <m/>
    <x v="0"/>
    <n v="1999"/>
    <x v="0"/>
    <x v="0"/>
    <m/>
    <m/>
    <s v="Ja"/>
    <x v="0"/>
    <x v="39"/>
    <n v="18"/>
    <m/>
    <s v="HS/MS"/>
    <s v="EWE NETZ GmbH"/>
    <x v="0"/>
  </r>
  <r>
    <s v="BNA0769"/>
    <s v="EnBW Baltic 1 GmbH &amp; Co. KG"/>
    <s v="Windpark Baltic 1"/>
    <m/>
    <s v="Ostsee"/>
    <s v="16 km vor der Küste Mecklenburg-Vorpommerns, nördlich der Halbinsel Fischland-Darß-Zingst"/>
    <x v="9"/>
    <s v="Baltic 1"/>
    <x v="6"/>
    <n v="2011"/>
    <x v="0"/>
    <x v="7"/>
    <m/>
    <m/>
    <s v="Ja"/>
    <x v="0"/>
    <x v="398"/>
    <n v="48.3"/>
    <s v="OSS Baltic 1"/>
    <n v="150"/>
    <s v="50 Hertz Transmission GmbH"/>
    <x v="0"/>
  </r>
  <r>
    <s v="BNA0770"/>
    <s v="WPO GmbH &amp; Co. Betriebs KG _x000d_WPM GmbH &amp; Co. Betriebs KG"/>
    <m/>
    <n v="26939"/>
    <s v="Ovelgönne"/>
    <m/>
    <x v="1"/>
    <m/>
    <x v="0"/>
    <n v="2001"/>
    <x v="0"/>
    <x v="0"/>
    <m/>
    <m/>
    <s v="Ja"/>
    <x v="0"/>
    <x v="399"/>
    <n v="22.85"/>
    <m/>
    <s v="HS/MS"/>
    <s v="EWE NETZ GmbH"/>
    <x v="0"/>
  </r>
  <r>
    <s v="BNA0771"/>
    <s v="Dezentrale Energie Anlagen Beteiligungs-und Verwaltungsgesellschaft mbH"/>
    <m/>
    <n v="28876"/>
    <s v="Oyten"/>
    <m/>
    <x v="1"/>
    <m/>
    <x v="0"/>
    <n v="2001"/>
    <x v="0"/>
    <x v="0"/>
    <m/>
    <m/>
    <s v="Ja"/>
    <x v="0"/>
    <x v="30"/>
    <n v="10"/>
    <m/>
    <s v="MS"/>
    <s v="EWE NETZ GmbH"/>
    <x v="0"/>
  </r>
  <r>
    <s v="BNA0772"/>
    <m/>
    <m/>
    <n v="33100"/>
    <s v="Paderborn"/>
    <m/>
    <x v="0"/>
    <m/>
    <x v="0"/>
    <n v="1997"/>
    <x v="0"/>
    <x v="0"/>
    <m/>
    <m/>
    <s v="Ja"/>
    <x v="0"/>
    <x v="400"/>
    <n v="16.96"/>
    <m/>
    <s v="MS"/>
    <s v="E.ON Westfalen Weser Netz AG "/>
    <x v="0"/>
  </r>
  <r>
    <s v="BNA0773"/>
    <m/>
    <m/>
    <n v="33100"/>
    <s v="Paderborn"/>
    <m/>
    <x v="0"/>
    <m/>
    <x v="0"/>
    <n v="1995"/>
    <x v="0"/>
    <x v="0"/>
    <m/>
    <m/>
    <s v="Ja"/>
    <x v="0"/>
    <x v="25"/>
    <n v="12"/>
    <m/>
    <s v="MS"/>
    <s v="E.ON Westfalen Weser Netz AG "/>
    <x v="0"/>
  </r>
  <r>
    <s v="BNA0774"/>
    <m/>
    <m/>
    <n v="33100"/>
    <s v="Paderborn"/>
    <m/>
    <x v="0"/>
    <m/>
    <x v="0"/>
    <n v="1998"/>
    <x v="0"/>
    <x v="0"/>
    <m/>
    <m/>
    <s v="Ja"/>
    <x v="0"/>
    <x v="401"/>
    <n v="11.15"/>
    <m/>
    <s v="MS"/>
    <s v="E.ON Westfalen Weser Netz AG "/>
    <x v="0"/>
  </r>
  <r>
    <s v="BNA0775"/>
    <s v="PN Biomasseheizkraftwerk Papenburg GmbH &amp; Co. KG"/>
    <s v="Biomasse-HKW"/>
    <n v="26871"/>
    <s v="Papenburg"/>
    <s v="Am Nordhafen 5"/>
    <x v="1"/>
    <m/>
    <x v="3"/>
    <n v="2002"/>
    <x v="0"/>
    <x v="4"/>
    <m/>
    <m/>
    <s v="Ja"/>
    <x v="0"/>
    <x v="70"/>
    <n v="21.54"/>
    <m/>
    <s v="HS/MS"/>
    <s v="EWE NETZ GmbH"/>
    <x v="0"/>
  </r>
  <r>
    <s v="BNA0776"/>
    <s v="BKW FMB Energie AG"/>
    <s v="Windpark Lüdersdorf Parstein"/>
    <n v="16248"/>
    <s v="Parsteinsee"/>
    <m/>
    <x v="2"/>
    <m/>
    <x v="0"/>
    <n v="2004"/>
    <x v="0"/>
    <x v="0"/>
    <m/>
    <m/>
    <s v="Ja"/>
    <x v="0"/>
    <x v="244"/>
    <n v="22.5"/>
    <s v="DE00100016248DS000000000005554231"/>
    <m/>
    <s v="E.ON edis AG"/>
    <x v="0"/>
  </r>
  <r>
    <s v="BNA0777"/>
    <s v="EnBW Kraftwerke AG"/>
    <s v="Kopswerk I "/>
    <s v="A-6794"/>
    <s v="Partenen"/>
    <m/>
    <x v="8"/>
    <s v="Masch. 1 bis 3"/>
    <x v="7"/>
    <n v="1968"/>
    <x v="0"/>
    <x v="8"/>
    <m/>
    <m/>
    <s v="Nein"/>
    <x v="0"/>
    <x v="402"/>
    <n v="264.0924"/>
    <s v="Bürs"/>
    <n v="220"/>
    <s v="Transnet BW GmbH_x000d_"/>
    <x v="1"/>
  </r>
  <r>
    <s v="BNA0778"/>
    <s v="EnBW Kraftwerke AG"/>
    <s v="Kopswerk II "/>
    <s v="A-6794"/>
    <s v="Partenen"/>
    <m/>
    <x v="8"/>
    <s v="Masch. 1 bis 3"/>
    <x v="7"/>
    <n v="2008"/>
    <x v="0"/>
    <x v="8"/>
    <m/>
    <m/>
    <s v="Nein"/>
    <x v="0"/>
    <x v="403"/>
    <n v="561.32999999999993"/>
    <s v="Bürs"/>
    <n v="220"/>
    <s v="Transnet BW GmbH_x000d_"/>
    <x v="1"/>
  </r>
  <r>
    <s v="BNA0779"/>
    <s v="EnBW Kraftwerke AG"/>
    <s v="Obervermuntwerk"/>
    <s v="A-6794"/>
    <s v="Partenen"/>
    <m/>
    <x v="8"/>
    <s v="Masch. 1 u. 2"/>
    <x v="10"/>
    <n v="1968"/>
    <x v="0"/>
    <x v="15"/>
    <m/>
    <m/>
    <s v="Nein"/>
    <x v="0"/>
    <x v="180"/>
    <n v="29.29"/>
    <s v="Bürs"/>
    <n v="220"/>
    <s v="Transnet BW GmbH"/>
    <x v="0"/>
  </r>
  <r>
    <s v="BNA0780"/>
    <s v="EnBW Kraftwerke AG"/>
    <s v="Vermuntwerk"/>
    <s v="A-6794"/>
    <s v="Partenen"/>
    <m/>
    <x v="8"/>
    <s v="Masch. 1 bis 5"/>
    <x v="10"/>
    <n v="1930"/>
    <x v="0"/>
    <x v="15"/>
    <m/>
    <m/>
    <s v="Nein"/>
    <x v="0"/>
    <x v="404"/>
    <n v="157.56"/>
    <s v="Bürs"/>
    <n v="220"/>
    <s v="Transnet BW GmbH_x000d__x000d_"/>
    <x v="0"/>
  </r>
  <r>
    <s v="BNA0781"/>
    <s v="ENERTRAG"/>
    <s v="ÜST Ruhleben"/>
    <n v="17309"/>
    <s v="Pasewalk"/>
    <s v="Gemarkung Pasewalk, _x000d_Flur 23, Flurstück 26/1"/>
    <x v="9"/>
    <s v="ÜST Ruhleben"/>
    <x v="0"/>
    <n v="2000"/>
    <x v="0"/>
    <x v="0"/>
    <m/>
    <m/>
    <s v="Ja"/>
    <x v="0"/>
    <x v="405"/>
    <n v="29.1"/>
    <s v="ÜST Ruhleben"/>
    <n v="20"/>
    <s v="E.ON edis AG"/>
    <x v="0"/>
  </r>
  <r>
    <s v="BNA0782"/>
    <s v="E.ON Wasserkraft GmbH"/>
    <s v="Kachlet"/>
    <n v="94034"/>
    <s v="Passau"/>
    <s v="Schleusenweg 10"/>
    <x v="6"/>
    <s v="Kachlet"/>
    <x v="2"/>
    <n v="1927"/>
    <x v="0"/>
    <x v="2"/>
    <m/>
    <m/>
    <s v="Nein"/>
    <x v="0"/>
    <x v="154"/>
    <n v="54.237000000000002"/>
    <s v="Schaltanlage vor Ort"/>
    <n v="110"/>
    <s v="E.ON Netz GmbH"/>
    <x v="0"/>
  </r>
  <r>
    <s v="BNA0783"/>
    <s v="entfällt "/>
    <s v="entfällt"/>
    <m/>
    <m/>
    <m/>
    <x v="7"/>
    <m/>
    <x v="4"/>
    <m/>
    <x v="3"/>
    <x v="5"/>
    <m/>
    <m/>
    <m/>
    <x v="2"/>
    <x v="17"/>
    <m/>
    <m/>
    <m/>
    <m/>
    <x v="2"/>
  </r>
  <r>
    <s v="BNA0784"/>
    <s v="E.ON Wasserkraft GmbH"/>
    <s v="Passau-Ingling"/>
    <n v="94036"/>
    <s v="Passau"/>
    <s v="Innstraße 121"/>
    <x v="6"/>
    <s v="Passau-Ingling"/>
    <x v="2"/>
    <n v="1965"/>
    <x v="0"/>
    <x v="2"/>
    <m/>
    <m/>
    <s v="Nein"/>
    <x v="0"/>
    <x v="406"/>
    <n v="43.632000000000005"/>
    <s v="Schaltanlage vor Ort"/>
    <n v="110"/>
    <s v="APG/E.ON Netz GmbH"/>
    <x v="0"/>
  </r>
  <r>
    <s v="BNA0785"/>
    <s v="Vattenfall Europe Generation AG"/>
    <s v="KW Jänschwalde"/>
    <n v="3158"/>
    <s v="Peitz"/>
    <s v="Kraftwerksstraße"/>
    <x v="2"/>
    <s v="A"/>
    <x v="3"/>
    <n v="1981"/>
    <x v="0"/>
    <x v="9"/>
    <m/>
    <m/>
    <s v="Nein"/>
    <x v="1"/>
    <x v="91"/>
    <n v="500"/>
    <s v="Preilack"/>
    <n v="380"/>
    <s v="50 Hertz Transmission GmbH"/>
    <x v="1"/>
  </r>
  <r>
    <s v="BNA0786"/>
    <s v="Vattenfall Europe Generation AG"/>
    <s v="KW Jänschwalde"/>
    <n v="3158"/>
    <s v="Peitz"/>
    <s v="Kraftwerksstraße"/>
    <x v="2"/>
    <s v="B"/>
    <x v="3"/>
    <n v="1982"/>
    <x v="0"/>
    <x v="9"/>
    <m/>
    <m/>
    <s v="Nein"/>
    <x v="1"/>
    <x v="91"/>
    <n v="500"/>
    <s v="Preilack"/>
    <n v="380"/>
    <s v="50 Hertz Transmission GmbH"/>
    <x v="1"/>
  </r>
  <r>
    <s v="BNA0787"/>
    <s v="Vattenfall Europe Generation AG"/>
    <s v="KW Jänschwalde"/>
    <n v="3158"/>
    <s v="Peitz"/>
    <s v="Kraftwerksstraße"/>
    <x v="2"/>
    <s v="C"/>
    <x v="3"/>
    <n v="1984"/>
    <x v="0"/>
    <x v="9"/>
    <m/>
    <m/>
    <s v="Nein"/>
    <x v="1"/>
    <x v="91"/>
    <n v="500"/>
    <s v="Preilack"/>
    <n v="380"/>
    <s v="50 Hertz Transmission GmbH"/>
    <x v="1"/>
  </r>
  <r>
    <s v="BNA0788"/>
    <s v="Vattenfall Europe Generation AG"/>
    <s v="KW Jänschwalde"/>
    <n v="3158"/>
    <s v="Peitz"/>
    <s v="Kraftwerksstraße"/>
    <x v="2"/>
    <s v="D"/>
    <x v="3"/>
    <n v="1985"/>
    <x v="0"/>
    <x v="9"/>
    <m/>
    <m/>
    <s v="Nein"/>
    <x v="1"/>
    <x v="91"/>
    <n v="500"/>
    <s v="Preilack"/>
    <n v="380"/>
    <s v="50 Hertz Transmission GmbH"/>
    <x v="1"/>
  </r>
  <r>
    <s v="BNA0789"/>
    <s v="Vattenfall Europe Generation AG"/>
    <s v="KW Jänschwalde"/>
    <n v="3158"/>
    <s v="Peitz"/>
    <s v="Kraftwerksstraße"/>
    <x v="2"/>
    <s v="E"/>
    <x v="3"/>
    <n v="1987"/>
    <x v="0"/>
    <x v="9"/>
    <m/>
    <m/>
    <s v="Nein"/>
    <x v="1"/>
    <x v="91"/>
    <n v="500"/>
    <s v="Preilack"/>
    <n v="380"/>
    <s v="50 Hertz Transmission GmbH"/>
    <x v="1"/>
  </r>
  <r>
    <s v="BNA0790"/>
    <s v="Vattenfall Europe Generation AG"/>
    <s v="KW Jänschwalde"/>
    <n v="3158"/>
    <s v="Peitz"/>
    <s v="Kraftwerksstraße"/>
    <x v="2"/>
    <s v="F"/>
    <x v="3"/>
    <n v="1989"/>
    <x v="0"/>
    <x v="9"/>
    <m/>
    <m/>
    <s v="Nein"/>
    <x v="1"/>
    <x v="91"/>
    <n v="500"/>
    <s v="Preilack"/>
    <n v="380"/>
    <s v="50 Hertz Transmission GmbH"/>
    <x v="1"/>
  </r>
  <r>
    <s v="BNA0791"/>
    <s v="Acciona Energie Windparks Deutschland GmbH"/>
    <m/>
    <n v="3185"/>
    <s v="Peitz, OT Drehnower Vorstadt"/>
    <m/>
    <x v="2"/>
    <m/>
    <x v="0"/>
    <n v="2005"/>
    <x v="0"/>
    <x v="0"/>
    <m/>
    <m/>
    <s v="Ja"/>
    <x v="0"/>
    <x v="38"/>
    <n v="10.5"/>
    <m/>
    <s v="MS"/>
    <s v="Mitteldeutsche Netzgesellschaft Strom mbH"/>
    <x v="0"/>
  </r>
  <r>
    <s v="BNA0792"/>
    <s v="VERBUND-Innkraftwerke GmbH"/>
    <s v="Perach"/>
    <n v="84567"/>
    <s v="Perach"/>
    <s v="Niederperach"/>
    <x v="6"/>
    <m/>
    <x v="2"/>
    <n v="1977"/>
    <x v="0"/>
    <x v="2"/>
    <m/>
    <m/>
    <s v="Nein"/>
    <x v="0"/>
    <x v="407"/>
    <n v="19.593999999999998"/>
    <s v="UW Perach"/>
    <n v="110"/>
    <s v="E.ON Netz GmbH"/>
    <x v="0"/>
  </r>
  <r>
    <s v="BNA0793"/>
    <s v="E.ON Kraftwerke GmbH"/>
    <s v="Heyden"/>
    <n v="32469"/>
    <s v="Petershagen"/>
    <m/>
    <x v="0"/>
    <n v="4"/>
    <x v="3"/>
    <n v="1987"/>
    <x v="0"/>
    <x v="3"/>
    <m/>
    <m/>
    <s v="Nein"/>
    <x v="0"/>
    <x v="87"/>
    <n v="920"/>
    <s v="Ovenstädt"/>
    <n v="380"/>
    <s v="TenneT TSO GmbH "/>
    <x v="1"/>
  </r>
  <r>
    <s v="BNA0794"/>
    <s v="Windkraft Unger GmbH"/>
    <m/>
    <n v="9526"/>
    <s v="Pfaffroda/E., OT Dörnthal"/>
    <m/>
    <x v="13"/>
    <m/>
    <x v="0"/>
    <n v="2007"/>
    <x v="0"/>
    <x v="0"/>
    <m/>
    <m/>
    <s v="Ja"/>
    <x v="0"/>
    <x v="408"/>
    <n v="18.009"/>
    <m/>
    <s v="HS/MS"/>
    <s v="Mitteldeutsche Netzgesellschaft Strom mbH"/>
    <x v="0"/>
  </r>
  <r>
    <s v="BNA0795"/>
    <s v="E.ON Wasserkraft GmbH"/>
    <s v="Geisling"/>
    <n v="93102"/>
    <s v="Pfatter"/>
    <m/>
    <x v="6"/>
    <s v="Geisling"/>
    <x v="2"/>
    <n v="1985"/>
    <x v="0"/>
    <x v="2"/>
    <m/>
    <m/>
    <s v="Nein"/>
    <x v="0"/>
    <x v="99"/>
    <n v="25.25"/>
    <s v="Schaltanlage vor Ort"/>
    <n v="20"/>
    <s v="E.ON Bayern AG"/>
    <x v="0"/>
  </r>
  <r>
    <s v="BNA0796"/>
    <s v="entfällt "/>
    <s v="entfällt"/>
    <m/>
    <m/>
    <m/>
    <x v="7"/>
    <m/>
    <x v="4"/>
    <m/>
    <x v="3"/>
    <x v="5"/>
    <m/>
    <m/>
    <m/>
    <x v="2"/>
    <x v="17"/>
    <m/>
    <m/>
    <m/>
    <m/>
    <x v="2"/>
  </r>
  <r>
    <s v="BNA0797"/>
    <s v="Heizkraftwerk Pforzheim GmbH"/>
    <s v="Heizkraftwerk Pforzheim GmbH"/>
    <n v="75175"/>
    <s v="Pforzheim"/>
    <s v="Hohwiesenweg 15"/>
    <x v="4"/>
    <s v="Biomasse"/>
    <x v="3"/>
    <n v="2004"/>
    <x v="0"/>
    <x v="4"/>
    <s v="Biomasse"/>
    <s v="Klärgas"/>
    <s v="Ja"/>
    <x v="1"/>
    <x v="206"/>
    <n v="13.2471"/>
    <s v="Hohwiesenweg"/>
    <n v="110"/>
    <s v="Stadtwerke Pforzheim GmbH und Co. KG"/>
    <x v="0"/>
  </r>
  <r>
    <s v="BNA0798"/>
    <s v="entfällt"/>
    <s v="entfällt"/>
    <m/>
    <m/>
    <m/>
    <x v="7"/>
    <m/>
    <x v="4"/>
    <m/>
    <x v="3"/>
    <x v="5"/>
    <m/>
    <m/>
    <m/>
    <x v="2"/>
    <x v="17"/>
    <m/>
    <m/>
    <m/>
    <m/>
    <x v="2"/>
  </r>
  <r>
    <s v="BNA0799"/>
    <s v="Heizkraftwerk Pforzheim GmbH"/>
    <s v="Heizkraftwerk Pforzheim GmbH"/>
    <n v="75175"/>
    <s v="Pforzheim"/>
    <s v="Hohwiesenweg 15"/>
    <x v="4"/>
    <s v="Gaskesselanlage"/>
    <x v="1"/>
    <n v="1969"/>
    <x v="0"/>
    <x v="1"/>
    <s v="Erdgas"/>
    <s v="Mineralölprodukte"/>
    <s v="Nein"/>
    <x v="1"/>
    <x v="409"/>
    <n v="11.413"/>
    <s v="Hohwiesenweg"/>
    <n v="110"/>
    <s v="Stadtwerke Pforzheim GmbH und Co. KG"/>
    <x v="1"/>
  </r>
  <r>
    <s v="BNA0800"/>
    <s v="Heizkraftwerk Pforzheim GmbH"/>
    <s v="Heizkraftwerk Pforzheim GmbH"/>
    <n v="75175"/>
    <s v="Pforzheim"/>
    <s v="Hohwiesenweg 15"/>
    <x v="4"/>
    <s v="Kombiblock/GuD"/>
    <x v="8"/>
    <n v="1980"/>
    <x v="2"/>
    <x v="1"/>
    <s v="Erdgas"/>
    <s v="Mineralölprodukte"/>
    <s v="Nein"/>
    <x v="1"/>
    <x v="410"/>
    <n v="42.331764000000007"/>
    <s v="Hohwiesenweg"/>
    <n v="110"/>
    <s v="Stadtwerke Pforzheim GmbH und Co. KG"/>
    <x v="1"/>
  </r>
  <r>
    <s v="BNA0801"/>
    <s v="Heizkraftwerk Pforzheim GmbH"/>
    <s v="Heizkraftwerk Pforzheim GmbH"/>
    <n v="75175"/>
    <s v="Pforzheim"/>
    <s v="Hohwiesenweg 15"/>
    <x v="4"/>
    <s v="Wirbelschichtblock"/>
    <x v="3"/>
    <n v="1990"/>
    <x v="0"/>
    <x v="3"/>
    <s v="Steinkohle"/>
    <s v="Abfall (EBS) und Klärgas"/>
    <s v="Nein"/>
    <x v="1"/>
    <x v="411"/>
    <n v="29.113600999999999"/>
    <s v="Hohwiesenweg"/>
    <n v="110"/>
    <s v="Stadtwerke Pforzheim GmbH und Co. KG"/>
    <x v="1"/>
  </r>
  <r>
    <s v="BNA0802"/>
    <s v="EnBW Kraftwerke AG"/>
    <s v="Kernkraftwerk Philippsburg 2"/>
    <n v="76661"/>
    <s v="Philippsburg"/>
    <s v="Rheinschanzinsel"/>
    <x v="4"/>
    <s v="KKP 2"/>
    <x v="9"/>
    <n v="1985"/>
    <x v="0"/>
    <x v="13"/>
    <m/>
    <m/>
    <s v="Nein"/>
    <x v="0"/>
    <x v="412"/>
    <n v="1458"/>
    <s v="Philippsburg"/>
    <n v="380"/>
    <s v="Transnet BW GmbH"/>
    <x v="1"/>
  </r>
  <r>
    <s v="BNA0803"/>
    <s v="entfällt"/>
    <s v="entfällt"/>
    <m/>
    <m/>
    <m/>
    <x v="7"/>
    <m/>
    <x v="4"/>
    <m/>
    <x v="3"/>
    <x v="5"/>
    <m/>
    <m/>
    <m/>
    <x v="2"/>
    <x v="17"/>
    <m/>
    <m/>
    <m/>
    <m/>
    <x v="2"/>
  </r>
  <r>
    <s v="BNA0804"/>
    <s v="K+S AG"/>
    <s v="Hattorf"/>
    <n v="36269"/>
    <s v="Philippsthal"/>
    <m/>
    <x v="11"/>
    <s v="Hattorf"/>
    <x v="3"/>
    <n v="1962"/>
    <x v="0"/>
    <x v="1"/>
    <m/>
    <m/>
    <s v="Nein"/>
    <x v="1"/>
    <x v="413"/>
    <n v="153.55844088325773"/>
    <s v="UW Phillippsthal"/>
    <n v="110"/>
    <s v="E.ON Netz GmbH"/>
    <x v="1"/>
  </r>
  <r>
    <s v="BNA0805"/>
    <s v="Daimler AG"/>
    <s v="Kraftwerk Plattling"/>
    <n v="94447"/>
    <s v="Plattling"/>
    <m/>
    <x v="6"/>
    <s v="entfällt"/>
    <x v="1"/>
    <n v="2010"/>
    <x v="2"/>
    <x v="1"/>
    <m/>
    <m/>
    <s v="Nein"/>
    <x v="1"/>
    <x v="358"/>
    <n v="98.879000000000005"/>
    <s v="DE00722594447HRA00000000PLAE00014; DE00722594447HRV00000000PLAE00014; DE00722594447HRA00000000PLAE00015; DE00722594447HRV00000000PLAE00015"/>
    <n v="110"/>
    <s v="E.ON Netz GmbH"/>
    <x v="1"/>
  </r>
  <r>
    <s v="BNA0806"/>
    <s v="MVV Energie AG"/>
    <s v="Windpark Plauerhagen"/>
    <n v="19395"/>
    <s v="Plauerhagen"/>
    <m/>
    <x v="9"/>
    <m/>
    <x v="0"/>
    <n v="2010"/>
    <x v="0"/>
    <x v="0"/>
    <m/>
    <m/>
    <s v="Ja"/>
    <x v="0"/>
    <x v="41"/>
    <n v="16"/>
    <s v="UW Krakow"/>
    <n v="20"/>
    <s v="WEMAG Netz GmbH"/>
    <x v="0"/>
  </r>
  <r>
    <s v="BNA0807"/>
    <s v="Solarpark Pocking 2 GmbH"/>
    <m/>
    <n v="94060"/>
    <s v="Pocking"/>
    <m/>
    <x v="6"/>
    <m/>
    <x v="5"/>
    <n v="2009"/>
    <x v="0"/>
    <x v="6"/>
    <m/>
    <m/>
    <s v="Ja"/>
    <x v="0"/>
    <x v="414"/>
    <n v="12.052"/>
    <m/>
    <s v="MS"/>
    <s v="E.ON Bayern AG"/>
    <x v="0"/>
  </r>
  <r>
    <s v="BNA0808"/>
    <s v="RWE Innogy Windpower Hannover GmbH"/>
    <s v="RWE Innogy Nordost Windparkbetriebsgesellschaft mbH"/>
    <n v="16949"/>
    <s v="Porep"/>
    <m/>
    <x v="2"/>
    <s v="Putlitz"/>
    <x v="0"/>
    <n v="2004"/>
    <x v="0"/>
    <x v="0"/>
    <m/>
    <m/>
    <s v="Ja"/>
    <x v="0"/>
    <x v="415"/>
    <n v="62"/>
    <s v="UW Putlitz"/>
    <n v="33"/>
    <s v="50 Hertz Transmission GmbH"/>
    <x v="0"/>
  </r>
  <r>
    <s v="BNA0809"/>
    <s v="entfällt"/>
    <s v="entfällt"/>
    <m/>
    <m/>
    <m/>
    <x v="7"/>
    <m/>
    <x v="4"/>
    <m/>
    <x v="3"/>
    <x v="5"/>
    <m/>
    <m/>
    <m/>
    <x v="2"/>
    <x v="17"/>
    <m/>
    <m/>
    <m/>
    <m/>
    <x v="2"/>
  </r>
  <r>
    <s v="BNA0810"/>
    <s v="Gemeinschaftskraftwerk Veltheim GmbH"/>
    <s v="Kraftwerk Veltheim"/>
    <n v="32457"/>
    <s v="Porta Westfalica"/>
    <m/>
    <x v="0"/>
    <s v="4 GT"/>
    <x v="1"/>
    <n v="1974"/>
    <x v="0"/>
    <x v="1"/>
    <s v="Erdgas, Heizöl EL ( 100 % )"/>
    <m/>
    <s v="Nein"/>
    <x v="0"/>
    <x v="10"/>
    <n v="65.650000000000006"/>
    <s v="UW - Veltheim"/>
    <n v="110"/>
    <s v="Netz Veltheim GmbH"/>
    <x v="1"/>
  </r>
  <r>
    <s v="BNA0811"/>
    <s v="Gemeinschaftskraftwerk Veltheim GmbH"/>
    <s v="Kraftwerk Veltheim"/>
    <n v="32457"/>
    <s v="Porta Westfalica"/>
    <m/>
    <x v="0"/>
    <s v="4 DT"/>
    <x v="3"/>
    <n v="1975"/>
    <x v="4"/>
    <x v="1"/>
    <s v="Erdgas, Heizöl EL ( 50 % )"/>
    <m/>
    <s v="Nein"/>
    <x v="0"/>
    <x v="329"/>
    <n v="400"/>
    <s v="UW - Veltheim"/>
    <n v="220"/>
    <s v="Netz Veltheim GmbH"/>
    <x v="1"/>
  </r>
  <r>
    <s v="BNA0812"/>
    <s v="Gemeinschaftskraftwerk Veltheim GmbH"/>
    <s v="Kraftwerk Veltheim"/>
    <n v="32457"/>
    <s v="Porta Westfalica"/>
    <m/>
    <x v="0"/>
    <n v="2"/>
    <x v="3"/>
    <n v="1965"/>
    <x v="0"/>
    <x v="3"/>
    <m/>
    <m/>
    <s v="Nein"/>
    <x v="0"/>
    <x v="416"/>
    <n v="100"/>
    <s v="UW - Veltheim"/>
    <n v="110"/>
    <s v="Netz Veltheim GmbH"/>
    <x v="1"/>
  </r>
  <r>
    <s v="BNA0813"/>
    <s v="Gemeinschaftskraftwerk Veltheim GmbH"/>
    <s v="Kraftwerk Veltheim"/>
    <n v="32457"/>
    <s v="Porta Westfalica"/>
    <m/>
    <x v="0"/>
    <n v="3"/>
    <x v="3"/>
    <n v="1970"/>
    <x v="0"/>
    <x v="3"/>
    <s v="Steinkohle"/>
    <s v="Klärschlamm / heizwertreiche Fraktionen / Tiermehl"/>
    <s v="Nein"/>
    <x v="0"/>
    <x v="263"/>
    <n v="330"/>
    <s v="UW - Veltheim"/>
    <n v="220"/>
    <s v="Netz Veltheim GmbH"/>
    <x v="1"/>
  </r>
  <r>
    <s v="BNA0814"/>
    <s v="Energie und Wasser Potsdam GmbH"/>
    <s v="HKW Potsdam-Süd"/>
    <n v="14478"/>
    <s v="Potsdam"/>
    <m/>
    <x v="2"/>
    <s v="Gesamtanlage"/>
    <x v="1"/>
    <n v="1996"/>
    <x v="0"/>
    <x v="1"/>
    <m/>
    <m/>
    <s v="Nein"/>
    <x v="1"/>
    <x v="417"/>
    <n v="82.617999999999995"/>
    <s v="UW Potsdam-Süd"/>
    <n v="110"/>
    <s v="Energie und Wasser Potsdam GmbH"/>
    <x v="1"/>
  </r>
  <r>
    <s v="BNA0815"/>
    <m/>
    <m/>
    <n v="17291"/>
    <s v="Prenzlau"/>
    <m/>
    <x v="2"/>
    <m/>
    <x v="0"/>
    <n v="2000"/>
    <x v="0"/>
    <x v="0"/>
    <m/>
    <m/>
    <s v="Ja"/>
    <x v="0"/>
    <x v="164"/>
    <n v="11.5"/>
    <m/>
    <s v="MS"/>
    <s v="E.ON edis AG"/>
    <x v="0"/>
  </r>
  <r>
    <s v="BNA0816"/>
    <s v="TIWAG-Tiroler Wasserkraft AG"/>
    <s v="KW Kaunertal"/>
    <s v="A-6522"/>
    <s v="Prutz"/>
    <m/>
    <x v="8"/>
    <s v="Prutz"/>
    <x v="10"/>
    <n v="1964"/>
    <x v="0"/>
    <x v="15"/>
    <m/>
    <m/>
    <s v="Nein"/>
    <x v="0"/>
    <x v="418"/>
    <n v="395.92"/>
    <s v="UW Prutz"/>
    <n v="220"/>
    <s v="TIWAG-Netz AG/APG bzw. Amprion"/>
    <x v="0"/>
  </r>
  <r>
    <s v="BNA0817"/>
    <s v="WKN Windkraft Nord GmbH &amp; Co. Windpark Puls KG"/>
    <m/>
    <n v="25560"/>
    <s v="Puls"/>
    <m/>
    <x v="3"/>
    <m/>
    <x v="0"/>
    <n v="1999"/>
    <x v="0"/>
    <x v="0"/>
    <m/>
    <m/>
    <s v="Ja"/>
    <x v="0"/>
    <x v="110"/>
    <n v="13.2"/>
    <m/>
    <s v="MS"/>
    <s v="Schleswig-Holstein Netz AG "/>
    <x v="0"/>
  </r>
  <r>
    <s v="BNA0818"/>
    <s v="SCE Wind Puschwitz GmbH &amp; Co. KG"/>
    <m/>
    <n v="2699"/>
    <s v="Puschwitz"/>
    <m/>
    <x v="13"/>
    <m/>
    <x v="0"/>
    <n v="2001"/>
    <x v="0"/>
    <x v="0"/>
    <m/>
    <m/>
    <s v="Ja"/>
    <x v="0"/>
    <x v="70"/>
    <n v="20"/>
    <m/>
    <s v="HS"/>
    <s v="ENSO Netz GmbH"/>
    <x v="0"/>
  </r>
  <r>
    <s v="BNA0819"/>
    <s v="N.prior energy GmbH"/>
    <m/>
    <n v="6333"/>
    <s v="Quenstedt"/>
    <m/>
    <x v="5"/>
    <m/>
    <x v="0"/>
    <n v="1999"/>
    <x v="0"/>
    <x v="0"/>
    <m/>
    <m/>
    <s v="Ja"/>
    <x v="0"/>
    <x v="39"/>
    <n v="18"/>
    <m/>
    <s v="HS/MS"/>
    <s v="Mitteldeutsche Netzgesellschaft Strom mbH"/>
    <x v="0"/>
  </r>
  <r>
    <s v="BNA0820"/>
    <s v="STEAG Power Saar GmbH"/>
    <s v="Weiher"/>
    <n v="66287"/>
    <s v="Quierschied"/>
    <s v="Holzer Straße"/>
    <x v="14"/>
    <s v="Weiher III"/>
    <x v="3"/>
    <n v="1976"/>
    <x v="0"/>
    <x v="3"/>
    <m/>
    <m/>
    <s v="Nein"/>
    <x v="1"/>
    <x v="419"/>
    <n v="680"/>
    <s v="Uchtelfangen"/>
    <n v="220"/>
    <s v="Amprion GmbH"/>
    <x v="1"/>
  </r>
  <r>
    <s v="BNA0821"/>
    <s v="ENERTRAG Netz GmbH"/>
    <s v="Umspannwerk Raguhn GmbH"/>
    <n v="6779"/>
    <s v="Raguhn-Jeßnitz"/>
    <m/>
    <x v="5"/>
    <m/>
    <x v="0"/>
    <m/>
    <x v="0"/>
    <x v="0"/>
    <m/>
    <m/>
    <s v="Ja"/>
    <x v="0"/>
    <x v="282"/>
    <n v="52.9"/>
    <s v="UW Raguhn"/>
    <n v="110"/>
    <s v="Mitteldeutsche Netzgesellschaft Strom mbH"/>
    <x v="0"/>
  </r>
  <r>
    <s v="BNA0822"/>
    <s v="WKN Windkraft Nord GmbH &amp; Co. Bürgerwindpark Rantrum KG; _x000d_Windp. Rantrumfeld GmbH &amp; Co. KG  "/>
    <m/>
    <n v="25873"/>
    <s v="Rantrum"/>
    <m/>
    <x v="3"/>
    <m/>
    <x v="0"/>
    <n v="1998"/>
    <x v="0"/>
    <x v="0"/>
    <m/>
    <m/>
    <s v="Ja"/>
    <x v="0"/>
    <x v="29"/>
    <n v="15.9"/>
    <m/>
    <s v="MS"/>
    <s v="Schleswig-Holstein Netz AG "/>
    <x v="0"/>
  </r>
  <r>
    <s v="BNA0823"/>
    <s v="HEAG Südhessische Energie AG"/>
    <s v="SWM Wind Havelland GmbH &amp; Co. KG"/>
    <n v="14776"/>
    <s v="Raum Brandenburg"/>
    <m/>
    <x v="2"/>
    <s v="Havelland"/>
    <x v="0"/>
    <n v="2009"/>
    <x v="0"/>
    <x v="0"/>
    <m/>
    <m/>
    <s v="Ja"/>
    <x v="0"/>
    <x v="420"/>
    <n v="163"/>
    <m/>
    <m/>
    <s v="Stadtwerke Brandenburg an der Havel GmbH"/>
    <x v="0"/>
  </r>
  <r>
    <s v="BNA0824"/>
    <s v="Windpark Wetzdorf GmbH &amp; Co.KG _x000d_c/o Deutsche Structured Finance GmbH"/>
    <m/>
    <n v="7616"/>
    <s v="Rauschwitz"/>
    <m/>
    <x v="10"/>
    <m/>
    <x v="0"/>
    <n v="2003"/>
    <x v="0"/>
    <x v="0"/>
    <m/>
    <m/>
    <s v="Ja"/>
    <x v="0"/>
    <x v="256"/>
    <n v="21"/>
    <m/>
    <s v="HS"/>
    <s v="TEN Thüringer Energienetze GmbH"/>
    <x v="0"/>
  </r>
  <r>
    <s v="BNA0825"/>
    <s v="EnBW Kraftwerke AG"/>
    <s v="Rheinkraftwerk Reckingen"/>
    <n v="79790"/>
    <s v="Küssaberg"/>
    <s v="Kraftwerkstraße 24"/>
    <x v="4"/>
    <s v="Reckingen"/>
    <x v="2"/>
    <n v="1938"/>
    <x v="0"/>
    <x v="2"/>
    <m/>
    <m/>
    <s v="Nein"/>
    <x v="0"/>
    <x v="121"/>
    <n v="38.380000000000003"/>
    <s v="Reckingen bzw. CH"/>
    <n v="110"/>
    <s v="EnBW Regional AG"/>
    <x v="0"/>
  </r>
  <r>
    <s v="BNA0826"/>
    <s v="Ökotech Ingenieurgesellschaft mbh"/>
    <s v="BMHKW-RE Recklinghausen"/>
    <n v="45665"/>
    <s v="Recklinghausen"/>
    <s v="Maria-May-Straße 1"/>
    <x v="0"/>
    <s v="BMHKW-RE Recklinghausen"/>
    <x v="3"/>
    <n v="2003"/>
    <x v="0"/>
    <x v="4"/>
    <m/>
    <s v="HEL"/>
    <s v="Ja"/>
    <x v="1"/>
    <x v="47"/>
    <n v="15.077999999999999"/>
    <s v="UA-Katharinenstraße"/>
    <n v="110"/>
    <s v="Westfalen-Weser-Ems Verteilnetz GmbH"/>
    <x v="0"/>
  </r>
  <r>
    <s v="BNA0827"/>
    <s v="Loccumer Windparksbetriebsgesellschaft mbH"/>
    <s v="Windpark Loccum/Wasserstraße"/>
    <n v="31547"/>
    <s v="Loccum"/>
    <m/>
    <x v="1"/>
    <m/>
    <x v="0"/>
    <n v="2002"/>
    <x v="0"/>
    <x v="0"/>
    <m/>
    <m/>
    <s v="Ja"/>
    <x v="0"/>
    <x v="219"/>
    <n v="13.8"/>
    <m/>
    <n v="20"/>
    <s v="E.ON Avacon AG"/>
    <x v="0"/>
  </r>
  <r>
    <s v="BNA0828"/>
    <s v="Windpark Reher II GmbH &amp; Co. KG "/>
    <m/>
    <n v="25593"/>
    <s v="Reher"/>
    <m/>
    <x v="3"/>
    <m/>
    <x v="0"/>
    <n v="2005"/>
    <x v="0"/>
    <x v="0"/>
    <m/>
    <m/>
    <s v="Ja"/>
    <x v="0"/>
    <x v="41"/>
    <n v="16"/>
    <m/>
    <s v="HS/MS"/>
    <s v="Schleswig-Holstein Netz AG "/>
    <x v="0"/>
  </r>
  <r>
    <s v="BNA0829"/>
    <s v="Trassengesellschaft Reinsbüttel GmbH &amp; Co. KG"/>
    <m/>
    <n v="25764"/>
    <s v="Reinsbüttel"/>
    <m/>
    <x v="3"/>
    <m/>
    <x v="0"/>
    <n v="2009"/>
    <x v="0"/>
    <x v="0"/>
    <m/>
    <m/>
    <s v="Ja"/>
    <x v="0"/>
    <x v="99"/>
    <n v="25"/>
    <m/>
    <s v="MS"/>
    <s v="Schleswig-Holstein Netz AG "/>
    <x v="0"/>
  </r>
  <r>
    <s v="BNA0830"/>
    <s v="Solarkraftwerk Rentweinsdorf GmbH &amp; Co. KG"/>
    <m/>
    <n v="96184"/>
    <s v="Rentweinsdorf"/>
    <m/>
    <x v="6"/>
    <m/>
    <x v="5"/>
    <n v="2010"/>
    <x v="0"/>
    <x v="6"/>
    <m/>
    <m/>
    <s v="Ja"/>
    <x v="0"/>
    <x v="421"/>
    <n v="12.585000000000001"/>
    <m/>
    <s v="HS/MS"/>
    <s v="E.ON Bayern AG"/>
    <x v="0"/>
  </r>
  <r>
    <s v="BNA0831"/>
    <s v="Windp.Reußenköge III GmbH&amp;CoKG "/>
    <s v="Desmerciereskoog Ost - 3 WKA"/>
    <n v="25821"/>
    <s v="Reußenköge"/>
    <m/>
    <x v="3"/>
    <m/>
    <x v="0"/>
    <n v="2003"/>
    <x v="0"/>
    <x v="0"/>
    <m/>
    <m/>
    <s v="Ja"/>
    <x v="0"/>
    <x v="39"/>
    <n v="18"/>
    <m/>
    <s v="MS"/>
    <s v="Schleswig-Holstein Netz AG "/>
    <x v="0"/>
  </r>
  <r>
    <s v="BNA0832"/>
    <s v="FairEnergie GmbH"/>
    <s v="BHKW-Hauffstraße"/>
    <n v="72762"/>
    <s v="Reutlingen"/>
    <s v="Hauffstraße 89 m"/>
    <x v="4"/>
    <s v="Motorenanlage"/>
    <x v="11"/>
    <n v="2011"/>
    <x v="0"/>
    <x v="1"/>
    <m/>
    <m/>
    <s v="Nein"/>
    <x v="1"/>
    <x v="422"/>
    <n v="9.9383999999999997"/>
    <s v="10-kV Schaltanlage"/>
    <n v="10"/>
    <s v="FairEnergie GmbH"/>
    <x v="1"/>
  </r>
  <r>
    <s v="BNA0833"/>
    <s v="entfällt"/>
    <s v="entfällt"/>
    <m/>
    <m/>
    <m/>
    <x v="7"/>
    <m/>
    <x v="4"/>
    <m/>
    <x v="3"/>
    <x v="5"/>
    <m/>
    <m/>
    <m/>
    <x v="2"/>
    <x v="17"/>
    <m/>
    <m/>
    <m/>
    <m/>
    <x v="2"/>
  </r>
  <r>
    <s v="BNA0834"/>
    <s v="Solvay Chemicals GmbH"/>
    <s v="Industrie-Kraftwerk"/>
    <n v="47495"/>
    <s v="Rheinberg"/>
    <m/>
    <x v="0"/>
    <m/>
    <x v="3"/>
    <n v="1975"/>
    <x v="0"/>
    <x v="3"/>
    <s v="Steinkohle, Erdgas"/>
    <s v="Erdgas"/>
    <s v="Nein"/>
    <x v="1"/>
    <x v="275"/>
    <n v="85.500910000000005"/>
    <m/>
    <n v="25"/>
    <s v="Amprion GmbH"/>
    <x v="1"/>
  </r>
  <r>
    <s v="BNA0835"/>
    <s v="EnergieDienst AG"/>
    <s v="KW Rheinfelden"/>
    <n v="79618"/>
    <s v="Rheinfelden"/>
    <m/>
    <x v="4"/>
    <s v="KW Rheinfelden"/>
    <x v="2"/>
    <n v="2010"/>
    <x v="0"/>
    <x v="2"/>
    <m/>
    <m/>
    <s v="Nein"/>
    <x v="0"/>
    <x v="423"/>
    <n v="47.167000000000002"/>
    <s v="110-kV-Leitung Rheinfelden-KRS Süd"/>
    <n v="110"/>
    <s v="Energiedienst Netze GmbH"/>
    <x v="0"/>
  </r>
  <r>
    <s v="BNA0836"/>
    <s v="Windfarm Ringstedt II GmbH"/>
    <m/>
    <n v="27624"/>
    <s v="Ringstedt"/>
    <m/>
    <x v="1"/>
    <m/>
    <x v="0"/>
    <n v="2007"/>
    <x v="0"/>
    <x v="0"/>
    <m/>
    <m/>
    <s v="Ja"/>
    <x v="0"/>
    <x v="30"/>
    <n v="10"/>
    <m/>
    <s v="HS/MS"/>
    <s v="EWE NETZ GmbH"/>
    <x v="0"/>
  </r>
  <r>
    <s v="BNA0837"/>
    <m/>
    <m/>
    <n v="39579"/>
    <s v="Rochau"/>
    <m/>
    <x v="5"/>
    <m/>
    <x v="0"/>
    <n v="2006"/>
    <x v="0"/>
    <x v="0"/>
    <m/>
    <m/>
    <s v="Ja"/>
    <x v="0"/>
    <x v="6"/>
    <n v="28"/>
    <m/>
    <s v="HS"/>
    <s v="HSN Magdeburg GmbH"/>
    <x v="0"/>
  </r>
  <r>
    <s v="BNA0838"/>
    <m/>
    <m/>
    <n v="99976"/>
    <s v="Rodeberg"/>
    <m/>
    <x v="10"/>
    <m/>
    <x v="0"/>
    <n v="2003"/>
    <x v="0"/>
    <x v="0"/>
    <m/>
    <m/>
    <s v="Ja"/>
    <x v="0"/>
    <x v="389"/>
    <n v="36.6"/>
    <m/>
    <s v="HS"/>
    <s v="TEN Thüringer Energienetze GmbH"/>
    <x v="0"/>
  </r>
  <r>
    <s v="BNA0839"/>
    <s v="VERBUND-Innkraftwerke GmbH"/>
    <s v="Rosenheim"/>
    <n v="83101"/>
    <s v="Rohrdorf"/>
    <s v="Ahornstr. 10"/>
    <x v="6"/>
    <m/>
    <x v="2"/>
    <n v="1960"/>
    <x v="0"/>
    <x v="2"/>
    <m/>
    <m/>
    <s v="Nein"/>
    <x v="0"/>
    <x v="424"/>
    <n v="35.451000000000001"/>
    <s v="UW Rosenheim"/>
    <n v="110"/>
    <s v="E.ON Netz GmbH"/>
    <x v="0"/>
  </r>
  <r>
    <s v="BNA0840"/>
    <s v="Mergen GmbH &amp; Co. KG Windpark Rosendahl"/>
    <s v="Rosendahl"/>
    <n v="48720"/>
    <s v="Rosendahl"/>
    <s v="Gebiet Höven"/>
    <x v="0"/>
    <m/>
    <x v="0"/>
    <n v="2007"/>
    <x v="0"/>
    <x v="0"/>
    <m/>
    <m/>
    <s v="Ja"/>
    <x v="0"/>
    <x v="42"/>
    <n v="10.8"/>
    <m/>
    <s v="MS"/>
    <s v="Westfalen-Weser-Ems Verteilnetz GmbH"/>
    <x v="0"/>
  </r>
  <r>
    <s v="BNA0841"/>
    <s v="entfällt"/>
    <s v="entfällt"/>
    <m/>
    <m/>
    <m/>
    <x v="7"/>
    <m/>
    <x v="4"/>
    <m/>
    <x v="3"/>
    <x v="5"/>
    <m/>
    <m/>
    <m/>
    <x v="2"/>
    <x v="17"/>
    <m/>
    <m/>
    <m/>
    <m/>
    <x v="2"/>
  </r>
  <r>
    <s v="BNA0842"/>
    <s v="Stadtwerke Rosenheim GmbH &amp; Co. KG"/>
    <s v="Gasmotore"/>
    <n v="83022"/>
    <s v="Rosenheim"/>
    <s v="Färberstraße 47"/>
    <x v="6"/>
    <s v="Gasmotore 1-3"/>
    <x v="11"/>
    <n v="2011"/>
    <x v="0"/>
    <x v="1"/>
    <m/>
    <m/>
    <s v="Nein"/>
    <x v="1"/>
    <x v="425"/>
    <n v="9.908100000000001"/>
    <s v="Bayerstraße 5"/>
    <n v="20"/>
    <s v="Stadtwerke Rosenheim Netze GmbH"/>
    <x v="1"/>
  </r>
  <r>
    <s v="BNA0843"/>
    <s v="entfällt"/>
    <s v="entfällt"/>
    <m/>
    <m/>
    <m/>
    <x v="7"/>
    <m/>
    <x v="4"/>
    <m/>
    <x v="3"/>
    <x v="5"/>
    <m/>
    <m/>
    <m/>
    <x v="2"/>
    <x v="17"/>
    <m/>
    <m/>
    <m/>
    <m/>
    <x v="2"/>
  </r>
  <r>
    <s v="BNA0844"/>
    <s v="entfällt "/>
    <s v="entfällt"/>
    <m/>
    <m/>
    <m/>
    <x v="7"/>
    <m/>
    <x v="4"/>
    <m/>
    <x v="3"/>
    <x v="5"/>
    <m/>
    <m/>
    <m/>
    <x v="2"/>
    <x v="17"/>
    <m/>
    <m/>
    <m/>
    <m/>
    <x v="2"/>
  </r>
  <r>
    <s v="BNA0845"/>
    <s v="Stadtwerke Rosenheim GmbH &amp; Co. KG"/>
    <s v="MHKW"/>
    <n v="83022"/>
    <s v="Rosenheim"/>
    <s v="Färberstraße 47"/>
    <x v="6"/>
    <s v="T1a/b, T2"/>
    <x v="3"/>
    <n v="1988"/>
    <x v="0"/>
    <x v="11"/>
    <s v="Abfall, Erdgas, HEL"/>
    <s v="Abfall, Erdgas, HEL"/>
    <s v="Nein"/>
    <x v="1"/>
    <x v="34"/>
    <n v="9.9943172141262124"/>
    <s v="Bayerstraße 5"/>
    <n v="20"/>
    <s v="Stadtwerke Rosenheim Netze GmbH"/>
    <x v="1"/>
  </r>
  <r>
    <s v="BNA0846"/>
    <s v="SCE Wind Rositz GmbH &amp; Co.KG"/>
    <m/>
    <n v="4617"/>
    <s v="Rositz"/>
    <m/>
    <x v="10"/>
    <m/>
    <x v="0"/>
    <n v="2003"/>
    <x v="0"/>
    <x v="0"/>
    <m/>
    <m/>
    <s v="Ja"/>
    <x v="0"/>
    <x v="426"/>
    <n v="14.175000000000001"/>
    <m/>
    <s v="MS"/>
    <s v="Mitteldeutsche Netzgesellschaft Strom mbH"/>
    <x v="0"/>
  </r>
  <r>
    <s v="BNA0847"/>
    <s v="E.ON Wasserkraft GmbH"/>
    <s v="Roßhaupten"/>
    <n v="87672"/>
    <s v="Roßhaupten"/>
    <s v="Forggenseestraße 100"/>
    <x v="6"/>
    <s v="Roßhaupten"/>
    <x v="10"/>
    <n v="1954"/>
    <x v="0"/>
    <x v="15"/>
    <m/>
    <m/>
    <s v="Nein"/>
    <x v="0"/>
    <x v="427"/>
    <n v="45.954999999999998"/>
    <s v="Schaltanlage vor Ort"/>
    <n v="110"/>
    <s v="LEW Verteilnetz GmbH"/>
    <x v="0"/>
  </r>
  <r>
    <s v="BNA0848"/>
    <s v="Stadtwerke Rostock AG"/>
    <s v="GuD Marienehe"/>
    <n v="18069"/>
    <s v="Rostock"/>
    <m/>
    <x v="9"/>
    <m/>
    <x v="3"/>
    <n v="1996"/>
    <x v="0"/>
    <x v="1"/>
    <m/>
    <m/>
    <s v="Nein"/>
    <x v="1"/>
    <x v="294"/>
    <n v="113.98152312984078"/>
    <s v="UW Marienehe"/>
    <n v="110"/>
    <s v="Stadtwerke Rostock Netzgesellschaft mbH"/>
    <x v="1"/>
  </r>
  <r>
    <s v="BNA0849"/>
    <s v="EnBW Kraftwerke AG"/>
    <s v="KNG Kraftwerk Rostock"/>
    <n v="18147"/>
    <s v="Rostock"/>
    <s v="Am Kühlturm 1"/>
    <x v="9"/>
    <s v="Rostock"/>
    <x v="3"/>
    <n v="1994"/>
    <x v="0"/>
    <x v="3"/>
    <m/>
    <m/>
    <s v="Nein"/>
    <x v="1"/>
    <x v="428"/>
    <n v="553"/>
    <s v="Bentwisch"/>
    <n v="380"/>
    <s v="50 Hertz Transmission GmbH"/>
    <x v="1"/>
  </r>
  <r>
    <s v="BNA0850"/>
    <s v="Windfarm Elsdorf II GmbH"/>
    <s v="Windpark Elsdorf II"/>
    <n v="27356"/>
    <s v="Rotenburg"/>
    <m/>
    <x v="1"/>
    <m/>
    <x v="0"/>
    <n v="2008"/>
    <x v="0"/>
    <x v="0"/>
    <m/>
    <m/>
    <s v="Ja"/>
    <x v="0"/>
    <x v="364"/>
    <n v="18.399999999999999"/>
    <m/>
    <s v="HS/MS"/>
    <s v="EWE NETZ GmbH"/>
    <x v="0"/>
  </r>
  <r>
    <s v="BNA0851"/>
    <s v="KOLBA Grundstücksgesellschaft mbH &amp; Co. KG _x000d_Windpark Eifel GmbH &amp; Co. KG"/>
    <m/>
    <n v="54597"/>
    <s v="Roth "/>
    <m/>
    <x v="16"/>
    <m/>
    <x v="0"/>
    <n v="2005"/>
    <x v="0"/>
    <x v="0"/>
    <m/>
    <m/>
    <s v="Ja"/>
    <x v="0"/>
    <x v="67"/>
    <n v="35"/>
    <m/>
    <s v="HS"/>
    <s v="Rhein-Ruhr Verteilnetz GmbH"/>
    <x v="0"/>
  </r>
  <r>
    <s v="BNA0852"/>
    <s v="Gehrlicher GmbH &amp; Co. Solarpark Rothenburg KG"/>
    <s v="Rothenburg KG"/>
    <n v="2929"/>
    <s v="Rothenburg "/>
    <s v="Friedenstr. 105c"/>
    <x v="13"/>
    <m/>
    <x v="5"/>
    <n v="2010"/>
    <x v="0"/>
    <x v="6"/>
    <m/>
    <m/>
    <s v="Ja"/>
    <x v="0"/>
    <x v="429"/>
    <n v="20.492999999999999"/>
    <s v="DE000726102929EP00000000000049869"/>
    <n v="20"/>
    <s v="ENSO Netz GmbH"/>
    <x v="0"/>
  </r>
  <r>
    <s v="BNA0853"/>
    <s v="entfällt"/>
    <s v="entfällt"/>
    <m/>
    <m/>
    <m/>
    <x v="7"/>
    <m/>
    <x v="4"/>
    <m/>
    <x v="3"/>
    <x v="5"/>
    <m/>
    <m/>
    <m/>
    <x v="2"/>
    <x v="17"/>
    <m/>
    <m/>
    <m/>
    <m/>
    <x v="2"/>
  </r>
  <r>
    <s v="BNA0854"/>
    <s v="VERBUND-Innkraftwerke GmbH"/>
    <s v="Feldkirchen"/>
    <n v="83543"/>
    <s v="Rott"/>
    <s v="Oberwöhrn 100"/>
    <x v="6"/>
    <m/>
    <x v="2"/>
    <n v="1970"/>
    <x v="0"/>
    <x v="2"/>
    <m/>
    <m/>
    <s v="Nein"/>
    <x v="0"/>
    <x v="430"/>
    <n v="38.582000000000001"/>
    <s v="UW Feldkirchen"/>
    <n v="110"/>
    <s v="E.ON Netz GmbH"/>
    <x v="0"/>
  </r>
  <r>
    <s v="BNA0855"/>
    <s v="Vattenfall Europe New Energy Ecopower GmbH"/>
    <s v="IKW Rüdersdorf"/>
    <n v="15562"/>
    <s v="Rüdersdorf bei Berlin"/>
    <s v="Siedlerweg 11"/>
    <x v="2"/>
    <m/>
    <x v="3"/>
    <n v="2009"/>
    <x v="0"/>
    <x v="11"/>
    <m/>
    <m/>
    <s v="Nein"/>
    <x v="0"/>
    <x v="50"/>
    <n v="33.314390713754037"/>
    <m/>
    <n v="6"/>
    <s v="E.ON edis AG"/>
    <x v="1"/>
  </r>
  <r>
    <s v="BNA0856"/>
    <s v="Energie- und Medienversorgung Schwarza GmbH"/>
    <s v="HKW Schwarza"/>
    <n v="7407"/>
    <s v="Rudolstadt"/>
    <m/>
    <x v="10"/>
    <m/>
    <x v="1"/>
    <n v="2008"/>
    <x v="0"/>
    <x v="1"/>
    <s v="Erdgas"/>
    <s v="Heizöl"/>
    <s v="Nein"/>
    <x v="1"/>
    <x v="431"/>
    <n v="20.603999999999999"/>
    <s v="20-kV-GSA, 6-kV-HSA"/>
    <n v="20"/>
    <s v="EnR Energienetze Rudolstadt GmbH"/>
    <x v="1"/>
  </r>
  <r>
    <s v="BNA0857"/>
    <s v="Adam Opel AG"/>
    <s v="GuD-Anlage Rüsselsheim"/>
    <n v="65429"/>
    <s v="Rüsselheim"/>
    <m/>
    <x v="11"/>
    <s v="M120"/>
    <x v="8"/>
    <n v="1999"/>
    <x v="2"/>
    <x v="1"/>
    <m/>
    <m/>
    <s v="Nein"/>
    <x v="1"/>
    <x v="432"/>
    <n v="115.17938700000001"/>
    <s v="KEO-Kundenanlage in Rüsselsheim"/>
    <n v="110"/>
    <s v="Stadtwerke Mainz Netze GmbH (dienstleistend)"/>
    <x v="1"/>
  </r>
  <r>
    <s v="BNA0858"/>
    <s v="Denker &amp; Wulf AG "/>
    <m/>
    <n v="23743"/>
    <s v="Rüting"/>
    <m/>
    <x v="3"/>
    <m/>
    <x v="0"/>
    <n v="2000"/>
    <x v="0"/>
    <x v="0"/>
    <m/>
    <m/>
    <s v="Ja"/>
    <x v="0"/>
    <x v="0"/>
    <n v="15"/>
    <m/>
    <s v="MS"/>
    <s v="Schleswig-Holstein Netz AG "/>
    <x v="0"/>
  </r>
  <r>
    <s v="BNA0859"/>
    <s v="EnBW Kraftwerke AG"/>
    <s v="Rheinkraftwerk Ryburg-Schwörstadt "/>
    <n v="79603"/>
    <s v="Rheinfelden"/>
    <s v="Postfach 1370"/>
    <x v="4"/>
    <s v="Ryburg-Schwörstadt"/>
    <x v="2"/>
    <n v="1931"/>
    <x v="0"/>
    <x v="2"/>
    <m/>
    <m/>
    <s v="Nein"/>
    <x v="0"/>
    <x v="177"/>
    <n v="121.2"/>
    <s v="Ryburg-Schwörstadt bzw. CH"/>
    <n v="110"/>
    <s v="EnBW Regional AG"/>
    <x v="0"/>
  </r>
  <r>
    <s v="BNA0860"/>
    <s v="Klausner Holz Thüringen GmbH"/>
    <m/>
    <n v="7929"/>
    <s v="Saalburg-Ebersdorf"/>
    <m/>
    <x v="10"/>
    <m/>
    <x v="3"/>
    <n v="2008"/>
    <x v="0"/>
    <x v="4"/>
    <m/>
    <m/>
    <s v="Ja"/>
    <x v="1"/>
    <x v="433"/>
    <n v="13.882530000000001"/>
    <m/>
    <s v="MS"/>
    <s v="TEN Thüringer Energienetze GmbH"/>
    <x v="0"/>
  </r>
  <r>
    <s v="BNA0861"/>
    <s v="Energie SaarlorLux AG"/>
    <s v="Römerbrücke"/>
    <n v="66121"/>
    <s v="Saarbrücken"/>
    <m/>
    <x v="14"/>
    <s v="HKW Römerbrücke"/>
    <x v="8"/>
    <n v="2005"/>
    <x v="2"/>
    <x v="1"/>
    <s v="Erdgas"/>
    <s v="HEL"/>
    <s v="Nein"/>
    <x v="1"/>
    <x v="380"/>
    <n v="128.43375"/>
    <s v="UW Römerbrücke"/>
    <n v="110"/>
    <s v="Stadtwerke Saarbrücken AG "/>
    <x v="1"/>
  </r>
  <r>
    <s v="BNA0862"/>
    <s v="Itec International"/>
    <s v="Sallgast"/>
    <n v="3238"/>
    <s v="Sallgast"/>
    <m/>
    <x v="2"/>
    <s v="Sallgast"/>
    <x v="0"/>
    <n v="2003"/>
    <x v="0"/>
    <x v="0"/>
    <m/>
    <m/>
    <s v="Ja"/>
    <x v="0"/>
    <x v="188"/>
    <n v="26"/>
    <s v="UW Schwarzheide Ost"/>
    <n v="110"/>
    <s v="Mitteldeutsche Netzgesellschaft Strom mbH"/>
    <x v="0"/>
  </r>
  <r>
    <s v="BNA0863"/>
    <s v="Salzgitter Flachstahl GmbH"/>
    <s v="Kraftwerk Salzgitter"/>
    <n v="38239"/>
    <s v="Salzgitter"/>
    <m/>
    <x v="1"/>
    <s v="AB"/>
    <x v="3"/>
    <n v="1939"/>
    <x v="0"/>
    <x v="14"/>
    <s v="Kuppelprodukte der Stahlerzeugung"/>
    <s v="Kuppelprodukte der Stahlerzeugung"/>
    <s v="Nein"/>
    <x v="1"/>
    <x v="434"/>
    <n v="0"/>
    <s v="Werknetz"/>
    <s v="Werknetz"/>
    <s v="Werknetz"/>
    <x v="1"/>
  </r>
  <r>
    <s v="BNA0864"/>
    <s v="Salzgitter Flachstahl GmbH"/>
    <s v="Kraftwerk Salzgitter"/>
    <n v="38239"/>
    <s v="Salzgitter"/>
    <m/>
    <x v="1"/>
    <s v="Block 1"/>
    <x v="3"/>
    <n v="2010"/>
    <x v="0"/>
    <x v="14"/>
    <s v="Kuppelprodukte der Stahlerzeugung"/>
    <s v="Kuppelprodukte der Stahlerzeugung"/>
    <s v="Nein"/>
    <x v="1"/>
    <x v="234"/>
    <n v="0"/>
    <s v="Werknetz"/>
    <s v="Werknetz"/>
    <s v="Werknetz"/>
    <x v="1"/>
  </r>
  <r>
    <s v="BNA0865a"/>
    <s v="Salzgitter Flachstahl GmbH"/>
    <s v="Gichtgas HO A"/>
    <n v="38239"/>
    <s v="Salzgitter"/>
    <m/>
    <x v="1"/>
    <s v="Gichtgas HO A"/>
    <x v="1"/>
    <m/>
    <x v="0"/>
    <x v="14"/>
    <s v="Entspannungsturbine"/>
    <s v="Entspannungsturbine"/>
    <s v="Nein"/>
    <x v="0"/>
    <x v="30"/>
    <n v="10.1"/>
    <s v="Werknetz"/>
    <s v="Werknetz"/>
    <s v="Werknetz"/>
    <x v="1"/>
  </r>
  <r>
    <s v="BNA0865b"/>
    <s v="Salzgitter Flachstahl GmbH"/>
    <s v="Kraftwerk Salzgitter"/>
    <n v="38239"/>
    <s v="Salzgitter"/>
    <m/>
    <x v="1"/>
    <s v="Block 2"/>
    <x v="3"/>
    <n v="2010"/>
    <x v="0"/>
    <x v="14"/>
    <s v="Kuppelprodukte der Stahlerzeugung"/>
    <s v="Kuppelprodukte der Stahlerzeugung"/>
    <s v="Nein"/>
    <x v="1"/>
    <x v="234"/>
    <n v="0"/>
    <s v="Werknetz"/>
    <s v="Werknetz"/>
    <s v="Werknetz"/>
    <x v="1"/>
  </r>
  <r>
    <s v="BNA0866"/>
    <s v="entfällt "/>
    <s v="entfällt"/>
    <m/>
    <m/>
    <m/>
    <x v="7"/>
    <m/>
    <x v="4"/>
    <m/>
    <x v="3"/>
    <x v="5"/>
    <m/>
    <m/>
    <m/>
    <x v="2"/>
    <x v="17"/>
    <m/>
    <m/>
    <m/>
    <m/>
    <x v="2"/>
  </r>
  <r>
    <s v="BNA0867"/>
    <s v="RWE Innogy Windpower Hannover GmbH"/>
    <s v="RWE Innogy Brise Windparkbetriebsgesellschaft mbH"/>
    <n v="38228"/>
    <s v="Salzgitter"/>
    <m/>
    <x v="1"/>
    <s v="Lesse 2"/>
    <x v="0"/>
    <n v="2009"/>
    <x v="0"/>
    <x v="0"/>
    <m/>
    <m/>
    <s v="Ja"/>
    <x v="0"/>
    <x v="435"/>
    <n v="18.7"/>
    <s v="UW Lebenstedt Nord"/>
    <n v="20"/>
    <s v="E.ON Avacon AG"/>
    <x v="0"/>
  </r>
  <r>
    <s v="BNA0868"/>
    <s v="RWE Innogy Windpower Hannover GmbH"/>
    <s v="RWE Innogy Brise Windparkbetriebsgesellschaft mbH"/>
    <n v="38228"/>
    <s v="Salzgitter"/>
    <m/>
    <x v="1"/>
    <s v="Lesse 1"/>
    <x v="0"/>
    <n v="2002"/>
    <x v="0"/>
    <x v="0"/>
    <m/>
    <m/>
    <s v="Ja"/>
    <x v="0"/>
    <x v="21"/>
    <n v="19.8"/>
    <s v="UW Lebenstedt Süd"/>
    <n v="20"/>
    <s v="E.ON Avacon AG"/>
    <x v="0"/>
  </r>
  <r>
    <s v="BNA0869"/>
    <s v="entfällt"/>
    <s v="entfällt"/>
    <m/>
    <m/>
    <m/>
    <x v="7"/>
    <m/>
    <x v="4"/>
    <m/>
    <x v="3"/>
    <x v="5"/>
    <m/>
    <m/>
    <m/>
    <x v="2"/>
    <x v="17"/>
    <m/>
    <m/>
    <m/>
    <m/>
    <x v="2"/>
  </r>
  <r>
    <s v="BNA0870"/>
    <s v="entfällt"/>
    <s v="entfällt"/>
    <m/>
    <m/>
    <m/>
    <x v="7"/>
    <m/>
    <x v="4"/>
    <m/>
    <x v="3"/>
    <x v="5"/>
    <m/>
    <m/>
    <m/>
    <x v="2"/>
    <x v="17"/>
    <m/>
    <m/>
    <m/>
    <m/>
    <x v="2"/>
  </r>
  <r>
    <s v="BNA0871"/>
    <s v="Salzhemmendorf Wind GmbH &amp; Co. KG"/>
    <m/>
    <n v="31020"/>
    <s v="Salzhemmendorf"/>
    <m/>
    <x v="1"/>
    <m/>
    <x v="0"/>
    <n v="2006"/>
    <x v="0"/>
    <x v="0"/>
    <m/>
    <m/>
    <s v="Ja"/>
    <x v="0"/>
    <x v="30"/>
    <n v="10"/>
    <m/>
    <s v="MS"/>
    <s v="E.ON Westfalen Weser Netz AG "/>
    <x v="0"/>
  </r>
  <r>
    <s v="BNA0872"/>
    <s v="E.ON Avacon Wärme GmbH"/>
    <m/>
    <n v="29410"/>
    <s v="Salzwedel"/>
    <m/>
    <x v="5"/>
    <m/>
    <x v="13"/>
    <n v="1997"/>
    <x v="0"/>
    <x v="17"/>
    <m/>
    <m/>
    <s v="Ja"/>
    <x v="1"/>
    <x v="436"/>
    <n v="10.506"/>
    <m/>
    <s v="MS"/>
    <s v="E.ON Avacon AG"/>
    <x v="0"/>
  </r>
  <r>
    <s v="BNA0873"/>
    <s v="Windpark Sande GmbH &amp; Co KG; _x000d_Gemeinde Sande"/>
    <m/>
    <n v="26452"/>
    <s v="Sande"/>
    <m/>
    <x v="1"/>
    <m/>
    <x v="0"/>
    <n v="1999"/>
    <x v="0"/>
    <x v="0"/>
    <m/>
    <m/>
    <s v="Ja"/>
    <x v="0"/>
    <x v="305"/>
    <n v="10.6"/>
    <m/>
    <s v="MS"/>
    <s v="EWE NETZ GmbH"/>
    <x v="0"/>
  </r>
  <r>
    <s v="BNA0874"/>
    <s v="Energiewind Scharrel GmbH &amp; Co. KG"/>
    <m/>
    <n v="26683"/>
    <s v="Saterland"/>
    <m/>
    <x v="1"/>
    <m/>
    <x v="0"/>
    <n v="2005"/>
    <x v="0"/>
    <x v="0"/>
    <m/>
    <m/>
    <s v="Ja"/>
    <x v="0"/>
    <x v="47"/>
    <n v="14"/>
    <m/>
    <s v="HS/MS"/>
    <s v="EWE NETZ GmbH"/>
    <x v="0"/>
  </r>
  <r>
    <s v="BNA0875"/>
    <s v="entfällt"/>
    <s v="entfällt"/>
    <m/>
    <m/>
    <m/>
    <x v="7"/>
    <m/>
    <x v="4"/>
    <m/>
    <x v="3"/>
    <x v="5"/>
    <m/>
    <m/>
    <m/>
    <x v="2"/>
    <x v="17"/>
    <m/>
    <m/>
    <m/>
    <m/>
    <x v="2"/>
  </r>
  <r>
    <s v="BNA0876"/>
    <s v="Kabeltrassen- und Infrastruktur GmbH &amp; Co. Sellstedt/Nückel"/>
    <m/>
    <n v="27619"/>
    <s v="Schiffdorf"/>
    <m/>
    <x v="1"/>
    <m/>
    <x v="0"/>
    <n v="2005"/>
    <x v="0"/>
    <x v="0"/>
    <m/>
    <m/>
    <s v="Ja"/>
    <x v="0"/>
    <x v="47"/>
    <n v="14"/>
    <m/>
    <s v="HS/MS"/>
    <s v="EWE NETZ GmbH"/>
    <x v="0"/>
  </r>
  <r>
    <s v="BNA0877a"/>
    <m/>
    <m/>
    <n v="39579"/>
    <s v="Schinne"/>
    <m/>
    <x v="5"/>
    <m/>
    <x v="0"/>
    <n v="2007"/>
    <x v="0"/>
    <x v="0"/>
    <m/>
    <m/>
    <s v="Ja"/>
    <x v="0"/>
    <x v="437"/>
    <n v="4"/>
    <m/>
    <s v="HS"/>
    <s v="HSN Magdeburg GmbH"/>
    <x v="0"/>
  </r>
  <r>
    <s v="BNA0877b"/>
    <s v="Windpark GmbH &amp; Co. Schinne I KG"/>
    <s v="WP Schinne I"/>
    <n v="39579"/>
    <s v="Schinne"/>
    <m/>
    <x v="5"/>
    <m/>
    <x v="0"/>
    <n v="2007"/>
    <x v="0"/>
    <x v="0"/>
    <m/>
    <m/>
    <s v="Ja"/>
    <x v="0"/>
    <x v="30"/>
    <n v="10"/>
    <m/>
    <n v="110"/>
    <s v="HSN Magdeburg GmbH"/>
    <x v="0"/>
  </r>
  <r>
    <s v="BNA0877c"/>
    <s v="Windpark GmbH &amp; Co. Schinne IV KG"/>
    <s v="WP Schinne IV"/>
    <n v="39579"/>
    <s v="Schinne"/>
    <m/>
    <x v="5"/>
    <m/>
    <x v="0"/>
    <n v="2007"/>
    <x v="0"/>
    <x v="0"/>
    <m/>
    <m/>
    <s v="Ja"/>
    <x v="0"/>
    <x v="30"/>
    <n v="10"/>
    <m/>
    <n v="110"/>
    <s v="HSN Magdeburg GmbH"/>
    <x v="0"/>
  </r>
  <r>
    <s v="BNA0877d"/>
    <s v="Windpark GmbH &amp; Co. Schinne III KG"/>
    <s v="WP Schinne III"/>
    <n v="39579"/>
    <s v="Schinne"/>
    <m/>
    <x v="5"/>
    <m/>
    <x v="0"/>
    <n v="2008"/>
    <x v="0"/>
    <x v="0"/>
    <m/>
    <m/>
    <s v="Ja"/>
    <x v="0"/>
    <x v="30"/>
    <n v="10"/>
    <m/>
    <n v="110"/>
    <s v="HSN Magdeburg GmbH"/>
    <x v="0"/>
  </r>
  <r>
    <s v="BNA0877e"/>
    <s v="Windpark GmbH &amp; Co. Schinne V KG"/>
    <s v="WP Schinne V"/>
    <n v="39579"/>
    <s v="Schinne"/>
    <m/>
    <x v="5"/>
    <m/>
    <x v="0"/>
    <n v="2009"/>
    <x v="0"/>
    <x v="0"/>
    <m/>
    <m/>
    <s v="Ja"/>
    <x v="0"/>
    <x v="30"/>
    <n v="10"/>
    <m/>
    <n v="110"/>
    <s v="HSN Magdeburg GmbH"/>
    <x v="0"/>
  </r>
  <r>
    <s v="BNA0877f"/>
    <s v="Windpark GmbH &amp; Co. Schinne II KG"/>
    <s v="WP Schinne II"/>
    <n v="39579"/>
    <s v="Schinne"/>
    <m/>
    <x v="5"/>
    <m/>
    <x v="0"/>
    <n v="2008"/>
    <x v="0"/>
    <x v="0"/>
    <m/>
    <m/>
    <s v="Ja"/>
    <x v="0"/>
    <x v="30"/>
    <n v="10"/>
    <m/>
    <n v="110"/>
    <s v="HSN Magdeburg GmbH"/>
    <x v="0"/>
  </r>
  <r>
    <s v="BNA0878"/>
    <s v="E.ON Kraftwerke GmbH"/>
    <s v="Schkopau"/>
    <n v="6258"/>
    <s v="Schkopau"/>
    <m/>
    <x v="5"/>
    <s v="A"/>
    <x v="3"/>
    <n v="1996"/>
    <x v="0"/>
    <x v="9"/>
    <m/>
    <m/>
    <s v="Nein"/>
    <x v="1"/>
    <x v="438"/>
    <n v="490"/>
    <s v="Bad Lauchstedt"/>
    <n v="380"/>
    <s v="50 Hertz Transmission GmbH"/>
    <x v="1"/>
  </r>
  <r>
    <s v="BNA0879"/>
    <s v="E.ON Kraftwerke GmbH"/>
    <s v="Schkopau"/>
    <n v="6258"/>
    <s v="Schkopau"/>
    <m/>
    <x v="5"/>
    <s v="B"/>
    <x v="3"/>
    <n v="1996"/>
    <x v="0"/>
    <x v="9"/>
    <m/>
    <m/>
    <s v="Nein"/>
    <x v="1"/>
    <x v="438"/>
    <n v="490"/>
    <s v="Bad Lauchstedt"/>
    <n v="380"/>
    <s v="50 Hertz Transmission GmbH / DB Energie GmbH"/>
    <x v="1"/>
  </r>
  <r>
    <s v="BNA0880"/>
    <s v="RWE Innogy GmbH"/>
    <s v="Detzem"/>
    <n v="54340"/>
    <s v="Schleich"/>
    <m/>
    <x v="16"/>
    <m/>
    <x v="2"/>
    <n v="1962"/>
    <x v="0"/>
    <x v="2"/>
    <m/>
    <m/>
    <s v="Nein"/>
    <x v="0"/>
    <x v="5"/>
    <n v="24.240000000000002"/>
    <m/>
    <n v="110"/>
    <s v="Rhein-Ruhr Verteilnetz GmbH"/>
    <x v="0"/>
  </r>
  <r>
    <s v="BNA0881"/>
    <s v="Betreibergemeinschaft Windpark Schleiden_x000d_ABO Wind Betriebs GmbH"/>
    <m/>
    <n v="53937"/>
    <s v="Schleiden"/>
    <m/>
    <x v="0"/>
    <m/>
    <x v="0"/>
    <n v="2000"/>
    <x v="0"/>
    <x v="0"/>
    <m/>
    <m/>
    <s v="Ja"/>
    <x v="0"/>
    <x v="439"/>
    <n v="25.516999999999999"/>
    <m/>
    <s v="MS"/>
    <m/>
    <x v="0"/>
  </r>
  <r>
    <s v="BNA0882"/>
    <s v="Vattenfall Europe Generation AG"/>
    <s v="Bleiloch"/>
    <n v="7907"/>
    <s v="Schleiz"/>
    <s v="Gräfenwarth"/>
    <x v="10"/>
    <s v="PSS A"/>
    <x v="7"/>
    <n v="1932"/>
    <x v="0"/>
    <x v="8"/>
    <m/>
    <m/>
    <s v="Nein"/>
    <x v="0"/>
    <x v="440"/>
    <n v="42.661079999999998"/>
    <s v="Remptendorf"/>
    <n v="110"/>
    <s v="TEN Thüringer _x000d_Energienetze GmbH"/>
    <x v="1"/>
  </r>
  <r>
    <s v="BNA0883"/>
    <s v="Vattenfall Europe Generation AG"/>
    <s v="Bleiloch"/>
    <n v="7907"/>
    <s v="Schleiz"/>
    <s v="Gräfenwarth"/>
    <x v="10"/>
    <s v="PSS B"/>
    <x v="7"/>
    <n v="1932"/>
    <x v="0"/>
    <x v="8"/>
    <m/>
    <m/>
    <s v="Nein"/>
    <x v="0"/>
    <x v="440"/>
    <n v="42.661079999999998"/>
    <s v="Remptendorf"/>
    <n v="110"/>
    <s v="TEN Thüringer _x000d_Energienetze GmbH"/>
    <x v="1"/>
  </r>
  <r>
    <s v="BNA0884"/>
    <s v="Erzeugergemeinschaft Schloßvippach GbR"/>
    <m/>
    <n v="99195"/>
    <s v="Schloßvippach"/>
    <m/>
    <x v="10"/>
    <m/>
    <x v="0"/>
    <n v="2006"/>
    <x v="0"/>
    <x v="0"/>
    <m/>
    <m/>
    <s v="Ja"/>
    <x v="0"/>
    <x v="25"/>
    <n v="12"/>
    <m/>
    <s v="HS"/>
    <s v="TEN Thüringer Energienetze GmbH"/>
    <x v="0"/>
  </r>
  <r>
    <s v="BNA0885"/>
    <s v="HSE Windpark Schlüchtern GmbH"/>
    <s v="Windpark Schlüchtern"/>
    <n v="36381"/>
    <s v="Schlüchtern"/>
    <s v="Habertshof 5"/>
    <x v="11"/>
    <s v="Windpark Schlüchtern"/>
    <x v="0"/>
    <n v="2010"/>
    <x v="0"/>
    <x v="0"/>
    <m/>
    <m/>
    <s v="Ja"/>
    <x v="0"/>
    <x v="30"/>
    <n v="10"/>
    <s v="Habertshof 5"/>
    <n v="20"/>
    <s v="ÜWAG Netz GmbH "/>
    <x v="0"/>
  </r>
  <r>
    <s v="BNA0886"/>
    <s v="entfällt"/>
    <s v="entfällt"/>
    <m/>
    <m/>
    <m/>
    <x v="7"/>
    <m/>
    <x v="4"/>
    <m/>
    <x v="3"/>
    <x v="5"/>
    <m/>
    <m/>
    <m/>
    <x v="2"/>
    <x v="17"/>
    <m/>
    <m/>
    <m/>
    <m/>
    <x v="2"/>
  </r>
  <r>
    <s v="BNA0887a"/>
    <m/>
    <s v="Windpark Schönewalde"/>
    <n v="4916"/>
    <s v="Schönewalde"/>
    <m/>
    <x v="2"/>
    <m/>
    <x v="0"/>
    <n v="2005"/>
    <x v="0"/>
    <x v="0"/>
    <m/>
    <m/>
    <s v="Ja"/>
    <x v="0"/>
    <x v="441"/>
    <n v="27.2"/>
    <m/>
    <n v="380"/>
    <s v="50Hertz Transmission GmbH"/>
    <x v="0"/>
  </r>
  <r>
    <s v="BNA0887b"/>
    <s v="Windpark GmbH &amp; Co. Schlalach KG"/>
    <s v="WP Schlalach"/>
    <n v="14822"/>
    <s v="Schlalach"/>
    <m/>
    <x v="2"/>
    <m/>
    <x v="0"/>
    <n v="2009"/>
    <x v="0"/>
    <x v="0"/>
    <m/>
    <m/>
    <s v="Ja"/>
    <x v="0"/>
    <x v="442"/>
    <n v="36.799999999999997"/>
    <m/>
    <n v="380"/>
    <s v="50Hertz Transmission GmbH"/>
    <x v="0"/>
  </r>
  <r>
    <s v="BNA0887c"/>
    <s v="Windpark GmbH &amp; Co. Feldheim KG"/>
    <s v="WP Feldheim"/>
    <n v="14913"/>
    <s v="Feldheim"/>
    <m/>
    <x v="2"/>
    <m/>
    <x v="0"/>
    <n v="2006"/>
    <x v="0"/>
    <x v="0"/>
    <m/>
    <m/>
    <s v="Ja"/>
    <x v="0"/>
    <x v="70"/>
    <n v="20"/>
    <m/>
    <n v="380"/>
    <s v="50Hertz Transmission GmbH"/>
    <x v="0"/>
  </r>
  <r>
    <s v="BNA0887d"/>
    <s v="Windpark Jänickendorfer Heide GmbH &amp; Co. KG"/>
    <s v="Windpark Heidehof"/>
    <n v="14913"/>
    <s v="Jänickendorf"/>
    <m/>
    <x v="2"/>
    <m/>
    <x v="0"/>
    <n v="2006"/>
    <x v="0"/>
    <x v="0"/>
    <m/>
    <m/>
    <s v="Ja"/>
    <x v="0"/>
    <x v="415"/>
    <n v="62"/>
    <m/>
    <n v="380"/>
    <s v="50Hertz Transmission GmbH"/>
    <x v="0"/>
  </r>
  <r>
    <s v="BNA0887e"/>
    <s v="Windpark Altes Lager GmbH &amp; Co. KG"/>
    <s v="Windpark Altes Lager"/>
    <n v="14913"/>
    <s v="Altes Lager"/>
    <m/>
    <x v="2"/>
    <m/>
    <x v="0"/>
    <n v="2009"/>
    <x v="0"/>
    <x v="0"/>
    <m/>
    <m/>
    <s v="Ja"/>
    <x v="0"/>
    <x v="33"/>
    <n v="36"/>
    <m/>
    <n v="380"/>
    <s v="50Hertz Transmission GmbH"/>
    <x v="0"/>
  </r>
  <r>
    <s v="BNA0888"/>
    <s v="Difko Schönhagen "/>
    <m/>
    <n v="16866"/>
    <s v="Schönhagen"/>
    <m/>
    <x v="2"/>
    <m/>
    <x v="0"/>
    <n v="2004"/>
    <x v="0"/>
    <x v="0"/>
    <m/>
    <m/>
    <s v="Ja"/>
    <x v="0"/>
    <x v="70"/>
    <n v="20"/>
    <m/>
    <s v="HöS/HS"/>
    <s v="50Hertz Transmission GmbH"/>
    <x v="0"/>
  </r>
  <r>
    <s v="BNA0889"/>
    <s v="Windpark Badeleben ApS &amp; Co. OHG"/>
    <m/>
    <n v="38364"/>
    <s v="Schöningen"/>
    <m/>
    <x v="1"/>
    <m/>
    <x v="0"/>
    <n v="2005"/>
    <x v="0"/>
    <x v="0"/>
    <m/>
    <m/>
    <s v="Ja"/>
    <x v="0"/>
    <x v="30"/>
    <n v="10"/>
    <m/>
    <s v="MS"/>
    <s v="E.ON Avacon AG"/>
    <x v="0"/>
  </r>
  <r>
    <s v="BNA0890"/>
    <m/>
    <m/>
    <n v="38170"/>
    <s v="Schöppenstedt"/>
    <m/>
    <x v="1"/>
    <m/>
    <x v="0"/>
    <n v="2001"/>
    <x v="0"/>
    <x v="0"/>
    <m/>
    <m/>
    <s v="Ja"/>
    <x v="0"/>
    <x v="117"/>
    <n v="11"/>
    <m/>
    <s v="MS"/>
    <s v="E.ON Avacon AG"/>
    <x v="0"/>
  </r>
  <r>
    <s v="BNA0891"/>
    <s v="NSG Netzanschluß Schuby GmbH "/>
    <m/>
    <n v="24855"/>
    <s v="Schuby"/>
    <m/>
    <x v="3"/>
    <m/>
    <x v="0"/>
    <n v="2001"/>
    <x v="0"/>
    <x v="0"/>
    <m/>
    <m/>
    <s v="Ja"/>
    <x v="0"/>
    <x v="39"/>
    <n v="18"/>
    <m/>
    <s v="MS"/>
    <s v="Schleswig-Holstein Netz AG "/>
    <x v="0"/>
  </r>
  <r>
    <s v="BNA0892"/>
    <s v="Winkra Krokhorst Windparkbetriebsgesellschaft mbH"/>
    <m/>
    <n v="28790"/>
    <s v="Schwanewede"/>
    <m/>
    <x v="1"/>
    <m/>
    <x v="0"/>
    <n v="2002"/>
    <x v="0"/>
    <x v="0"/>
    <m/>
    <m/>
    <s v="Ja"/>
    <x v="0"/>
    <x v="42"/>
    <n v="10.8"/>
    <m/>
    <s v="HS/MS"/>
    <s v="EWE NETZ GmbH"/>
    <x v="0"/>
  </r>
  <r>
    <s v="BNA0893"/>
    <s v="BASF Schwarzheide GmbH"/>
    <s v="GuD Schwarzheide"/>
    <n v="1987"/>
    <s v="Schwarzheide"/>
    <s v="Schipkauer Str.1"/>
    <x v="2"/>
    <m/>
    <x v="8"/>
    <n v="1994"/>
    <x v="0"/>
    <x v="1"/>
    <s v="Erdgas"/>
    <s v="Heizöl"/>
    <s v="Nein"/>
    <x v="1"/>
    <x v="443"/>
    <n v="124"/>
    <m/>
    <n v="110"/>
    <s v="Mitteldeutsche Netzgesellschaft Strom mbH"/>
    <x v="1"/>
  </r>
  <r>
    <s v="BNA0894a"/>
    <s v="PCK Raffinerie GmbH"/>
    <s v="IKS PCK Schwedt"/>
    <n v="16303"/>
    <s v="PCK Schwedt"/>
    <m/>
    <x v="2"/>
    <s v="Block 5 SE 5"/>
    <x v="1"/>
    <n v="1972"/>
    <x v="0"/>
    <x v="10"/>
    <s v="CLO"/>
    <s v="CLO/Raff.Gas"/>
    <s v="Nein"/>
    <x v="1"/>
    <x v="6"/>
    <n v="28.28"/>
    <s v="UW Vrd"/>
    <n v="110"/>
    <s v="E.ON edis AG"/>
    <x v="1"/>
  </r>
  <r>
    <s v="BNA0894b"/>
    <s v="PCK Raffinerie GmbH"/>
    <s v="IKS PCK Schwedt"/>
    <n v="16303"/>
    <s v="PCK Schwedt"/>
    <m/>
    <x v="2"/>
    <s v="Block 6 SE 6"/>
    <x v="1"/>
    <n v="1994"/>
    <x v="0"/>
    <x v="10"/>
    <s v="CLO"/>
    <s v="CLO/Raff.Gas"/>
    <s v="Nein"/>
    <x v="0"/>
    <x v="444"/>
    <n v="34.844999999999999"/>
    <s v="UW Vrd"/>
    <n v="110"/>
    <s v="E.ON edis AG"/>
    <x v="1"/>
  </r>
  <r>
    <s v="BNA0894c"/>
    <s v="PCK Raffinerie GmbH"/>
    <s v="IKS PCK Schwedt"/>
    <n v="16303"/>
    <s v="PCK Schwedt"/>
    <m/>
    <x v="2"/>
    <s v="Block 1 SE 1"/>
    <x v="1"/>
    <n v="1998"/>
    <x v="0"/>
    <x v="10"/>
    <s v="HSCR"/>
    <s v="HSCR/VBR/VR/Raff.Gas"/>
    <s v="Nein"/>
    <x v="1"/>
    <x v="81"/>
    <n v="107.06"/>
    <s v="UW Vrd"/>
    <n v="110"/>
    <s v="E.ON edis AG"/>
    <x v="1"/>
  </r>
  <r>
    <s v="BNA0894d"/>
    <s v="PCK Raffinerie GmbH"/>
    <s v="IKS PCK Schwedt"/>
    <n v="16303"/>
    <s v="PCK Schwedt"/>
    <m/>
    <x v="2"/>
    <s v="Block 2 SE 2"/>
    <x v="1"/>
    <n v="1998"/>
    <x v="0"/>
    <x v="10"/>
    <s v="HSCR"/>
    <s v="HSCR/VBR/VR/Raff.Gas"/>
    <s v="Nein"/>
    <x v="1"/>
    <x v="81"/>
    <n v="107.06"/>
    <s v="UW Vrd"/>
    <n v="110"/>
    <s v="E.ON edis AG"/>
    <x v="1"/>
  </r>
  <r>
    <s v="BNA0894e"/>
    <s v="PCK Raffinerie GmbH"/>
    <s v="IKS PCK Schwedt"/>
    <n v="16303"/>
    <s v="PCK Schwedt"/>
    <m/>
    <x v="2"/>
    <s v="SE 4"/>
    <x v="1"/>
    <n v="2011"/>
    <x v="0"/>
    <x v="10"/>
    <m/>
    <m/>
    <s v="Nein"/>
    <x v="0"/>
    <x v="445"/>
    <n v="59.59"/>
    <s v="UW Vrd"/>
    <n v="110"/>
    <s v="E.ON edis AG"/>
    <x v="1"/>
  </r>
  <r>
    <s v="BNA0895"/>
    <s v="GKS Gemeinschaftskrafterk Schweinfurt GmbH"/>
    <s v="GKS"/>
    <n v="97424"/>
    <s v="Schweinfurt"/>
    <s v="Hafenstraße 30"/>
    <x v="6"/>
    <s v="entfällt"/>
    <x v="3"/>
    <n v="1994"/>
    <x v="0"/>
    <x v="11"/>
    <s v="Abfall"/>
    <s v="Steinkohle, Abfall"/>
    <s v="Nein"/>
    <x v="1"/>
    <x v="446"/>
    <n v="27.095704447186616"/>
    <s v="Stadtwerke SW"/>
    <n v="20"/>
    <s v="Stadtwerke Schweinfurt GmbH"/>
    <x v="1"/>
  </r>
  <r>
    <s v="BNA0896"/>
    <s v="Energieversorgung Schwerin GmbH &amp; Co. Erzeugung KG"/>
    <s v="HKW Schwerin Süd"/>
    <n v="19061"/>
    <s v="Schwerin"/>
    <m/>
    <x v="9"/>
    <m/>
    <x v="1"/>
    <n v="1994"/>
    <x v="0"/>
    <x v="1"/>
    <s v="Erdgas, HEL"/>
    <s v="HEL"/>
    <s v="Nein"/>
    <x v="1"/>
    <x v="267"/>
    <n v="52.52"/>
    <s v="UW Wüstmark"/>
    <n v="110"/>
    <s v="WEMAG Netz GmbH"/>
    <x v="1"/>
  </r>
  <r>
    <s v="BNA0897"/>
    <s v="Energieversorgung Schwerin GmbH &amp; Co. Erzeugung KG"/>
    <s v="HKW Schwerin Lankow"/>
    <n v="19057"/>
    <s v="Schwerin"/>
    <m/>
    <x v="9"/>
    <m/>
    <x v="1"/>
    <n v="1994"/>
    <x v="0"/>
    <x v="1"/>
    <s v="Erdgas, HEL"/>
    <s v="HEL"/>
    <s v="Nein"/>
    <x v="1"/>
    <x v="182"/>
    <n v="23.23"/>
    <s v="Schalthaus Lankow"/>
    <n v="20"/>
    <s v="Netzgesellschaft Schwerin mbH "/>
    <x v="1"/>
  </r>
  <r>
    <s v="BNA0898"/>
    <m/>
    <m/>
    <n v="31319"/>
    <s v="Sehnde"/>
    <m/>
    <x v="1"/>
    <m/>
    <x v="0"/>
    <n v="2009"/>
    <x v="0"/>
    <x v="0"/>
    <m/>
    <m/>
    <s v="Ja"/>
    <x v="0"/>
    <x v="25"/>
    <n v="12"/>
    <m/>
    <s v="MS"/>
    <s v="E.ON Avacon AG"/>
    <x v="0"/>
  </r>
  <r>
    <s v="BNA0899"/>
    <s v="NEIF (Sehnde Lehrte Windpark) GmbH &amp; Co. KG"/>
    <m/>
    <n v="31319"/>
    <s v="Sehnde"/>
    <m/>
    <x v="1"/>
    <m/>
    <x v="0"/>
    <n v="2005"/>
    <x v="0"/>
    <x v="0"/>
    <m/>
    <m/>
    <s v="Ja"/>
    <x v="0"/>
    <x v="30"/>
    <n v="10"/>
    <m/>
    <s v="MS"/>
    <s v="E.ON Avacon AG"/>
    <x v="0"/>
  </r>
  <r>
    <s v="BNA0900"/>
    <s v="BKW FMB Energie AG"/>
    <s v="WIndpark Sendenhorst"/>
    <n v="48324"/>
    <s v="Sendenhorst"/>
    <m/>
    <x v="0"/>
    <m/>
    <x v="0"/>
    <n v="2006"/>
    <x v="0"/>
    <x v="0"/>
    <m/>
    <m/>
    <s v="Ja"/>
    <x v="0"/>
    <x v="447"/>
    <n v="14.5"/>
    <s v="DE0001814832400000000000000695362"/>
    <m/>
    <s v="Westfalen-Weser-Ems Verteilnetz GmbH"/>
    <x v="0"/>
  </r>
  <r>
    <s v="BNA0901"/>
    <s v="Windpark Sendenhorst GmbH &amp; Co. KG"/>
    <s v="WP Sendenhorst"/>
    <n v="48324"/>
    <s v="Sendenhorst"/>
    <m/>
    <x v="0"/>
    <m/>
    <x v="0"/>
    <n v="2007"/>
    <x v="0"/>
    <x v="0"/>
    <m/>
    <m/>
    <s v="Ja"/>
    <x v="0"/>
    <x v="25"/>
    <n v="12"/>
    <m/>
    <n v="30"/>
    <s v="Westfalen-Weser-Ems Verteilnetz GmbH"/>
    <x v="0"/>
  </r>
  <r>
    <s v="BNA0902a"/>
    <s v="PAM Infra 456 GmbH &amp; Co. KG"/>
    <m/>
    <s v="01968"/>
    <s v="Senftenberg"/>
    <m/>
    <x v="2"/>
    <m/>
    <x v="5"/>
    <n v="2010"/>
    <x v="0"/>
    <x v="6"/>
    <m/>
    <m/>
    <s v="Ja"/>
    <x v="0"/>
    <x v="448"/>
    <n v="13.23"/>
    <m/>
    <s v="MS"/>
    <s v="Mitteldeutsche Netzgesellschaft Strom mbH"/>
    <x v="0"/>
  </r>
  <r>
    <s v="BNA0902b"/>
    <s v="saferay holding GmbH"/>
    <s v="PVA Senftenberg"/>
    <n v="1968"/>
    <s v="Senftenberg"/>
    <s v="Flur 4, Flurst. 24"/>
    <x v="2"/>
    <s v="SEBE VI"/>
    <x v="5"/>
    <n v="2011"/>
    <x v="0"/>
    <x v="6"/>
    <m/>
    <m/>
    <s v="Ja"/>
    <x v="0"/>
    <x v="113"/>
    <n v="17.899999999999999"/>
    <s v="UW Senftenberg/West"/>
    <n v="110"/>
    <s v="Mitteldeutsche Netzgesellschaft Strom mbH"/>
    <x v="0"/>
  </r>
  <r>
    <s v="BNA0902c"/>
    <s v="saferay holding GmbH"/>
    <s v="PVA Senftenberg"/>
    <n v="1968"/>
    <s v="Senftenberg"/>
    <s v="Flur 4, Flurst. 24"/>
    <x v="2"/>
    <s v="SEBE V"/>
    <x v="5"/>
    <n v="2011"/>
    <x v="0"/>
    <x v="6"/>
    <m/>
    <m/>
    <s v="Ja"/>
    <x v="0"/>
    <x v="449"/>
    <n v="17.36"/>
    <s v="UW Senftenberg/West"/>
    <n v="110"/>
    <s v="Mitteldeutsche Netzgesellschaft Strom mbH"/>
    <x v="0"/>
  </r>
  <r>
    <s v="BNA0902d"/>
    <s v="saferay holding GmbH"/>
    <s v="PVA Senftenberg"/>
    <n v="1968"/>
    <s v="Senftenberg"/>
    <s v="Flur 4, Flurst. 24"/>
    <x v="2"/>
    <s v="SEBE VII"/>
    <x v="5"/>
    <n v="2011"/>
    <x v="0"/>
    <x v="6"/>
    <m/>
    <m/>
    <s v="Ja"/>
    <x v="0"/>
    <x v="182"/>
    <n v="23"/>
    <s v="UW Senftenberg/West"/>
    <n v="110"/>
    <s v="Mitteldeutsche Netzgesellschaft Strom mbH"/>
    <x v="0"/>
  </r>
  <r>
    <s v="BNA0903"/>
    <s v="Lockstedt-Siestedt II Netzanschluss GbR"/>
    <m/>
    <n v="39356"/>
    <s v="Siestedt"/>
    <m/>
    <x v="5"/>
    <m/>
    <x v="0"/>
    <n v="2007"/>
    <x v="0"/>
    <x v="0"/>
    <m/>
    <m/>
    <s v="Ja"/>
    <x v="0"/>
    <x v="173"/>
    <n v="22"/>
    <m/>
    <s v="MS"/>
    <s v="E.ON Avacon AG"/>
    <x v="0"/>
  </r>
  <r>
    <s v="BNA0904"/>
    <m/>
    <m/>
    <n v="24969"/>
    <s v="Sillerup"/>
    <m/>
    <x v="3"/>
    <m/>
    <x v="0"/>
    <n v="1995"/>
    <x v="0"/>
    <x v="0"/>
    <m/>
    <m/>
    <s v="Ja"/>
    <x v="0"/>
    <x v="450"/>
    <n v="14.57"/>
    <m/>
    <s v="MS"/>
    <s v="Schleswig-Holstein Netz AG "/>
    <x v="0"/>
  </r>
  <r>
    <s v="BNA0905"/>
    <s v="Windpark Silmersdorf GmbH &amp; Co KG"/>
    <m/>
    <n v="16949"/>
    <s v="Silmersdorf"/>
    <m/>
    <x v="2"/>
    <m/>
    <x v="0"/>
    <n v="2005"/>
    <x v="0"/>
    <x v="0"/>
    <m/>
    <m/>
    <s v="Ja"/>
    <x v="0"/>
    <x v="244"/>
    <n v="22.5"/>
    <m/>
    <s v="HöS/HS"/>
    <s v="50Hertz Transmission GmbH"/>
    <x v="0"/>
  </r>
  <r>
    <s v="BNA0906"/>
    <s v="TIWAG-Tiroler Wasserkraft AG"/>
    <s v="KW Silz"/>
    <s v="A-6424"/>
    <s v="Silz"/>
    <m/>
    <x v="8"/>
    <s v="Silz"/>
    <x v="10"/>
    <n v="1981"/>
    <x v="0"/>
    <x v="15"/>
    <m/>
    <m/>
    <s v="Nein"/>
    <x v="0"/>
    <x v="306"/>
    <n v="505"/>
    <s v="UW Silz"/>
    <n v="220"/>
    <s v="TIWAG-Netz AG/APG/TenneT"/>
    <x v="0"/>
  </r>
  <r>
    <s v="BNA0907"/>
    <s v="Enercon Windpark GmbH &amp; Co.Strauch-Michelshof KG"/>
    <s v="WP Strauch-Michelshof"/>
    <n v="52152"/>
    <s v="Simmerath"/>
    <m/>
    <x v="0"/>
    <m/>
    <x v="0"/>
    <n v="2004"/>
    <x v="0"/>
    <x v="0"/>
    <m/>
    <m/>
    <s v="Ja"/>
    <x v="0"/>
    <x v="47"/>
    <n v="14"/>
    <m/>
    <n v="20"/>
    <s v="Rhein-Ruhr Verteilnetz GmbH "/>
    <x v="0"/>
  </r>
  <r>
    <s v="BNA0908"/>
    <s v="Breeze Two Energy GmbH &amp; Co. KG"/>
    <m/>
    <n v="72226"/>
    <s v="Simmersfeld"/>
    <m/>
    <x v="4"/>
    <m/>
    <x v="0"/>
    <n v="2006"/>
    <x v="0"/>
    <x v="0"/>
    <m/>
    <m/>
    <s v="Ja"/>
    <x v="0"/>
    <x v="6"/>
    <n v="28"/>
    <m/>
    <s v="MS"/>
    <s v="EnBW Regional AG"/>
    <x v="0"/>
  </r>
  <r>
    <s v="BNA0909"/>
    <s v="WSW Energie GmbH"/>
    <m/>
    <n v="49751"/>
    <s v="Sögel"/>
    <m/>
    <x v="1"/>
    <m/>
    <x v="0"/>
    <n v="2008"/>
    <x v="0"/>
    <x v="0"/>
    <m/>
    <m/>
    <s v="Ja"/>
    <x v="0"/>
    <x v="451"/>
    <n v="22.9"/>
    <m/>
    <s v="HS/MS"/>
    <s v="EWE NETZ GmbH"/>
    <x v="0"/>
  </r>
  <r>
    <s v="BNA0910"/>
    <s v="ProVento Pool  Verwaltungs-GmbH &amp; Co. KG"/>
    <m/>
    <n v="55487"/>
    <s v="Sohren "/>
    <m/>
    <x v="16"/>
    <m/>
    <x v="0"/>
    <n v="2001"/>
    <x v="0"/>
    <x v="0"/>
    <m/>
    <m/>
    <s v="Ja"/>
    <x v="0"/>
    <x v="164"/>
    <n v="11.5"/>
    <m/>
    <s v="HS/MS"/>
    <s v="Rhein-Ruhr Verteilnetz GmbH"/>
    <x v="0"/>
  </r>
  <r>
    <s v="BNA0911"/>
    <m/>
    <m/>
    <n v="4769"/>
    <s v="Sornzig-Ablass, OT Ablass"/>
    <m/>
    <x v="13"/>
    <m/>
    <x v="0"/>
    <n v="1999"/>
    <x v="0"/>
    <x v="0"/>
    <m/>
    <m/>
    <s v="Ja"/>
    <x v="0"/>
    <x v="39"/>
    <n v="18"/>
    <m/>
    <s v="HS"/>
    <s v="Mitteldeutsche Netzgesellschaft Strom mbH"/>
    <x v="0"/>
  </r>
  <r>
    <s v="BNA0912"/>
    <s v="VERBUND-Innkraftwerke GmbH"/>
    <s v="Teufelsbruck"/>
    <n v="83564"/>
    <s v="Soyen"/>
    <s v="Ponschabaustr. 25"/>
    <x v="6"/>
    <m/>
    <x v="2"/>
    <n v="1938"/>
    <x v="0"/>
    <x v="2"/>
    <m/>
    <m/>
    <s v="Nein"/>
    <x v="0"/>
    <x v="99"/>
    <n v="25.25"/>
    <s v="UW Teufelsbruck"/>
    <n v="110"/>
    <s v="E.ON Netz GmbH"/>
    <x v="0"/>
  </r>
  <r>
    <s v="BNA0913"/>
    <s v="Alpiq Spreetal GmbH"/>
    <s v="GuD Anlage Spreetal"/>
    <n v="2979"/>
    <s v="Spreetal"/>
    <s v="Südstraße"/>
    <x v="13"/>
    <s v="GuD"/>
    <x v="8"/>
    <n v="2009"/>
    <x v="0"/>
    <x v="1"/>
    <m/>
    <m/>
    <s v="Nein"/>
    <x v="0"/>
    <x v="11"/>
    <n v="51.373500000000007"/>
    <s v="110kV Umspannwerk Schwarze Pumpe"/>
    <n v="110"/>
    <s v="Mitteldeutsche Netzgesellschaft Strom mbH"/>
    <x v="1"/>
  </r>
  <r>
    <s v="BNA0914"/>
    <s v="Vattenfall Europe Generation AG"/>
    <s v="Schwarze Pumpe"/>
    <n v="3130"/>
    <s v="Spremberg"/>
    <s v="An der alten_x000d_Ziegelei 1"/>
    <x v="2"/>
    <s v="A"/>
    <x v="3"/>
    <n v="1997"/>
    <x v="0"/>
    <x v="9"/>
    <m/>
    <m/>
    <s v="Nein"/>
    <x v="1"/>
    <x v="452"/>
    <n v="800"/>
    <s v="Graustein"/>
    <n v="380"/>
    <s v="50 Hertz Transmission GmbH"/>
    <x v="1"/>
  </r>
  <r>
    <s v="BNA0915"/>
    <s v="Vattenfall Europe Generation AG"/>
    <s v="Schwarze Pumpe"/>
    <n v="3131"/>
    <s v="Spremberg"/>
    <s v="An der alten Ziegelei 1"/>
    <x v="2"/>
    <s v="B"/>
    <x v="3"/>
    <n v="1998"/>
    <x v="0"/>
    <x v="9"/>
    <m/>
    <m/>
    <s v="Nein"/>
    <x v="1"/>
    <x v="452"/>
    <n v="800"/>
    <s v="Graustein"/>
    <n v="380"/>
    <s v="50 Hertz Transmission GmbH"/>
    <x v="1"/>
  </r>
  <r>
    <s v="BNA0916"/>
    <s v="Windpark Springe Bennigsen GmbH &amp; Co.KG"/>
    <m/>
    <n v="31832"/>
    <s v="Springe"/>
    <m/>
    <x v="1"/>
    <m/>
    <x v="0"/>
    <n v="2009"/>
    <x v="0"/>
    <x v="0"/>
    <m/>
    <m/>
    <s v="Ja"/>
    <x v="0"/>
    <x v="30"/>
    <n v="10"/>
    <m/>
    <s v="MS"/>
    <s v="E.ON Avacon AG"/>
    <x v="0"/>
  </r>
  <r>
    <s v="BNA0917"/>
    <s v="E.ON Wasserkraft GmbH"/>
    <s v="Schärding-Neuhaus"/>
    <s v="A-4782"/>
    <s v="St. Florian am Inn"/>
    <s v="Badhöring 16"/>
    <x v="8"/>
    <s v="Schärding-Neuhaus"/>
    <x v="2"/>
    <n v="1963"/>
    <x v="0"/>
    <x v="2"/>
    <m/>
    <m/>
    <s v="Nein"/>
    <x v="0"/>
    <x v="132"/>
    <n v="48.480000000000004"/>
    <s v="Schaltanlage vor Ort"/>
    <n v="220"/>
    <s v="APG/E.ON Netz GmbH"/>
    <x v="0"/>
  </r>
  <r>
    <s v="BNA0918"/>
    <s v="Dow Deutschland Anlagengesellschaft mbH"/>
    <s v="Dow Stade"/>
    <n v="21683"/>
    <s v="Stade"/>
    <s v="Bützflethersand"/>
    <x v="1"/>
    <s v="Kraftwärmekopplungsanlage"/>
    <x v="1"/>
    <n v="1972"/>
    <x v="0"/>
    <x v="1"/>
    <s v="Erdgas und Wasserstoff"/>
    <s v="Erdgas und Wasserstoff"/>
    <s v="Nein"/>
    <x v="1"/>
    <x v="453"/>
    <n v="191.9"/>
    <s v="UW Götzdorf"/>
    <n v="220"/>
    <s v="TenneT TSO GmbH "/>
    <x v="1"/>
  </r>
  <r>
    <s v="BNA0919"/>
    <s v="entfällt"/>
    <s v="entfällt"/>
    <m/>
    <m/>
    <m/>
    <x v="7"/>
    <m/>
    <x v="4"/>
    <m/>
    <x v="3"/>
    <x v="5"/>
    <m/>
    <m/>
    <m/>
    <x v="2"/>
    <x v="17"/>
    <m/>
    <m/>
    <m/>
    <m/>
    <x v="2"/>
  </r>
  <r>
    <s v="BNA0920"/>
    <s v="Abrechnungsgemeinschaft Windpark Rodenkircherwurp GbR"/>
    <m/>
    <n v="26935"/>
    <s v="Stadland"/>
    <m/>
    <x v="1"/>
    <m/>
    <x v="0"/>
    <n v="2000"/>
    <x v="0"/>
    <x v="0"/>
    <m/>
    <m/>
    <s v="Ja"/>
    <x v="0"/>
    <x v="409"/>
    <n v="11.3"/>
    <m/>
    <s v="MS"/>
    <s v="EWE NETZ GmbH"/>
    <x v="0"/>
  </r>
  <r>
    <s v="BNA0921"/>
    <s v="VERBUND-Innkraftwerke GmbH"/>
    <s v="Stammham"/>
    <n v="84533"/>
    <s v="Stammham"/>
    <s v="Innstufenstr. 15"/>
    <x v="6"/>
    <m/>
    <x v="2"/>
    <n v="1955"/>
    <x v="0"/>
    <x v="2"/>
    <m/>
    <m/>
    <s v="Nein"/>
    <x v="0"/>
    <x v="245"/>
    <n v="23.431999999999999"/>
    <s v="UW Stammham"/>
    <n v="110"/>
    <s v="E.ON Netz GmbH"/>
    <x v="0"/>
  </r>
  <r>
    <s v="BNA0922"/>
    <s v="KWG-Kraftwerksgesellschaft Staßfurt mbH"/>
    <s v="GuD-Ikw Staßfurt"/>
    <n v="39418"/>
    <s v="Staßfurt"/>
    <s v="Athenslebener Weg 57"/>
    <x v="5"/>
    <m/>
    <x v="8"/>
    <n v="1996"/>
    <x v="0"/>
    <x v="1"/>
    <m/>
    <m/>
    <s v="Nein"/>
    <x v="1"/>
    <x v="454"/>
    <n v="98.63712000000001"/>
    <s v="UW NORD"/>
    <n v="110"/>
    <s v="HSN Magdeburg GmbH"/>
    <x v="1"/>
  </r>
  <r>
    <s v="BNA0923"/>
    <m/>
    <m/>
    <n v="39418"/>
    <s v="Staßfurt"/>
    <m/>
    <x v="5"/>
    <m/>
    <x v="0"/>
    <n v="2000"/>
    <x v="0"/>
    <x v="0"/>
    <m/>
    <m/>
    <s v="Ja"/>
    <x v="0"/>
    <x v="222"/>
    <n v="17"/>
    <m/>
    <s v="MS"/>
    <s v="E.ON Avacon AG"/>
    <x v="0"/>
  </r>
  <r>
    <s v="BNA0924"/>
    <m/>
    <m/>
    <n v="39576"/>
    <s v="Stendal"/>
    <m/>
    <x v="5"/>
    <m/>
    <x v="0"/>
    <n v="2002"/>
    <x v="0"/>
    <x v="0"/>
    <m/>
    <m/>
    <s v="Ja"/>
    <x v="0"/>
    <x v="455"/>
    <n v="13.86"/>
    <m/>
    <s v="MS"/>
    <s v="E.ON Avacon AG"/>
    <x v="0"/>
  </r>
  <r>
    <s v="BNA0925"/>
    <s v="Hamberger Flooring GmbH &amp; Co. KG"/>
    <s v="Blockheizkraftwerk"/>
    <n v="83071"/>
    <s v="Stephanskirchen"/>
    <s v="Rohrdorfer Str. 133"/>
    <x v="6"/>
    <m/>
    <x v="3"/>
    <n v="2000"/>
    <x v="0"/>
    <x v="4"/>
    <m/>
    <m/>
    <s v="Ja"/>
    <x v="1"/>
    <x v="456"/>
    <n v="9.0651089999999996"/>
    <s v="Übergabestation"/>
    <n v="20"/>
    <s v="E.ON Bayern AG"/>
    <x v="0"/>
  </r>
  <r>
    <s v="BNA0926a"/>
    <s v="Sappi Stockstadt GmbH"/>
    <s v="Heizkraftwerk der Sappi Stockstadt GmbH"/>
    <n v="63811"/>
    <s v="Stockstadt"/>
    <s v="Obernburger Straße 1-9"/>
    <x v="6"/>
    <s v="Biomasseheizkraftwerk"/>
    <x v="3"/>
    <n v="2003"/>
    <x v="0"/>
    <x v="4"/>
    <s v="Ablauge aus Zellstoffherstellung"/>
    <s v="Heizöl als Stützfeuerung"/>
    <s v="Ja"/>
    <x v="1"/>
    <x v="457"/>
    <n v="15.070891799999998"/>
    <s v="Primär Kundenanlage zur betrieblichen Eigenversorgung_x000d_; Verbindung mit Netz der allgemeinen Versorgung über Trafo 11 (110/20kV)"/>
    <n v="110"/>
    <s v="Rhein-Ruhr Verteilnetz GmbH"/>
    <x v="0"/>
  </r>
  <r>
    <s v="BNA0926b"/>
    <s v="Sappi Stockstadt GmbH"/>
    <s v="Heizkraftwerk der Sappi Stockstadt GmbH"/>
    <n v="63811"/>
    <s v="Stockstadt"/>
    <s v="Obernburger Straße 1-9"/>
    <x v="6"/>
    <s v="Konventionelles Sammelschienenkraftwerk"/>
    <x v="3"/>
    <n v="1969"/>
    <x v="0"/>
    <x v="3"/>
    <s v="Steinkohle"/>
    <s v="Erdgas, Heizöl, Rinde, Holz, Biogas, Biotrockengut"/>
    <s v="Nein"/>
    <x v="1"/>
    <x v="458"/>
    <n v="26.8299691"/>
    <s v="Primär Kundenanlage zur betrieblichen Eigenversorgung_x000d_; Verbindung mit Netz der allgemeinen Versorgung über Trafo 11 (110/20kV)"/>
    <n v="110"/>
    <s v="Rhein-Ruhr Verteilnetz GmbH"/>
    <x v="1"/>
  </r>
  <r>
    <s v="BNA0927"/>
    <s v="Prokon 2.Betriebs- &amp; Verw. mbH _x000d_c/o New Energy Ii KG"/>
    <m/>
    <n v="25548"/>
    <s v="Störkathenquarnstedt"/>
    <m/>
    <x v="3"/>
    <m/>
    <x v="0"/>
    <n v="2001"/>
    <x v="0"/>
    <x v="0"/>
    <m/>
    <m/>
    <s v="Ja"/>
    <x v="0"/>
    <x v="112"/>
    <n v="14.3"/>
    <m/>
    <s v="MS"/>
    <s v="Schleswig-Holstein Netz AG "/>
    <x v="0"/>
  </r>
  <r>
    <s v="BNA0928"/>
    <s v="Umspannwerk Straßkirchen GmbH &amp; Co. KG"/>
    <m/>
    <n v="94342"/>
    <s v="Strasskirchen"/>
    <m/>
    <x v="6"/>
    <m/>
    <x v="5"/>
    <n v="2009"/>
    <x v="0"/>
    <x v="6"/>
    <m/>
    <m/>
    <s v="Ja"/>
    <x v="0"/>
    <x v="459"/>
    <n v="54.34"/>
    <m/>
    <n v="110"/>
    <s v="E.ON Netz GmbH"/>
    <x v="0"/>
  </r>
  <r>
    <s v="BNA0929"/>
    <s v="E.ON Wasserkraft GmbH"/>
    <s v="Straubing"/>
    <n v="94315"/>
    <s v="Straubing"/>
    <s v="Kagerser Hauptstraße 164"/>
    <x v="6"/>
    <s v="Straubing"/>
    <x v="2"/>
    <n v="1994"/>
    <x v="0"/>
    <x v="2"/>
    <m/>
    <m/>
    <s v="Nein"/>
    <x v="0"/>
    <x v="460"/>
    <n v="21.715"/>
    <s v="Schaltanlage vor Ort"/>
    <n v="20"/>
    <s v="E.ON Bayern AG"/>
    <x v="0"/>
  </r>
  <r>
    <s v="BNA0930"/>
    <s v="entfällt "/>
    <s v="entfällt"/>
    <m/>
    <m/>
    <m/>
    <x v="7"/>
    <m/>
    <x v="4"/>
    <m/>
    <x v="3"/>
    <x v="5"/>
    <m/>
    <m/>
    <m/>
    <x v="2"/>
    <x v="17"/>
    <m/>
    <m/>
    <m/>
    <m/>
    <x v="2"/>
  </r>
  <r>
    <s v="BNA0931"/>
    <m/>
    <m/>
    <n v="73577"/>
    <s v="Striethof"/>
    <m/>
    <x v="4"/>
    <m/>
    <x v="0"/>
    <n v="2004"/>
    <x v="0"/>
    <x v="0"/>
    <m/>
    <m/>
    <s v="Ja"/>
    <x v="0"/>
    <x v="30"/>
    <n v="10"/>
    <m/>
    <s v="HS/MS"/>
    <s v="Netzgesellschaft Ostwürttemberg GmbH"/>
    <x v="0"/>
  </r>
  <r>
    <s v="BNA0932"/>
    <s v="Siekwind GmbH &amp; Co. KG; _x000d_WP Windpark Stuhr GmbH &amp; Co. Betriebs KG"/>
    <m/>
    <n v="28816"/>
    <s v="Stuhr"/>
    <m/>
    <x v="1"/>
    <m/>
    <x v="0"/>
    <n v="2002"/>
    <x v="0"/>
    <x v="0"/>
    <m/>
    <m/>
    <s v="Ja"/>
    <x v="0"/>
    <x v="16"/>
    <n v="10.1"/>
    <m/>
    <s v="HS/MS"/>
    <s v="EWE NETZ GmbH"/>
    <x v="0"/>
  </r>
  <r>
    <s v="BNA0933"/>
    <s v="EnBW Kraftwerke AG"/>
    <s v="Heizkraftwerk Stuttgart-Gaisburg"/>
    <n v="70376"/>
    <s v="Stuttgart"/>
    <s v="Langwiesenweg 23"/>
    <x v="4"/>
    <s v="GAI GT 13"/>
    <x v="1"/>
    <n v="1973"/>
    <x v="9"/>
    <x v="1"/>
    <m/>
    <m/>
    <s v="Nein"/>
    <x v="0"/>
    <x v="76"/>
    <n v="55.55"/>
    <s v="Gaisburg"/>
    <n v="110"/>
    <s v="EnBW Regional AG"/>
    <x v="1"/>
  </r>
  <r>
    <s v="BNA0934"/>
    <s v="EnBW Kraftwerke AG"/>
    <s v="Heizkraftwerk Stuttgart-Gaisburg"/>
    <n v="70376"/>
    <s v="Stuttgart"/>
    <s v="Langwiesenweg 23"/>
    <x v="4"/>
    <s v="GAI DT 14 neu"/>
    <x v="3"/>
    <n v="2009"/>
    <x v="2"/>
    <x v="3"/>
    <s v="Steinkohle"/>
    <s v="Erdgas, Heizöl"/>
    <s v="Nein"/>
    <x v="1"/>
    <x v="461"/>
    <n v="24.459754"/>
    <s v="Gaisburg"/>
    <n v="110"/>
    <s v="EnBW Regional AG"/>
    <x v="1"/>
  </r>
  <r>
    <s v="BNA0935"/>
    <s v="EnBW Kraftwerke AG"/>
    <s v="Restmüll-Heizkraftwerk Stuttgart-Münster"/>
    <n v="70376"/>
    <s v="Stuttgart"/>
    <s v="Voltastraße 45"/>
    <x v="4"/>
    <s v="MÜN DT12"/>
    <x v="3"/>
    <n v="1982"/>
    <x v="0"/>
    <x v="3"/>
    <s v="Steinkohle"/>
    <s v="Abfall"/>
    <s v="Nein"/>
    <x v="1"/>
    <x v="120"/>
    <n v="48.703049999999998"/>
    <s v="Münster"/>
    <n v="110"/>
    <s v="EnBW Regional AG"/>
    <x v="1"/>
  </r>
  <r>
    <s v="BNA0936"/>
    <s v="EnBW Kraftwerke AG"/>
    <s v="Restmüll-Heizkraftwerk Stuttgart-Münster"/>
    <n v="70376"/>
    <s v="Stuttgart"/>
    <s v="Voltastraße 45"/>
    <x v="4"/>
    <s v="MÜN DT15"/>
    <x v="3"/>
    <n v="1984"/>
    <x v="0"/>
    <x v="3"/>
    <s v="Steinkohle"/>
    <s v="Abfall"/>
    <s v="Nein"/>
    <x v="1"/>
    <x v="120"/>
    <n v="48.703049999999998"/>
    <s v="Münster"/>
    <n v="110"/>
    <s v="EnBW Regional AG"/>
    <x v="1"/>
  </r>
  <r>
    <s v="BNA0937"/>
    <s v="EnBW Kraftwerke AG"/>
    <s v="Restmüll-Heizkraftwerk Stuttgart-Münster"/>
    <n v="70376"/>
    <s v="Stuttgart"/>
    <s v="Voltastraße 45"/>
    <x v="4"/>
    <s v="MÜN GT16"/>
    <x v="1"/>
    <n v="1974"/>
    <x v="2"/>
    <x v="10"/>
    <m/>
    <m/>
    <s v="Nein"/>
    <x v="0"/>
    <x v="228"/>
    <n v="23.533000000000001"/>
    <s v="Münster"/>
    <n v="110"/>
    <s v="EnBW Regional AG"/>
    <x v="1"/>
  </r>
  <r>
    <s v="BNA0938"/>
    <s v="EnBW Kraftwerke AG"/>
    <s v="Restmüll-Heizkraftwerk Stuttgart-Münster"/>
    <n v="70376"/>
    <s v="Stuttgart"/>
    <s v="Voltastraße 45"/>
    <x v="4"/>
    <s v="MÜN GT17"/>
    <x v="1"/>
    <n v="1974"/>
    <x v="2"/>
    <x v="10"/>
    <m/>
    <m/>
    <s v="Nein"/>
    <x v="0"/>
    <x v="228"/>
    <n v="23.533000000000001"/>
    <s v="Münster"/>
    <n v="110"/>
    <s v="EnBW Regional AG"/>
    <x v="1"/>
  </r>
  <r>
    <s v="BNA0939a"/>
    <s v="EnBW Kraftwerke AG"/>
    <s v="Restmüll-Heizkraftwerk Stuttgart-Münster"/>
    <n v="70376"/>
    <s v="Stuttgart"/>
    <s v="Voltastraße 45"/>
    <x v="4"/>
    <s v="MÜN DT19 neu"/>
    <x v="3"/>
    <n v="2009"/>
    <x v="0"/>
    <x v="11"/>
    <s v="Abfall (2/3)"/>
    <s v="Steinkohle (1/3)"/>
    <s v="Nein"/>
    <x v="1"/>
    <x v="27"/>
    <n v="21.654353963940125"/>
    <m/>
    <m/>
    <s v="EnBW Regional AG"/>
    <x v="1"/>
  </r>
  <r>
    <s v="BNA0939b"/>
    <s v="EnBW Kraftwerke AG"/>
    <s v="Restmüll-Heizkraftwerk Stuttgart-Münster"/>
    <n v="70376"/>
    <s v="Stuttgart"/>
    <s v="Voltastraße 45"/>
    <x v="4"/>
    <s v="MÜN GT18"/>
    <x v="1"/>
    <n v="1974"/>
    <x v="2"/>
    <x v="10"/>
    <m/>
    <m/>
    <s v="Nein"/>
    <x v="0"/>
    <x v="228"/>
    <n v="23.533000000000001"/>
    <s v="Münster"/>
    <n v="110"/>
    <s v="EnBW Regional AG"/>
    <x v="1"/>
  </r>
  <r>
    <s v="BNA0940"/>
    <m/>
    <m/>
    <n v="39171"/>
    <s v="Sülzetal"/>
    <m/>
    <x v="5"/>
    <m/>
    <x v="0"/>
    <n v="2005"/>
    <x v="0"/>
    <x v="0"/>
    <m/>
    <m/>
    <s v="Ja"/>
    <x v="0"/>
    <x v="68"/>
    <n v="66"/>
    <m/>
    <s v="HS"/>
    <s v="HSN Magdeburg GmbH"/>
    <x v="0"/>
  </r>
  <r>
    <s v="BNA0941"/>
    <m/>
    <m/>
    <n v="39171"/>
    <s v="Sülzetal"/>
    <m/>
    <x v="5"/>
    <m/>
    <x v="0"/>
    <n v="2005"/>
    <x v="0"/>
    <x v="0"/>
    <m/>
    <m/>
    <s v="Ja"/>
    <x v="0"/>
    <x v="462"/>
    <n v="21.8"/>
    <m/>
    <s v="MS"/>
    <s v="E.ON Avacon AG"/>
    <x v="0"/>
  </r>
  <r>
    <s v="BNA0942"/>
    <m/>
    <m/>
    <n v="39171"/>
    <s v="Sülzetal"/>
    <m/>
    <x v="5"/>
    <m/>
    <x v="0"/>
    <n v="2009"/>
    <x v="0"/>
    <x v="0"/>
    <m/>
    <m/>
    <s v="Ja"/>
    <x v="0"/>
    <x v="30"/>
    <n v="10"/>
    <m/>
    <s v="MS"/>
    <s v="E.ON Avacon AG"/>
    <x v="0"/>
  </r>
  <r>
    <s v="BNA0943"/>
    <s v="WindStrom GmbH &amp; Co. Windpark Okeler Bruch Infrastruktur KG"/>
    <m/>
    <n v="28857"/>
    <s v="Syke"/>
    <m/>
    <x v="1"/>
    <m/>
    <x v="0"/>
    <n v="2005"/>
    <x v="0"/>
    <x v="0"/>
    <m/>
    <m/>
    <s v="Ja"/>
    <x v="0"/>
    <x v="164"/>
    <n v="11.5"/>
    <m/>
    <s v="MS"/>
    <s v="E.ON Avacon AG"/>
    <x v="0"/>
  </r>
  <r>
    <s v="BNA0944"/>
    <s v="e.n.o. energy finance GmbH &amp; Co. KG"/>
    <m/>
    <n v="6667"/>
    <s v="Tagewerben"/>
    <m/>
    <x v="5"/>
    <m/>
    <x v="0"/>
    <n v="2006"/>
    <x v="0"/>
    <x v="0"/>
    <m/>
    <m/>
    <s v="Ja"/>
    <x v="0"/>
    <x v="463"/>
    <n v="25.3"/>
    <m/>
    <s v="HS"/>
    <s v="Mitteldeutsche Netzgesellschaft Strom mbH"/>
    <x v="0"/>
  </r>
  <r>
    <s v="BNA0945a"/>
    <m/>
    <m/>
    <n v="7922"/>
    <s v="Tanna"/>
    <m/>
    <x v="10"/>
    <m/>
    <x v="0"/>
    <n v="2002"/>
    <x v="0"/>
    <x v="0"/>
    <m/>
    <m/>
    <s v="Ja"/>
    <x v="0"/>
    <x v="464"/>
    <n v="3.8"/>
    <m/>
    <s v="MS"/>
    <s v="TEN Thüringer Energienetze GmbH"/>
    <x v="0"/>
  </r>
  <r>
    <s v="BNA0945b"/>
    <s v="Windpark Enercon GmbH &amp; Co. Windnutzung II KG"/>
    <m/>
    <n v="7922"/>
    <s v="Tanna"/>
    <m/>
    <x v="10"/>
    <m/>
    <x v="0"/>
    <n v="2002"/>
    <x v="0"/>
    <x v="0"/>
    <m/>
    <m/>
    <s v="Ja"/>
    <x v="0"/>
    <x v="34"/>
    <n v="9"/>
    <m/>
    <s v="MS"/>
    <s v="TEN Thüringer Energienetze GmbH"/>
    <x v="0"/>
  </r>
  <r>
    <s v="BNA0946"/>
    <s v="GDF SUEZ Energie Deutschland AG"/>
    <s v="Kraftwerksgruppe Pfreimd"/>
    <n v="92555"/>
    <s v="Trausnitz"/>
    <m/>
    <x v="6"/>
    <s v="PSKW Tanzmühle"/>
    <x v="7"/>
    <n v="1959"/>
    <x v="0"/>
    <x v="8"/>
    <m/>
    <m/>
    <s v="Nein"/>
    <x v="0"/>
    <x v="6"/>
    <n v="29.937599999999996"/>
    <s v="UW Tanzmühle Schaltfeld E01"/>
    <n v="110"/>
    <s v="E.ON Netz GmbH"/>
    <x v="1"/>
  </r>
  <r>
    <s v="BNA0947"/>
    <s v="Rowind GmbH"/>
    <m/>
    <n v="6179"/>
    <s v="Teutschenthal, OT Steuden"/>
    <m/>
    <x v="5"/>
    <m/>
    <x v="0"/>
    <n v="2004"/>
    <x v="0"/>
    <x v="0"/>
    <m/>
    <m/>
    <s v="Ja"/>
    <x v="0"/>
    <x v="196"/>
    <n v="25.5"/>
    <m/>
    <s v="HS"/>
    <s v="Mitteldeutsche Netzgesellschaft Strom mbH"/>
    <x v="0"/>
  </r>
  <r>
    <s v="BNA0948"/>
    <s v="Windpark Beppen II- Intschede Netz GbR; _x000d_Windstrom GmbH &amp; Co. Windfeld Beppener Bruch Infrastruktur KG"/>
    <m/>
    <n v="27321"/>
    <s v="Thedinghausen"/>
    <m/>
    <x v="1"/>
    <m/>
    <x v="0"/>
    <n v="2003"/>
    <x v="0"/>
    <x v="0"/>
    <m/>
    <m/>
    <s v="Ja"/>
    <x v="0"/>
    <x v="465"/>
    <n v="35.299999999999997"/>
    <m/>
    <s v="HS/MS"/>
    <s v="EWE NETZ GmbH"/>
    <x v="0"/>
  </r>
  <r>
    <s v="BNA0949"/>
    <m/>
    <m/>
    <n v="9661"/>
    <s v="Tiefenbach, OT Etzdorf (SC Mittweida)"/>
    <m/>
    <x v="13"/>
    <m/>
    <x v="0"/>
    <n v="2001"/>
    <x v="0"/>
    <x v="0"/>
    <m/>
    <m/>
    <s v="Ja"/>
    <x v="0"/>
    <x v="466"/>
    <n v="13.981999999999999"/>
    <m/>
    <s v="HS"/>
    <s v="Mitteldeutsche Netzgesellschaft Strom mbH"/>
    <x v="0"/>
  </r>
  <r>
    <s v="BNA0950"/>
    <s v="VERBUND-Innkraftwerke GmbH"/>
    <s v="Töging"/>
    <n v="84513"/>
    <s v="Töging"/>
    <s v="Werkstr. 18"/>
    <x v="6"/>
    <m/>
    <x v="2"/>
    <n v="1924"/>
    <x v="0"/>
    <x v="2"/>
    <m/>
    <m/>
    <s v="Nein"/>
    <x v="0"/>
    <x v="467"/>
    <n v="86.152999999999992"/>
    <s v="UW Töging"/>
    <n v="110"/>
    <s v="E.ON Netz GmbH"/>
    <x v="0"/>
  </r>
  <r>
    <s v="BNA0951"/>
    <s v="Treuhänder Sterr-Kölln &amp; Partner GbR _x000d_- Rechtsanwälte, Wirtschafsprüfer, Steuerberater _x000d_(davor: BOREAS Energie GmbH)"/>
    <m/>
    <n v="99958"/>
    <s v="Tonna"/>
    <m/>
    <x v="10"/>
    <m/>
    <x v="0"/>
    <n v="1999"/>
    <x v="0"/>
    <x v="0"/>
    <m/>
    <m/>
    <s v="Ja"/>
    <x v="0"/>
    <x v="415"/>
    <n v="62"/>
    <m/>
    <s v="HS"/>
    <s v="TEN Thüringer Energienetze GmbH"/>
    <x v="0"/>
  </r>
  <r>
    <s v="BNA0952"/>
    <s v="EEV Erneuerbare Energien Verwaltungs GmbH Dresden"/>
    <m/>
    <n v="99958"/>
    <s v="Tonna"/>
    <m/>
    <x v="10"/>
    <m/>
    <x v="0"/>
    <n v="2006"/>
    <x v="0"/>
    <x v="0"/>
    <m/>
    <m/>
    <s v="Ja"/>
    <x v="0"/>
    <x v="173"/>
    <n v="22"/>
    <m/>
    <s v="HS"/>
    <s v="TEN Thüringer Energienetze GmbH"/>
    <x v="0"/>
  </r>
  <r>
    <s v="BNA0953"/>
    <s v="GDF SUEZ Energie Deutschland AG"/>
    <s v="Kraftwerksgruppe Pfreimd"/>
    <n v="92555"/>
    <s v="Trausnitz"/>
    <m/>
    <x v="6"/>
    <s v="PSKW Reisach"/>
    <x v="7"/>
    <n v="1955"/>
    <x v="0"/>
    <x v="8"/>
    <m/>
    <m/>
    <s v="Nein"/>
    <x v="0"/>
    <x v="187"/>
    <n v="105.85079999999999"/>
    <s v="UW Reisach Schaltfeld E03-E05"/>
    <n v="110"/>
    <s v="E.ON Netz GmbH"/>
    <x v="1"/>
  </r>
  <r>
    <s v="BNA0954"/>
    <s v="EnBW Kraftwerke AG"/>
    <s v="Lünerseewerk"/>
    <s v="A-6774"/>
    <s v="Tschagguns"/>
    <s v="Latschauwerk"/>
    <x v="8"/>
    <s v="Masch. 1 bis 5"/>
    <x v="7"/>
    <n v="1957"/>
    <x v="0"/>
    <x v="8"/>
    <m/>
    <m/>
    <s v="Nein"/>
    <x v="0"/>
    <x v="468"/>
    <n v="248.05439999999999"/>
    <s v="Bürs"/>
    <n v="220"/>
    <m/>
    <x v="1"/>
  </r>
  <r>
    <s v="BNA0955"/>
    <s v="entfällt"/>
    <s v="entfällt"/>
    <m/>
    <m/>
    <m/>
    <x v="7"/>
    <m/>
    <x v="4"/>
    <m/>
    <x v="3"/>
    <x v="5"/>
    <m/>
    <m/>
    <m/>
    <x v="2"/>
    <x v="17"/>
    <m/>
    <m/>
    <m/>
    <m/>
    <x v="2"/>
  </r>
  <r>
    <s v="BNA0956"/>
    <s v="entfällt"/>
    <s v="entfällt"/>
    <m/>
    <m/>
    <m/>
    <x v="7"/>
    <m/>
    <x v="4"/>
    <m/>
    <x v="3"/>
    <x v="5"/>
    <m/>
    <m/>
    <m/>
    <x v="2"/>
    <x v="17"/>
    <m/>
    <m/>
    <m/>
    <m/>
    <x v="2"/>
  </r>
  <r>
    <s v="BNA0957"/>
    <s v="Stadtwerke Tübingen GmbH"/>
    <s v="BHKW Obere Viehweide"/>
    <n v="72072"/>
    <s v="Tübingen"/>
    <m/>
    <x v="4"/>
    <s v=" -"/>
    <x v="1"/>
    <n v="2000"/>
    <x v="0"/>
    <x v="1"/>
    <m/>
    <m/>
    <s v="Nein"/>
    <x v="1"/>
    <x v="276"/>
    <n v="12.625"/>
    <s v="Schalthaus Obere Viehweide"/>
    <n v="20"/>
    <s v="Stadtwerke Tübingen GmbH"/>
    <x v="1"/>
  </r>
  <r>
    <s v="BNA0958"/>
    <s v="entfällt"/>
    <s v="entfällt"/>
    <m/>
    <m/>
    <m/>
    <x v="7"/>
    <m/>
    <x v="4"/>
    <m/>
    <x v="3"/>
    <x v="5"/>
    <m/>
    <m/>
    <m/>
    <x v="2"/>
    <x v="17"/>
    <m/>
    <m/>
    <m/>
    <m/>
    <x v="2"/>
  </r>
  <r>
    <s v="BNA0959"/>
    <s v="entfällt"/>
    <s v="entfällt"/>
    <m/>
    <m/>
    <m/>
    <x v="7"/>
    <m/>
    <x v="4"/>
    <m/>
    <x v="3"/>
    <x v="5"/>
    <m/>
    <m/>
    <m/>
    <x v="2"/>
    <x v="17"/>
    <m/>
    <m/>
    <m/>
    <m/>
    <x v="2"/>
  </r>
  <r>
    <s v="BNA0960"/>
    <s v="STAWAG Energie GmbH"/>
    <s v="Turnow-Preilack FF Infrastruktur"/>
    <n v="3185"/>
    <s v="Turnow-Preilack"/>
    <m/>
    <x v="2"/>
    <m/>
    <x v="5"/>
    <n v="2009"/>
    <x v="0"/>
    <x v="6"/>
    <m/>
    <m/>
    <s v="Ja"/>
    <x v="0"/>
    <x v="469"/>
    <n v="52.8"/>
    <m/>
    <n v="110"/>
    <s v="Mitteldeutsche Netzgesellschaft Strom mbH"/>
    <x v="0"/>
  </r>
  <r>
    <s v="BNA0961"/>
    <s v="juwi Holding AG"/>
    <s v="Tutow Solarpark 1 FF"/>
    <n v="17129"/>
    <s v="Tutow"/>
    <m/>
    <x v="9"/>
    <m/>
    <x v="5"/>
    <n v="2009"/>
    <x v="0"/>
    <x v="6"/>
    <m/>
    <m/>
    <s v="Ja"/>
    <x v="0"/>
    <x v="470"/>
    <n v="6.782"/>
    <m/>
    <n v="110"/>
    <s v="E.ON edis AG"/>
    <x v="0"/>
  </r>
  <r>
    <s v="BNA0962a"/>
    <s v="Solarpark Tutow V GmbH &amp; Co. KG"/>
    <s v="Tutow Solarpark 5"/>
    <n v="17129"/>
    <s v="Tutow"/>
    <m/>
    <x v="9"/>
    <m/>
    <x v="5"/>
    <n v="2011"/>
    <x v="0"/>
    <x v="6"/>
    <m/>
    <m/>
    <s v="Ja"/>
    <x v="0"/>
    <x v="27"/>
    <n v="19.5"/>
    <m/>
    <n v="110"/>
    <s v="E.ON edis AG"/>
    <x v="0"/>
  </r>
  <r>
    <s v="BNA0962b"/>
    <s v="Solarpark Tutow II GmbH &amp; Co. KG"/>
    <s v="Tutow Solarpark 2 FF Infrastruktur"/>
    <n v="17129"/>
    <s v="Tutow"/>
    <m/>
    <x v="9"/>
    <m/>
    <x v="5"/>
    <n v="2010"/>
    <x v="0"/>
    <x v="6"/>
    <m/>
    <m/>
    <s v="Ja"/>
    <x v="0"/>
    <x v="196"/>
    <n v="25.5"/>
    <m/>
    <n v="110"/>
    <s v="E.ON edis AG"/>
    <x v="0"/>
  </r>
  <r>
    <s v="BNA0963"/>
    <s v="Enercon Windpark GmbH &amp; Co.Twist KG"/>
    <s v="WP Twist"/>
    <n v="49767"/>
    <s v="Twist"/>
    <m/>
    <x v="1"/>
    <m/>
    <x v="0"/>
    <n v="2004"/>
    <x v="0"/>
    <x v="0"/>
    <m/>
    <m/>
    <s v="Ja"/>
    <x v="0"/>
    <x v="41"/>
    <n v="16"/>
    <m/>
    <n v="110"/>
    <s v="Westfalen-Weser-Ems Verteilnetz GmbH"/>
    <x v="0"/>
  </r>
  <r>
    <s v="BNA0964"/>
    <s v="Breeze Four Energy GmbH &amp; Co.KG _x000d_c/o ITEC International GmbH"/>
    <m/>
    <n v="39517"/>
    <s v="Uchtdorf"/>
    <m/>
    <x v="5"/>
    <m/>
    <x v="0"/>
    <n v="2008"/>
    <x v="0"/>
    <x v="0"/>
    <m/>
    <m/>
    <s v="Ja"/>
    <x v="0"/>
    <x v="44"/>
    <n v="32"/>
    <m/>
    <s v="HS"/>
    <s v="HSN Magdeburg GmbH"/>
    <x v="0"/>
  </r>
  <r>
    <s v="BNA0965"/>
    <s v="ewz Windpark Dörmte GmbH_x000d_c/o Deutsche Immobilien Leasing"/>
    <m/>
    <n v="29525"/>
    <s v="Uelzen"/>
    <m/>
    <x v="1"/>
    <m/>
    <x v="0"/>
    <n v="2006"/>
    <x v="0"/>
    <x v="0"/>
    <m/>
    <m/>
    <s v="Ja"/>
    <x v="0"/>
    <x v="40"/>
    <n v="16.5"/>
    <m/>
    <s v="MS"/>
    <s v="SVO Energie GmbH"/>
    <x v="0"/>
  </r>
  <r>
    <s v="BNA0966"/>
    <m/>
    <m/>
    <n v="31311"/>
    <s v="Uetze"/>
    <m/>
    <x v="1"/>
    <m/>
    <x v="0"/>
    <n v="2001"/>
    <x v="0"/>
    <x v="0"/>
    <m/>
    <m/>
    <s v="Ja"/>
    <x v="0"/>
    <x v="80"/>
    <n v="18.100000000000001"/>
    <m/>
    <s v="MS"/>
    <s v="E.ON Avacon AG"/>
    <x v="0"/>
  </r>
  <r>
    <s v="BNA0967"/>
    <s v="HESSEN WIND II GMBH &amp; CO.KG"/>
    <m/>
    <n v="35327"/>
    <s v="Ulrichstein/Helpershain"/>
    <m/>
    <x v="11"/>
    <m/>
    <x v="0"/>
    <n v="1996"/>
    <x v="0"/>
    <x v="0"/>
    <m/>
    <m/>
    <s v="Ja"/>
    <x v="0"/>
    <x v="436"/>
    <n v="10.3"/>
    <m/>
    <s v="HS/MS"/>
    <s v="ovag Netz AG"/>
    <x v="0"/>
  </r>
  <r>
    <s v="BNA0968"/>
    <s v="HESSENENERGIE GMBH"/>
    <m/>
    <n v="35327"/>
    <s v="Ulrichstein/Wohnfeld"/>
    <m/>
    <x v="11"/>
    <m/>
    <x v="0"/>
    <n v="2000"/>
    <x v="0"/>
    <x v="0"/>
    <m/>
    <m/>
    <s v="Ja"/>
    <x v="0"/>
    <x v="30"/>
    <n v="10"/>
    <m/>
    <s v="MS"/>
    <s v="ovag Netz AG"/>
    <x v="0"/>
  </r>
  <r>
    <s v="BNA0969"/>
    <s v="SWM Services GmbH"/>
    <s v="Nord 2"/>
    <n v="85774"/>
    <s v="Unterföhring"/>
    <m/>
    <x v="6"/>
    <n v="2"/>
    <x v="3"/>
    <n v="1991"/>
    <x v="0"/>
    <x v="3"/>
    <s v="Steinkohle"/>
    <s v="Gas"/>
    <s v="Nein"/>
    <x v="1"/>
    <x v="471"/>
    <n v="350"/>
    <m/>
    <n v="380"/>
    <s v="SWM Infrastruktur GmbH"/>
    <x v="1"/>
  </r>
  <r>
    <s v="BNA0970"/>
    <s v="entfällt"/>
    <s v="entfällt"/>
    <m/>
    <m/>
    <m/>
    <x v="7"/>
    <m/>
    <x v="4"/>
    <m/>
    <x v="3"/>
    <x v="5"/>
    <m/>
    <m/>
    <m/>
    <x v="2"/>
    <x v="17"/>
    <m/>
    <m/>
    <m/>
    <m/>
    <x v="2"/>
  </r>
  <r>
    <s v="BNA0971"/>
    <s v="ENERTRAG"/>
    <s v="UW Osterweddingen"/>
    <n v="39171"/>
    <s v="Osterweddingen"/>
    <s v="Gemarkung Osterweddingen _x000d_Flur 8, Flurstück 5/1"/>
    <x v="5"/>
    <s v="UW Osterweddingen"/>
    <x v="0"/>
    <n v="2005"/>
    <x v="0"/>
    <x v="0"/>
    <m/>
    <m/>
    <s v="Ja"/>
    <x v="0"/>
    <x v="362"/>
    <n v="75"/>
    <s v="UW Osterweddingen"/>
    <n v="110"/>
    <s v="E.ON Avacon AG"/>
    <x v="0"/>
  </r>
  <r>
    <s v="BNA0972"/>
    <s v="Stadtwerke München GmbH"/>
    <s v="Leitzach 1"/>
    <n v="83620"/>
    <s v="Vagen"/>
    <m/>
    <x v="6"/>
    <n v="1"/>
    <x v="7"/>
    <n v="1983"/>
    <x v="0"/>
    <x v="8"/>
    <m/>
    <m/>
    <s v="Nein"/>
    <x v="0"/>
    <x v="472"/>
    <n v="52.390799999999999"/>
    <m/>
    <n v="110"/>
    <s v="SWM Infrastruktur GmbH"/>
    <x v="1"/>
  </r>
  <r>
    <s v="BNA0973"/>
    <s v="Stadtwerke München GmbH"/>
    <s v="Leitzach 2"/>
    <n v="83620"/>
    <s v="Vagen"/>
    <m/>
    <x v="6"/>
    <n v="2"/>
    <x v="7"/>
    <n v="1960"/>
    <x v="0"/>
    <x v="8"/>
    <m/>
    <m/>
    <s v="Nein"/>
    <x v="0"/>
    <x v="473"/>
    <n v="53.246159999999996"/>
    <m/>
    <n v="110"/>
    <s v="SWM Infrastruktur GmbH"/>
    <x v="1"/>
  </r>
  <r>
    <s v="BNA0974"/>
    <s v="EnBW Kraftwerke AG"/>
    <s v="Rodundwerk I"/>
    <s v="A-6773"/>
    <s v="Vandans"/>
    <m/>
    <x v="8"/>
    <s v="Masch. 1 bis 4"/>
    <x v="7"/>
    <n v="1943"/>
    <x v="0"/>
    <x v="8"/>
    <m/>
    <m/>
    <s v="Nein"/>
    <x v="0"/>
    <x v="474"/>
    <n v="211.70159999999998"/>
    <s v="Bürs"/>
    <n v="220"/>
    <s v="Transnet BW GmbH_x000d_"/>
    <x v="1"/>
  </r>
  <r>
    <s v="BNA0975"/>
    <s v="EnBW Kraftwerke AG"/>
    <s v="Rodundwerk II"/>
    <s v="A-6773"/>
    <s v="Vandans"/>
    <m/>
    <x v="8"/>
    <s v="Masch. 1"/>
    <x v="7"/>
    <n v="1976"/>
    <x v="1"/>
    <x v="8"/>
    <m/>
    <m/>
    <s v="Nein"/>
    <x v="0"/>
    <x v="475"/>
    <n v="310.06799999999998"/>
    <s v="Bürs"/>
    <n v="220"/>
    <s v="Transnet BW GmbH_x000d__x000d_"/>
    <x v="1"/>
  </r>
  <r>
    <s v="BNA0976"/>
    <s v="Breeze Two Energy GmbH &amp; Co. KG"/>
    <m/>
    <n v="97209"/>
    <s v="Veitshöchheim"/>
    <m/>
    <x v="6"/>
    <m/>
    <x v="0"/>
    <n v="2006"/>
    <x v="0"/>
    <x v="0"/>
    <m/>
    <m/>
    <s v="Ja"/>
    <x v="0"/>
    <x v="30"/>
    <n v="10"/>
    <m/>
    <s v="MS"/>
    <s v="E.ON Bayern AG"/>
    <x v="0"/>
  </r>
  <r>
    <s v="BNA0977"/>
    <s v="UW Eichow GmbH &amp; Co. KG"/>
    <m/>
    <n v="3226"/>
    <s v="Vetschau"/>
    <m/>
    <x v="2"/>
    <m/>
    <x v="0"/>
    <n v="2006"/>
    <x v="0"/>
    <x v="0"/>
    <m/>
    <m/>
    <s v="Ja"/>
    <x v="0"/>
    <x v="25"/>
    <n v="12"/>
    <m/>
    <s v="MS"/>
    <s v="Mitteldeutsche Netzgesellschaft Strom mbH"/>
    <x v="0"/>
  </r>
  <r>
    <s v="BNA0978"/>
    <s v="Société Electrique de l'Our S.A."/>
    <s v="PSW Vianden"/>
    <s v="L -9401"/>
    <s v="Vianden"/>
    <m/>
    <x v="19"/>
    <s v="Maschine 6"/>
    <x v="7"/>
    <n v="1964"/>
    <x v="0"/>
    <x v="8"/>
    <m/>
    <m/>
    <s v="Nein"/>
    <x v="0"/>
    <x v="148"/>
    <n v="106.91999999999999"/>
    <s v="Niederstedem"/>
    <n v="220"/>
    <s v="Amprion GmbH"/>
    <x v="1"/>
  </r>
  <r>
    <s v="BNA0979"/>
    <s v="Société Electrique de l'Our S.A."/>
    <s v="PSW Vianden"/>
    <s v="L -9401"/>
    <s v="Vianden"/>
    <m/>
    <x v="19"/>
    <s v="Maschine 7"/>
    <x v="7"/>
    <n v="1964"/>
    <x v="0"/>
    <x v="8"/>
    <m/>
    <m/>
    <s v="Nein"/>
    <x v="0"/>
    <x v="148"/>
    <n v="106.91999999999999"/>
    <s v="Niederstedem"/>
    <n v="220"/>
    <s v="Amprion GmbH"/>
    <x v="1"/>
  </r>
  <r>
    <s v="BNA0980"/>
    <s v="Société Electrique de l'Our S.A."/>
    <s v="PSW Vianden"/>
    <s v="L -9401"/>
    <s v="Vianden"/>
    <m/>
    <x v="19"/>
    <s v="Maschine 8"/>
    <x v="7"/>
    <n v="1963"/>
    <x v="0"/>
    <x v="8"/>
    <m/>
    <m/>
    <s v="Nein"/>
    <x v="0"/>
    <x v="148"/>
    <n v="106.91999999999999"/>
    <s v="Niederstedem"/>
    <n v="220"/>
    <s v="Amprion GmbH"/>
    <x v="1"/>
  </r>
  <r>
    <s v="BNA0981"/>
    <s v="Société Electrique de l'Our S.A."/>
    <s v="PSW Vianden"/>
    <s v="L -9401"/>
    <s v="Vianden"/>
    <m/>
    <x v="19"/>
    <s v="Maschine 9"/>
    <x v="7"/>
    <n v="1964"/>
    <x v="0"/>
    <x v="8"/>
    <m/>
    <m/>
    <s v="Nein"/>
    <x v="0"/>
    <x v="148"/>
    <n v="106.91999999999999"/>
    <s v="Niederstedem"/>
    <n v="220"/>
    <s v="Amprion GmbH"/>
    <x v="1"/>
  </r>
  <r>
    <s v="BNA0982"/>
    <s v="Société Electrique de l'Our S.A."/>
    <s v="PSW Vianden"/>
    <s v="L -9401"/>
    <s v="Vianden"/>
    <m/>
    <x v="19"/>
    <s v="Maschine 1"/>
    <x v="7"/>
    <n v="1962"/>
    <x v="0"/>
    <x v="8"/>
    <m/>
    <m/>
    <s v="Nein"/>
    <x v="0"/>
    <x v="148"/>
    <n v="106.91999999999999"/>
    <s v="Bauler"/>
    <n v="220"/>
    <s v="Amprion GmbH"/>
    <x v="1"/>
  </r>
  <r>
    <s v="BNA0983"/>
    <s v="Société Electrique de l'Our S.A."/>
    <s v="PSW Vianden"/>
    <s v="L -9401"/>
    <s v="Vianden"/>
    <m/>
    <x v="19"/>
    <s v="Maschine 2"/>
    <x v="7"/>
    <n v="1962"/>
    <x v="0"/>
    <x v="8"/>
    <m/>
    <m/>
    <s v="Nein"/>
    <x v="0"/>
    <x v="148"/>
    <n v="106.91999999999999"/>
    <s v="Bauler"/>
    <n v="220"/>
    <s v="Amprion GmbH"/>
    <x v="1"/>
  </r>
  <r>
    <s v="BNA0984"/>
    <s v="Société Electrique de l'Our S.A."/>
    <s v="PSW Vianden"/>
    <s v="L -9401"/>
    <s v="Vianden"/>
    <m/>
    <x v="19"/>
    <s v="Maschine 3"/>
    <x v="7"/>
    <n v="1963"/>
    <x v="0"/>
    <x v="8"/>
    <m/>
    <m/>
    <s v="Nein"/>
    <x v="0"/>
    <x v="148"/>
    <n v="106.91999999999999"/>
    <s v="Bauler"/>
    <n v="220"/>
    <s v="Amprion GmbH"/>
    <x v="1"/>
  </r>
  <r>
    <s v="BNA0985"/>
    <s v="Société Electrique de l'Our S.A."/>
    <s v="PSW Vianden"/>
    <s v="L -9401"/>
    <s v="Vianden"/>
    <m/>
    <x v="19"/>
    <s v="Maschine 4"/>
    <x v="7"/>
    <n v="1963"/>
    <x v="0"/>
    <x v="8"/>
    <m/>
    <m/>
    <s v="Nein"/>
    <x v="0"/>
    <x v="148"/>
    <n v="106.91999999999999"/>
    <s v="Bauler"/>
    <n v="220"/>
    <s v="Amprion GmbH"/>
    <x v="1"/>
  </r>
  <r>
    <s v="BNA0986"/>
    <s v="Société Electrique de l'Our S.A."/>
    <s v="PSW Vianden"/>
    <s v="L -9401"/>
    <s v="Vianden"/>
    <m/>
    <x v="19"/>
    <s v="Maschine 5"/>
    <x v="7"/>
    <n v="1963"/>
    <x v="0"/>
    <x v="8"/>
    <m/>
    <m/>
    <s v="Nein"/>
    <x v="0"/>
    <x v="148"/>
    <n v="106.91999999999999"/>
    <s v="Bauler"/>
    <n v="220"/>
    <s v="Amprion GmbH"/>
    <x v="1"/>
  </r>
  <r>
    <s v="BNA0987"/>
    <s v="Société Electrique de l'Our S.A."/>
    <s v="PSW Vianden"/>
    <s v="L -9401"/>
    <s v="Vianden"/>
    <m/>
    <x v="19"/>
    <s v="Maschine 10"/>
    <x v="7"/>
    <n v="1975"/>
    <x v="0"/>
    <x v="8"/>
    <m/>
    <m/>
    <s v="Nein"/>
    <x v="0"/>
    <x v="476"/>
    <n v="209.56319999999999"/>
    <s v="Niederstedem"/>
    <n v="220"/>
    <s v="Amprion GmbH"/>
    <x v="1"/>
  </r>
  <r>
    <s v="BNA0988"/>
    <s v="Solarpark Vilseck GmbH &amp; Co. KG"/>
    <m/>
    <n v="92249"/>
    <s v="Vilseck"/>
    <m/>
    <x v="6"/>
    <m/>
    <x v="5"/>
    <n v="2010"/>
    <x v="0"/>
    <x v="6"/>
    <m/>
    <m/>
    <s v="Ja"/>
    <x v="0"/>
    <x v="477"/>
    <n v="10.016999999999999"/>
    <m/>
    <s v="HS/MS"/>
    <s v="E.ON Bayern AG"/>
    <x v="0"/>
  </r>
  <r>
    <s v="BNA0989"/>
    <s v="STEAG GMBH"/>
    <s v="KW West"/>
    <n v="46563"/>
    <s v="Voerde"/>
    <s v="Frankfurter Str. 430"/>
    <x v="0"/>
    <s v="West 2"/>
    <x v="3"/>
    <n v="1971"/>
    <x v="0"/>
    <x v="3"/>
    <m/>
    <m/>
    <s v="Nein"/>
    <x v="0"/>
    <x v="478"/>
    <n v="350"/>
    <s v="220 kV Schaltanlage Möllen"/>
    <n v="220"/>
    <s v="Amprion GmbH"/>
    <x v="1"/>
  </r>
  <r>
    <s v="BNA0990"/>
    <s v="STEAG GMBH"/>
    <s v="KW West"/>
    <n v="46562"/>
    <s v="Voerde"/>
    <s v="Frankfurter Str. 430"/>
    <x v="0"/>
    <s v="West 1"/>
    <x v="3"/>
    <n v="1971"/>
    <x v="0"/>
    <x v="3"/>
    <m/>
    <m/>
    <s v="Nein"/>
    <x v="0"/>
    <x v="479"/>
    <n v="350"/>
    <s v="220 kV Schaltanlage Möllen"/>
    <n v="220"/>
    <s v="Amprion GmbH"/>
    <x v="1"/>
  </r>
  <r>
    <s v="BNA0991"/>
    <s v="Steag GmbH"/>
    <s v="KW Voerde"/>
    <n v="46562"/>
    <s v="Voerde"/>
    <s v="Frankfurter Str 430"/>
    <x v="0"/>
    <s v="Block A"/>
    <x v="3"/>
    <n v="1982"/>
    <x v="0"/>
    <x v="3"/>
    <m/>
    <m/>
    <s v="Nein"/>
    <x v="0"/>
    <x v="480"/>
    <n v="761"/>
    <s v="UA Möllen"/>
    <n v="380"/>
    <s v="Amprion GmbH"/>
    <x v="1"/>
  </r>
  <r>
    <s v="BNA0992"/>
    <s v="Steag GmbH"/>
    <s v="KW Voerde"/>
    <n v="46563"/>
    <s v="Voerde"/>
    <s v="Frankfurter Str 430"/>
    <x v="0"/>
    <s v="Block B"/>
    <x v="3"/>
    <n v="1985"/>
    <x v="0"/>
    <x v="3"/>
    <m/>
    <m/>
    <s v="Nein"/>
    <x v="0"/>
    <x v="480"/>
    <n v="761"/>
    <s v="UA Möllen"/>
    <n v="380"/>
    <s v="Amprion GmbH"/>
    <x v="1"/>
  </r>
  <r>
    <s v="BNA0993"/>
    <s v="E.ON Kraftwerke GmbH"/>
    <s v="Irsching"/>
    <n v="85088"/>
    <s v="Vohburg"/>
    <m/>
    <x v="6"/>
    <n v="3"/>
    <x v="3"/>
    <n v="1974"/>
    <x v="7"/>
    <x v="1"/>
    <s v="Erdgas, HEL"/>
    <m/>
    <s v="Nein"/>
    <x v="0"/>
    <x v="481"/>
    <n v="440"/>
    <s v="Irsching"/>
    <n v="380"/>
    <s v="TenneT TSO GmbH "/>
    <x v="1"/>
  </r>
  <r>
    <s v="BNA0994"/>
    <s v="Gemeinschaftskraftwerk Irsching GmbH"/>
    <s v="Gemeinschaftskraftwerk Irsching "/>
    <n v="85088"/>
    <s v="Vohburg"/>
    <m/>
    <x v="6"/>
    <n v="5"/>
    <x v="8"/>
    <n v="2010"/>
    <x v="2"/>
    <x v="1"/>
    <m/>
    <m/>
    <s v="Nein"/>
    <x v="0"/>
    <x v="482"/>
    <n v="860"/>
    <s v="Irsching"/>
    <n v="380"/>
    <s v="TenneT TSO GmbH "/>
    <x v="1"/>
  </r>
  <r>
    <s v="BNA0995"/>
    <s v="E.ON Kraftwerke GmbH"/>
    <s v="Ulrich Hartmann_x000d_(Irsching)"/>
    <n v="85088"/>
    <s v="Vohburg"/>
    <m/>
    <x v="6"/>
    <n v="4"/>
    <x v="8"/>
    <n v="2011"/>
    <x v="2"/>
    <x v="1"/>
    <m/>
    <m/>
    <s v="Nein"/>
    <x v="0"/>
    <x v="483"/>
    <n v="569"/>
    <s v="Irsching"/>
    <n v="380"/>
    <s v="TenneT TSO GmbH "/>
    <x v="1"/>
  </r>
  <r>
    <s v="BNA0996"/>
    <s v="Donau-Wasserkraft AG"/>
    <s v="Vohburg"/>
    <n v="85088"/>
    <s v="Vohburg"/>
    <m/>
    <x v="6"/>
    <s v="entfällt"/>
    <x v="2"/>
    <n v="1992"/>
    <x v="0"/>
    <x v="2"/>
    <m/>
    <m/>
    <s v="Nein"/>
    <x v="0"/>
    <x v="228"/>
    <n v="23.533000000000001"/>
    <s v="loco Kraftwerk"/>
    <n v="20"/>
    <s v="DB Energie GmbH"/>
    <x v="0"/>
  </r>
  <r>
    <s v="BNA0997"/>
    <s v="STEAG New Energies GmbH_Fenne"/>
    <s v="HKW Fenne, Grubengaskraftwerk"/>
    <n v="66333"/>
    <s v="Völklingen Fenne"/>
    <m/>
    <x v="14"/>
    <s v="Gasmotorenanlage Fenne"/>
    <x v="11"/>
    <n v="2003"/>
    <x v="0"/>
    <x v="16"/>
    <m/>
    <m/>
    <s v="Ja"/>
    <x v="1"/>
    <x v="484"/>
    <n v="42.42"/>
    <m/>
    <n v="10"/>
    <s v="Steag Power Saar GmbH"/>
    <x v="1"/>
  </r>
  <r>
    <s v="BNA0998"/>
    <s v="STEAG Power Saar GmbH"/>
    <s v="Modellkraftwerk"/>
    <n v="66333"/>
    <s v="Völklingen-Fenne"/>
    <s v="Saarbrücker Straße 135-137"/>
    <x v="14"/>
    <s v="MKV"/>
    <x v="3"/>
    <n v="1982"/>
    <x v="0"/>
    <x v="3"/>
    <m/>
    <m/>
    <s v="Nein"/>
    <x v="1"/>
    <x v="485"/>
    <n v="195"/>
    <s v="Fenne"/>
    <n v="110"/>
    <s v="VSE Verteilnetz GmbH"/>
    <x v="1"/>
  </r>
  <r>
    <s v="BNA0999"/>
    <s v="STEAG Power Saar GmbH"/>
    <s v="Heizkraftwerk"/>
    <n v="66333"/>
    <s v="Völklingen-Fenne"/>
    <s v="Saarbrücker Straße 135-137"/>
    <x v="14"/>
    <s v="HKV"/>
    <x v="3"/>
    <n v="1989"/>
    <x v="0"/>
    <x v="3"/>
    <m/>
    <m/>
    <s v="Nein"/>
    <x v="1"/>
    <x v="59"/>
    <n v="230"/>
    <s v="Fenne"/>
    <n v="110"/>
    <s v="VSE Verteilnetz GmbH"/>
    <x v="1"/>
  </r>
  <r>
    <s v="BNA1000"/>
    <s v="Windpark Vollstedt "/>
    <m/>
    <n v="25821"/>
    <s v="Vollstedt"/>
    <m/>
    <x v="3"/>
    <m/>
    <x v="0"/>
    <n v="1997"/>
    <x v="0"/>
    <x v="0"/>
    <m/>
    <m/>
    <s v="Ja"/>
    <x v="0"/>
    <x v="486"/>
    <n v="15.5"/>
    <m/>
    <s v="MS"/>
    <s v="Schleswig-Holstein Netz AG "/>
    <x v="0"/>
  </r>
  <r>
    <s v="BNA1001"/>
    <s v="Windpark Voltlage-Höckel GbR"/>
    <m/>
    <n v="49599"/>
    <s v="Voltlage "/>
    <m/>
    <x v="1"/>
    <m/>
    <x v="0"/>
    <n v="2006"/>
    <x v="0"/>
    <x v="0"/>
    <m/>
    <m/>
    <s v="Ja"/>
    <x v="0"/>
    <x v="38"/>
    <n v="10.5"/>
    <m/>
    <s v="MS"/>
    <s v="Westfalen-Weser-Ems Verteilnetz GmbH"/>
    <x v="0"/>
  </r>
  <r>
    <s v="BNA1002"/>
    <s v="Mitteldeutsche Braunkohlengesellschaft mbH"/>
    <s v="Wählitz"/>
    <n v="6679"/>
    <s v="Wählitz"/>
    <m/>
    <x v="5"/>
    <m/>
    <x v="3"/>
    <n v="1994"/>
    <x v="0"/>
    <x v="9"/>
    <m/>
    <m/>
    <s v="Nein"/>
    <x v="1"/>
    <x v="487"/>
    <n v="34.424870404212506"/>
    <s v="Schaltanlage Zwenkau"/>
    <n v="110"/>
    <s v="Mitteldeutsche Netzgesellschaft Strom mbH"/>
    <x v="1"/>
  </r>
  <r>
    <s v="BNA1003"/>
    <s v="Schluchseewerk Aktiengesellschaft"/>
    <s v="Kraftwerk Waldshut"/>
    <n v="79761"/>
    <s v="Waldshut-Tiengen"/>
    <s v="Kraftwerkstraße 13"/>
    <x v="4"/>
    <s v="Waldshut"/>
    <x v="7"/>
    <n v="1951"/>
    <x v="0"/>
    <x v="8"/>
    <m/>
    <m/>
    <s v="Nein"/>
    <x v="0"/>
    <x v="104"/>
    <n v="160.38"/>
    <s v="Gurtweil"/>
    <n v="110"/>
    <s v="EnBW Regional AG"/>
    <x v="1"/>
  </r>
  <r>
    <s v="BNA1004"/>
    <s v="EnBW Kraftwerke AG"/>
    <s v="Kraftwerk Walheim"/>
    <n v="74399"/>
    <s v="Walheim"/>
    <s v="Mühlstraße"/>
    <x v="4"/>
    <s v="WAL GT D"/>
    <x v="1"/>
    <n v="1981"/>
    <x v="2"/>
    <x v="10"/>
    <m/>
    <m/>
    <s v="Nein"/>
    <x v="0"/>
    <x v="202"/>
    <n v="136.35"/>
    <s v="Walheim"/>
    <n v="110"/>
    <s v="EnBW Regional AG"/>
    <x v="1"/>
  </r>
  <r>
    <s v="BNA1005"/>
    <s v="EnBW Kraftwerke AG"/>
    <s v="Kraftwerk Walheim"/>
    <n v="74399"/>
    <s v="Walheim"/>
    <s v="Mühlstraße"/>
    <x v="4"/>
    <s v="WAL 1"/>
    <x v="3"/>
    <n v="1964"/>
    <x v="0"/>
    <x v="3"/>
    <m/>
    <m/>
    <s v="Nein"/>
    <x v="0"/>
    <x v="314"/>
    <n v="103"/>
    <s v="Walheim"/>
    <n v="110"/>
    <s v="EnBW Regional AG"/>
    <x v="1"/>
  </r>
  <r>
    <s v="BNA1006"/>
    <s v="EnBW Kraftwerke AG"/>
    <s v="Kraftwerk Walheim"/>
    <n v="74399"/>
    <s v="Walheim"/>
    <s v="Mühlstraße"/>
    <x v="4"/>
    <s v="WAL 2"/>
    <x v="3"/>
    <n v="1967"/>
    <x v="0"/>
    <x v="3"/>
    <m/>
    <m/>
    <s v="Nein"/>
    <x v="0"/>
    <x v="251"/>
    <n v="153"/>
    <s v="Walheim"/>
    <n v="110"/>
    <s v="EnBW Regional AG"/>
    <x v="1"/>
  </r>
  <r>
    <s v="BNA1007a"/>
    <s v="Allgäuer Überlandwerk GmbH"/>
    <s v="SKW Gasturbine"/>
    <n v="87448"/>
    <s v="Waltenhofen-Veits"/>
    <n v="13"/>
    <x v="6"/>
    <s v="SKW Gasturbine"/>
    <x v="1"/>
    <n v="1988"/>
    <x v="0"/>
    <x v="10"/>
    <s v="Leichtes Heizöl"/>
    <m/>
    <s v="Nein"/>
    <x v="0"/>
    <x v="5"/>
    <n v="24.240000000000002"/>
    <s v="UW Au"/>
    <n v="110"/>
    <s v="AllgäuNetz GmbH &amp; Co. KG "/>
    <x v="1"/>
  </r>
  <r>
    <s v="BNA1007b"/>
    <s v="Allgäuer Überlandwerk GmbH"/>
    <s v="SKW Diesel"/>
    <n v="87448"/>
    <s v="Waltenhofen-Veits"/>
    <n v="13"/>
    <x v="6"/>
    <s v="SKW Diesel"/>
    <x v="12"/>
    <n v="1978"/>
    <x v="0"/>
    <x v="10"/>
    <m/>
    <m/>
    <s v="Nein"/>
    <x v="0"/>
    <x v="38"/>
    <n v="11.025"/>
    <s v="UW Au"/>
    <n v="20"/>
    <s v="AllgäuNetz GmbH &amp; Co. KG "/>
    <x v="1"/>
  </r>
  <r>
    <s v="BNA1008"/>
    <s v="Stadtwerke München GmbH"/>
    <s v="Uppenborn 1"/>
    <n v="85368"/>
    <s v="Wang"/>
    <m/>
    <x v="6"/>
    <n v="1"/>
    <x v="2"/>
    <n v="1930"/>
    <x v="0"/>
    <x v="2"/>
    <m/>
    <m/>
    <s v="Nein"/>
    <x v="0"/>
    <x v="99"/>
    <n v="25.25"/>
    <m/>
    <n v="110"/>
    <s v="SWM Infrastruktur GmbH"/>
    <x v="0"/>
  </r>
  <r>
    <s v="BNA1009"/>
    <s v="Bassens Windpark GmbH &amp; Co KG"/>
    <m/>
    <n v="26434"/>
    <s v="Wangerland"/>
    <m/>
    <x v="1"/>
    <m/>
    <x v="0"/>
    <n v="1996"/>
    <x v="0"/>
    <x v="0"/>
    <m/>
    <m/>
    <s v="Ja"/>
    <x v="0"/>
    <x v="431"/>
    <n v="20.399999999999999"/>
    <m/>
    <s v="MS"/>
    <s v="EWE NETZ GmbH"/>
    <x v="0"/>
  </r>
  <r>
    <s v="BNA1010"/>
    <s v="Windpark am süßen See Verwaltung GmbH"/>
    <m/>
    <n v="6318"/>
    <s v="Wansleben am See"/>
    <m/>
    <x v="5"/>
    <m/>
    <x v="0"/>
    <n v="2002"/>
    <x v="0"/>
    <x v="0"/>
    <m/>
    <m/>
    <s v="Ja"/>
    <x v="0"/>
    <x v="25"/>
    <n v="12"/>
    <m/>
    <s v="MS"/>
    <s v="Mitteldeutsche Netzgesellschaft Strom mbH"/>
    <x v="0"/>
  </r>
  <r>
    <s v="BNA1011"/>
    <s v="Breeze Three Energy GmbH &amp; Co. KG"/>
    <s v="Windpark Waldhausen"/>
    <n v="73433"/>
    <s v="Aalen"/>
    <m/>
    <x v="4"/>
    <m/>
    <x v="0"/>
    <n v="2006"/>
    <x v="0"/>
    <x v="0"/>
    <m/>
    <m/>
    <s v="Ja"/>
    <x v="0"/>
    <x v="47"/>
    <n v="14"/>
    <s v="DE0010107343300000000000000287689 &amp; DE 0010107343300000000000000690"/>
    <n v="20"/>
    <s v="Netzgesellschaft Ostwürttemberg GmbH"/>
    <x v="0"/>
  </r>
  <r>
    <s v="BNA1012"/>
    <s v="entfällt"/>
    <s v="entfällt"/>
    <m/>
    <m/>
    <m/>
    <x v="7"/>
    <m/>
    <x v="4"/>
    <m/>
    <x v="3"/>
    <x v="5"/>
    <m/>
    <m/>
    <m/>
    <x v="2"/>
    <x v="17"/>
    <m/>
    <m/>
    <m/>
    <m/>
    <x v="2"/>
  </r>
  <r>
    <s v="BNA1013"/>
    <s v="VERBUND-Innkraftwerke GmbH"/>
    <s v="Wasserburg"/>
    <n v="83512"/>
    <s v="Wasserburg"/>
    <s v="Innwerkstr. 15"/>
    <x v="6"/>
    <m/>
    <x v="2"/>
    <n v="1938"/>
    <x v="0"/>
    <x v="2"/>
    <m/>
    <m/>
    <s v="Nein"/>
    <x v="0"/>
    <x v="488"/>
    <n v="24.341000000000001"/>
    <s v="UW Wasserburg"/>
    <n v="110"/>
    <s v="E.ON Netz GmbH"/>
    <x v="0"/>
  </r>
  <r>
    <s v="BNA1014"/>
    <m/>
    <m/>
    <n v="38871"/>
    <s v="Wasserleben"/>
    <m/>
    <x v="5"/>
    <m/>
    <x v="0"/>
    <n v="2004"/>
    <x v="0"/>
    <x v="0"/>
    <m/>
    <m/>
    <s v="Ja"/>
    <x v="0"/>
    <x v="489"/>
    <n v="68.5"/>
    <m/>
    <s v="HS"/>
    <s v="HSN Magdeburg GmbH"/>
    <x v="0"/>
  </r>
  <r>
    <s v="BNA1015"/>
    <s v="Vattenfall Europe Generation AG"/>
    <s v="Wedel"/>
    <n v="22880"/>
    <s v="Wedel / Holstein"/>
    <m/>
    <x v="3"/>
    <s v="GT A"/>
    <x v="1"/>
    <n v="1972"/>
    <x v="0"/>
    <x v="10"/>
    <m/>
    <m/>
    <s v="Nein"/>
    <x v="0"/>
    <x v="490"/>
    <n v="55"/>
    <s v="Wedel"/>
    <n v="110"/>
    <s v="Vattenfall Europe Distribution Hamburg GmbH"/>
    <x v="1"/>
  </r>
  <r>
    <s v="BNA1016"/>
    <s v="Vattenfall Europe Generation AG"/>
    <s v="Wedel"/>
    <n v="22880"/>
    <s v="Wedel / Holstein"/>
    <m/>
    <x v="3"/>
    <s v="GT B"/>
    <x v="1"/>
    <n v="1972"/>
    <x v="0"/>
    <x v="10"/>
    <m/>
    <m/>
    <s v="Nein"/>
    <x v="0"/>
    <x v="490"/>
    <n v="55"/>
    <s v="Wedel"/>
    <n v="110"/>
    <s v="Vattenfall Europe Distribution Hamburg GmbH"/>
    <x v="1"/>
  </r>
  <r>
    <s v="BNA1017"/>
    <s v="Windpark Weener Verwaltungs-GmbH"/>
    <m/>
    <n v="26826"/>
    <s v="Weener"/>
    <m/>
    <x v="1"/>
    <m/>
    <x v="0"/>
    <n v="1998"/>
    <x v="0"/>
    <x v="0"/>
    <m/>
    <m/>
    <s v="Ja"/>
    <x v="0"/>
    <x v="265"/>
    <n v="21.45"/>
    <m/>
    <s v="HS/MS"/>
    <s v="EWE NETZ GmbH"/>
    <x v="0"/>
  </r>
  <r>
    <s v="BNA1018"/>
    <s v="Windpark Weenermoor Netzbetriebs-GbR mbH"/>
    <m/>
    <n v="26826"/>
    <s v="Weener"/>
    <m/>
    <x v="1"/>
    <m/>
    <x v="0"/>
    <n v="1998"/>
    <x v="0"/>
    <x v="0"/>
    <m/>
    <m/>
    <s v="Ja"/>
    <x v="0"/>
    <x v="27"/>
    <n v="19.5"/>
    <m/>
    <s v="HS/MS"/>
    <s v="EWE NETZ GmbH"/>
    <x v="0"/>
  </r>
  <r>
    <s v="BNA1019"/>
    <s v="Schluchseewerk Aktiengesellschaft"/>
    <s v="Wehr"/>
    <n v="79664"/>
    <s v="Wehr"/>
    <s v="Todtmooserstr. 150"/>
    <x v="4"/>
    <s v="Wehr"/>
    <x v="7"/>
    <n v="1975"/>
    <x v="0"/>
    <x v="8"/>
    <m/>
    <m/>
    <s v="Nein"/>
    <x v="0"/>
    <x v="491"/>
    <n v="972.97199999999998"/>
    <s v="Kühmoos"/>
    <n v="380"/>
    <s v="Amprion/ Transnet BW"/>
    <x v="1"/>
  </r>
  <r>
    <s v="BNA1020"/>
    <s v="RWE Power AG"/>
    <s v="MVA Weisweiler"/>
    <n v="52249"/>
    <s v="Weisweiler"/>
    <m/>
    <x v="0"/>
    <s v="MVA"/>
    <x v="3"/>
    <n v="1996"/>
    <x v="0"/>
    <x v="11"/>
    <m/>
    <m/>
    <s v="Nein"/>
    <x v="1"/>
    <x v="5"/>
    <n v="26.651512571003231"/>
    <s v="Zukunft"/>
    <n v="110"/>
    <s v="Rhein-Ruhr Verteilnetz GmbH"/>
    <x v="1"/>
  </r>
  <r>
    <s v="BNA1021"/>
    <s v="RWE Power AG"/>
    <s v="Weisweiler"/>
    <n v="52249"/>
    <s v="Eschweiler-Weisweiler"/>
    <m/>
    <x v="0"/>
    <s v="C"/>
    <x v="3"/>
    <n v="1955"/>
    <x v="0"/>
    <x v="9"/>
    <m/>
    <m/>
    <s v="Nein"/>
    <x v="1"/>
    <x v="238"/>
    <n v="150"/>
    <s v="Oberzier"/>
    <n v="380"/>
    <s v="Amprion GmbH"/>
    <x v="1"/>
  </r>
  <r>
    <s v="BNA1022"/>
    <s v="RWE Power AG"/>
    <s v="Weisweiler"/>
    <n v="52249"/>
    <s v="Eschweiler-Weisweiler"/>
    <m/>
    <x v="0"/>
    <s v="D"/>
    <x v="3"/>
    <n v="1959"/>
    <x v="0"/>
    <x v="9"/>
    <m/>
    <m/>
    <s v="Nein"/>
    <x v="0"/>
    <x v="202"/>
    <n v="150"/>
    <s v="Oberzier"/>
    <n v="380"/>
    <s v="Amprion GmbH"/>
    <x v="1"/>
  </r>
  <r>
    <s v="BNA1023"/>
    <s v="RWE Power AG"/>
    <s v="Weisweiler"/>
    <n v="52249"/>
    <s v="Eschweiler-Weisweiler"/>
    <m/>
    <x v="0"/>
    <s v="G_VGT"/>
    <x v="1"/>
    <n v="2006"/>
    <x v="0"/>
    <x v="1"/>
    <m/>
    <m/>
    <s v="Nein"/>
    <x v="0"/>
    <x v="492"/>
    <n v="274.72000000000003"/>
    <s v="Zukunft"/>
    <n v="110"/>
    <s v="Rhein-Ruhr Verteilnetz GmbH"/>
    <x v="1"/>
  </r>
  <r>
    <s v="BNA1024"/>
    <s v="RWE Power AG"/>
    <s v="Weisweiler"/>
    <n v="52249"/>
    <s v="Eschweiler-Weisweiler"/>
    <m/>
    <x v="0"/>
    <s v="H_VGT"/>
    <x v="1"/>
    <n v="2006"/>
    <x v="0"/>
    <x v="1"/>
    <m/>
    <m/>
    <s v="Nein"/>
    <x v="0"/>
    <x v="492"/>
    <n v="274.72000000000003"/>
    <s v="Zukunft"/>
    <n v="110"/>
    <s v="Rhein-Ruhr Verteilnetz GmbH"/>
    <x v="1"/>
  </r>
  <r>
    <s v="BNA1025"/>
    <s v="RWE Power AG"/>
    <s v="Weisweiler"/>
    <n v="52249"/>
    <s v="Eschweiler-Weisweiler"/>
    <m/>
    <x v="0"/>
    <s v="E"/>
    <x v="3"/>
    <n v="1965"/>
    <x v="0"/>
    <x v="9"/>
    <s v="Braunkohle"/>
    <s v="Klärschlamm"/>
    <s v="Nein"/>
    <x v="0"/>
    <x v="493"/>
    <n v="315"/>
    <s v="Zukunft"/>
    <n v="110"/>
    <s v="Rhein-Ruhr Verteilnetz GmbH"/>
    <x v="1"/>
  </r>
  <r>
    <s v="BNA1026"/>
    <s v="RWE Power AG"/>
    <s v="Weisweiler"/>
    <n v="52249"/>
    <s v="Eschweiler-Weisweiler"/>
    <m/>
    <x v="0"/>
    <s v="F"/>
    <x v="3"/>
    <n v="1967"/>
    <x v="0"/>
    <x v="9"/>
    <s v="Braunkohle"/>
    <s v="Klärschlamm"/>
    <s v="Nein"/>
    <x v="0"/>
    <x v="494"/>
    <n v="315"/>
    <s v="Oberzier"/>
    <n v="380"/>
    <s v="Amprion GmbH"/>
    <x v="1"/>
  </r>
  <r>
    <s v="BNA1027"/>
    <s v="RWE Power AG"/>
    <s v="Weisweiler"/>
    <n v="52249"/>
    <s v="Eschweiler-Weisweiler"/>
    <m/>
    <x v="0"/>
    <s v="G"/>
    <x v="3"/>
    <n v="1974"/>
    <x v="0"/>
    <x v="9"/>
    <s v="Braunkohle"/>
    <s v="Erdgas / Papierschlamm"/>
    <s v="Nein"/>
    <x v="1"/>
    <x v="495"/>
    <n v="870"/>
    <s v="Oberzier"/>
    <n v="380"/>
    <s v="Amprion GmbH"/>
    <x v="1"/>
  </r>
  <r>
    <s v="BNA1028"/>
    <s v="RWE Power AG"/>
    <s v="Weisweiler"/>
    <n v="52249"/>
    <s v="Eschweiler-Weisweiler"/>
    <m/>
    <x v="0"/>
    <s v="H"/>
    <x v="3"/>
    <n v="1975"/>
    <x v="0"/>
    <x v="9"/>
    <s v="Braunkohle"/>
    <s v="Erdgas / Papierschlamm"/>
    <s v="Nein"/>
    <x v="1"/>
    <x v="496"/>
    <n v="870"/>
    <s v="Oberzier"/>
    <n v="380"/>
    <s v="Amprion GmbH"/>
    <x v="1"/>
  </r>
  <r>
    <s v="BNA1029"/>
    <s v="UW Wellen Betreiber GbR _x000d_c/o Germania Windpark GmbH &amp; Co. KG"/>
    <m/>
    <n v="39167"/>
    <s v="Wellen"/>
    <m/>
    <x v="5"/>
    <m/>
    <x v="0"/>
    <n v="2002"/>
    <x v="0"/>
    <x v="0"/>
    <m/>
    <m/>
    <s v="Ja"/>
    <x v="0"/>
    <x v="0"/>
    <n v="15"/>
    <m/>
    <s v="MS"/>
    <s v="E.ON Avacon AG"/>
    <x v="0"/>
  </r>
  <r>
    <s v="BNA1030"/>
    <s v="Windpark Ochtmersleben OHG"/>
    <m/>
    <n v="39167"/>
    <s v="Wellen"/>
    <m/>
    <x v="5"/>
    <m/>
    <x v="0"/>
    <n v="2006"/>
    <x v="0"/>
    <x v="0"/>
    <m/>
    <m/>
    <s v="Ja"/>
    <x v="0"/>
    <x v="30"/>
    <n v="10"/>
    <m/>
    <s v="MS"/>
    <s v="E.ON Avacon AG"/>
    <x v="0"/>
  </r>
  <r>
    <s v="BNA1031"/>
    <s v="Vattenfall Europe Generation AG"/>
    <s v="Wendefurth"/>
    <n v="38889"/>
    <s v="Wendefurth"/>
    <s v="Hangstraße"/>
    <x v="5"/>
    <s v="PSS A"/>
    <x v="7"/>
    <n v="1967"/>
    <x v="0"/>
    <x v="8"/>
    <m/>
    <m/>
    <s v="Nein"/>
    <x v="0"/>
    <x v="497"/>
    <n v="42.607619999999997"/>
    <s v="Hüttenrode"/>
    <n v="110"/>
    <s v="HSN Magdeburg GmbH"/>
    <x v="1"/>
  </r>
  <r>
    <s v="BNA1032"/>
    <s v="Vattenfall Europe Generation AG"/>
    <s v="Wendefurth"/>
    <n v="38889"/>
    <s v="Wendefurth"/>
    <s v="Hangstraße"/>
    <x v="5"/>
    <s v="PSS B"/>
    <x v="7"/>
    <n v="1968"/>
    <x v="0"/>
    <x v="8"/>
    <m/>
    <m/>
    <s v="Nein"/>
    <x v="0"/>
    <x v="497"/>
    <n v="42.607619999999997"/>
    <s v="Hüttenrode"/>
    <n v="110"/>
    <s v="HSN Magdeburg GmbH"/>
    <x v="1"/>
  </r>
  <r>
    <s v="BNA1033"/>
    <s v="Breeze Two Energy GmbH &amp; Co. KG"/>
    <m/>
    <n v="97956"/>
    <s v="Werbach"/>
    <m/>
    <x v="4"/>
    <m/>
    <x v="0"/>
    <n v="2007"/>
    <x v="0"/>
    <x v="0"/>
    <m/>
    <m/>
    <s v="Ja"/>
    <x v="0"/>
    <x v="39"/>
    <n v="18"/>
    <m/>
    <s v="MS"/>
    <s v="EnBW Regional AG"/>
    <x v="0"/>
  </r>
  <r>
    <s v="BNA1034"/>
    <s v="Windpark Niederer Fläming GmbH &amp; Co. KG /_x000d_c.o. BEC Energie Consult GmbH"/>
    <m/>
    <n v="14913"/>
    <s v="Werbig"/>
    <m/>
    <x v="2"/>
    <m/>
    <x v="0"/>
    <n v="2006"/>
    <x v="0"/>
    <x v="0"/>
    <m/>
    <m/>
    <s v="Ja"/>
    <x v="0"/>
    <x v="41"/>
    <n v="16"/>
    <m/>
    <s v="HöS"/>
    <s v="50Hertz Transmission GmbH"/>
    <x v="0"/>
  </r>
  <r>
    <s v="BNA1035"/>
    <s v="Mark-E AG"/>
    <s v="Kraftwerk Werdohl-Elverlingsen"/>
    <n v="58791"/>
    <s v="Werdohl"/>
    <m/>
    <x v="0"/>
    <s v="E3"/>
    <x v="3"/>
    <n v="1971"/>
    <x v="0"/>
    <x v="3"/>
    <m/>
    <m/>
    <s v="Nein"/>
    <x v="0"/>
    <x v="498"/>
    <n v="200"/>
    <s v="U 104"/>
    <n v="110"/>
    <s v="Enervie AssetNetWork GmbH "/>
    <x v="1"/>
  </r>
  <r>
    <s v="BNA1036"/>
    <s v="Mark-E AG"/>
    <s v="Kraftwerk Werdohl-Elverlingsen"/>
    <n v="58791"/>
    <s v="Werdohl"/>
    <m/>
    <x v="0"/>
    <s v="E 1/2"/>
    <x v="1"/>
    <n v="1975"/>
    <x v="0"/>
    <x v="10"/>
    <s v="Leichtes Heizöl"/>
    <m/>
    <s v="Nein"/>
    <x v="0"/>
    <x v="499"/>
    <n v="208.06"/>
    <s v="U 204"/>
    <n v="220"/>
    <s v="Enervie AssetNetWork GmbH "/>
    <x v="1"/>
  </r>
  <r>
    <s v="BNA1037"/>
    <s v="Mark-E AG"/>
    <s v="Kraftwerk Werdohl-Elverlingsen"/>
    <n v="58791"/>
    <s v="Werdohl"/>
    <m/>
    <x v="0"/>
    <s v="E4"/>
    <x v="3"/>
    <n v="1982"/>
    <x v="0"/>
    <x v="3"/>
    <s v="Steinkohle"/>
    <s v="Tiermehl, SBS"/>
    <s v="Nein"/>
    <x v="0"/>
    <x v="500"/>
    <n v="321"/>
    <s v="U205"/>
    <n v="220"/>
    <s v="Enervie AssetNetWork GmbH "/>
    <x v="1"/>
  </r>
  <r>
    <s v="BNA1038"/>
    <s v="WP Wergzahna GmbH &amp; Co. KG"/>
    <m/>
    <n v="14913"/>
    <s v="Wergzahna"/>
    <m/>
    <x v="2"/>
    <m/>
    <x v="0"/>
    <n v="2009"/>
    <x v="0"/>
    <x v="0"/>
    <m/>
    <m/>
    <s v="Ja"/>
    <x v="0"/>
    <x v="305"/>
    <n v="10.6"/>
    <m/>
    <s v="HöS"/>
    <s v="50Hertz Transmission GmbH"/>
    <x v="0"/>
  </r>
  <r>
    <s v="BNA1039"/>
    <s v="RWE Power AG"/>
    <s v="Gersteinwerk"/>
    <n v="59368"/>
    <s v="Werne"/>
    <m/>
    <x v="0"/>
    <s v="F1"/>
    <x v="1"/>
    <n v="1973"/>
    <x v="0"/>
    <x v="1"/>
    <m/>
    <m/>
    <s v="Nein"/>
    <x v="0"/>
    <x v="76"/>
    <n v="55.55"/>
    <s v="Gersteinwerk"/>
    <n v="110"/>
    <s v="Westfalen-Weser-Ems Verteilnetz GmbH"/>
    <x v="1"/>
  </r>
  <r>
    <s v="BNA1040"/>
    <s v="RWE Power AG"/>
    <s v="Gersteinwerk"/>
    <n v="59368"/>
    <s v="Werne"/>
    <m/>
    <x v="0"/>
    <s v="G1"/>
    <x v="3"/>
    <n v="1973"/>
    <x v="0"/>
    <x v="1"/>
    <m/>
    <m/>
    <s v="Nein"/>
    <x v="0"/>
    <x v="76"/>
    <n v="58.046146038344844"/>
    <s v="Gersteinwerk"/>
    <n v="110"/>
    <s v="Westfalen-Weser-Ems Verteilnetz GmbH"/>
    <x v="1"/>
  </r>
  <r>
    <s v="BNA1041"/>
    <s v="RWE Power AG"/>
    <s v="Gersteinwerk"/>
    <n v="59368"/>
    <s v="Werne"/>
    <m/>
    <x v="0"/>
    <s v="H1"/>
    <x v="1"/>
    <n v="1973"/>
    <x v="0"/>
    <x v="1"/>
    <m/>
    <m/>
    <s v="Nein"/>
    <x v="0"/>
    <x v="76"/>
    <n v="55.55"/>
    <s v="Gersteinwerk"/>
    <n v="110"/>
    <s v="Westfalen-Weser-Ems Verteilnetz GmbH"/>
    <x v="1"/>
  </r>
  <r>
    <s v="BNA1042"/>
    <s v="RWE Power AG"/>
    <s v="Gersteinwerk"/>
    <n v="59368"/>
    <s v="Werne"/>
    <m/>
    <x v="0"/>
    <s v="I1"/>
    <x v="1"/>
    <n v="1973"/>
    <x v="0"/>
    <x v="1"/>
    <m/>
    <m/>
    <s v="Nein"/>
    <x v="0"/>
    <x v="76"/>
    <n v="55.55"/>
    <s v="Gersteinwerk"/>
    <n v="110"/>
    <s v="Westfalen-Weser-Ems Verteilnetz GmbH"/>
    <x v="1"/>
  </r>
  <r>
    <s v="BNA1043"/>
    <s v="RWE Power AG"/>
    <s v="Gersteinwerk"/>
    <n v="59368"/>
    <s v="Werne"/>
    <m/>
    <x v="0"/>
    <s v="I2"/>
    <x v="3"/>
    <n v="1973"/>
    <x v="4"/>
    <x v="1"/>
    <m/>
    <m/>
    <s v="Nein"/>
    <x v="0"/>
    <x v="315"/>
    <n v="374.66148806568037"/>
    <s v="Gersteinwerk"/>
    <n v="220"/>
    <s v="Amprion GmbH"/>
    <x v="1"/>
  </r>
  <r>
    <s v="BNA1044"/>
    <s v="RWE Power AG"/>
    <s v="Gersteinwerk"/>
    <n v="59368"/>
    <s v="Werne"/>
    <m/>
    <x v="0"/>
    <s v="F2"/>
    <x v="3"/>
    <n v="1973"/>
    <x v="0"/>
    <x v="1"/>
    <m/>
    <m/>
    <s v="Nein"/>
    <x v="0"/>
    <x v="315"/>
    <n v="374.66148806568037"/>
    <s v="Gersteinwerk"/>
    <n v="220"/>
    <s v="Amprion GmbH"/>
    <x v="1"/>
  </r>
  <r>
    <s v="BNA1045"/>
    <s v="RWE Power AG"/>
    <s v="Gersteinwerk"/>
    <n v="59368"/>
    <s v="Werne"/>
    <m/>
    <x v="0"/>
    <s v="G2"/>
    <x v="3"/>
    <n v="1973"/>
    <x v="0"/>
    <x v="1"/>
    <m/>
    <m/>
    <s v="Nein"/>
    <x v="0"/>
    <x v="315"/>
    <n v="374.66148806568037"/>
    <s v="Gersteinwerk"/>
    <n v="220"/>
    <s v="Amprion GmbH"/>
    <x v="1"/>
  </r>
  <r>
    <s v="BNA1046a"/>
    <s v="RWE Power AG"/>
    <s v="Gersteinwerk"/>
    <n v="59368"/>
    <s v="Werne"/>
    <m/>
    <x v="0"/>
    <s v="K2"/>
    <x v="3"/>
    <n v="1984"/>
    <x v="0"/>
    <x v="1"/>
    <m/>
    <m/>
    <s v="Nein"/>
    <x v="0"/>
    <x v="501"/>
    <n v="658"/>
    <s v="Gersteinwerk"/>
    <n v="380"/>
    <s v="Amprion GmbH"/>
    <x v="1"/>
  </r>
  <r>
    <s v="BNA1046b"/>
    <s v="RWE Power AG"/>
    <s v="Gersteinwerk"/>
    <n v="59368"/>
    <s v="Werne"/>
    <m/>
    <x v="0"/>
    <s v="K1 "/>
    <x v="3"/>
    <n v="1984"/>
    <x v="0"/>
    <x v="3"/>
    <m/>
    <m/>
    <s v="Nein"/>
    <x v="0"/>
    <x v="502"/>
    <n v="121.21647999999999"/>
    <s v="Gersteinwerk"/>
    <n v="110"/>
    <s v="Westfalen-Weser-Ems Verteilnetz GmbH "/>
    <x v="1"/>
  </r>
  <r>
    <s v="BNA1047"/>
    <s v="Breeze Three Energy GmbH &amp; Co. KG"/>
    <s v="Windpark Wertheim"/>
    <n v="97877"/>
    <s v="Wertheim"/>
    <m/>
    <x v="4"/>
    <m/>
    <x v="0"/>
    <n v="2002"/>
    <x v="0"/>
    <x v="0"/>
    <m/>
    <m/>
    <s v="Ja"/>
    <x v="0"/>
    <x v="38"/>
    <n v="10.5"/>
    <s v="DE00067897877LA000000000000005697"/>
    <n v="20"/>
    <s v="Stadtwerke Wertheim GmbH"/>
    <x v="0"/>
  </r>
  <r>
    <s v="BNA1048"/>
    <m/>
    <m/>
    <n v="39448"/>
    <s v="Westeregeln"/>
    <m/>
    <x v="5"/>
    <m/>
    <x v="0"/>
    <n v="2002"/>
    <x v="0"/>
    <x v="0"/>
    <m/>
    <m/>
    <s v="Ja"/>
    <x v="0"/>
    <x v="484"/>
    <n v="42"/>
    <m/>
    <s v="MS"/>
    <s v="E.ON Avacon AG"/>
    <x v="0"/>
  </r>
  <r>
    <s v="BNA1049"/>
    <m/>
    <m/>
    <n v="39448"/>
    <s v="Westeregeln"/>
    <m/>
    <x v="5"/>
    <m/>
    <x v="0"/>
    <n v="2001"/>
    <x v="0"/>
    <x v="0"/>
    <m/>
    <m/>
    <s v="Ja"/>
    <x v="0"/>
    <x v="134"/>
    <n v="16.2"/>
    <m/>
    <s v="MS"/>
    <s v="E.ON Avacon AG"/>
    <x v="0"/>
  </r>
  <r>
    <s v="BNA1050"/>
    <s v="Windpark Norderland Verwaltgs-u Beteiligungs GmbH"/>
    <m/>
    <n v="26556"/>
    <s v="Westerholt"/>
    <m/>
    <x v="1"/>
    <m/>
    <x v="0"/>
    <n v="1997"/>
    <x v="0"/>
    <x v="0"/>
    <m/>
    <m/>
    <s v="Ja"/>
    <x v="0"/>
    <x v="503"/>
    <n v="49.5"/>
    <m/>
    <s v="HS/MS"/>
    <s v="EWE NETZ GmbH"/>
    <x v="0"/>
  </r>
  <r>
    <s v="BNA1051"/>
    <s v="K/S Hydrovind VI"/>
    <m/>
    <n v="29386"/>
    <s v="Wettendorf-Bottendorf"/>
    <m/>
    <x v="1"/>
    <m/>
    <x v="0"/>
    <n v="2007"/>
    <x v="0"/>
    <x v="0"/>
    <m/>
    <m/>
    <s v="Ja"/>
    <x v="0"/>
    <x v="70"/>
    <n v="20"/>
    <m/>
    <s v="HS"/>
    <s v="LSW Netz GmbH"/>
    <x v="0"/>
  </r>
  <r>
    <s v="BNA1052"/>
    <s v="entfällt"/>
    <s v="entfällt"/>
    <m/>
    <m/>
    <m/>
    <x v="7"/>
    <m/>
    <x v="4"/>
    <m/>
    <x v="3"/>
    <x v="5"/>
    <m/>
    <m/>
    <m/>
    <x v="2"/>
    <x v="17"/>
    <m/>
    <m/>
    <m/>
    <m/>
    <x v="2"/>
  </r>
  <r>
    <s v="BNA1053"/>
    <s v="Bürger-Windpark Wiemersdorf GmbH"/>
    <m/>
    <n v="24647"/>
    <s v="Wiemersdorf"/>
    <m/>
    <x v="3"/>
    <m/>
    <x v="0"/>
    <n v="2010"/>
    <x v="0"/>
    <x v="0"/>
    <m/>
    <m/>
    <s v="Ja"/>
    <x v="0"/>
    <x v="504"/>
    <n v="17.5"/>
    <m/>
    <s v="MS"/>
    <s v="Schleswig-Holstein Netz AG "/>
    <x v="0"/>
  </r>
  <r>
    <s v="BNA1054"/>
    <s v="Windpark Wiemersdorf GmbH &amp; Co. KG "/>
    <m/>
    <n v="24649"/>
    <s v="Wiemersdorf"/>
    <m/>
    <x v="3"/>
    <m/>
    <x v="0"/>
    <n v="2001"/>
    <x v="0"/>
    <x v="0"/>
    <m/>
    <m/>
    <s v="Ja"/>
    <x v="0"/>
    <x v="206"/>
    <n v="12.3"/>
    <m/>
    <s v="MS"/>
    <s v="Schleswig-Holstein Netz AG "/>
    <x v="0"/>
  </r>
  <r>
    <s v="BNA1055"/>
    <s v="InfraServ GmbH &amp; Co. Wiesbaden KG"/>
    <s v="Wi-Biebrich"/>
    <n v="65203"/>
    <s v="Wiesbaden"/>
    <m/>
    <x v="11"/>
    <s v="Block 2"/>
    <x v="3"/>
    <n v="2006"/>
    <x v="0"/>
    <x v="4"/>
    <s v="Biomasse"/>
    <s v="Erdgas"/>
    <s v="Ja"/>
    <x v="1"/>
    <x v="505"/>
    <n v="7.2158999999999995"/>
    <s v="Station 25,G347"/>
    <n v="10"/>
    <s v="InfraServ GmbH &amp; Co. Wiesbaden KG"/>
    <x v="0"/>
  </r>
  <r>
    <s v="BNA1056"/>
    <s v="InfraServ GmbH &amp; Co. Wiesbaden KG"/>
    <s v="Wi-Biebrich"/>
    <n v="65203"/>
    <s v="Wiesbaden"/>
    <m/>
    <x v="11"/>
    <s v="Block 1"/>
    <x v="1"/>
    <n v="2006"/>
    <x v="0"/>
    <x v="1"/>
    <s v="Erdgas"/>
    <s v="Heizöl"/>
    <s v="Nein"/>
    <x v="1"/>
    <x v="506"/>
    <n v="25.265150000000002"/>
    <s v="Station 25,G347"/>
    <n v="10"/>
    <s v="InfraServ GmbH &amp; Co. Wiesbaden KG"/>
    <x v="1"/>
  </r>
  <r>
    <s v="BNA1057"/>
    <s v="DIF Windpark Wiesmoor GmbH &amp; Co. KG"/>
    <m/>
    <n v="26639"/>
    <s v="Wiesmoor"/>
    <m/>
    <x v="1"/>
    <m/>
    <x v="0"/>
    <n v="2000"/>
    <x v="0"/>
    <x v="0"/>
    <m/>
    <m/>
    <s v="Ja"/>
    <x v="0"/>
    <x v="21"/>
    <n v="19.8"/>
    <m/>
    <s v="HS/MS"/>
    <s v="EWE NETZ GmbH"/>
    <x v="0"/>
  </r>
  <r>
    <s v="BNA1058"/>
    <m/>
    <m/>
    <n v="26639"/>
    <s v="Wiesmoor"/>
    <m/>
    <x v="1"/>
    <m/>
    <x v="0"/>
    <n v="2003"/>
    <x v="0"/>
    <x v="0"/>
    <m/>
    <m/>
    <s v="Ja"/>
    <x v="0"/>
    <x v="286"/>
    <n v="18.600000000000001"/>
    <m/>
    <s v="HS/MS"/>
    <s v="EWE NETZ GmbH"/>
    <x v="0"/>
  </r>
  <r>
    <s v="BNA1059"/>
    <s v="EBV WP Düngstrup GmbH &amp; Co. Betriebs KG"/>
    <m/>
    <n v="27793"/>
    <s v="Wildeshausen"/>
    <m/>
    <x v="1"/>
    <m/>
    <x v="0"/>
    <n v="2000"/>
    <x v="0"/>
    <x v="0"/>
    <m/>
    <m/>
    <s v="Ja"/>
    <x v="0"/>
    <x v="262"/>
    <n v="10.4"/>
    <m/>
    <s v="MS"/>
    <s v="EWE NETZ GmbH"/>
    <x v="0"/>
  </r>
  <r>
    <s v="BNA1060"/>
    <s v="E.ON Kraftwerke GmbH"/>
    <s v="Wilhelmshaven"/>
    <n v="26386"/>
    <s v="Wilhelmshaven"/>
    <m/>
    <x v="1"/>
    <s v="GT"/>
    <x v="1"/>
    <n v="1973"/>
    <x v="0"/>
    <x v="10"/>
    <m/>
    <m/>
    <s v="Nein"/>
    <x v="0"/>
    <x v="190"/>
    <n v="56.56"/>
    <s v="Rüstersiel"/>
    <n v="110"/>
    <s v="E.ON Netz GmbH"/>
    <x v="1"/>
  </r>
  <r>
    <s v="BNA1061"/>
    <s v="E.ON Kraftwerke GmbH"/>
    <s v="Wilhelmshaven"/>
    <n v="26386"/>
    <s v="Wilhelmshaven"/>
    <m/>
    <x v="1"/>
    <n v="1"/>
    <x v="3"/>
    <n v="1976"/>
    <x v="0"/>
    <x v="3"/>
    <m/>
    <m/>
    <s v="Nein"/>
    <x v="0"/>
    <x v="507"/>
    <n v="788.14"/>
    <s v="Maade"/>
    <n v="220"/>
    <s v="TenneT TSO GmbH "/>
    <x v="1"/>
  </r>
  <r>
    <s v="BNA1062"/>
    <s v="Abrechnungsstelle Windpark Willenscharen-Brokstedt GBR"/>
    <m/>
    <n v="24616"/>
    <s v="Willenscharen"/>
    <m/>
    <x v="3"/>
    <m/>
    <x v="0"/>
    <n v="1999"/>
    <x v="0"/>
    <x v="0"/>
    <m/>
    <m/>
    <s v="Ja"/>
    <x v="0"/>
    <x v="110"/>
    <n v="13.2"/>
    <m/>
    <s v="MS"/>
    <s v="Schleswig-Holstein Netz AG "/>
    <x v="0"/>
  </r>
  <r>
    <s v="BNA1063"/>
    <s v="e.n.o. Windpark GmbH &amp; Co. Wilmersdorf KG"/>
    <m/>
    <n v="16928"/>
    <s v="Wilmersdorf"/>
    <m/>
    <x v="2"/>
    <m/>
    <x v="0"/>
    <n v="2003"/>
    <x v="0"/>
    <x v="0"/>
    <m/>
    <m/>
    <s v="Ja"/>
    <x v="0"/>
    <x v="114"/>
    <n v="13.5"/>
    <m/>
    <s v="HöS/HS"/>
    <s v="50Hertz Transmission GmbH"/>
    <x v="0"/>
  </r>
  <r>
    <s v="BNA1064"/>
    <s v="Windpark Wilstedt GmbH &amp; Co. KG"/>
    <m/>
    <n v="27412"/>
    <s v="Wilstedt"/>
    <m/>
    <x v="1"/>
    <m/>
    <x v="0"/>
    <n v="2009"/>
    <x v="0"/>
    <x v="0"/>
    <m/>
    <m/>
    <s v="Ja"/>
    <x v="0"/>
    <x v="39"/>
    <n v="18"/>
    <m/>
    <s v="HS/MS"/>
    <s v="EWE NETZ GmbH"/>
    <x v="0"/>
  </r>
  <r>
    <s v="BNA1065"/>
    <s v="Eigentümergemeinschaft 4. Volkswind GmbH &amp; Co. KG _x000d_und Spradau Wind Betriebs GmbH &amp; Co. KG"/>
    <m/>
    <n v="27243"/>
    <s v="Winkelsett"/>
    <m/>
    <x v="1"/>
    <m/>
    <x v="0"/>
    <n v="2006"/>
    <x v="0"/>
    <x v="0"/>
    <m/>
    <m/>
    <s v="Ja"/>
    <x v="0"/>
    <x v="219"/>
    <n v="13.8"/>
    <m/>
    <s v="HS"/>
    <s v="E.ON Netz GmbH"/>
    <x v="0"/>
  </r>
  <r>
    <s v="BNA1066"/>
    <s v="RWE Innogy GmbH"/>
    <s v="Wintrich"/>
    <n v="54487"/>
    <s v="Wintrich"/>
    <m/>
    <x v="16"/>
    <m/>
    <x v="2"/>
    <n v="1965"/>
    <x v="0"/>
    <x v="2"/>
    <m/>
    <m/>
    <s v="Nein"/>
    <x v="0"/>
    <x v="70"/>
    <n v="20.2"/>
    <m/>
    <n v="20"/>
    <s v="Rhein-Ruhr Verteilnetz GmbH"/>
    <x v="0"/>
  </r>
  <r>
    <s v="BNA1067"/>
    <m/>
    <m/>
    <n v="26409"/>
    <s v="Wittmund"/>
    <m/>
    <x v="1"/>
    <m/>
    <x v="0"/>
    <n v="2005"/>
    <x v="0"/>
    <x v="0"/>
    <m/>
    <m/>
    <s v="Ja"/>
    <x v="0"/>
    <x v="47"/>
    <n v="14"/>
    <m/>
    <s v="HS/MS"/>
    <s v="EWE NETZ GmbH"/>
    <x v="0"/>
  </r>
  <r>
    <s v="BNA1068"/>
    <m/>
    <m/>
    <n v="26409"/>
    <s v="Wittmund"/>
    <m/>
    <x v="1"/>
    <m/>
    <x v="0"/>
    <n v="1999"/>
    <x v="0"/>
    <x v="0"/>
    <m/>
    <m/>
    <s v="Ja"/>
    <x v="0"/>
    <x v="276"/>
    <n v="12.5"/>
    <m/>
    <s v="HS/MS"/>
    <s v="EWE NETZ GmbH"/>
    <x v="0"/>
  </r>
  <r>
    <s v="BNA1069"/>
    <m/>
    <m/>
    <n v="26409"/>
    <s v="Wittmund"/>
    <m/>
    <x v="1"/>
    <m/>
    <x v="0"/>
    <n v="2005"/>
    <x v="0"/>
    <x v="0"/>
    <m/>
    <m/>
    <s v="Ja"/>
    <x v="0"/>
    <x v="25"/>
    <n v="12"/>
    <m/>
    <s v="HS/MS"/>
    <s v="EWE NETZ GmbH"/>
    <x v="0"/>
  </r>
  <r>
    <s v="BNA1070"/>
    <m/>
    <m/>
    <n v="26409"/>
    <s v="Wittmund"/>
    <m/>
    <x v="1"/>
    <m/>
    <x v="0"/>
    <n v="2005"/>
    <x v="0"/>
    <x v="0"/>
    <m/>
    <m/>
    <s v="Ja"/>
    <x v="0"/>
    <x v="30"/>
    <n v="10"/>
    <m/>
    <s v="MS"/>
    <s v="EWE NETZ GmbH"/>
    <x v="0"/>
  </r>
  <r>
    <s v="BNA1071"/>
    <s v="Schluchseewerk Aktiengesellschaft"/>
    <s v="Witznau"/>
    <n v="79777"/>
    <s v="Witznau"/>
    <s v="Schwarzatalstr.5"/>
    <x v="4"/>
    <s v="Witznau"/>
    <x v="7"/>
    <n v="1943"/>
    <x v="0"/>
    <x v="8"/>
    <m/>
    <m/>
    <s v="Nein"/>
    <x v="0"/>
    <x v="300"/>
    <n v="235.22399999999999"/>
    <s v="Tiengen / Gurtweil"/>
    <n v="110"/>
    <s v="Amprion/ Transnet BW"/>
    <x v="1"/>
  </r>
  <r>
    <s v="BNA1072"/>
    <m/>
    <m/>
    <n v="17326"/>
    <s v="Woddow"/>
    <m/>
    <x v="2"/>
    <m/>
    <x v="0"/>
    <n v="2007"/>
    <x v="0"/>
    <x v="0"/>
    <m/>
    <m/>
    <s v="Ja"/>
    <x v="0"/>
    <x v="30"/>
    <n v="10"/>
    <m/>
    <s v="HöS"/>
    <s v="50Hertz Transmission GmbH"/>
    <x v="0"/>
  </r>
  <r>
    <s v="BNA1073"/>
    <s v="WKN Windkraft Nord GmbH &amp; Co. Windpark Wöhrden I KG; _x000d_WKN Windkraft Nord GmbH &amp; Co. Windpark Wöhrden II KG "/>
    <m/>
    <n v="25797"/>
    <s v="Wöhrden"/>
    <m/>
    <x v="3"/>
    <m/>
    <x v="0"/>
    <n v="1998"/>
    <x v="0"/>
    <x v="0"/>
    <m/>
    <m/>
    <s v="Ja"/>
    <x v="0"/>
    <x v="508"/>
    <n v="14.34"/>
    <m/>
    <s v="MS"/>
    <s v="Schleswig-Holstein Netz AG "/>
    <x v="0"/>
  </r>
  <r>
    <s v="BNA1074"/>
    <s v="envia THERM GmbH"/>
    <s v="Spitzenlastkraftwerk Wolfen"/>
    <n v="6766"/>
    <s v="Wolfen"/>
    <m/>
    <x v="5"/>
    <m/>
    <x v="1"/>
    <n v="1997"/>
    <x v="0"/>
    <x v="1"/>
    <m/>
    <m/>
    <s v="Nein"/>
    <x v="0"/>
    <x v="141"/>
    <n v="40.4"/>
    <s v="UW Wolfen/Filmfabrik"/>
    <n v="110"/>
    <s v="Mitteldeutsche Netzgesellschaft Strom mbH"/>
    <x v="1"/>
  </r>
  <r>
    <s v="BNA1075a"/>
    <s v="Volkswagen AG"/>
    <s v="HKW Nord"/>
    <n v="38436"/>
    <s v="Wolfsburg"/>
    <m/>
    <x v="1"/>
    <s v="Generator A"/>
    <x v="3"/>
    <n v="2000"/>
    <x v="0"/>
    <x v="3"/>
    <s v="Steinkohle"/>
    <s v="Erdgas, Mineralöl"/>
    <s v="Nein"/>
    <x v="1"/>
    <x v="192"/>
    <n v="66.560834999999997"/>
    <s v="UW West"/>
    <n v="50"/>
    <s v="VW Kraftwerk GmbH"/>
    <x v="1"/>
  </r>
  <r>
    <s v="BNA1075b"/>
    <s v="Volkswagen AG"/>
    <s v="HKW Nord"/>
    <n v="38436"/>
    <s v="Wolfsburg"/>
    <m/>
    <x v="1"/>
    <s v="Generator B"/>
    <x v="3"/>
    <n v="2000"/>
    <x v="0"/>
    <x v="3"/>
    <s v="Steinkohle"/>
    <s v="Erdgas, Mineralöl"/>
    <s v="Nein"/>
    <x v="1"/>
    <x v="192"/>
    <n v="66.560834999999997"/>
    <s v="UW Ost"/>
    <n v="50"/>
    <s v="VW Kraftwerk GmbH"/>
    <x v="1"/>
  </r>
  <r>
    <s v="BNA1076a"/>
    <s v="Volkswagen AG"/>
    <s v="HKW West"/>
    <n v="38436"/>
    <s v="Wolfsburg"/>
    <m/>
    <x v="1"/>
    <s v="Block 1"/>
    <x v="3"/>
    <n v="1985"/>
    <x v="0"/>
    <x v="3"/>
    <m/>
    <m/>
    <s v="Nein"/>
    <x v="1"/>
    <x v="509"/>
    <n v="153"/>
    <s v="UW Wolfsburg"/>
    <n v="110"/>
    <s v="VW Kraftwerk GmbH"/>
    <x v="1"/>
  </r>
  <r>
    <s v="BNA1076b"/>
    <s v="Volkswagen AG"/>
    <s v="HKW West"/>
    <n v="38436"/>
    <s v="Wolfsburg"/>
    <m/>
    <x v="1"/>
    <s v="Block 2"/>
    <x v="3"/>
    <n v="1985"/>
    <x v="0"/>
    <x v="3"/>
    <m/>
    <m/>
    <s v="Nein"/>
    <x v="1"/>
    <x v="509"/>
    <n v="153"/>
    <s v="UW Wolfsburg"/>
    <n v="110"/>
    <s v="VW Kraftwerk GmbH"/>
    <x v="1"/>
  </r>
  <r>
    <s v="BNA1077a"/>
    <s v="New Breeze GmbH &amp; Co. Wind Wörrstadt Ost KG"/>
    <s v="New Breeze GmbH &amp; Co. Wind Wörrstadt Ost KG"/>
    <n v="55286"/>
    <s v="Wörrstadt"/>
    <m/>
    <x v="16"/>
    <m/>
    <x v="0"/>
    <n v="2011"/>
    <x v="0"/>
    <x v="0"/>
    <m/>
    <m/>
    <s v="Ja"/>
    <x v="0"/>
    <x v="164"/>
    <n v="11.5"/>
    <m/>
    <m/>
    <m/>
    <x v="0"/>
  </r>
  <r>
    <s v="BNA1077b"/>
    <s v="New Breeze GmbH &amp; Co. Wind Wörrstadt KG"/>
    <s v="New Breeze GmbH &amp; Co. Wind Wörrstadt KG"/>
    <n v="55286"/>
    <s v="Wörrstadt"/>
    <m/>
    <x v="16"/>
    <m/>
    <x v="0"/>
    <n v="2009"/>
    <x v="0"/>
    <x v="0"/>
    <m/>
    <m/>
    <s v="Ja"/>
    <x v="0"/>
    <x v="41"/>
    <n v="16"/>
    <m/>
    <m/>
    <m/>
    <x v="0"/>
  </r>
  <r>
    <s v="BNA1078"/>
    <s v="Palm Power GmbH &amp; Co. KG"/>
    <s v="HKW Wörth"/>
    <n v="76744"/>
    <s v="Wörth"/>
    <s v="Am Oberwald 2"/>
    <x v="16"/>
    <m/>
    <x v="1"/>
    <n v="2008"/>
    <x v="0"/>
    <x v="1"/>
    <m/>
    <m/>
    <s v="Nein"/>
    <x v="1"/>
    <x v="445"/>
    <n v="59.59"/>
    <s v="Übergabestation Palm Wörth"/>
    <n v="110"/>
    <s v="Pfalzwerke Netzgesellschaft mbH "/>
    <x v="1"/>
  </r>
  <r>
    <s v="BNA1079"/>
    <s v="Windkraftwerk Wremen GmbH &amp; Co. KG; _x000d_Energiekontor Windkraft GmbH &amp; Co. WP Wremen-Grauwallkan. KG"/>
    <m/>
    <n v="27638"/>
    <s v="Wremen"/>
    <m/>
    <x v="1"/>
    <m/>
    <x v="0"/>
    <n v="1994"/>
    <x v="0"/>
    <x v="0"/>
    <m/>
    <m/>
    <s v="Ja"/>
    <x v="0"/>
    <x v="173"/>
    <n v="22"/>
    <m/>
    <s v="HS/MS"/>
    <s v="EWE NETZ GmbH"/>
    <x v="0"/>
  </r>
  <r>
    <s v="BNA1080"/>
    <s v="saferay holding GmbH"/>
    <s v="PVA Wülknitz"/>
    <n v="1609"/>
    <s v="Wülknitz"/>
    <s v="Siedlung 1a"/>
    <x v="13"/>
    <m/>
    <x v="5"/>
    <n v="2010"/>
    <x v="0"/>
    <x v="6"/>
    <m/>
    <m/>
    <s v="Ja"/>
    <x v="0"/>
    <x v="510"/>
    <n v="11.2"/>
    <s v="UW Zeithain "/>
    <n v="20"/>
    <s v="ENSO Netz GmbH"/>
    <x v="0"/>
  </r>
  <r>
    <s v="BNA1081"/>
    <s v="Netzbetrieb Windpark Wülknitz GbR"/>
    <m/>
    <n v="1609"/>
    <s v="Wülknitz"/>
    <m/>
    <x v="13"/>
    <m/>
    <x v="0"/>
    <n v="2001"/>
    <x v="0"/>
    <x v="0"/>
    <m/>
    <m/>
    <s v="Ja"/>
    <x v="0"/>
    <x v="247"/>
    <n v="10.199999999999999"/>
    <m/>
    <s v="HS/MS"/>
    <s v="ENSO Netz GmbH"/>
    <x v="0"/>
  </r>
  <r>
    <s v="BNA1082"/>
    <s v="WSW Energie &amp; Wasser AG"/>
    <s v="HKW Barmen"/>
    <n v="42275"/>
    <s v="Wuppertal"/>
    <m/>
    <x v="0"/>
    <s v="Block 1"/>
    <x v="1"/>
    <n v="2005"/>
    <x v="0"/>
    <x v="1"/>
    <m/>
    <m/>
    <s v="Nein"/>
    <x v="1"/>
    <x v="511"/>
    <n v="82.820000000000007"/>
    <m/>
    <n v="110"/>
    <s v="WSW Netz GmbH "/>
    <x v="1"/>
  </r>
  <r>
    <s v="BNA1083"/>
    <s v="WSW Energie &amp; Wasser AG"/>
    <s v="Spitzenlastanlage Barmen"/>
    <n v="42275"/>
    <s v="Wuppertal"/>
    <m/>
    <x v="0"/>
    <s v="Block 2"/>
    <x v="1"/>
    <n v="2008"/>
    <x v="0"/>
    <x v="10"/>
    <m/>
    <m/>
    <s v="Nein"/>
    <x v="0"/>
    <x v="19"/>
    <n v="60.6"/>
    <m/>
    <n v="110"/>
    <s v="WSW Netz GmbH "/>
    <x v="1"/>
  </r>
  <r>
    <s v="BNA1084"/>
    <s v="WSW Energie &amp; Wasser AG"/>
    <s v="HKW Elberfeld "/>
    <n v="42117"/>
    <s v="Wuppertal"/>
    <m/>
    <x v="0"/>
    <s v="Block 3"/>
    <x v="3"/>
    <n v="1989"/>
    <x v="0"/>
    <x v="3"/>
    <s v="Steinkohle"/>
    <s v="Sekundärbrennstoffe"/>
    <s v="Nein"/>
    <x v="1"/>
    <x v="266"/>
    <n v="91.994649999999993"/>
    <m/>
    <n v="110"/>
    <s v="WSW Netz GmbH "/>
    <x v="1"/>
  </r>
  <r>
    <s v="BNA1085"/>
    <s v="Heizkraftwerk Würzburg GmbH"/>
    <s v="Heizkraftwerke an der Friedensbrücke"/>
    <n v="97080"/>
    <s v="Würzburg"/>
    <s v="Veitshöchheimer Str. 1"/>
    <x v="6"/>
    <s v="TSIII"/>
    <x v="1"/>
    <n v="1971"/>
    <x v="2"/>
    <x v="1"/>
    <m/>
    <m/>
    <s v="Nein"/>
    <x v="1"/>
    <x v="182"/>
    <n v="23.23"/>
    <s v="UW HKW, 20 kV-Schaltanlage, Zelle J34"/>
    <n v="20"/>
    <s v="Mainfranken Netze GmbH"/>
    <x v="1"/>
  </r>
  <r>
    <s v="BNA1086"/>
    <s v="Heizkraftwerk Würzburg GmbH"/>
    <s v="Heizkraftwerke an der Friedensbrücke"/>
    <n v="97080"/>
    <s v="Würzburg"/>
    <s v="Veitshöchheimer Str. 1"/>
    <x v="6"/>
    <s v="TSII"/>
    <x v="1"/>
    <n v="1993"/>
    <x v="2"/>
    <x v="1"/>
    <m/>
    <m/>
    <s v="Nein"/>
    <x v="1"/>
    <x v="99"/>
    <n v="25.25"/>
    <s v="UW HKW, 20 kV-Schaltanlage, Zelle J26"/>
    <n v="20"/>
    <s v="Mainfranken Netze GmbH"/>
    <x v="1"/>
  </r>
  <r>
    <s v="BNA1087"/>
    <s v="Heizkraftwerk Würzburg GmbH"/>
    <s v="Heizkraftwerke an der Friedensbrücke"/>
    <n v="97080"/>
    <s v="Würzburg"/>
    <s v="Veitshöchheimer Str. 1"/>
    <x v="6"/>
    <s v="GTII"/>
    <x v="1"/>
    <n v="2009"/>
    <x v="2"/>
    <x v="1"/>
    <m/>
    <m/>
    <s v="Nein"/>
    <x v="1"/>
    <x v="512"/>
    <n v="29.795000000000002"/>
    <s v="UW HKW, 110 kV-Schaltanlge, Zelle E8"/>
    <n v="110"/>
    <s v="Mainfranken Netze GmbH"/>
    <x v="1"/>
  </r>
  <r>
    <s v="BNA1088"/>
    <s v="Heizkraftwerk Würzburg GmbH"/>
    <s v="Heizkraftwerke an der Friedensbrücke"/>
    <n v="97080"/>
    <s v="Würzburg"/>
    <s v="Veitshöchheimer Str. 1"/>
    <x v="6"/>
    <s v="GTI"/>
    <x v="1"/>
    <n v="2005"/>
    <x v="2"/>
    <x v="1"/>
    <m/>
    <m/>
    <s v="Nein"/>
    <x v="1"/>
    <x v="383"/>
    <n v="44.945"/>
    <s v="UW HKW, 110 kV-Schaltanlage, Zelle E4"/>
    <n v="110"/>
    <s v="Mainfranken Netze GmbH"/>
    <x v="1"/>
  </r>
  <r>
    <s v="BNA1089"/>
    <s v="K+S AG"/>
    <s v="Zielitz"/>
    <n v="39326"/>
    <s v="Zielitz"/>
    <m/>
    <x v="5"/>
    <s v="Zielitz"/>
    <x v="1"/>
    <n v="1996"/>
    <x v="0"/>
    <x v="1"/>
    <m/>
    <m/>
    <s v="Nein"/>
    <x v="1"/>
    <x v="513"/>
    <n v="85.445999999999998"/>
    <s v="Farsleber Str. 1"/>
    <n v="110"/>
    <s v="HSN Magdeburg GmbH"/>
    <x v="1"/>
  </r>
  <r>
    <s v="BNA1090"/>
    <s v="Itec International"/>
    <s v="Kladrum"/>
    <n v="19374"/>
    <s v="Zölkow / OT Kladrum"/>
    <m/>
    <x v="9"/>
    <s v="Kladrum"/>
    <x v="0"/>
    <n v="1998"/>
    <x v="0"/>
    <x v="0"/>
    <m/>
    <m/>
    <s v="Ja"/>
    <x v="0"/>
    <x v="219"/>
    <n v="13.8"/>
    <s v="UW Crivitz"/>
    <n v="110"/>
    <s v="WEMAG Netz GmbH"/>
    <x v="0"/>
  </r>
  <r>
    <s v="BNA1091"/>
    <s v="GDF SUEZ Energie Deutschland AG"/>
    <s v="Zolling"/>
    <n v="85406"/>
    <s v="Zolling"/>
    <m/>
    <x v="6"/>
    <s v="BMHKW"/>
    <x v="3"/>
    <n v="2003"/>
    <x v="0"/>
    <x v="4"/>
    <s v="Altholz"/>
    <s v="HEL"/>
    <s v="Ja"/>
    <x v="1"/>
    <x v="30"/>
    <n v="10.77"/>
    <s v="110-kV-Schaltfeld E05 / LS 173"/>
    <n v="110"/>
    <s v="E.ON Netz GmbH"/>
    <x v="0"/>
  </r>
  <r>
    <s v="BNA1092"/>
    <s v="GDF SUEZ Energie Deutschland AG"/>
    <s v="Zolling"/>
    <n v="85406"/>
    <s v="Zolling"/>
    <m/>
    <x v="6"/>
    <s v="GT1 &amp; GT2"/>
    <x v="1"/>
    <n v="1976"/>
    <x v="0"/>
    <x v="10"/>
    <m/>
    <m/>
    <s v="Nein"/>
    <x v="0"/>
    <x v="514"/>
    <n v="46.46"/>
    <s v="LS 184"/>
    <n v="110"/>
    <s v="E.ON Netz GmbH"/>
    <x v="1"/>
  </r>
  <r>
    <s v="BNA1093"/>
    <s v="GDF SUEZ Energie Deutschland AG"/>
    <s v="Zolling"/>
    <n v="85406"/>
    <s v="Zolling"/>
    <m/>
    <x v="6"/>
    <s v="Zolling Block 5"/>
    <x v="3"/>
    <n v="1986"/>
    <x v="0"/>
    <x v="3"/>
    <s v="Steinkohle"/>
    <s v="Klärschlamm, HSL, HEL"/>
    <s v="Nein"/>
    <x v="1"/>
    <x v="515"/>
    <n v="474"/>
    <s v="Feld 1 / LS 275"/>
    <n v="220"/>
    <s v="TenneT TSO GmbH "/>
    <x v="1"/>
  </r>
  <r>
    <s v="BNA1094"/>
    <s v="Smurfit Kappa Zülpich Papier GmbH"/>
    <s v="Gaskraftwerk"/>
    <n v="53910"/>
    <s v="Zülpich"/>
    <s v="Bessenicher Weg"/>
    <x v="0"/>
    <s v="GKW"/>
    <x v="1"/>
    <n v="1966"/>
    <x v="0"/>
    <x v="1"/>
    <m/>
    <m/>
    <s v="Nein"/>
    <x v="1"/>
    <x v="20"/>
    <n v="15.250999999999999"/>
    <s v="Viktor Rolf"/>
    <n v="20"/>
    <s v="Rhein-Ruhr Verteilnetz GmbH"/>
    <x v="1"/>
  </r>
  <r>
    <s v="BNA1095"/>
    <s v="entfällt"/>
    <s v="entfällt"/>
    <m/>
    <m/>
    <m/>
    <x v="7"/>
    <m/>
    <x v="4"/>
    <m/>
    <x v="3"/>
    <x v="5"/>
    <m/>
    <m/>
    <m/>
    <x v="2"/>
    <x v="17"/>
    <m/>
    <m/>
    <m/>
    <m/>
    <x v="2"/>
  </r>
  <r>
    <s v="BNA1096"/>
    <s v="entfällt"/>
    <s v="entfällt"/>
    <m/>
    <m/>
    <m/>
    <x v="7"/>
    <m/>
    <x v="4"/>
    <m/>
    <x v="3"/>
    <x v="5"/>
    <m/>
    <m/>
    <m/>
    <x v="2"/>
    <x v="17"/>
    <m/>
    <m/>
    <m/>
    <m/>
    <x v="2"/>
  </r>
  <r>
    <s v="BNA1097"/>
    <s v="Smurfit Kappa Zülpich Papier GmbH"/>
    <s v="Kohlekraftwerk"/>
    <n v="53909"/>
    <s v="Zülpich"/>
    <s v="Bessenicher Weg"/>
    <x v="0"/>
    <s v="K06"/>
    <x v="3"/>
    <n v="2010"/>
    <x v="0"/>
    <x v="9"/>
    <s v="Braunkohlebriketts 75%, Sek.Brennstoff 20%, Biogas 5%"/>
    <s v="Rejekt + Biogas"/>
    <s v="Nein"/>
    <x v="1"/>
    <x v="28"/>
    <n v="15.990907542601938"/>
    <s v="Viktor Rolf"/>
    <n v="20"/>
    <s v="Rhein-Ruhr Verteilnetz GmbH"/>
    <x v="1"/>
  </r>
  <r>
    <s v="BNA1098"/>
    <s v="swb Erzeugung GmbH &amp; Co. KG"/>
    <s v="Weserkraftwerk Bremen"/>
    <n v="28207"/>
    <s v="Bremen (Hastedt)"/>
    <m/>
    <x v="15"/>
    <s v="WKB"/>
    <x v="2"/>
    <n v="2012"/>
    <x v="0"/>
    <x v="2"/>
    <m/>
    <m/>
    <s v="Ja"/>
    <x v="0"/>
    <x v="516"/>
    <n v="9.9990000000000006"/>
    <m/>
    <m/>
    <s v="swb Netze GmbH &amp; Co. KG"/>
    <x v="0"/>
  </r>
  <r>
    <s v="BNA1099"/>
    <s v="Breloh Windenergie GmbH und Co. KG"/>
    <s v="11 Windkraftanlagen"/>
    <n v="59227"/>
    <s v="Ahlen"/>
    <s v="Halene - Kampen "/>
    <x v="0"/>
    <s v="11 Windkraftanlagen 2,3 MW"/>
    <x v="0"/>
    <m/>
    <x v="0"/>
    <x v="0"/>
    <m/>
    <m/>
    <s v="Ja"/>
    <x v="0"/>
    <x v="463"/>
    <n v="25.3"/>
    <s v="Umspannwerk Rosendahl, Ahlen"/>
    <n v="110"/>
    <s v="Westfalen-Weser-Ems Verteilnetz GmbH"/>
    <x v="0"/>
  </r>
  <r>
    <s v="BNA1100"/>
    <s v="Levanto 2 Portfolio GmbH &amp; Co. KG "/>
    <s v="Windpark Alterkülz-Spesenroth"/>
    <n v="56288"/>
    <s v="Alterkülz-Spesenroth"/>
    <m/>
    <x v="16"/>
    <m/>
    <x v="0"/>
    <n v="2008"/>
    <x v="0"/>
    <x v="0"/>
    <m/>
    <m/>
    <s v="Ja"/>
    <x v="0"/>
    <x v="47"/>
    <n v="14"/>
    <m/>
    <n v="20"/>
    <s v="Rhein-Ruhr Verteilnetz GmbH"/>
    <x v="0"/>
  </r>
  <r>
    <s v="BNA1101"/>
    <s v="ENERTRAG"/>
    <s v="ÜST Anklam"/>
    <n v="17389"/>
    <s v="Anklam"/>
    <s v="Demminer Landstrasse"/>
    <x v="9"/>
    <s v="ÜST Anklam"/>
    <x v="0"/>
    <n v="1999"/>
    <x v="0"/>
    <x v="0"/>
    <m/>
    <m/>
    <s v="Ja"/>
    <x v="0"/>
    <x v="221"/>
    <n v="11.6"/>
    <s v="ÜST Anklam"/>
    <n v="20"/>
    <s v="E.ON edis AG"/>
    <x v="0"/>
  </r>
  <r>
    <s v="BNA1102"/>
    <s v="Lister- und Lennekraftwerke GmbH"/>
    <s v="Bigge"/>
    <n v="57439"/>
    <s v="Attendorn"/>
    <m/>
    <x v="0"/>
    <m/>
    <x v="10"/>
    <n v="1965"/>
    <x v="0"/>
    <x v="15"/>
    <m/>
    <m/>
    <s v="Nein"/>
    <x v="0"/>
    <x v="0"/>
    <n v="15.15"/>
    <s v="Biggekraftwerk"/>
    <n v="10"/>
    <s v="Lister- und Lennekraftwerke GmbH "/>
    <x v="0"/>
  </r>
  <r>
    <s v="BNA1103"/>
    <s v="UPM GmbH"/>
    <s v="UPM Augsburg"/>
    <n v="86153"/>
    <s v="Augsburg"/>
    <s v="Georg-Heindl-Strasse 4"/>
    <x v="6"/>
    <s v="Dampfturbine 3"/>
    <x v="3"/>
    <n v="1966"/>
    <x v="0"/>
    <x v="1"/>
    <m/>
    <m/>
    <s v="Nein"/>
    <x v="1"/>
    <x v="50"/>
    <n v="31.661534202733552"/>
    <m/>
    <m/>
    <s v="Stadtwerke Augsburg Netze GmbH"/>
    <x v="1"/>
  </r>
  <r>
    <s v="BNA1104"/>
    <s v="Stadtwerke Augsburg Energie GmbH"/>
    <s v="Heizkraftwerk"/>
    <n v="86152"/>
    <s v="Augsburg "/>
    <s v="Franziskanergasse 9"/>
    <x v="6"/>
    <s v="T2"/>
    <x v="1"/>
    <n v="1976"/>
    <x v="0"/>
    <x v="1"/>
    <s v="Erdgas"/>
    <s v="Heizöl"/>
    <s v="Nein"/>
    <x v="1"/>
    <x v="39"/>
    <n v="18.18"/>
    <s v="Station 316/318"/>
    <n v="10"/>
    <s v="Stadtwerke Augsburg Netze GmbH"/>
    <x v="1"/>
  </r>
  <r>
    <s v="BNA1105"/>
    <s v="E.ON Thüringer Energie AG"/>
    <s v="HKW Bad Salzungen"/>
    <n v="36433"/>
    <s v="Bad Salzungen"/>
    <m/>
    <x v="10"/>
    <s v="HKW Bad Salzungen"/>
    <x v="1"/>
    <n v="1994"/>
    <x v="0"/>
    <x v="1"/>
    <s v="Erdgas"/>
    <s v="H-EL"/>
    <s v="Nein"/>
    <x v="1"/>
    <x v="30"/>
    <n v="10.1"/>
    <s v="UW Bad Salzungen"/>
    <n v="20"/>
    <s v="TEN Thüringer Energienetze GmbH"/>
    <x v="1"/>
  </r>
  <r>
    <s v="BNA1106"/>
    <s v="Itec International"/>
    <s v="Beeskow – Hufenfeld"/>
    <n v="15848"/>
    <s v="Beeskow"/>
    <m/>
    <x v="2"/>
    <s v="Beeskow – Hufenfeld"/>
    <x v="0"/>
    <n v="2003"/>
    <x v="0"/>
    <x v="0"/>
    <m/>
    <m/>
    <s v="Ja"/>
    <x v="0"/>
    <x v="47"/>
    <n v="14"/>
    <s v="UW Birkholz"/>
    <n v="110"/>
    <s v="E.ON edis AG"/>
    <x v="0"/>
  </r>
  <r>
    <s v="BNA1107"/>
    <s v="Itec International"/>
    <s v="Bergholz"/>
    <n v="17321"/>
    <s v="Bergholz"/>
    <m/>
    <x v="9"/>
    <s v="Bergholz"/>
    <x v="0"/>
    <n v="1999"/>
    <x v="0"/>
    <x v="0"/>
    <m/>
    <m/>
    <s v="Ja"/>
    <x v="0"/>
    <x v="25"/>
    <n v="12"/>
    <s v="UW Löcknitz"/>
    <n v="110"/>
    <s v="E.ON edis AG"/>
    <x v="0"/>
  </r>
  <r>
    <s v="BNA1108"/>
    <s v="PD energy GmbH"/>
    <s v="PD energy GmbH"/>
    <n v="6749"/>
    <s v="Bitterfeld - Wolfen"/>
    <s v="Ostraße 1"/>
    <x v="5"/>
    <m/>
    <x v="3"/>
    <n v="2010"/>
    <x v="0"/>
    <x v="11"/>
    <m/>
    <m/>
    <s v="Nein"/>
    <x v="1"/>
    <x v="30"/>
    <n v="11.104796904584679"/>
    <s v="Übergabestation envia INFRA/TRB-Anlage, Elektrolysestraße"/>
    <n v="20"/>
    <s v="Mitteldeutsche Netzgesellschaft Strom mbH"/>
    <x v="1"/>
  </r>
  <r>
    <s v="BNA1109"/>
    <s v="ENERTRAG"/>
    <s v="UW Raguhn"/>
    <n v="6776"/>
    <s v="Bobbau"/>
    <s v="Gemarkung Bobbau, _x000d_Flur 6, Flurstück 11"/>
    <x v="5"/>
    <s v="UW Raguhn"/>
    <x v="0"/>
    <n v="2005"/>
    <x v="0"/>
    <x v="0"/>
    <m/>
    <m/>
    <s v="Ja"/>
    <x v="0"/>
    <x v="43"/>
    <n v="16.899999999999999"/>
    <s v="UW Raguhn"/>
    <n v="110"/>
    <s v="Mitteldeutsche Netzgesellschaft Strom mbH"/>
    <x v="0"/>
  </r>
  <r>
    <s v="BNA1110"/>
    <s v="Zweckverband Restmüllheizkraftwerk Böblingen"/>
    <s v="Restmüllheizkraftwerk Böblingen"/>
    <n v="71032"/>
    <s v="Böblingen"/>
    <s v="Musbergersträßle 11"/>
    <x v="4"/>
    <s v="Müllverbrennung"/>
    <x v="3"/>
    <n v="1999"/>
    <x v="0"/>
    <x v="11"/>
    <m/>
    <m/>
    <s v="Nein"/>
    <x v="1"/>
    <x v="517"/>
    <n v="10.549557059355445"/>
    <m/>
    <n v="10"/>
    <m/>
    <x v="1"/>
  </r>
  <r>
    <s v="BNA1111"/>
    <s v="Stadtwerke München GmbH"/>
    <s v="Windpark Bredow/Zeestow II"/>
    <n v="14656"/>
    <s v="Bredow"/>
    <m/>
    <x v="2"/>
    <m/>
    <x v="0"/>
    <n v="2008"/>
    <x v="0"/>
    <x v="0"/>
    <m/>
    <m/>
    <s v="Ja"/>
    <x v="0"/>
    <x v="518"/>
    <n v="10.35"/>
    <s v="Umspannwerk Wustermark"/>
    <n v="380"/>
    <s v="50 Hertz Transmission GmbH"/>
    <x v="0"/>
  </r>
  <r>
    <s v="BNA1112"/>
    <s v="Stadtwerke München GmbH"/>
    <s v="Windpark Bredow"/>
    <n v="14656"/>
    <s v="Bredow"/>
    <m/>
    <x v="2"/>
    <m/>
    <x v="0"/>
    <n v="2005"/>
    <x v="0"/>
    <x v="0"/>
    <m/>
    <m/>
    <s v="Ja"/>
    <x v="0"/>
    <x v="38"/>
    <n v="10.5"/>
    <s v="Umspannwerk Wustermark"/>
    <n v="380"/>
    <s v="50 Hertz Transmission GmbH"/>
    <x v="0"/>
  </r>
  <r>
    <s v="BNA1113"/>
    <s v="ENERTRAG"/>
    <s v="UW Roitzsch"/>
    <n v="6809"/>
    <s v="Brehna / Roitzsch"/>
    <s v="Gemarkung Brehna / Roitzsch, _x000d_an der Umgehungsstrasse"/>
    <x v="5"/>
    <s v="UW Roitzsch"/>
    <x v="0"/>
    <n v="2003"/>
    <x v="0"/>
    <x v="0"/>
    <m/>
    <m/>
    <s v="Ja"/>
    <x v="0"/>
    <x v="352"/>
    <n v="21.7"/>
    <s v="UW Roitzsch"/>
    <n v="20"/>
    <s v="Mitteldeutsche Netzgesellschaft Strom mbH"/>
    <x v="0"/>
  </r>
  <r>
    <s v="BNA1114"/>
    <s v="swb Entsorgung GmbH &amp; Co. KG"/>
    <s v="MHKW"/>
    <n v="28219"/>
    <s v="Bremen"/>
    <s v="Oken 2"/>
    <x v="15"/>
    <s v="MHKW"/>
    <x v="3"/>
    <n v="1969"/>
    <x v="0"/>
    <x v="11"/>
    <m/>
    <m/>
    <s v="Nein"/>
    <x v="1"/>
    <x v="48"/>
    <n v="13.547852223593308"/>
    <m/>
    <n v="10"/>
    <s v="swb Netze GmbH &amp; Co. KG "/>
    <x v="1"/>
  </r>
  <r>
    <s v="BNA1115"/>
    <s v="Dillinger Hüttenwerke"/>
    <s v="Gichtgaskraftwerk Dillingen"/>
    <n v="66763"/>
    <s v="Dillingen/Saar"/>
    <s v="Werkstraße 1"/>
    <x v="14"/>
    <m/>
    <x v="1"/>
    <n v="2010"/>
    <x v="0"/>
    <x v="14"/>
    <s v="Hochofengas"/>
    <s v="Koksofengas / Erdgas"/>
    <s v="Nein"/>
    <x v="1"/>
    <x v="266"/>
    <n v="85.85"/>
    <m/>
    <n v="35"/>
    <s v="Amprion GmbH"/>
    <x v="1"/>
  </r>
  <r>
    <s v="BNA1116"/>
    <s v="Bremerhavener Entsorgungsgesellschaft mbH"/>
    <s v="BEG"/>
    <n v="27570"/>
    <s v="Bremerhaven"/>
    <s v="Zur Hexenbrücke 16"/>
    <x v="15"/>
    <m/>
    <x v="3"/>
    <n v="1976"/>
    <x v="0"/>
    <x v="11"/>
    <m/>
    <m/>
    <s v="Nein"/>
    <x v="1"/>
    <x v="47"/>
    <n v="15.546715666418551"/>
    <s v="MBA"/>
    <n v="20"/>
    <s v="swb Netze GmbH &amp; Co. KG "/>
    <x v="1"/>
  </r>
  <r>
    <s v="BNA1117"/>
    <s v="Industriekraftwerk Breuberg GmbH"/>
    <s v="Industriekraftwerk Breuberg"/>
    <n v="64747"/>
    <s v="Breuberg"/>
    <s v="Höchster Str. 48-60"/>
    <x v="11"/>
    <m/>
    <x v="1"/>
    <n v="1999"/>
    <x v="0"/>
    <x v="1"/>
    <m/>
    <m/>
    <s v="Nein"/>
    <x v="1"/>
    <x v="519"/>
    <n v="11.514000000000001"/>
    <s v="UA Sandbach"/>
    <n v="20"/>
    <s v="Verteilnetzbetreiber (VNB) Rhein-Main-Neckar GmbH &amp; Co. KG"/>
    <x v="1"/>
  </r>
  <r>
    <s v="BNA1118"/>
    <s v="E.ON Wasserkraft GmbH"/>
    <s v="Dessau"/>
    <n v="86977"/>
    <s v="Burggen"/>
    <s v="Dessau"/>
    <x v="6"/>
    <s v="Dessau"/>
    <x v="2"/>
    <n v="1967"/>
    <x v="0"/>
    <x v="2"/>
    <m/>
    <m/>
    <s v="Nein"/>
    <x v="0"/>
    <x v="436"/>
    <n v="10.403"/>
    <s v="Schaltanlage vor Ort"/>
    <m/>
    <s v="E.ON Bayern AG"/>
    <x v="0"/>
  </r>
  <r>
    <s v="BNA1119"/>
    <s v="Zweckverband Abfallverwertung Südostbayern"/>
    <s v="MHKW Burgkirchen"/>
    <n v="84508"/>
    <s v="Burgkirchen"/>
    <s v="Bruck 110"/>
    <x v="6"/>
    <m/>
    <x v="3"/>
    <n v="1994"/>
    <x v="0"/>
    <x v="11"/>
    <m/>
    <m/>
    <s v="Nein"/>
    <x v="0"/>
    <x v="25"/>
    <n v="13.325756285501615"/>
    <s v="Gebäude 601 und 660 "/>
    <n v="6"/>
    <s v="InfraServ GmbH &amp; Co. Gendorf KG"/>
    <x v="1"/>
  </r>
  <r>
    <s v="BNA1120"/>
    <s v="RÜTGERS InfraTec GmbH"/>
    <s v="Energiezentrale"/>
    <n v="44579"/>
    <s v="Castrop-Rauxel"/>
    <s v="Kekulestraße 30"/>
    <x v="0"/>
    <s v="Gasturbine"/>
    <x v="1"/>
    <n v="1991"/>
    <x v="0"/>
    <x v="1"/>
    <s v="Erdgas"/>
    <s v="Heizöl EL"/>
    <s v="Nein"/>
    <x v="1"/>
    <x v="247"/>
    <n v="10.302"/>
    <n v="5725"/>
    <n v="10"/>
    <s v="Westfalen-Weser-Ems Verteilnetz GmbH"/>
    <x v="1"/>
  </r>
  <r>
    <s v="BNA1121"/>
    <s v="RÜTGERS InfraTec GmbH"/>
    <s v="Energiezentrale"/>
    <n v="44579"/>
    <s v="Castrop-Rauxel"/>
    <s v="Kekulestraße 30"/>
    <x v="0"/>
    <s v="Energiecenter"/>
    <x v="1"/>
    <n v="2005"/>
    <x v="0"/>
    <x v="1"/>
    <s v="Erdgas"/>
    <s v="Heizöl EL"/>
    <s v="Nein"/>
    <x v="1"/>
    <x v="520"/>
    <n v="0.88880000000000003"/>
    <m/>
    <m/>
    <s v="Westfalen-Weser-Ems Verteilnetz GmbH"/>
    <x v="1"/>
  </r>
  <r>
    <s v="BNA1122"/>
    <s v="Itec International"/>
    <s v="Christinendorf"/>
    <n v="15806"/>
    <s v="Christinendorf"/>
    <m/>
    <x v="2"/>
    <s v="Christinendorf"/>
    <x v="0"/>
    <n v="2009"/>
    <x v="0"/>
    <x v="0"/>
    <m/>
    <m/>
    <s v="Ja"/>
    <x v="0"/>
    <x v="47"/>
    <n v="14"/>
    <s v="UW Christinendorf"/>
    <n v="110"/>
    <s v="E.ON edis AG"/>
    <x v="0"/>
  </r>
  <r>
    <s v="BNA1123"/>
    <s v="RheinEnergie AG"/>
    <s v="Weimar"/>
    <n v="7751"/>
    <s v="Coppanz"/>
    <m/>
    <x v="10"/>
    <s v="Weimar"/>
    <x v="0"/>
    <n v="2002"/>
    <x v="0"/>
    <x v="0"/>
    <m/>
    <m/>
    <s v="Ja"/>
    <x v="0"/>
    <x v="25"/>
    <n v="12"/>
    <s v="UW"/>
    <n v="110"/>
    <s v="Mitteldeutsche Netzgesellschaft Strom mbH"/>
    <x v="0"/>
  </r>
  <r>
    <s v="BNA1124"/>
    <s v="saferay holding GmbH"/>
    <s v="PVA Dallgow-Döberitz"/>
    <n v="14624"/>
    <s v="Dallgow-Döberitz"/>
    <s v="Hamburger Chaussee"/>
    <x v="2"/>
    <m/>
    <x v="5"/>
    <n v="2011"/>
    <x v="0"/>
    <x v="6"/>
    <m/>
    <m/>
    <s v="Ja"/>
    <x v="0"/>
    <x v="521"/>
    <n v="20.956"/>
    <s v="UW Falkensee J08/J27"/>
    <n v="15"/>
    <s v="E.ON edis AG"/>
    <x v="0"/>
  </r>
  <r>
    <s v="BNA1125"/>
    <s v="Merck KGaA"/>
    <s v="Heizkraftwerk"/>
    <n v="64293"/>
    <s v="Darmstadt "/>
    <s v="Frankfurter Str. 250"/>
    <x v="11"/>
    <s v="GT"/>
    <x v="1"/>
    <n v="1999"/>
    <x v="0"/>
    <x v="1"/>
    <s v="Erdgas"/>
    <s v="leichtes Heizöl"/>
    <s v="Nein"/>
    <x v="1"/>
    <x v="30"/>
    <n v="10.1"/>
    <s v="UA Nord"/>
    <n v="20"/>
    <s v="Verteilnetzbetreiber (VNB) Rhein-Main-Neckar GmbH &amp; Co. KG"/>
    <x v="1"/>
  </r>
  <r>
    <s v="BNA1126"/>
    <s v="EnBW Kraftwerke AG"/>
    <s v="Dettingen"/>
    <n v="88451"/>
    <s v="Dettingen"/>
    <m/>
    <x v="4"/>
    <s v="Dettingen"/>
    <x v="2"/>
    <m/>
    <x v="0"/>
    <x v="2"/>
    <m/>
    <m/>
    <s v="Nein"/>
    <x v="0"/>
    <x v="117"/>
    <n v="11.11"/>
    <m/>
    <m/>
    <m/>
    <x v="0"/>
  </r>
  <r>
    <s v="BNA1127"/>
    <s v="GHD E.ON Bayern AG &amp; Co. KG"/>
    <s v="GHD"/>
    <n v="84130"/>
    <s v="Dingolfing"/>
    <s v="Landshuter Straße 56"/>
    <x v="6"/>
    <s v="GT1"/>
    <x v="1"/>
    <n v="1998"/>
    <x v="0"/>
    <x v="1"/>
    <m/>
    <m/>
    <s v="Nein"/>
    <x v="1"/>
    <x v="505"/>
    <n v="6.7670000000000003"/>
    <s v="-"/>
    <n v="20"/>
    <m/>
    <x v="1"/>
  </r>
  <r>
    <s v="BNA1128"/>
    <s v="GHD E.ON Bayern AG &amp; Co. KG"/>
    <s v="GHD"/>
    <n v="84130"/>
    <s v="Dingolfing"/>
    <s v="Landshuter Straße 56"/>
    <x v="6"/>
    <s v="GT2"/>
    <x v="1"/>
    <n v="1998"/>
    <x v="0"/>
    <x v="1"/>
    <m/>
    <m/>
    <s v="Nein"/>
    <x v="1"/>
    <x v="505"/>
    <n v="6.7670000000000003"/>
    <s v="-"/>
    <n v="20"/>
    <m/>
    <x v="1"/>
  </r>
  <r>
    <s v="BNA1129"/>
    <s v="E.ON Wasserkraft GmbH"/>
    <s v="Dingolfing"/>
    <n v="84130"/>
    <s v="Dingolfing"/>
    <s v="Bayernwerkstraße 55"/>
    <x v="6"/>
    <s v="Dingolfing"/>
    <x v="2"/>
    <n v="1957"/>
    <x v="0"/>
    <x v="2"/>
    <m/>
    <m/>
    <s v="Nein"/>
    <x v="0"/>
    <x v="0"/>
    <n v="15.15"/>
    <s v="Schaltanlage vor Ort"/>
    <m/>
    <s v="E.ON Bayern AG"/>
    <x v="0"/>
  </r>
  <r>
    <s v="BNA1130"/>
    <s v="entfällt"/>
    <s v="entfällt"/>
    <m/>
    <m/>
    <m/>
    <x v="7"/>
    <m/>
    <x v="4"/>
    <m/>
    <x v="3"/>
    <x v="5"/>
    <m/>
    <m/>
    <m/>
    <x v="2"/>
    <x v="17"/>
    <m/>
    <m/>
    <m/>
    <m/>
    <x v="2"/>
  </r>
  <r>
    <s v="BNA1131"/>
    <s v="Metsä Tissue GmbH Werk Düren"/>
    <s v="MT, Düren"/>
    <n v="52349"/>
    <s v="Düren"/>
    <s v="Veldener strasse 121 - 131"/>
    <x v="0"/>
    <m/>
    <x v="3"/>
    <n v="2011"/>
    <x v="0"/>
    <x v="1"/>
    <m/>
    <m/>
    <s v="Nein"/>
    <x v="0"/>
    <x v="522"/>
    <n v="14.733167249005348"/>
    <s v="Keine Ausspeisung"/>
    <m/>
    <s v="regionetz GmbH "/>
    <x v="1"/>
  </r>
  <r>
    <s v="BNA1132"/>
    <s v="e.disnatur Erneuerbare Energien GmbH"/>
    <s v="WP Edersleben"/>
    <n v="6528"/>
    <s v="Edersleben"/>
    <m/>
    <x v="5"/>
    <m/>
    <x v="0"/>
    <n v="2002"/>
    <x v="0"/>
    <x v="0"/>
    <m/>
    <m/>
    <s v="Ja"/>
    <x v="0"/>
    <x v="25"/>
    <n v="12"/>
    <m/>
    <n v="20"/>
    <s v="Mitteldeutsche Netzgesellschaft Strom mbH"/>
    <x v="0"/>
  </r>
  <r>
    <s v="BNA1133"/>
    <s v="ESK Solarenergie GmbH &amp; Co. KG"/>
    <s v="Petzenbach"/>
    <n v="94428"/>
    <s v="Eichendorf"/>
    <s v="Petzenbach 1"/>
    <x v="6"/>
    <m/>
    <x v="5"/>
    <n v="2010"/>
    <x v="0"/>
    <x v="6"/>
    <m/>
    <m/>
    <s v="Ja"/>
    <x v="0"/>
    <x v="34"/>
    <n v="9"/>
    <m/>
    <n v="20"/>
    <m/>
    <x v="0"/>
  </r>
  <r>
    <s v="BNA1134"/>
    <s v="E.ON Wasserkraft GmbH"/>
    <s v="Eitting D"/>
    <n v="85462"/>
    <s v="Eitting"/>
    <s v="Am Moosrain 10"/>
    <x v="6"/>
    <s v="Eitting D"/>
    <x v="2"/>
    <n v="1925"/>
    <x v="0"/>
    <x v="2"/>
    <m/>
    <m/>
    <s v="Nein"/>
    <x v="0"/>
    <x v="39"/>
    <n v="18.18"/>
    <s v="Schaltanlage vor Ort"/>
    <m/>
    <s v="E.ON Bayern AG / DB Energie GmbH"/>
    <x v="0"/>
  </r>
  <r>
    <s v="BNA1135"/>
    <s v="RWE Innogy GmbH"/>
    <s v="Frankel"/>
    <n v="56821"/>
    <s v="Ellenz-Poltersdorf"/>
    <m/>
    <x v="16"/>
    <m/>
    <x v="2"/>
    <n v="1963"/>
    <x v="0"/>
    <x v="2"/>
    <m/>
    <m/>
    <s v="Nein"/>
    <x v="0"/>
    <x v="523"/>
    <n v="16.564"/>
    <m/>
    <n v="20"/>
    <s v="Rhein-Ruhr Verteilnetz GmbH"/>
    <x v="0"/>
  </r>
  <r>
    <s v="BNA1136"/>
    <s v="Bayerische Elektrizitätswerke GmbH"/>
    <s v="Ellgau"/>
    <n v="86679"/>
    <s v="Ellgau"/>
    <m/>
    <x v="6"/>
    <m/>
    <x v="2"/>
    <n v="1952"/>
    <x v="0"/>
    <x v="2"/>
    <m/>
    <m/>
    <s v="Nein"/>
    <x v="0"/>
    <x v="524"/>
    <n v="9.7969999999999988"/>
    <s v="UW Ellgau"/>
    <n v="110"/>
    <s v="LEW Verteilnetz GmbH"/>
    <x v="0"/>
  </r>
  <r>
    <s v="BNA1137"/>
    <s v="RWE Innogy GmbH"/>
    <s v="Enkirch"/>
    <n v="56850"/>
    <s v="Enkirch"/>
    <m/>
    <x v="16"/>
    <m/>
    <x v="2"/>
    <n v="1966"/>
    <x v="0"/>
    <x v="2"/>
    <m/>
    <m/>
    <s v="Nein"/>
    <x v="0"/>
    <x v="364"/>
    <n v="18.584"/>
    <m/>
    <n v="20"/>
    <s v="Rhein-Ruhr Verteilnetz GmbH"/>
    <x v="0"/>
  </r>
  <r>
    <s v="BNA1138"/>
    <s v="Stadtwerke Erkrath GmbH"/>
    <s v="BHKW an Klinkerweg"/>
    <n v="40699"/>
    <s v="Erkrath"/>
    <m/>
    <x v="0"/>
    <m/>
    <x v="1"/>
    <n v="2000"/>
    <x v="0"/>
    <x v="1"/>
    <m/>
    <m/>
    <s v="Nein"/>
    <x v="1"/>
    <x v="30"/>
    <n v="10.1"/>
    <s v="Schaltstation Hochdahl"/>
    <n v="10"/>
    <s v="Stadtwerke Erkrath GmbH"/>
    <x v="1"/>
  </r>
  <r>
    <s v="BNA1139"/>
    <s v="E.ON Energy from Waste Saarbrücken GmbH"/>
    <s v="TREA Breisgau"/>
    <n v="79427"/>
    <s v="Eschbach"/>
    <s v="Heitersheimer Straße 2"/>
    <x v="4"/>
    <m/>
    <x v="3"/>
    <n v="2005"/>
    <x v="0"/>
    <x v="11"/>
    <s v="Abfall, _x000d_biol. abbaubarer Anteil von Abfällen aus Haushalten und Industrie"/>
    <m/>
    <s v="Nein"/>
    <x v="0"/>
    <x v="321"/>
    <n v="15.102523790235164"/>
    <s v="Eschbach, Heitersheimer Straße"/>
    <n v="20"/>
    <s v="Energiedienst Netze GmbH"/>
    <x v="1"/>
  </r>
  <r>
    <s v="BNA1140"/>
    <s v="E.ON Wasserkraft GmbH"/>
    <s v="Altheim"/>
    <n v="54051"/>
    <s v="Essenbach"/>
    <s v="Kraftwerkstraße 22"/>
    <x v="16"/>
    <s v="Altheim"/>
    <x v="2"/>
    <n v="1951"/>
    <x v="0"/>
    <x v="2"/>
    <m/>
    <m/>
    <s v="Nein"/>
    <x v="0"/>
    <x v="525"/>
    <n v="17.978000000000002"/>
    <s v="Schaltanlage vor Ort"/>
    <n v="110"/>
    <s v="E.ON Netz GmbH"/>
    <x v="0"/>
  </r>
  <r>
    <s v="BNA1141"/>
    <s v="Pfeifer &amp; Langen Kommanditgesellschaft"/>
    <s v="P&amp;L Werk Euskirchen"/>
    <n v="53879"/>
    <s v="Euskirchen"/>
    <s v="Bonner Strasse 2"/>
    <x v="0"/>
    <s v="Kessel 4 / 6"/>
    <x v="3"/>
    <m/>
    <x v="0"/>
    <x v="9"/>
    <s v="Kessel 4-Heizöl S(28,84% ) Biogas (1,9%) Kessel 6- Braunkohle (69,26%)"/>
    <m/>
    <s v="Nein"/>
    <x v="1"/>
    <x v="30"/>
    <n v="11.104796904584679"/>
    <m/>
    <n v="11"/>
    <s v="Rhein-Ruhr Verteilnetz GmbH"/>
    <x v="1"/>
  </r>
  <r>
    <s v="BNA1142"/>
    <s v="e.disnatur Erneuerbare Energien GmbH"/>
    <s v="WP Frauenhagen"/>
    <n v="16278"/>
    <s v="Frauenhagen"/>
    <m/>
    <x v="2"/>
    <m/>
    <x v="0"/>
    <n v="2002"/>
    <x v="0"/>
    <x v="0"/>
    <m/>
    <m/>
    <s v="Ja"/>
    <x v="0"/>
    <x v="262"/>
    <n v="10.4"/>
    <m/>
    <n v="20"/>
    <s v="E.ON edis AG"/>
    <x v="0"/>
  </r>
  <r>
    <s v="BNA1143"/>
    <s v="RWE Innogy GmbH"/>
    <s v="Serrig"/>
    <n v="54450"/>
    <s v="Freudenburg"/>
    <m/>
    <x v="16"/>
    <m/>
    <x v="2"/>
    <n v="1985"/>
    <x v="0"/>
    <x v="2"/>
    <m/>
    <m/>
    <s v="Nein"/>
    <x v="0"/>
    <x v="373"/>
    <n v="12.221"/>
    <m/>
    <n v="20"/>
    <s v="Rhein-Ruhr Verteilnetz GmbH"/>
    <x v="0"/>
  </r>
  <r>
    <s v="BNA1144"/>
    <s v="E.ON Energy from Waste Göppingen GmbH"/>
    <s v="EEW Göppingen"/>
    <n v="73037"/>
    <s v="Göppingen"/>
    <m/>
    <x v="4"/>
    <s v="Turb. Neu"/>
    <x v="3"/>
    <n v="2009"/>
    <x v="0"/>
    <x v="11"/>
    <s v="Abfall, _x000d_biol. abbaubarer Anteil von Abfällen aus Haushalten und Industrie"/>
    <m/>
    <s v="Nein"/>
    <x v="1"/>
    <x v="117"/>
    <n v="12.215276595043147"/>
    <s v="10AHA"/>
    <n v="30"/>
    <m/>
    <x v="1"/>
  </r>
  <r>
    <s v="BNA1145"/>
    <s v="EnBW Erneuerbare Energien GmbH"/>
    <s v="Windpark Görike"/>
    <n v="16866"/>
    <s v="Görike"/>
    <m/>
    <x v="2"/>
    <s v="Görike"/>
    <x v="0"/>
    <n v="2010"/>
    <x v="0"/>
    <x v="0"/>
    <m/>
    <m/>
    <s v="Ja"/>
    <x v="0"/>
    <x v="30"/>
    <n v="10"/>
    <s v="Granzow"/>
    <n v="110"/>
    <s v="E.ON edis AG"/>
    <x v="0"/>
  </r>
  <r>
    <s v="BNA1146"/>
    <s v="RheinEnergie AG"/>
    <s v="Windpark Schenkendöbern"/>
    <n v="3172"/>
    <s v="Gubin / Schenkendöbern"/>
    <m/>
    <x v="2"/>
    <s v="Schenkendöbern"/>
    <x v="0"/>
    <n v="2009"/>
    <x v="0"/>
    <x v="0"/>
    <m/>
    <m/>
    <s v="Ja"/>
    <x v="0"/>
    <x v="25"/>
    <n v="12"/>
    <s v="UW Gubin"/>
    <n v="20"/>
    <s v="Mitteldeutsche Netzgesellschaft Strom mbH"/>
    <x v="0"/>
  </r>
  <r>
    <s v="BNA1147"/>
    <s v="Stadtreinigung Hamburg, Anstalt des öffentlichen Rechts"/>
    <s v="MVA Stellinger Moor"/>
    <n v="22525"/>
    <s v="Hamburg"/>
    <s v="Schnackenburgallee 100"/>
    <x v="17"/>
    <s v="MVA"/>
    <x v="3"/>
    <n v="1973"/>
    <x v="0"/>
    <x v="11"/>
    <m/>
    <m/>
    <s v="Nein"/>
    <x v="1"/>
    <x v="526"/>
    <n v="8.8838375236677436"/>
    <s v="Trafo"/>
    <n v="110"/>
    <s v="Vattenfall Europe Distribution Hamburg GmbH"/>
    <x v="1"/>
  </r>
  <r>
    <s v="BNA1148"/>
    <s v="MHB Hamm Betriebsführungsgesellschaft mbH"/>
    <s v="MVA Hamm"/>
    <n v="59075"/>
    <s v="Hamm"/>
    <s v="Am Lausbach 2"/>
    <x v="0"/>
    <m/>
    <x v="3"/>
    <n v="1985"/>
    <x v="0"/>
    <x v="11"/>
    <s v="Abfall"/>
    <s v="Heizöl EL"/>
    <s v="Nein"/>
    <x v="1"/>
    <x v="527"/>
    <n v="16.190793886884464"/>
    <s v="UW Bockum-Hövel"/>
    <m/>
    <s v="Westfalen-Weser-Ems Verteilnetz GmbH"/>
    <x v="1"/>
  </r>
  <r>
    <s v="BNA1149"/>
    <s v="EnBW Windpark Schwienau II GmbH"/>
    <s v="Windpark Haupersweiler"/>
    <n v="66629"/>
    <s v="Haupersweiler"/>
    <m/>
    <x v="14"/>
    <s v="Haupersweiler"/>
    <x v="0"/>
    <n v="2011"/>
    <x v="0"/>
    <x v="0"/>
    <m/>
    <m/>
    <s v="Ja"/>
    <x v="0"/>
    <x v="0"/>
    <n v="15"/>
    <s v="UW Freisen "/>
    <n v="20"/>
    <s v="energis GmbH "/>
    <x v="0"/>
  </r>
  <r>
    <s v="BNA1150"/>
    <s v="ENERTRAG"/>
    <s v="UW Flensburg Wind"/>
    <n v="24983"/>
    <s v="Haurup"/>
    <s v="Gemarkung Haurup, _x000d_Flur 1, Flurstück 17 &amp; 41"/>
    <x v="3"/>
    <s v="UW Flensburg Wind"/>
    <x v="0"/>
    <n v="2008"/>
    <x v="0"/>
    <x v="0"/>
    <m/>
    <m/>
    <s v="Ja"/>
    <x v="0"/>
    <x v="183"/>
    <n v="26.1"/>
    <s v="UW Flensburg Wind"/>
    <n v="110"/>
    <s v="Schleswig-Holstein Netz AG "/>
    <x v="0"/>
  </r>
  <r>
    <s v="BNA1151"/>
    <s v="RWE Innogy GmbH"/>
    <s v="KWKK Heidelberg"/>
    <n v="69120"/>
    <s v="Heidelberg"/>
    <s v="Neuenheimer Feld 530"/>
    <x v="4"/>
    <m/>
    <x v="1"/>
    <n v="2002"/>
    <x v="0"/>
    <x v="1"/>
    <m/>
    <m/>
    <s v="Nein"/>
    <x v="1"/>
    <x v="114"/>
    <n v="13.635"/>
    <s v="DE000277691200000000000021A129569"/>
    <n v="20"/>
    <s v="Stadtwerke Heidelberg Netze GmbH"/>
    <x v="1"/>
  </r>
  <r>
    <s v="BNA1152"/>
    <s v="RWE Innogy GmbH"/>
    <s v="Schwammenauel"/>
    <n v="52396"/>
    <s v="Heimbach"/>
    <m/>
    <x v="0"/>
    <m/>
    <x v="2"/>
    <n v="1938"/>
    <x v="0"/>
    <x v="2"/>
    <m/>
    <m/>
    <s v="Nein"/>
    <x v="0"/>
    <x v="47"/>
    <n v="14.14"/>
    <m/>
    <n v="20"/>
    <s v="Rhein-Ruhr Verteilnetz GmbH"/>
    <x v="0"/>
  </r>
  <r>
    <s v="BNA1153"/>
    <s v="RWE Innogy GmbH"/>
    <s v="Heimbach"/>
    <n v="52396"/>
    <s v="Heimbach"/>
    <m/>
    <x v="0"/>
    <m/>
    <x v="2"/>
    <n v="1905"/>
    <x v="0"/>
    <x v="2"/>
    <m/>
    <m/>
    <s v="Nein"/>
    <x v="0"/>
    <x v="41"/>
    <n v="16.16"/>
    <m/>
    <n v="20"/>
    <s v="Rhein-Ruhr Verteilnetz GmbH"/>
    <x v="0"/>
  </r>
  <r>
    <s v="BNA1154"/>
    <s v="AGR Abfallentsorgungsgesellschaft Ruhrgebiet mbH"/>
    <s v="RZR Herten I"/>
    <n v="45699"/>
    <s v="Herten"/>
    <s v="Im Emscherbruch 11"/>
    <x v="0"/>
    <s v="RZR I"/>
    <x v="3"/>
    <n v="1982"/>
    <x v="0"/>
    <x v="11"/>
    <m/>
    <m/>
    <s v="Nein"/>
    <x v="1"/>
    <x v="276"/>
    <n v="13.88099613073085"/>
    <m/>
    <n v="10"/>
    <s v="Hertener Stadtwerke GmbH "/>
    <x v="1"/>
  </r>
  <r>
    <s v="BNA1155"/>
    <s v="AGR Abfallentsorgungsgesellschaft Ruhrgebiet mbH"/>
    <s v="RZR Herten II"/>
    <n v="45699"/>
    <s v="Herten"/>
    <s v="Im Emscherbruch 11"/>
    <x v="0"/>
    <s v="RZR II"/>
    <x v="3"/>
    <n v="2009"/>
    <x v="0"/>
    <x v="11"/>
    <m/>
    <m/>
    <s v="Nein"/>
    <x v="0"/>
    <x v="296"/>
    <n v="18.989202706839805"/>
    <m/>
    <n v="10"/>
    <s v="Hertener Stadtwerke GmbH "/>
    <x v="1"/>
  </r>
  <r>
    <s v="BNA1156"/>
    <s v="ENERTRAG"/>
    <s v="UW Hettstedt"/>
    <n v="6333"/>
    <s v="Hettstedt"/>
    <m/>
    <x v="5"/>
    <s v="UW Hettstedt"/>
    <x v="0"/>
    <n v="1999"/>
    <x v="0"/>
    <x v="0"/>
    <m/>
    <m/>
    <s v="Ja"/>
    <x v="0"/>
    <x v="25"/>
    <n v="12"/>
    <s v="UW Hettstedt"/>
    <n v="20"/>
    <s v="Mitteldeutsche Netzgesellschaft Strom mbH"/>
    <x v="0"/>
  </r>
  <r>
    <s v="BNA1157"/>
    <s v="Bayerische Elektrizitätswerke GmbH"/>
    <s v="Höchstädt"/>
    <n v="89420"/>
    <s v="Höchstädt"/>
    <m/>
    <x v="6"/>
    <m/>
    <x v="2"/>
    <n v="1982"/>
    <x v="0"/>
    <x v="2"/>
    <m/>
    <m/>
    <s v="Nein"/>
    <x v="0"/>
    <x v="524"/>
    <n v="9.7969999999999988"/>
    <s v="KW Höchstädt"/>
    <n v="20"/>
    <s v="LEW Verteilnetz GmbH"/>
    <x v="0"/>
  </r>
  <r>
    <s v="BNA1158"/>
    <s v="EnBW Kraftwerke AG"/>
    <s v="Rheinkraftwerk Gambsheim"/>
    <s v="F-67761"/>
    <s v="Hoerdt Cedex"/>
    <s v="P. B. 8 Gambsheim"/>
    <x v="20"/>
    <s v="Gambsheim"/>
    <x v="2"/>
    <n v="1974"/>
    <x v="0"/>
    <x v="2"/>
    <m/>
    <m/>
    <s v="Nein"/>
    <x v="0"/>
    <x v="528"/>
    <n v="95.344000000000008"/>
    <s v="F"/>
    <n v="225"/>
    <s v="RTE"/>
    <x v="0"/>
  </r>
  <r>
    <s v="BNA1159"/>
    <s v="Stadtwerke München GmbH"/>
    <s v="Windpark Holzhausen"/>
    <n v="16845"/>
    <s v="Holzhausen"/>
    <m/>
    <x v="2"/>
    <m/>
    <x v="0"/>
    <n v="2008"/>
    <x v="0"/>
    <x v="0"/>
    <m/>
    <m/>
    <s v="Ja"/>
    <x v="0"/>
    <x v="25"/>
    <n v="12"/>
    <s v="UW Heinrichsfelde"/>
    <n v="110"/>
    <s v="E.ON edis AG"/>
    <x v="0"/>
  </r>
  <r>
    <s v="BNA1160"/>
    <s v="Donau-Wasserkraft AG"/>
    <s v="Ingolstadt"/>
    <n v="85049"/>
    <s v="Ingolstadt"/>
    <m/>
    <x v="6"/>
    <s v="entfällt"/>
    <x v="2"/>
    <n v="1971"/>
    <x v="0"/>
    <x v="2"/>
    <m/>
    <m/>
    <s v="Nein"/>
    <x v="0"/>
    <x v="21"/>
    <n v="19.998000000000001"/>
    <s v="loco Kraftwerk"/>
    <n v="20"/>
    <s v="DB Energie GmbH"/>
    <x v="0"/>
  </r>
  <r>
    <s v="BNA1161"/>
    <s v="Zweckverband Müllverwertungsanlage Ingolstadt (MVA Ingolstadt)"/>
    <s v="MVA Ingolstadt"/>
    <n v="85055"/>
    <s v="Ingolstadt"/>
    <s v="Am Mailinger Bach 141"/>
    <x v="6"/>
    <s v="Müllheizkraftwerk (MHKW)"/>
    <x v="3"/>
    <n v="1984"/>
    <x v="0"/>
    <x v="11"/>
    <m/>
    <m/>
    <s v="Nein"/>
    <x v="1"/>
    <x v="529"/>
    <n v="23.764265375811213"/>
    <s v="Ingolstadt, Am Mailinger Bach 141, Schalthaus Müllverwertungsanlage"/>
    <n v="20"/>
    <s v="Stadtwerke Ingolstadt, Netze GmbH"/>
    <x v="1"/>
  </r>
  <r>
    <s v="BNA1162"/>
    <s v="LHI Solar Deuschland"/>
    <s v="Jabel FF"/>
    <n v="17194"/>
    <s v="Jabel"/>
    <m/>
    <x v="9"/>
    <m/>
    <x v="5"/>
    <n v="2011"/>
    <x v="0"/>
    <x v="6"/>
    <m/>
    <m/>
    <s v="Ja"/>
    <x v="0"/>
    <x v="530"/>
    <n v="17.3"/>
    <m/>
    <m/>
    <m/>
    <x v="0"/>
  </r>
  <r>
    <s v="BNA1163"/>
    <s v="Vattenfall Europe Windkraft GmbH"/>
    <s v="Windpark Jänschwalde"/>
    <n v="3052"/>
    <s v="Jänschwalde"/>
    <m/>
    <x v="2"/>
    <m/>
    <x v="0"/>
    <n v="2006"/>
    <x v="0"/>
    <x v="0"/>
    <m/>
    <m/>
    <s v="Ja"/>
    <x v="0"/>
    <x v="25"/>
    <n v="12"/>
    <s v="UW Cottbus Ost"/>
    <n v="20"/>
    <s v="Mitteldeutsche Netzgesellschaft Strom mbH"/>
    <x v="0"/>
  </r>
  <r>
    <s v="BNA1164"/>
    <s v="Pfeifer &amp; Langen Kommanditgesellschaft"/>
    <s v="P&amp;L Werk Jülich"/>
    <n v="52428"/>
    <s v="Jülich"/>
    <s v="Dürenerstr. 20"/>
    <x v="0"/>
    <s v="Kessel 5"/>
    <x v="3"/>
    <n v="2004"/>
    <x v="0"/>
    <x v="9"/>
    <m/>
    <m/>
    <s v="Nein"/>
    <x v="1"/>
    <x v="208"/>
    <n v="27.317800385278314"/>
    <m/>
    <n v="10"/>
    <s v="Stadtwerke Jülich GmbH"/>
    <x v="1"/>
  </r>
  <r>
    <s v="BNA1165"/>
    <s v="Pfeifer &amp; Langen Kommanditgesellschaft"/>
    <s v="P&amp;L Werk Appeldorn"/>
    <n v="47546"/>
    <s v="Kalkar"/>
    <s v="Reeser Str 280-300"/>
    <x v="0"/>
    <s v="Lentjes-Kessel"/>
    <x v="1"/>
    <n v="2004"/>
    <x v="0"/>
    <x v="1"/>
    <s v="Erdgas"/>
    <s v="Biogas, Schweröl, Leichtöl"/>
    <s v="Nein"/>
    <x v="1"/>
    <x v="519"/>
    <n v="11.514000000000001"/>
    <m/>
    <n v="10"/>
    <s v="Rhein-Ruhr Verteilnetz GmbH"/>
    <x v="1"/>
  </r>
  <r>
    <s v="BNA1166"/>
    <s v="Kreis Weseler Abfallgesellschaft mbH &amp; Co. KG (KWA)"/>
    <s v="Abfallentsorgungszentrum Asdonkshof"/>
    <n v="47475"/>
    <s v="Kamp-Lintfort"/>
    <s v="Graftstr. 25"/>
    <x v="0"/>
    <s v="Notstromdiesel"/>
    <x v="12"/>
    <n v="1997"/>
    <x v="4"/>
    <x v="10"/>
    <s v="HEL"/>
    <s v="Heizöl EL"/>
    <s v="Nein"/>
    <x v="0"/>
    <x v="531"/>
    <n v="5.04"/>
    <s v="UA Graft, Zählpunkt DE-000181-50259-Z0000000000000000429"/>
    <n v="110"/>
    <s v="Rhein-Ruhr Verteilnetz GmbH"/>
    <x v="1"/>
  </r>
  <r>
    <s v="BNA1167"/>
    <s v="Kreis Weseler Abfallgesellschaft mbH &amp; Co. KG (KWA)"/>
    <s v="Abfallentsorgungszentrum Asdonkshof"/>
    <n v="47475"/>
    <s v="Kamp-Lintfort"/>
    <s v="Graftstr. 25"/>
    <x v="0"/>
    <s v="MVA"/>
    <x v="3"/>
    <n v="1997"/>
    <x v="0"/>
    <x v="11"/>
    <s v="Abfall"/>
    <s v="Heizöl EL"/>
    <s v="Nein"/>
    <x v="1"/>
    <x v="41"/>
    <n v="17.767675047335487"/>
    <s v="UA Graft, Zählpunkt DE-000181-50259-Z0000000000000000429"/>
    <n v="110"/>
    <s v="Rhein-Ruhr Verteilnetz GmbH"/>
    <x v="1"/>
  </r>
  <r>
    <s v="BNA1168"/>
    <s v="Müllheizkraftwerk Kassel GmbH"/>
    <s v="Müllheizkraftwerk"/>
    <n v="34123"/>
    <s v="Kassel"/>
    <m/>
    <x v="11"/>
    <m/>
    <x v="3"/>
    <n v="1985"/>
    <x v="0"/>
    <x v="11"/>
    <s v="Haus- und Industriemüll, Erdgas, Heizöl"/>
    <s v="Haus- und Industriemüll, Erdgas, Heizöl"/>
    <s v="Nein"/>
    <x v="1"/>
    <x v="240"/>
    <n v="16.324051449739478"/>
    <s v="DE0003323412300000000009942006855"/>
    <n v="60"/>
    <s v="Städtische Werke Netz + Service GmbH"/>
    <x v="1"/>
  </r>
  <r>
    <s v="BNA1169"/>
    <s v="E.ON Wasserkraft GmbH"/>
    <s v="Kaufering"/>
    <n v="86916"/>
    <s v="Kaufering"/>
    <s v="Lechfeldwiesen"/>
    <x v="6"/>
    <s v="Kaufering"/>
    <x v="2"/>
    <n v="1975"/>
    <x v="0"/>
    <x v="2"/>
    <m/>
    <m/>
    <s v="Nein"/>
    <x v="0"/>
    <x v="532"/>
    <n v="16.867000000000001"/>
    <s v="Schaltanlage vor Ort"/>
    <m/>
    <s v="E.ON Bayern AG"/>
    <x v="0"/>
  </r>
  <r>
    <s v="BNA1170a"/>
    <m/>
    <s v="Windpark Kemberg"/>
    <n v="6901"/>
    <s v="Kemberg "/>
    <m/>
    <x v="5"/>
    <s v="Kemberg"/>
    <x v="0"/>
    <n v="2005"/>
    <x v="0"/>
    <x v="0"/>
    <m/>
    <m/>
    <s v="Ja"/>
    <x v="0"/>
    <x v="0"/>
    <n v="15"/>
    <m/>
    <m/>
    <m/>
    <x v="0"/>
  </r>
  <r>
    <s v="BNA1170b"/>
    <s v="EnBW Erneuerbare Energien GmbH"/>
    <s v="Windpark Kemberg II"/>
    <s v="06091 bzw. 06905"/>
    <s v="Kemberg bzw. Bad Schmiedeberg"/>
    <m/>
    <x v="5"/>
    <s v="Kemberg"/>
    <x v="0"/>
    <n v="2012"/>
    <x v="0"/>
    <x v="0"/>
    <m/>
    <m/>
    <s v="Ja"/>
    <x v="0"/>
    <x v="30"/>
    <n v="10"/>
    <s v="Bad Schmiedeberg"/>
    <n v="20"/>
    <s v="Mitteldeutsche Netzgesellschaft Strom mbH"/>
    <x v="0"/>
  </r>
  <r>
    <s v="BNA1171"/>
    <s v="e.disnatur Erneuerbare Energien GmbH"/>
    <s v="WP Ketzin"/>
    <n v="14669"/>
    <s v="Ketzin"/>
    <m/>
    <x v="2"/>
    <m/>
    <x v="0"/>
    <n v="2005"/>
    <x v="0"/>
    <x v="0"/>
    <m/>
    <m/>
    <s v="Ja"/>
    <x v="0"/>
    <x v="364"/>
    <n v="18.399999999999999"/>
    <m/>
    <n v="20"/>
    <s v="E.ON edis AG"/>
    <x v="0"/>
  </r>
  <r>
    <s v="BNA1172"/>
    <s v="Stadtwerke München GmbH"/>
    <s v="Windpark Etzin 1"/>
    <n v="14669"/>
    <s v="Ketzin "/>
    <m/>
    <x v="2"/>
    <m/>
    <x v="0"/>
    <n v="2005"/>
    <x v="0"/>
    <x v="0"/>
    <m/>
    <m/>
    <s v="Ja"/>
    <x v="0"/>
    <x v="38"/>
    <n v="10.5"/>
    <s v="UW Etzin"/>
    <n v="110"/>
    <s v="E.ON edis AG"/>
    <x v="0"/>
  </r>
  <r>
    <s v="BNA1173"/>
    <s v="Stadtwerke München GmbH"/>
    <s v="Windpark Ketzin"/>
    <n v="14669"/>
    <s v="Ketzin "/>
    <m/>
    <x v="2"/>
    <m/>
    <x v="0"/>
    <n v="2009"/>
    <x v="0"/>
    <x v="0"/>
    <m/>
    <m/>
    <s v="Ja"/>
    <x v="0"/>
    <x v="25"/>
    <n v="12"/>
    <s v="UW Etzin"/>
    <n v="110"/>
    <s v="E.ON edis AG"/>
    <x v="0"/>
  </r>
  <r>
    <s v="BNA1174"/>
    <s v="Energieversorgung Offenbach AG"/>
    <s v="Windpark Kirchberg"/>
    <n v="55481"/>
    <s v="Kirchberg"/>
    <m/>
    <x v="16"/>
    <m/>
    <x v="0"/>
    <n v="2012"/>
    <x v="0"/>
    <x v="0"/>
    <m/>
    <m/>
    <s v="Ja"/>
    <x v="0"/>
    <x v="282"/>
    <n v="52.9"/>
    <m/>
    <m/>
    <m/>
    <x v="0"/>
  </r>
  <r>
    <s v="BNA1175"/>
    <s v="EnBW Kraftwerke AG"/>
    <s v="Unteropfingen"/>
    <n v="88457"/>
    <s v="Kirchdorf"/>
    <s v="Kraftwerkstraße 4"/>
    <x v="4"/>
    <s v="Unteropfingen"/>
    <x v="2"/>
    <m/>
    <x v="0"/>
    <x v="2"/>
    <m/>
    <m/>
    <s v="Nein"/>
    <x v="0"/>
    <x v="533"/>
    <n v="14.341999999999999"/>
    <m/>
    <m/>
    <m/>
    <x v="0"/>
  </r>
  <r>
    <s v="BNA1176"/>
    <s v="Repower Deutschland GmbH"/>
    <s v="Lübbenau"/>
    <n v="3222"/>
    <s v="Kittlitz"/>
    <m/>
    <x v="2"/>
    <s v="WIP Kittlitz II"/>
    <x v="0"/>
    <n v="2010"/>
    <x v="0"/>
    <x v="0"/>
    <m/>
    <m/>
    <s v="Ja"/>
    <x v="0"/>
    <x v="41"/>
    <n v="16"/>
    <s v="Lübbenau"/>
    <n v="20"/>
    <s v="Mitteldeutsche Netzgesellschaft Strom mbH"/>
    <x v="0"/>
  </r>
  <r>
    <s v="BNA1177"/>
    <s v="Solar Schipkau I GmbH &amp; Co. KG"/>
    <s v="Solar Schipkau I GmbH &amp; Co. KG"/>
    <n v="1998"/>
    <s v="Klettwitz"/>
    <s v="Flurstück 14 Flur 3"/>
    <x v="2"/>
    <m/>
    <x v="5"/>
    <n v="2011"/>
    <x v="0"/>
    <x v="6"/>
    <m/>
    <m/>
    <s v="Ja"/>
    <x v="0"/>
    <x v="534"/>
    <n v="12.65"/>
    <s v="UW Brieske"/>
    <n v="110"/>
    <s v="Mitteldeutsche Netzgesellschaft Strom mbH"/>
    <x v="0"/>
  </r>
  <r>
    <s v="BNA1178"/>
    <s v="Solar Meuro I GmbH &amp; Co. KG"/>
    <s v="Solar Meuro I GmbH &amp; Co. KG"/>
    <n v="1998"/>
    <s v="Klettwitz"/>
    <s v="Flurstück 11 Flur 3"/>
    <x v="2"/>
    <m/>
    <x v="5"/>
    <n v="2011"/>
    <x v="0"/>
    <x v="6"/>
    <m/>
    <m/>
    <s v="Ja"/>
    <x v="0"/>
    <x v="535"/>
    <n v="15.36"/>
    <s v="UW Brieske"/>
    <n v="110"/>
    <s v="Mitteldeutsche Netzgesellschaft Strom mbH"/>
    <x v="0"/>
  </r>
  <r>
    <s v="BNA1179"/>
    <s v="Solar Schipkau II GmbH &amp; Co. KG"/>
    <s v="Solar Schipkau II GmbH &amp; Co. KG"/>
    <n v="1998"/>
    <s v="Klettwitz"/>
    <s v="Flurstück 14 Flur 3"/>
    <x v="2"/>
    <m/>
    <x v="5"/>
    <n v="2011"/>
    <x v="0"/>
    <x v="6"/>
    <m/>
    <m/>
    <s v="Ja"/>
    <x v="0"/>
    <x v="536"/>
    <n v="16.12"/>
    <s v="UW Brieske"/>
    <n v="110"/>
    <s v="Mitteldeutsche Netzgesellschaft Strom mbH"/>
    <x v="0"/>
  </r>
  <r>
    <s v="BNA1180"/>
    <s v="Solar Meuro II GmbH &amp; Co. KG"/>
    <s v="Solar Meuro II GmbH &amp; Co. KG"/>
    <n v="1998"/>
    <s v="Klettwitz"/>
    <s v="Flurstück 12 Flur 3"/>
    <x v="2"/>
    <m/>
    <x v="5"/>
    <n v="2011"/>
    <x v="0"/>
    <x v="6"/>
    <m/>
    <m/>
    <s v="Ja"/>
    <x v="0"/>
    <x v="537"/>
    <n v="17.28"/>
    <s v="UW Brieske"/>
    <n v="110"/>
    <s v="Mitteldeutsche Netzgesellschaft Strom mbH"/>
    <x v="0"/>
  </r>
  <r>
    <s v="BNA1181"/>
    <s v="RWE Innogy GmbH"/>
    <s v="Koblenz"/>
    <n v="56073"/>
    <s v="Koblenz"/>
    <m/>
    <x v="16"/>
    <m/>
    <x v="2"/>
    <n v="1951"/>
    <x v="0"/>
    <x v="2"/>
    <m/>
    <m/>
    <s v="Nein"/>
    <x v="0"/>
    <x v="41"/>
    <n v="16.16"/>
    <m/>
    <m/>
    <s v="KEVAG Verteilnetz GmbH"/>
    <x v="0"/>
  </r>
  <r>
    <s v="BNA1182"/>
    <s v="RheinEnergie AG"/>
    <s v="HKW Merkenich"/>
    <n v="50769"/>
    <s v="Köln"/>
    <m/>
    <x v="0"/>
    <s v="Block 4"/>
    <x v="1"/>
    <n v="1965"/>
    <x v="0"/>
    <x v="1"/>
    <m/>
    <m/>
    <s v="Nein"/>
    <x v="1"/>
    <x v="486"/>
    <n v="15.654999999999999"/>
    <s v="UW Merkenich"/>
    <n v="25"/>
    <s v="Rheinische NETZ Gesellschaft mbH "/>
    <x v="1"/>
  </r>
  <r>
    <s v="BNA1183"/>
    <s v="RheinEnergie AG"/>
    <s v="HKW Merheim"/>
    <n v="51109"/>
    <s v="Köln"/>
    <m/>
    <x v="0"/>
    <s v="GuD"/>
    <x v="8"/>
    <n v="2001"/>
    <x v="0"/>
    <x v="1"/>
    <m/>
    <m/>
    <s v="Nein"/>
    <x v="1"/>
    <x v="249"/>
    <n v="16.234026000000004"/>
    <s v="UW Merheim"/>
    <n v="25"/>
    <s v="Rheinische NETZ Gesellschaft mbH "/>
    <x v="1"/>
  </r>
  <r>
    <s v="BNA1184"/>
    <s v="AVG Köln mbH"/>
    <s v="RMVA Köln"/>
    <n v="50735"/>
    <s v="Köln"/>
    <s v="Geestemünder Str. 23"/>
    <x v="0"/>
    <s v="RMVA Köln"/>
    <x v="3"/>
    <n v="1997"/>
    <x v="0"/>
    <x v="11"/>
    <m/>
    <m/>
    <s v="Nein"/>
    <x v="1"/>
    <x v="538"/>
    <n v="50.082634039676904"/>
    <s v="UW Merkenich"/>
    <n v="110"/>
    <s v="Rheinische NETZ Gesellschaft mbH "/>
    <x v="1"/>
  </r>
  <r>
    <s v="BNA1185"/>
    <s v="Pfeifer &amp; Langen Kommanditgesellschaft"/>
    <s v="P&amp;L Werk Könnern"/>
    <n v="6420"/>
    <s v="Könnern"/>
    <s v="An den Sieben Stücken"/>
    <x v="5"/>
    <s v="Kessel 1 und 2"/>
    <x v="3"/>
    <m/>
    <x v="0"/>
    <x v="9"/>
    <s v="Braunkohle"/>
    <s v="Biogas"/>
    <s v="Nein"/>
    <x v="1"/>
    <x v="255"/>
    <n v="22.542737716306899"/>
    <s v="JK Ø 3"/>
    <n v="20"/>
    <s v="Mitteldeutsche Netzgesellschaft Strom mbH"/>
    <x v="1"/>
  </r>
  <r>
    <s v="BNA1186a"/>
    <s v="EGK Entsorgungsgesellschaft Krefeld GmbH &amp; Co.KG"/>
    <s v="MKVA Krefeld"/>
    <n v="47829"/>
    <s v="Krefeld"/>
    <s v="Parkstr. 234"/>
    <x v="0"/>
    <s v="Turbine 3"/>
    <x v="3"/>
    <m/>
    <x v="0"/>
    <x v="11"/>
    <m/>
    <m/>
    <s v="Nein"/>
    <x v="1"/>
    <x v="114"/>
    <n v="14.991475821189317"/>
    <m/>
    <m/>
    <s v="SWK NETZE GmbH "/>
    <x v="1"/>
  </r>
  <r>
    <s v="BNA1186b"/>
    <s v="EGK Entsorgungsgesellschaft Krefeld GmbH &amp; Co.KG"/>
    <s v="MKVA Krefeld"/>
    <n v="47829"/>
    <s v="Krefeld"/>
    <s v="Parkstr. 234"/>
    <x v="0"/>
    <s v="Turbine 4"/>
    <x v="3"/>
    <m/>
    <x v="0"/>
    <x v="11"/>
    <m/>
    <m/>
    <s v="Nein"/>
    <x v="0"/>
    <x v="219"/>
    <n v="15.324619728326859"/>
    <m/>
    <m/>
    <s v="SWK NETZE GmbH "/>
    <x v="1"/>
  </r>
  <r>
    <s v="BNA1186c"/>
    <s v="EGK Entsorgungsgesellschaft Krefeld GmbH &amp; Co.KG"/>
    <s v="MKVA Krefeld"/>
    <n v="47829"/>
    <s v="Krefeld"/>
    <s v="Parkstr. 234"/>
    <x v="0"/>
    <s v="Turbine 2"/>
    <x v="3"/>
    <m/>
    <x v="0"/>
    <x v="11"/>
    <m/>
    <m/>
    <s v="Nein"/>
    <x v="1"/>
    <x v="539"/>
    <n v="1.6657195356877019"/>
    <m/>
    <m/>
    <s v="SWK NETZE GmbH "/>
    <x v="1"/>
  </r>
  <r>
    <s v="BNA1186d"/>
    <s v="EGK Entsorgungsgesellschaft Krefeld GmbH &amp; Co.KG"/>
    <s v="MKVA Krefeld"/>
    <n v="47829"/>
    <s v="Krefeld"/>
    <s v="Parkstr. 234"/>
    <x v="0"/>
    <s v="Turbine 5"/>
    <x v="3"/>
    <m/>
    <x v="0"/>
    <x v="11"/>
    <m/>
    <m/>
    <s v="Nein"/>
    <x v="1"/>
    <x v="540"/>
    <n v="3.1093431332837103"/>
    <m/>
    <m/>
    <s v="SWK NETZE GmbH "/>
    <x v="1"/>
  </r>
  <r>
    <s v="BNA1186e"/>
    <s v="EGK Entsorgungsgesellschaft Krefeld GmbH &amp; Co.KG"/>
    <s v="MKVA Krefeld"/>
    <n v="47829"/>
    <s v="Krefeld"/>
    <s v="Parkstr. 234"/>
    <x v="0"/>
    <s v="Turbine 1"/>
    <x v="3"/>
    <m/>
    <x v="0"/>
    <x v="11"/>
    <m/>
    <m/>
    <s v="Nein"/>
    <x v="1"/>
    <x v="539"/>
    <n v="1.6657195356877019"/>
    <m/>
    <m/>
    <s v="SWK NETZE GmbH "/>
    <x v="1"/>
  </r>
  <r>
    <s v="BNA1187"/>
    <s v="Pfeifer &amp; Langen Kommanditgesellschaft"/>
    <s v="P&amp;L Werk Lage"/>
    <n v="32791"/>
    <s v="Lage"/>
    <s v="Heidensche Str. 70"/>
    <x v="0"/>
    <s v="Kessel 1/2/3"/>
    <x v="3"/>
    <n v="1980"/>
    <x v="0"/>
    <x v="3"/>
    <s v="HS/HS/Steinkohle"/>
    <m/>
    <s v="Nein"/>
    <x v="1"/>
    <x v="247"/>
    <n v="11.039357999999998"/>
    <m/>
    <n v="10"/>
    <s v="E.ON Westfalen Weser Netz AG "/>
    <x v="1"/>
  </r>
  <r>
    <s v="BNA1188"/>
    <s v="RWE Innogy Windpower Hannover GmbH"/>
    <s v="RWE Innogy Brise Windparkbetriebsgesellschaft mbH"/>
    <n v="23847"/>
    <s v="Lasbek"/>
    <m/>
    <x v="3"/>
    <s v="Lasbek"/>
    <x v="0"/>
    <n v="2004"/>
    <x v="0"/>
    <x v="0"/>
    <m/>
    <m/>
    <s v="Ja"/>
    <x v="0"/>
    <x v="42"/>
    <n v="10.8"/>
    <s v="UW Bargteheide"/>
    <n v="20"/>
    <s v="Schleswig-Holstein Netz AG"/>
    <x v="0"/>
  </r>
  <r>
    <s v="BNA1189"/>
    <s v="Obere Donau Kraftwerke AG"/>
    <s v="Faimingen"/>
    <n v="89415"/>
    <s v="Lauingen"/>
    <m/>
    <x v="6"/>
    <s v="entfällt"/>
    <x v="2"/>
    <n v="1965"/>
    <x v="0"/>
    <x v="2"/>
    <m/>
    <m/>
    <s v="Nein"/>
    <x v="0"/>
    <x v="16"/>
    <n v="10.201000000000001"/>
    <s v="loco Kraftwerk"/>
    <n v="20"/>
    <s v="EnBW Regional AG"/>
    <x v="0"/>
  </r>
  <r>
    <s v="BNA1190"/>
    <s v="Thermische Abfallbehandlung Lauta GmbH &amp; Co. oHG"/>
    <s v="Thermische Abfallbehandlung Lauta GmbH &amp; Co. oHG"/>
    <n v="2991"/>
    <s v="Lauta"/>
    <s v="Industrie- und Gewerbegebiet Lauta, _x000d_Straße B Nr. 5"/>
    <x v="13"/>
    <m/>
    <x v="3"/>
    <n v="2004"/>
    <x v="0"/>
    <x v="11"/>
    <m/>
    <m/>
    <s v="Nein"/>
    <x v="1"/>
    <x v="0"/>
    <n v="16.657195356877018"/>
    <s v="110-kV-Schaltfeld 15 Umspannwerk Lauta"/>
    <n v="110"/>
    <s v="Mitteldeutsche Netzgesellschaft Strom mbH"/>
    <x v="1"/>
  </r>
  <r>
    <s v="BNA1191"/>
    <s v="E.ON Wasserkraft GmbH"/>
    <s v="Urspring"/>
    <n v="86983"/>
    <s v="Lechbruck"/>
    <s v="Via Claudia"/>
    <x v="6"/>
    <s v="Urspring"/>
    <x v="2"/>
    <n v="1966"/>
    <x v="0"/>
    <x v="2"/>
    <m/>
    <m/>
    <s v="Nein"/>
    <x v="0"/>
    <x v="16"/>
    <n v="10.201000000000001"/>
    <s v="Schaltanlage vor Ort"/>
    <m/>
    <s v="E.ON Bayern AG"/>
    <x v="0"/>
  </r>
  <r>
    <s v="BNA1192"/>
    <s v="E.ON Wasserkraft GmbH"/>
    <s v="Prem"/>
    <n v="86983"/>
    <s v="Lechbruck"/>
    <s v="Am Premer Lechsee"/>
    <x v="6"/>
    <s v="Prem"/>
    <x v="2"/>
    <n v="1971"/>
    <x v="0"/>
    <x v="2"/>
    <m/>
    <m/>
    <s v="Nein"/>
    <x v="0"/>
    <x v="541"/>
    <n v="19.391999999999999"/>
    <s v="Schaltanlage vor Ort"/>
    <m/>
    <s v="E.ON Bayern AG"/>
    <x v="0"/>
  </r>
  <r>
    <s v="BNA1193"/>
    <s v="Stadtwerke Lemgo GmbH"/>
    <s v="HKW-West"/>
    <n v="32657"/>
    <s v="Lemgo "/>
    <s v="Liemer Weg 71"/>
    <x v="0"/>
    <m/>
    <x v="1"/>
    <n v="2002"/>
    <x v="0"/>
    <x v="1"/>
    <m/>
    <m/>
    <s v="Nein"/>
    <x v="1"/>
    <x v="279"/>
    <n v="12.928000000000001"/>
    <s v="HKW-West"/>
    <n v="10"/>
    <s v="Stadtwerke Lippe-Weser Service GmbH &amp; Co. KG"/>
    <x v="1"/>
  </r>
  <r>
    <s v="BNA1194"/>
    <s v="RWE Innogy Windpower Hannover GmbH"/>
    <s v="WINKRA Lichtenau Windparkbetriebsgesellschaft mbH"/>
    <n v="33165"/>
    <s v="Lichtenau"/>
    <m/>
    <x v="0"/>
    <s v="Lichtenau"/>
    <x v="0"/>
    <n v="1997"/>
    <x v="0"/>
    <x v="0"/>
    <m/>
    <m/>
    <s v="Ja"/>
    <x v="0"/>
    <x v="164"/>
    <n v="11.5"/>
    <s v="ÜS Asseln"/>
    <n v="20"/>
    <s v="Westfalen-Weser-Ems Verteilnetz GmbH"/>
    <x v="0"/>
  </r>
  <r>
    <s v="BNA1195"/>
    <s v="e.disnatur Erneuerbare Energien GmbH"/>
    <s v="WP Losten"/>
    <n v="23996"/>
    <s v="Losten"/>
    <m/>
    <x v="9"/>
    <m/>
    <x v="0"/>
    <n v="2004"/>
    <x v="0"/>
    <x v="0"/>
    <m/>
    <m/>
    <s v="Ja"/>
    <x v="0"/>
    <x v="164"/>
    <n v="11.5"/>
    <m/>
    <n v="20"/>
    <s v="E.ON edis AG"/>
    <x v="0"/>
  </r>
  <r>
    <s v="BNA1196"/>
    <s v="MVV Energie AG"/>
    <s v="BHKW Ludwigshafen"/>
    <n v="67065"/>
    <s v="Ludwigshafen"/>
    <s v="Giulinistraße 2"/>
    <x v="16"/>
    <m/>
    <x v="1"/>
    <n v="2008"/>
    <x v="0"/>
    <x v="1"/>
    <m/>
    <m/>
    <s v="Nein"/>
    <x v="1"/>
    <x v="165"/>
    <n v="12.725999999999999"/>
    <m/>
    <n v="6"/>
    <s v="24/7 Netze GmbH "/>
    <x v="1"/>
  </r>
  <r>
    <s v="BNA1197"/>
    <s v="Technische Werke Ludwigshafen AG"/>
    <s v="FHKW Ludwigshafen"/>
    <n v="67063"/>
    <s v="Ludwigshafen"/>
    <s v="Industriestr. 3 "/>
    <x v="16"/>
    <s v="FHKW"/>
    <x v="3"/>
    <m/>
    <x v="0"/>
    <x v="18"/>
    <s v="Dampf aus benachbarter Müllverbrennung"/>
    <s v="Erdgas, Heizöl"/>
    <s v="Nein"/>
    <x v="1"/>
    <x v="196"/>
    <n v="25.754999999999999"/>
    <m/>
    <n v="20"/>
    <s v="Kommunale Netzgesellschaft Südwest mbH"/>
    <x v="1"/>
  </r>
  <r>
    <s v="BNA1198"/>
    <s v="SITA Abfallverwertung GmbH"/>
    <s v="SITA Abfallverwertung GmbH "/>
    <n v="6686"/>
    <s v="Lützen OT Zorbau"/>
    <s v="Bayerische Str.20"/>
    <x v="5"/>
    <m/>
    <x v="3"/>
    <n v="2005"/>
    <x v="0"/>
    <x v="11"/>
    <m/>
    <m/>
    <s v="Nein"/>
    <x v="1"/>
    <x v="542"/>
    <n v="28.181753584454999"/>
    <s v="UW Zorbau"/>
    <n v="110"/>
    <s v="Mitteldeutsche Netzgesellschaft Strom mbH"/>
    <x v="1"/>
  </r>
  <r>
    <s v="BNA1199"/>
    <s v="Entsorgungsgesellschaft Mainz mbH"/>
    <s v="MHKW Mainz"/>
    <n v="55120"/>
    <s v="Mainz"/>
    <s v="Kraftwerkallee 1"/>
    <x v="16"/>
    <m/>
    <x v="3"/>
    <n v="2009"/>
    <x v="0"/>
    <x v="11"/>
    <m/>
    <m/>
    <s v="Nein"/>
    <x v="1"/>
    <x v="156"/>
    <n v="17.323483171152098"/>
    <s v="110-kV-Schaltanlage"/>
    <n v="110"/>
    <s v="Stadtwerke Mainz Netze GmbH"/>
    <x v="1"/>
  </r>
  <r>
    <s v="BNA1200"/>
    <s v="Energie- und Medienversorgung Sandhofer Straße GmbH &amp; Co. KG"/>
    <s v="GuD-Kraftwerk"/>
    <n v="68305"/>
    <s v="Mannheim"/>
    <m/>
    <x v="4"/>
    <m/>
    <x v="8"/>
    <n v="2006"/>
    <x v="0"/>
    <x v="1"/>
    <s v="Erdgas"/>
    <s v="HEL"/>
    <s v="Nein"/>
    <x v="1"/>
    <x v="543"/>
    <n v="18.699954000000002"/>
    <s v="DE0004096830500000000000000194536_x000d_DE0004096830500000000000000194535"/>
    <n v="20"/>
    <s v="24-7-Netze GmbH"/>
    <x v="1"/>
  </r>
  <r>
    <s v="BNA1201"/>
    <s v="Stadtwerke München GmbH"/>
    <s v="Windpark Markee III"/>
    <n v="14641"/>
    <s v="Markee"/>
    <m/>
    <x v="2"/>
    <m/>
    <x v="0"/>
    <n v="2007"/>
    <x v="0"/>
    <x v="0"/>
    <m/>
    <m/>
    <s v="Ja"/>
    <x v="0"/>
    <x v="544"/>
    <n v="17.25"/>
    <s v="Umspannwerk Wustermark"/>
    <n v="380"/>
    <s v="50 Hertz Transmission GmbH"/>
    <x v="0"/>
  </r>
  <r>
    <s v="BNA1202"/>
    <s v="Windpark Meckel-Gilzem GmbH"/>
    <s v="Windpark Meckel-Gilzem"/>
    <n v="54636"/>
    <s v="Meckel"/>
    <m/>
    <x v="16"/>
    <n v="4"/>
    <x v="0"/>
    <m/>
    <x v="0"/>
    <x v="0"/>
    <m/>
    <m/>
    <s v="Ja"/>
    <x v="0"/>
    <x v="545"/>
    <n v="2"/>
    <s v="Übergabeschaltanlage"/>
    <n v="20"/>
    <s v="Rhein-Ruhr Verteilnetz GmbH"/>
    <x v="0"/>
  </r>
  <r>
    <s v="BNA1203"/>
    <s v="Windpark Meckel-Gilzem GmbH"/>
    <s v="Windpark Meckel-Gilzem"/>
    <n v="54636"/>
    <s v="Meckel"/>
    <m/>
    <x v="16"/>
    <n v="5"/>
    <x v="0"/>
    <m/>
    <x v="0"/>
    <x v="0"/>
    <m/>
    <m/>
    <s v="Ja"/>
    <x v="0"/>
    <x v="545"/>
    <n v="2"/>
    <s v="Übergabeschaltanlage"/>
    <n v="20"/>
    <s v="Rhein-Ruhr Verteilnetz GmbH"/>
    <x v="0"/>
  </r>
  <r>
    <s v="BNA1204"/>
    <s v="Windpark Meckel-Gilzem GmbH"/>
    <s v="Windpark Meckel-Gilzem"/>
    <n v="54636"/>
    <s v="Meckel"/>
    <m/>
    <x v="16"/>
    <n v="2"/>
    <x v="0"/>
    <m/>
    <x v="0"/>
    <x v="0"/>
    <m/>
    <m/>
    <s v="Ja"/>
    <x v="0"/>
    <x v="539"/>
    <n v="1.5"/>
    <s v="Übergabeschaltanlage"/>
    <n v="20"/>
    <s v="Rhein-Ruhr Verteilnetz GmbH"/>
    <x v="0"/>
  </r>
  <r>
    <s v="BNA1205"/>
    <s v="Windpark Meckel-Gilzem GmbH"/>
    <s v="Windpark Meckel-Gilzem"/>
    <n v="54636"/>
    <s v="Meckel"/>
    <m/>
    <x v="16"/>
    <n v="3"/>
    <x v="0"/>
    <m/>
    <x v="0"/>
    <x v="0"/>
    <m/>
    <m/>
    <s v="Ja"/>
    <x v="0"/>
    <x v="539"/>
    <n v="1.5"/>
    <s v="Übergabeschaltanlage"/>
    <n v="20"/>
    <s v="Rhein-Ruhr Verteilnetz GmbH"/>
    <x v="0"/>
  </r>
  <r>
    <s v="BNA1206"/>
    <s v="Windpark Meckel-Gilzem GmbH"/>
    <s v="Windpark Meckel-Gilzem"/>
    <n v="54636"/>
    <s v="Meckel"/>
    <m/>
    <x v="16"/>
    <n v="1"/>
    <x v="0"/>
    <m/>
    <x v="0"/>
    <x v="0"/>
    <m/>
    <m/>
    <s v="Ja"/>
    <x v="0"/>
    <x v="539"/>
    <n v="1.5"/>
    <s v="Übergabeschaltanlage"/>
    <n v="20"/>
    <s v="Rhein-Ruhr Verteilnetz GmbH"/>
    <x v="0"/>
  </r>
  <r>
    <s v="BNA1207"/>
    <s v="Windpark Meckel-Gilzem GmbH"/>
    <s v="Windpark Meckel-Gilzem"/>
    <n v="54636"/>
    <s v="Meckel"/>
    <m/>
    <x v="16"/>
    <n v="6"/>
    <x v="0"/>
    <m/>
    <x v="0"/>
    <x v="0"/>
    <m/>
    <m/>
    <s v="Ja"/>
    <x v="0"/>
    <x v="539"/>
    <n v="1.5"/>
    <s v="Übergabeschaltanlage"/>
    <n v="20"/>
    <s v="Rhein-Ruhr Verteilnetz GmbH"/>
    <x v="0"/>
  </r>
  <r>
    <s v="BNA1208"/>
    <s v="Windpark Meckel-Gilzem GmbH"/>
    <s v="Windpark Meckel-Gilzem"/>
    <n v="54636"/>
    <s v="Meckel"/>
    <m/>
    <x v="16"/>
    <n v="7"/>
    <x v="0"/>
    <m/>
    <x v="0"/>
    <x v="0"/>
    <m/>
    <m/>
    <s v="Ja"/>
    <x v="0"/>
    <x v="539"/>
    <n v="1.5"/>
    <s v="Übergabeschaltanlage"/>
    <n v="20"/>
    <s v="Rhein-Ruhr Verteilnetz GmbH"/>
    <x v="0"/>
  </r>
  <r>
    <s v="BNA1209"/>
    <s v="Bayerische Elektrizitätswerke GmbH"/>
    <s v="Meitingen"/>
    <n v="86405"/>
    <s v="Meitingen"/>
    <m/>
    <x v="6"/>
    <m/>
    <x v="2"/>
    <n v="1922"/>
    <x v="0"/>
    <x v="2"/>
    <m/>
    <m/>
    <s v="Nein"/>
    <x v="0"/>
    <x v="409"/>
    <n v="11.413"/>
    <s v="UW Meitingen"/>
    <n v="110"/>
    <s v="LEW Verteilnetz GmbH"/>
    <x v="0"/>
  </r>
  <r>
    <s v="BNA1210"/>
    <s v="E.ON Wasserkraft GmbH"/>
    <s v="Merching"/>
    <n v="86504"/>
    <s v="Merching"/>
    <s v="Friedenaustraße"/>
    <x v="6"/>
    <s v="Merching"/>
    <x v="2"/>
    <n v="1978"/>
    <x v="0"/>
    <x v="2"/>
    <m/>
    <m/>
    <s v="Nein"/>
    <x v="0"/>
    <x v="25"/>
    <n v="12.120000000000001"/>
    <s v="Schaltanlage vor Ort"/>
    <n v="110"/>
    <s v="LEW Verteilnetz GmbH"/>
    <x v="0"/>
  </r>
  <r>
    <s v="BNA1211"/>
    <s v="e.disnatur Erneuerbare Energien GmbH"/>
    <s v="WP Miltzow"/>
    <n v="18519"/>
    <s v="Miltzow"/>
    <m/>
    <x v="9"/>
    <m/>
    <x v="0"/>
    <n v="2001"/>
    <x v="0"/>
    <x v="0"/>
    <m/>
    <m/>
    <s v="Ja"/>
    <x v="0"/>
    <x v="47"/>
    <n v="14"/>
    <m/>
    <n v="20"/>
    <s v="E.ON edis AG"/>
    <x v="0"/>
  </r>
  <r>
    <s v="BNA1212"/>
    <s v="Vereinigte Wertach-Elektrizitätswerke GmbH"/>
    <s v="DKW Nord"/>
    <n v="87719"/>
    <s v="Mindelheim"/>
    <s v="Mindelmähderweg 10"/>
    <x v="6"/>
    <m/>
    <x v="1"/>
    <m/>
    <x v="0"/>
    <x v="10"/>
    <s v="Mineralölprodukte"/>
    <s v="Heizöl"/>
    <s v="Nein"/>
    <x v="0"/>
    <x v="519"/>
    <n v="11.514000000000001"/>
    <s v="SH KW Nord"/>
    <n v="20"/>
    <s v="Vereinigte Wertach- Elektrizitätswerke GmbH"/>
    <x v="1"/>
  </r>
  <r>
    <s v="BNA1213"/>
    <s v="E.ON Wasserkraft GmbH"/>
    <s v="Pfrombach D"/>
    <n v="85368"/>
    <s v="Moosburg-Pfrombach"/>
    <s v="Am Kraftwerk 1"/>
    <x v="6"/>
    <s v="Pfrombach D"/>
    <x v="2"/>
    <n v="1929"/>
    <x v="0"/>
    <x v="2"/>
    <m/>
    <m/>
    <s v="Nein"/>
    <x v="0"/>
    <x v="47"/>
    <n v="14.14"/>
    <s v="Schaltanlage vor Ort"/>
    <m/>
    <s v="E.ON Bayern AG / DB Energie GmbH"/>
    <x v="0"/>
  </r>
  <r>
    <s v="BNA1214"/>
    <s v="RWE Innogy GmbH"/>
    <s v="Müden"/>
    <n v="56254"/>
    <s v="Müden"/>
    <m/>
    <x v="16"/>
    <m/>
    <x v="2"/>
    <n v="1965"/>
    <x v="0"/>
    <x v="2"/>
    <m/>
    <m/>
    <s v="Nein"/>
    <x v="0"/>
    <x v="523"/>
    <n v="16.564"/>
    <m/>
    <n v="20"/>
    <s v="Rhein-Ruhr Verteilnetz GmbH"/>
    <x v="0"/>
  </r>
  <r>
    <s v="BNA1215"/>
    <s v="Stadtwerke München GmbH"/>
    <s v="Windpark Berge-Lietzow-Nauen"/>
    <n v="14641"/>
    <s v="Nauen"/>
    <m/>
    <x v="2"/>
    <m/>
    <x v="0"/>
    <n v="2005"/>
    <x v="0"/>
    <x v="0"/>
    <m/>
    <m/>
    <s v="Ja"/>
    <x v="0"/>
    <x v="546"/>
    <n v="28.5"/>
    <s v="Umspannwerk Wustermark"/>
    <n v="380"/>
    <s v="50 Hertz Transmission GmbH"/>
    <x v="0"/>
  </r>
  <r>
    <s v="BNA1216"/>
    <s v="RWE Innogy GmbH"/>
    <s v="Neef"/>
    <n v="56858"/>
    <s v="Neef"/>
    <m/>
    <x v="16"/>
    <m/>
    <x v="2"/>
    <n v="1966"/>
    <x v="0"/>
    <x v="2"/>
    <m/>
    <m/>
    <s v="Nein"/>
    <x v="0"/>
    <x v="523"/>
    <n v="16.564"/>
    <m/>
    <n v="20"/>
    <s v="Rhein-Ruhr Verteilnetz GmbH"/>
    <x v="0"/>
  </r>
  <r>
    <s v="BNA1217"/>
    <s v="E.ON Wasserkraft GmbH"/>
    <s v="Niederaichbach"/>
    <n v="84100"/>
    <s v="Niederaichbach"/>
    <s v="Kraftwerkstraße 26"/>
    <x v="6"/>
    <s v="Niederaichbach"/>
    <x v="2"/>
    <n v="1951"/>
    <x v="0"/>
    <x v="2"/>
    <m/>
    <m/>
    <s v="Nein"/>
    <x v="0"/>
    <x v="134"/>
    <n v="16.361999999999998"/>
    <s v="Schaltanlage vor Ort"/>
    <m/>
    <s v="E.ON Bayern AG"/>
    <x v="0"/>
  </r>
  <r>
    <s v="BNA1218"/>
    <s v="Stadtwerke München GmbH"/>
    <s v="Windpark Illmersdorf"/>
    <n v="14913"/>
    <s v="Niederer Fläming"/>
    <m/>
    <x v="2"/>
    <m/>
    <x v="0"/>
    <n v="2009"/>
    <x v="0"/>
    <x v="0"/>
    <m/>
    <m/>
    <s v="Ja"/>
    <x v="0"/>
    <x v="25"/>
    <n v="12"/>
    <s v="UW Charlottenfelde"/>
    <n v="110"/>
    <s v="E.ON edis AG"/>
    <x v="0"/>
  </r>
  <r>
    <s v="BNA1219"/>
    <s v="E.ON Wasserkraft GmbH"/>
    <s v="Gummering"/>
    <n v="84183"/>
    <s v="Niederviehbach"/>
    <s v="Untere Au 60"/>
    <x v="6"/>
    <s v="Gummering"/>
    <x v="2"/>
    <n v="1957"/>
    <x v="0"/>
    <x v="2"/>
    <m/>
    <m/>
    <s v="Nein"/>
    <x v="0"/>
    <x v="547"/>
    <n v="14.948"/>
    <s v="Schaltanlage vor Ort"/>
    <m/>
    <s v="E.ON Bayern AG"/>
    <x v="0"/>
  </r>
  <r>
    <s v="BNA1220"/>
    <s v="E.ON Wasserkraft GmbH"/>
    <s v="Aufkirchen D"/>
    <n v="85445"/>
    <s v="Oberding"/>
    <s v="Bayernwerkstraße 1"/>
    <x v="6"/>
    <s v="Aufkirchen D"/>
    <x v="2"/>
    <n v="1924"/>
    <x v="0"/>
    <x v="2"/>
    <m/>
    <m/>
    <s v="Nein"/>
    <x v="0"/>
    <x v="548"/>
    <n v="19.190000000000001"/>
    <s v="Schaltanlage vor Ort"/>
    <m/>
    <s v="E.ON Bayern AG / DB Energie GmbH"/>
    <x v="0"/>
  </r>
  <r>
    <s v="BNA1221"/>
    <s v="Bayerische Elektrizitätswerke GmbH"/>
    <s v="Oberpeiching"/>
    <n v="86698"/>
    <s v="Oberndorf"/>
    <m/>
    <x v="6"/>
    <m/>
    <x v="2"/>
    <n v="1954"/>
    <x v="0"/>
    <x v="2"/>
    <m/>
    <m/>
    <s v="Nein"/>
    <x v="0"/>
    <x v="174"/>
    <n v="12.019"/>
    <s v="UW Oberpeiching"/>
    <n v="110"/>
    <s v="LEW Verteilnetz GmbH"/>
    <x v="0"/>
  </r>
  <r>
    <s v="BNA1222"/>
    <s v="Energieversorgung Offenbach AG"/>
    <s v="Müllheizkraftwerk Offenbach"/>
    <n v="63069"/>
    <s v="Offenbach"/>
    <m/>
    <x v="11"/>
    <m/>
    <x v="3"/>
    <n v="1972"/>
    <x v="0"/>
    <x v="11"/>
    <m/>
    <m/>
    <s v="Nein"/>
    <x v="1"/>
    <x v="262"/>
    <n v="11.548988780768067"/>
    <s v="MHKW Offenbach 1  und MHKW Offenbach 2"/>
    <n v="20"/>
    <s v="24/7 Netze GmbH"/>
    <x v="1"/>
  </r>
  <r>
    <s v="BNA1223"/>
    <s v="EnBW Windpark Schwienau II GmbH"/>
    <s v="Windpark Oldendorf"/>
    <n v="29465"/>
    <s v="Oldendorf/Schnega"/>
    <m/>
    <x v="1"/>
    <s v="Oldendorf"/>
    <x v="0"/>
    <n v="2010"/>
    <x v="0"/>
    <x v="0"/>
    <m/>
    <m/>
    <s v="Ja"/>
    <x v="0"/>
    <x v="25"/>
    <n v="12"/>
    <s v="UW Clenze"/>
    <n v="20"/>
    <s v="E.ON Avacon AG"/>
    <x v="0"/>
  </r>
  <r>
    <s v="BNA1224"/>
    <s v="ENERTRAG"/>
    <s v="UW Langholt"/>
    <n v="26842"/>
    <s v="Ostrhauderfehn"/>
    <s v="Langholter Str. 10"/>
    <x v="1"/>
    <s v="UW Langholt"/>
    <x v="0"/>
    <n v="1999"/>
    <x v="0"/>
    <x v="0"/>
    <m/>
    <m/>
    <s v="Ja"/>
    <x v="0"/>
    <x v="25"/>
    <n v="12"/>
    <s v="UW Langholt"/>
    <n v="20"/>
    <s v="EWE NETZ GmbH"/>
    <x v="0"/>
  </r>
  <r>
    <s v="BNA1225"/>
    <s v="Bayerische Elektrizitätswerke GmbH"/>
    <s v="PWG"/>
    <n v="82380"/>
    <s v="Peißenberg"/>
    <m/>
    <x v="6"/>
    <s v="MHKW 2"/>
    <x v="1"/>
    <n v="1989"/>
    <x v="0"/>
    <x v="1"/>
    <s v="Erdgas und Heizöl"/>
    <m/>
    <s v="Nein"/>
    <x v="1"/>
    <x v="549"/>
    <n v="5.3529999999999998"/>
    <s v="UW Peißenberg"/>
    <n v="6"/>
    <s v="Gemeindewerke Peißenberg "/>
    <x v="1"/>
  </r>
  <r>
    <s v="BNA1226"/>
    <s v="Bayerische Elektrizitätswerke GmbH"/>
    <s v="PWG"/>
    <n v="82380"/>
    <s v="Peißenberg"/>
    <m/>
    <x v="6"/>
    <s v="MHKW 1"/>
    <x v="1"/>
    <n v="1987"/>
    <x v="0"/>
    <x v="1"/>
    <s v="Erdgas und Heizöl"/>
    <m/>
    <s v="Nein"/>
    <x v="1"/>
    <x v="549"/>
    <n v="5.3529999999999998"/>
    <s v="UW Peißenberg"/>
    <n v="6"/>
    <s v="Gemeindewerke Peißenberg "/>
    <x v="1"/>
  </r>
  <r>
    <s v="BNA1227"/>
    <s v="Vereinigte Wertach-Elektrizitätswerke GmbH"/>
    <s v="DKW Leinau"/>
    <n v="87666"/>
    <s v="Pforzen"/>
    <s v="Am Kraftwerk 1"/>
    <x v="6"/>
    <m/>
    <x v="1"/>
    <m/>
    <x v="0"/>
    <x v="10"/>
    <s v="Mineralölprodukte"/>
    <s v="Heizöl"/>
    <s v="Nein"/>
    <x v="0"/>
    <x v="519"/>
    <n v="11.514000000000001"/>
    <s v="SH KW Leinau"/>
    <n v="20"/>
    <s v="Vereinigte Wertach- Elektrizitätswerke GmbH"/>
    <x v="1"/>
  </r>
  <r>
    <s v="BNA1228"/>
    <s v="E.ON Wasserkraft GmbH"/>
    <s v="Landau"/>
    <n v="94431"/>
    <s v="Pilsting-Harburg"/>
    <s v="Stauseestraße 1"/>
    <x v="6"/>
    <s v="Landau"/>
    <x v="2"/>
    <n v="1984"/>
    <x v="0"/>
    <x v="2"/>
    <m/>
    <m/>
    <s v="Nein"/>
    <x v="0"/>
    <x v="165"/>
    <n v="12.725999999999999"/>
    <s v="Schaltanlage vor Ort"/>
    <n v="20"/>
    <s v="E.ON Bayern AG"/>
    <x v="0"/>
  </r>
  <r>
    <s v="BNA1229"/>
    <s v="Müllheizkraftwerk Pirmasens"/>
    <s v="MHKW Pirmasens"/>
    <n v="66954"/>
    <s v="Pirmasens"/>
    <s v="Am Staffelberg 2-4"/>
    <x v="16"/>
    <m/>
    <x v="3"/>
    <n v="1999"/>
    <x v="0"/>
    <x v="11"/>
    <s v="Abfall, biol. abbaubarer Anteil von Abfällen aus Haushalt und Industrie"/>
    <m/>
    <s v="Nein"/>
    <x v="1"/>
    <x v="0"/>
    <n v="16.657195356877018"/>
    <s v="Übergabe 20 KV EB-Schiene MHKW"/>
    <n v="20"/>
    <s v="Stadtwerke Pirmasens Versorgungs GmbH"/>
    <x v="1"/>
  </r>
  <r>
    <s v="BNA1230"/>
    <s v="E.ON Wasserkraft GmbH"/>
    <s v="Pielweichs"/>
    <n v="94447"/>
    <s v="Plattling"/>
    <s v="An der Staustufe 1"/>
    <x v="6"/>
    <s v="Pielweichs"/>
    <x v="2"/>
    <n v="1994"/>
    <x v="0"/>
    <x v="2"/>
    <m/>
    <m/>
    <s v="Nein"/>
    <x v="0"/>
    <x v="165"/>
    <n v="12.725999999999999"/>
    <s v="Schaltanlage vor Ort"/>
    <n v="20"/>
    <s v="E.ON Bayern AG"/>
    <x v="0"/>
  </r>
  <r>
    <s v="BNA1231"/>
    <s v="Repower Deutschland GmbH"/>
    <s v="Prettin"/>
    <n v="6925"/>
    <s v="Plossig"/>
    <m/>
    <x v="5"/>
    <s v="WIP Prettin III"/>
    <x v="0"/>
    <n v="2006"/>
    <x v="0"/>
    <x v="0"/>
    <m/>
    <m/>
    <s v="Ja"/>
    <x v="0"/>
    <x v="30"/>
    <n v="10"/>
    <s v="Prettin"/>
    <n v="20"/>
    <s v="Mitteldeutsche Netzgesellschaft Strom mbH"/>
    <x v="0"/>
  </r>
  <r>
    <s v="BNA1232"/>
    <s v="E.ON Energy from Waste Premnitz GmbH"/>
    <s v="ZWSF"/>
    <n v="14727"/>
    <s v="Premnitz"/>
    <m/>
    <x v="2"/>
    <s v="ZWSF"/>
    <x v="3"/>
    <n v="2002"/>
    <x v="0"/>
    <x v="11"/>
    <s v="Abfall, biologisch abbaubarer Anteil von Abfällen aus Haushalten und Industrie"/>
    <m/>
    <s v="Nein"/>
    <x v="0"/>
    <x v="550"/>
    <n v="2.7761992261461699"/>
    <s v="6 kV Schaltanlage"/>
    <n v="6"/>
    <s v="E.ON edis AG"/>
    <x v="1"/>
  </r>
  <r>
    <s v="BNA1233"/>
    <s v="E.ON Energy from Waste Premnitz GmbH"/>
    <s v="EVE"/>
    <n v="14727"/>
    <s v="Premnitz"/>
    <m/>
    <x v="2"/>
    <s v="EVE"/>
    <x v="3"/>
    <n v="2009"/>
    <x v="0"/>
    <x v="11"/>
    <s v="Abfall, biologisch abbaubarer Anteil von Abfällen aus Haushalten und Industrie"/>
    <m/>
    <s v="Nein"/>
    <x v="1"/>
    <x v="447"/>
    <n v="16.101955511647784"/>
    <s v="6 kV Schaltanlage"/>
    <n v="6"/>
    <s v="E.ON edis AG"/>
    <x v="1"/>
  </r>
  <r>
    <s v="BNA1234"/>
    <s v="E.ON Wasserkraft GmbH"/>
    <s v="Prittriching"/>
    <n v="86931"/>
    <s v="Prittriching"/>
    <s v="Lechstraße"/>
    <x v="6"/>
    <s v="Prittriching"/>
    <x v="2"/>
    <n v="1984"/>
    <x v="0"/>
    <x v="2"/>
    <m/>
    <m/>
    <s v="Nein"/>
    <x v="0"/>
    <x v="373"/>
    <n v="12.221"/>
    <s v="Schaltanlage vor Ort"/>
    <n v="20"/>
    <s v="E.ON Bayern AG"/>
    <x v="0"/>
  </r>
  <r>
    <s v="BNA1235"/>
    <s v="Bayerische Elektrizitätswerke GmbH"/>
    <s v="Rain"/>
    <n v="86641"/>
    <s v="Rain"/>
    <m/>
    <x v="6"/>
    <m/>
    <x v="2"/>
    <n v="1955"/>
    <x v="0"/>
    <x v="2"/>
    <m/>
    <m/>
    <s v="Nein"/>
    <x v="0"/>
    <x v="551"/>
    <n v="11.009"/>
    <s v="UW Rain"/>
    <n v="20"/>
    <s v="LEW Verteilnetz GmbH"/>
    <x v="0"/>
  </r>
  <r>
    <s v="BNA1236"/>
    <s v="Stadtwerke München GmbH"/>
    <s v="Windpark Lockstedt"/>
    <n v="39359"/>
    <s v="Rätzlingen"/>
    <m/>
    <x v="5"/>
    <m/>
    <x v="0"/>
    <n v="2007"/>
    <x v="0"/>
    <x v="0"/>
    <m/>
    <m/>
    <s v="Ja"/>
    <x v="0"/>
    <x v="39"/>
    <n v="18"/>
    <s v="UW Weferlingen"/>
    <n v="20"/>
    <s v="E.ON Avacon AG"/>
    <x v="0"/>
  </r>
  <r>
    <s v="BNA1237"/>
    <s v="Itec International"/>
    <s v="Redekin"/>
    <n v="39319"/>
    <s v="Redekin"/>
    <m/>
    <x v="5"/>
    <s v="Redekin"/>
    <x v="0"/>
    <m/>
    <x v="0"/>
    <x v="0"/>
    <m/>
    <m/>
    <s v="Ja"/>
    <x v="0"/>
    <x v="41"/>
    <n v="16"/>
    <s v="UW Genthin"/>
    <n v="110"/>
    <s v="HSN Magdeburg GmbH"/>
    <x v="0"/>
  </r>
  <r>
    <s v="BNA1238"/>
    <s v="Molkerei MEGGLE Wasserburg GmbH &amp; Co. KG"/>
    <s v="Kraftwerk Meggle"/>
    <n v="83512"/>
    <s v="Reitmehring"/>
    <s v="Megglestraße 6 - 12"/>
    <x v="6"/>
    <m/>
    <x v="1"/>
    <n v="2000"/>
    <x v="0"/>
    <x v="1"/>
    <m/>
    <m/>
    <s v="Nein"/>
    <x v="1"/>
    <x v="552"/>
    <n v="12.574499999999999"/>
    <s v="Schalthaus Ost"/>
    <n v="20"/>
    <s v="E.ON Bayern AG"/>
    <x v="1"/>
  </r>
  <r>
    <s v="BNA1239"/>
    <s v="Donau-Wasserkraft AG"/>
    <s v="Bertoldsheim"/>
    <n v="86643"/>
    <s v="Rennertshofen"/>
    <m/>
    <x v="6"/>
    <s v="entfällt"/>
    <x v="2"/>
    <n v="1967"/>
    <x v="0"/>
    <x v="2"/>
    <m/>
    <m/>
    <s v="Nein"/>
    <x v="0"/>
    <x v="553"/>
    <n v="19.088999999999999"/>
    <s v="loco Kraftwerk"/>
    <n v="20"/>
    <s v="DB Energie GmbH"/>
    <x v="0"/>
  </r>
  <r>
    <s v="BNA1240"/>
    <s v="Rheiner Windpark GmbH &amp; Co. KG"/>
    <s v="WP Rheine"/>
    <n v="48432"/>
    <s v="Rheine"/>
    <s v="Kampelweg"/>
    <x v="0"/>
    <m/>
    <x v="0"/>
    <n v="2002"/>
    <x v="0"/>
    <x v="0"/>
    <m/>
    <m/>
    <s v="Ja"/>
    <x v="0"/>
    <x v="554"/>
    <n v="10.45"/>
    <s v="DE0001814848500000000000000446685"/>
    <n v="30"/>
    <s v="Westfalen-Weser-Ems Verteilnetz GmbH"/>
    <x v="0"/>
  </r>
  <r>
    <s v="BNA1241"/>
    <s v="e.disnatur Erneuerbare Energien GmbH"/>
    <s v="WP Riethnordhausen "/>
    <n v="6528"/>
    <s v="Riethnordhausen"/>
    <m/>
    <x v="5"/>
    <m/>
    <x v="0"/>
    <n v="2007"/>
    <x v="0"/>
    <x v="0"/>
    <m/>
    <m/>
    <s v="Ja"/>
    <x v="0"/>
    <x v="30"/>
    <n v="10"/>
    <m/>
    <n v="20"/>
    <s v="Mitteldeutsche Netzgesellschaft Strom mbH"/>
    <x v="0"/>
  </r>
  <r>
    <s v="BNA1242"/>
    <s v="ENERTRAG"/>
    <s v="ÜST Röbel"/>
    <n v="17207"/>
    <s v="Röbel"/>
    <s v="Gemarkung Röbel, _x000d_Flur 14, Flurstück 335/6"/>
    <x v="9"/>
    <s v="ÜST Röbel"/>
    <x v="0"/>
    <n v="1999"/>
    <x v="0"/>
    <x v="0"/>
    <m/>
    <m/>
    <s v="Ja"/>
    <x v="0"/>
    <x v="541"/>
    <n v="19.2"/>
    <s v="ÜST Röbel"/>
    <n v="20"/>
    <s v="E.ON edis AG"/>
    <x v="0"/>
  </r>
  <r>
    <s v="BNA1243"/>
    <s v="Vattenfall Europe New Energy Ecopower GmbH"/>
    <s v="EBS-HKW Rostock"/>
    <n v="18147"/>
    <s v="Rostock"/>
    <s v="Ost-West-Straße 25"/>
    <x v="9"/>
    <m/>
    <x v="3"/>
    <n v="2009"/>
    <x v="0"/>
    <x v="11"/>
    <m/>
    <m/>
    <s v="Nein"/>
    <x v="1"/>
    <x v="222"/>
    <n v="18.878154737793956"/>
    <s v="Umspannwerk Seehafen"/>
    <n v="20"/>
    <s v="Stadtwerke Rostock Netzgesellschaft mbH"/>
    <x v="1"/>
  </r>
  <r>
    <s v="BNA1244"/>
    <s v="AVA Velsen GmbH"/>
    <s v="AVA Velsen"/>
    <n v="66127"/>
    <s v="Saarbrücken-Velsen"/>
    <s v="Alte Grube Velsen 16"/>
    <x v="14"/>
    <m/>
    <x v="3"/>
    <n v="1997"/>
    <x v="0"/>
    <x v="11"/>
    <m/>
    <m/>
    <s v="Nein"/>
    <x v="0"/>
    <x v="41"/>
    <n v="17.767675047335487"/>
    <s v="DE00096266115N0000000000000000348"/>
    <n v="65"/>
    <s v="STEAG GmbH"/>
    <x v="1"/>
  </r>
  <r>
    <s v="BNA1245"/>
    <s v="E.ON Wasserkraft GmbH"/>
    <s v="Schwabstadl"/>
    <n v="86937"/>
    <s v="Scheuring"/>
    <s v="Zollhaus"/>
    <x v="6"/>
    <s v="Schwabstadl"/>
    <x v="2"/>
    <n v="1981"/>
    <x v="0"/>
    <x v="2"/>
    <m/>
    <m/>
    <s v="Nein"/>
    <x v="0"/>
    <x v="25"/>
    <n v="12.120000000000001"/>
    <s v="Schaltanlage vor Ort"/>
    <m/>
    <s v="E.ON Bayern AG"/>
    <x v="0"/>
  </r>
  <r>
    <s v="BNA1246"/>
    <s v="E.ON Wasserkraft GmbH"/>
    <s v="Scheuring"/>
    <n v="86937"/>
    <s v="Scheuring"/>
    <s v="Lechau"/>
    <x v="6"/>
    <s v="Scheuring"/>
    <x v="2"/>
    <n v="1980"/>
    <x v="0"/>
    <x v="2"/>
    <m/>
    <m/>
    <s v="Nein"/>
    <x v="0"/>
    <x v="48"/>
    <n v="12.321999999999999"/>
    <s v="Schaltanlage vor Ort"/>
    <m/>
    <s v="E.ON Bayern AG"/>
    <x v="0"/>
  </r>
  <r>
    <s v="BNA1247"/>
    <s v="E.ON Wasserkraft GmbH"/>
    <s v="Unterbergen"/>
    <n v="86511"/>
    <s v="Schmiechen-Unterbergen"/>
    <s v="Lechfeldstraße"/>
    <x v="6"/>
    <s v="Unterbergen"/>
    <x v="2"/>
    <n v="1983"/>
    <x v="0"/>
    <x v="2"/>
    <m/>
    <m/>
    <s v="Nein"/>
    <x v="0"/>
    <x v="127"/>
    <n v="12.524000000000001"/>
    <s v="Schaltanlage vor Ort"/>
    <n v="110"/>
    <s v="E.ON Netz GmbH"/>
    <x v="0"/>
  </r>
  <r>
    <s v="BNA1248"/>
    <s v="UPM GmbH"/>
    <s v="UPM Schongau"/>
    <n v="86956"/>
    <s v="Schongau"/>
    <s v="Friedrich-Haindl-Strasse 10"/>
    <x v="6"/>
    <s v="Dampfkraftwerk"/>
    <x v="3"/>
    <m/>
    <x v="0"/>
    <x v="1"/>
    <m/>
    <m/>
    <s v="Nein"/>
    <x v="1"/>
    <x v="120"/>
    <n v="47.49230130410033"/>
    <s v="UW UPM/Haindl"/>
    <n v="110"/>
    <s v="LEW Verteilnetz GmbH"/>
    <x v="1"/>
  </r>
  <r>
    <s v="BNA1249"/>
    <s v="UPM GmbH"/>
    <s v="UPM Schongau"/>
    <n v="86956"/>
    <s v="Schongau"/>
    <s v="Friedrich-Haindl-Strasse 10"/>
    <x v="6"/>
    <s v="Heizkraftwerk 2"/>
    <x v="3"/>
    <m/>
    <x v="0"/>
    <x v="4"/>
    <s v="Reststoffe aus Altpapieraufbereitung"/>
    <m/>
    <s v="Nein"/>
    <x v="1"/>
    <x v="526"/>
    <n v="8.6159999999999997"/>
    <s v="UW UPM/Haindl"/>
    <n v="110"/>
    <s v="LEW Verteilnetz GmbH"/>
    <x v="1"/>
  </r>
  <r>
    <s v="BNA1250"/>
    <s v="UPM GmbH"/>
    <s v="UPM Schongau"/>
    <n v="86956"/>
    <s v="Schongau"/>
    <s v="Friedrich-Haindl-Strasse 10"/>
    <x v="6"/>
    <s v="Wasserkraft"/>
    <x v="2"/>
    <m/>
    <x v="0"/>
    <x v="2"/>
    <m/>
    <m/>
    <s v="Ja"/>
    <x v="0"/>
    <x v="117"/>
    <n v="11.11"/>
    <s v="UW UPM/Haindl"/>
    <n v="110"/>
    <s v="LEW Verteilnetz GmbH"/>
    <x v="0"/>
  </r>
  <r>
    <s v="BNA1251"/>
    <s v="E.ON Wasserkraft GmbH"/>
    <s v="Dornau"/>
    <n v="86956"/>
    <s v="Schongau"/>
    <s v="Lechuferstraße 21"/>
    <x v="6"/>
    <s v="Dornau"/>
    <x v="2"/>
    <n v="1960"/>
    <x v="0"/>
    <x v="2"/>
    <m/>
    <m/>
    <s v="Nein"/>
    <x v="0"/>
    <x v="555"/>
    <n v="16.766000000000002"/>
    <s v="Schaltanlage vor Ort"/>
    <n v="110"/>
    <s v="E.ON Netz GmbH"/>
    <x v="0"/>
  </r>
  <r>
    <s v="BNA1252"/>
    <s v="Unterfränkische Überlandzentrale eG FE2-Vertrieb/Beschaffung"/>
    <s v="ÜZ-Wind-Schonungen"/>
    <n v="97451"/>
    <s v="Schonungen"/>
    <s v="Außenbereich"/>
    <x v="6"/>
    <m/>
    <x v="0"/>
    <n v="2011"/>
    <x v="0"/>
    <x v="0"/>
    <m/>
    <m/>
    <s v="Ja"/>
    <x v="0"/>
    <x v="164"/>
    <n v="11.5"/>
    <s v="ÜZ-UW Heidenfeld"/>
    <n v="20"/>
    <s v="Unterfränkische Überlandzentrale eG"/>
    <x v="0"/>
  </r>
  <r>
    <s v="BNA1253"/>
    <s v="e.disnatur Erneuerbare Energien GmbH"/>
    <s v="WP Schortewitz"/>
    <n v="6369"/>
    <s v="Schortewitz"/>
    <m/>
    <x v="5"/>
    <m/>
    <x v="0"/>
    <n v="2004"/>
    <x v="0"/>
    <x v="0"/>
    <m/>
    <m/>
    <s v="Ja"/>
    <x v="0"/>
    <x v="0"/>
    <n v="15"/>
    <m/>
    <n v="20"/>
    <s v="Mitteldeutsche Netzgesellschaft Strom mbH"/>
    <x v="0"/>
  </r>
  <r>
    <s v="BNA1254"/>
    <s v="Zweckverband Müllverwertung Schwandorf"/>
    <s v="Müllkraftwerk Schwandorf"/>
    <n v="92421"/>
    <s v="Schwandorf"/>
    <s v="Alustraße 7"/>
    <x v="6"/>
    <m/>
    <x v="3"/>
    <n v="1982"/>
    <x v="0"/>
    <x v="11"/>
    <m/>
    <s v="Heizöl "/>
    <s v="Nein"/>
    <x v="1"/>
    <x v="166"/>
    <n v="59.965903284757267"/>
    <m/>
    <n v="110"/>
    <m/>
    <x v="1"/>
  </r>
  <r>
    <s v="BNA1255"/>
    <s v="Kraftwerk Schwedt GmbH &amp; Co. KG"/>
    <s v="Kraftwerk Schwedt GmbH &amp; Co.KG"/>
    <n v="16303"/>
    <s v="Schwedt"/>
    <m/>
    <x v="2"/>
    <m/>
    <x v="3"/>
    <n v="2011"/>
    <x v="0"/>
    <x v="11"/>
    <s v="Ersatzbrennstoffe &amp; Abfall, _x000d_biol. abbaubarer Anteil von Abfällen aus Haushalt und Industrie"/>
    <s v="Ersatzbrennstoffe &amp; Abfall, _x000d_biol. abbaubarer Anteil von Abfällen aus Haushalt und Industrie, Erdgas"/>
    <s v="Nein"/>
    <x v="1"/>
    <x v="556"/>
    <n v="29.427711797149399"/>
    <s v="keine"/>
    <n v="20"/>
    <s v="Werksnetz leipa"/>
    <x v="1"/>
  </r>
  <r>
    <s v="BNA1256"/>
    <s v="UPM GmbH Werk Schwedt"/>
    <s v="UPM Schwedt"/>
    <n v="16306"/>
    <s v="Schwedt"/>
    <s v="Kuhheide 1"/>
    <x v="2"/>
    <s v="Dampfturbine"/>
    <x v="3"/>
    <n v="2009"/>
    <x v="0"/>
    <x v="4"/>
    <s v="Biomasse"/>
    <s v="Reststoffe aus der Papierherstellung, Altholz; alt. HEL, Erdgas"/>
    <s v="Nein"/>
    <x v="1"/>
    <x v="1"/>
    <n v="14.3241"/>
    <m/>
    <m/>
    <s v="E.ON edis AG"/>
    <x v="0"/>
  </r>
  <r>
    <s v="BNA1257"/>
    <s v="Itec International"/>
    <s v="Heinersdorf"/>
    <n v="16303"/>
    <s v="Schwedt / OT Heinersdorf"/>
    <m/>
    <x v="2"/>
    <s v="Heinersdorf"/>
    <x v="0"/>
    <n v="2001"/>
    <x v="0"/>
    <x v="0"/>
    <m/>
    <m/>
    <s v="Ja"/>
    <x v="0"/>
    <x v="114"/>
    <n v="13.5"/>
    <s v="UW Schwedt"/>
    <n v="110"/>
    <s v="E.ON edis AG"/>
    <x v="0"/>
  </r>
  <r>
    <s v="BNA1258"/>
    <s v="EnBW Windpark Schwienau II GmbH"/>
    <s v="Windpark Schwienau II"/>
    <n v="29593"/>
    <s v="Schwienau"/>
    <m/>
    <x v="1"/>
    <s v="Schwienau II"/>
    <x v="0"/>
    <n v="2009"/>
    <x v="0"/>
    <x v="0"/>
    <m/>
    <m/>
    <s v="Ja"/>
    <x v="0"/>
    <x v="30"/>
    <n v="10"/>
    <s v="UW Stadorf"/>
    <n v="20"/>
    <s v="E.ON Netz GmbH"/>
    <x v="0"/>
  </r>
  <r>
    <s v="BNA1259"/>
    <s v="GERO Solarpark GmbH"/>
    <s v="Solarpark Amsdorf"/>
    <n v="6317"/>
    <s v="Seegebiet Mansfelder Land OT Amsdorf"/>
    <s v="Chausseestraße 1"/>
    <x v="5"/>
    <m/>
    <x v="5"/>
    <m/>
    <x v="0"/>
    <x v="6"/>
    <m/>
    <m/>
    <s v="Ja"/>
    <x v="0"/>
    <x v="557"/>
    <n v="28.6"/>
    <s v="Umspannwerk Amsdorf Solar"/>
    <n v="110"/>
    <s v="Mitteldeutsche Netzgesellschaft Strom mbH"/>
    <x v="0"/>
  </r>
  <r>
    <s v="BNA1260"/>
    <s v="Daimler AG"/>
    <s v="Heizkraftwerk Sindelfingen"/>
    <n v="71059"/>
    <s v="Sindelfingen"/>
    <m/>
    <x v="4"/>
    <s v="Sammelschienen-HKW"/>
    <x v="1"/>
    <n v="1980"/>
    <x v="0"/>
    <x v="1"/>
    <s v="Erdgas"/>
    <s v="Heizöl EL"/>
    <s v="Nein"/>
    <x v="1"/>
    <x v="362"/>
    <n v="75.75"/>
    <s v="DE00721471063000ZE000000861318VS0"/>
    <n v="110"/>
    <s v="EnBW Regional AG"/>
    <x v="1"/>
  </r>
  <r>
    <s v="BNA1261"/>
    <s v="E.ON Energy from Waste Stapelfeld GmbH"/>
    <s v="EEW Stapelfeld GmbH"/>
    <n v="22145"/>
    <s v="Stapelfeld"/>
    <m/>
    <x v="3"/>
    <m/>
    <x v="3"/>
    <n v="1978"/>
    <x v="0"/>
    <x v="11"/>
    <s v="Abfall, biol. abbaubarer Anteil von Abfällen aus Haushalten und Industrie"/>
    <m/>
    <s v="Nein"/>
    <x v="1"/>
    <x v="523"/>
    <n v="18.211866923518873"/>
    <s v="SA Stapelfeld MVA"/>
    <n v="30"/>
    <s v="Schleswig-Holstein Netz AG "/>
    <x v="1"/>
  </r>
  <r>
    <s v="BNA1262"/>
    <s v="EVZA Energie- und Verwertungszentrale GmbH, Anhalt"/>
    <s v="EVZA Energie- und Verwertungszentrale GmbH, Anhalt"/>
    <n v="39418"/>
    <s v="Staßfurt"/>
    <s v="Butterwecker Weg 6"/>
    <x v="5"/>
    <m/>
    <x v="3"/>
    <n v="2008"/>
    <x v="0"/>
    <x v="11"/>
    <m/>
    <m/>
    <s v="Nein"/>
    <x v="1"/>
    <x v="5"/>
    <n v="26.651512571003231"/>
    <s v="Staßfurt"/>
    <n v="110"/>
    <s v="HSN Magdeburg GmbH"/>
    <x v="1"/>
  </r>
  <r>
    <s v="BNA1263"/>
    <s v="E.ON Wasserkraft GmbH"/>
    <s v="Mühltal"/>
    <n v="82064"/>
    <s v="Straßlach"/>
    <s v="Mühltal 7"/>
    <x v="6"/>
    <s v="Mühltal"/>
    <x v="2"/>
    <n v="1924"/>
    <x v="0"/>
    <x v="2"/>
    <m/>
    <m/>
    <s v="Nein"/>
    <x v="0"/>
    <x v="510"/>
    <n v="11.311999999999999"/>
    <s v="Schaltanlage vor Ort"/>
    <n v="20"/>
    <s v="E.ON Bayern AG"/>
    <x v="0"/>
  </r>
  <r>
    <s v="BNA1264"/>
    <s v="Stadtwerke Suhl/Zella-Mehlis GmbH"/>
    <s v="HKW Bohrhügel"/>
    <n v="98528"/>
    <s v="Suhl"/>
    <m/>
    <x v="10"/>
    <m/>
    <x v="1"/>
    <n v="1995"/>
    <x v="0"/>
    <x v="1"/>
    <s v="Erdgas"/>
    <s v="HEL"/>
    <s v="Nein"/>
    <x v="1"/>
    <x v="114"/>
    <n v="13.635"/>
    <s v="UW 2 und SH Bh"/>
    <n v="10"/>
    <s v="Stadtwerke Suhl/Zella-Mehlis Netz GmbH"/>
    <x v="1"/>
  </r>
  <r>
    <s v="BNA1265"/>
    <s v="EnBW Kraftwerke AG"/>
    <s v="Tannheim"/>
    <n v="88459"/>
    <s v="Tannheim"/>
    <m/>
    <x v="4"/>
    <s v="Tannheim"/>
    <x v="2"/>
    <m/>
    <x v="0"/>
    <x v="2"/>
    <m/>
    <m/>
    <s v="Nein"/>
    <x v="0"/>
    <x v="206"/>
    <n v="12.423"/>
    <m/>
    <m/>
    <m/>
    <x v="0"/>
  </r>
  <r>
    <s v="BNA1266"/>
    <s v="HSE Solarpark Thüngen GmbH &amp; Co. KG"/>
    <s v="Solarpark Thüngen"/>
    <n v="97289"/>
    <s v="Thüngen"/>
    <s v="Flur 625"/>
    <x v="6"/>
    <s v="Solarpark Thüngen"/>
    <x v="5"/>
    <n v="2010"/>
    <x v="0"/>
    <x v="6"/>
    <m/>
    <m/>
    <s v="Ja"/>
    <x v="0"/>
    <x v="435"/>
    <n v="18.7"/>
    <m/>
    <n v="20"/>
    <s v="E.ON Bayern AG"/>
    <x v="0"/>
  </r>
  <r>
    <s v="BNA1267"/>
    <s v="Stadtwerke München GmbH"/>
    <s v="Uppenborn 2"/>
    <n v="84184"/>
    <s v="Tiefenbach"/>
    <m/>
    <x v="6"/>
    <n v="2"/>
    <x v="2"/>
    <n v="1951"/>
    <x v="0"/>
    <x v="2"/>
    <m/>
    <m/>
    <s v="Nein"/>
    <x v="0"/>
    <x v="39"/>
    <n v="18.18"/>
    <m/>
    <n v="110"/>
    <s v="SWM Infrastruktur GmbH"/>
    <x v="0"/>
  </r>
  <r>
    <s v="BNA1268"/>
    <s v="Itec International"/>
    <s v="Tarnow"/>
    <n v="18249"/>
    <s v="Tranow"/>
    <m/>
    <x v="9"/>
    <s v="Tranow"/>
    <x v="0"/>
    <n v="2000"/>
    <x v="0"/>
    <x v="0"/>
    <m/>
    <m/>
    <s v="Ja"/>
    <x v="0"/>
    <x v="114"/>
    <n v="13.5"/>
    <s v="UW Tarnow"/>
    <n v="110"/>
    <s v="WEMAG Netz GmbH"/>
    <x v="0"/>
  </r>
  <r>
    <s v="BNA1269"/>
    <s v="RWE Innogy GmbH"/>
    <s v="Trier"/>
    <n v="54234"/>
    <s v="Trier"/>
    <m/>
    <x v="16"/>
    <m/>
    <x v="2"/>
    <n v="1961"/>
    <x v="0"/>
    <x v="2"/>
    <m/>
    <m/>
    <s v="Nein"/>
    <x v="0"/>
    <x v="343"/>
    <n v="18.988"/>
    <m/>
    <n v="20"/>
    <s v="Rhein-Ruhr Verteilnetz GmbH"/>
    <x v="0"/>
  </r>
  <r>
    <s v="BNA1270"/>
    <s v="RWE Innogy Windpower Hannover GmbH"/>
    <s v="RWE Innogy Brise Windparkbetriebsgesellschaft mbH"/>
    <n v="27239"/>
    <s v="Twistringen"/>
    <m/>
    <x v="1"/>
    <s v="Twistringen"/>
    <x v="0"/>
    <n v="2007"/>
    <x v="0"/>
    <x v="0"/>
    <m/>
    <m/>
    <s v="Ja"/>
    <x v="0"/>
    <x v="25"/>
    <n v="12"/>
    <s v="UW Bassum"/>
    <n v="20"/>
    <s v="E.ON Avacon AG"/>
    <x v="0"/>
  </r>
  <r>
    <s v="BNA1271"/>
    <s v="K+S AG"/>
    <s v="Unterbreizbach"/>
    <n v="36414"/>
    <s v="Unterbreizbach"/>
    <m/>
    <x v="10"/>
    <s v="Unterbreizbach"/>
    <x v="3"/>
    <n v="1965"/>
    <x v="0"/>
    <x v="1"/>
    <m/>
    <m/>
    <s v="Nein"/>
    <x v="1"/>
    <x v="445"/>
    <n v="62.267683932042651"/>
    <s v="UW Phillippsthal"/>
    <n v="110"/>
    <s v="E.ON Netz GmbH"/>
    <x v="1"/>
  </r>
  <r>
    <s v="BNA1272"/>
    <s v="KEVAG - Koblenzer Elektrizitätswerk und Verkehrs-AG"/>
    <s v="Windpark Waigandshain/Homberg"/>
    <n v="56477"/>
    <s v="Waigandshain"/>
    <s v="Auf der Höhe 4"/>
    <x v="16"/>
    <m/>
    <x v="0"/>
    <n v="2004"/>
    <x v="0"/>
    <x v="0"/>
    <m/>
    <m/>
    <s v="Ja"/>
    <x v="0"/>
    <x v="39"/>
    <n v="18"/>
    <s v="UA Höhn"/>
    <n v="20"/>
    <s v="KEVAG Verteilnetz GmbH "/>
    <x v="0"/>
  </r>
  <r>
    <s v="BNA1273"/>
    <s v="E.ON Wasserkraft GmbH"/>
    <s v="Obernach"/>
    <n v="82432"/>
    <s v="Walchensee"/>
    <s v="Einsiedl"/>
    <x v="6"/>
    <s v="Obernach"/>
    <x v="2"/>
    <n v="1955"/>
    <x v="0"/>
    <x v="2"/>
    <m/>
    <m/>
    <s v="Nein"/>
    <x v="0"/>
    <x v="279"/>
    <n v="12.928000000000001"/>
    <s v="Schaltanlage vor Ort"/>
    <n v="20"/>
    <s v="E.ON Bayern AG"/>
    <x v="0"/>
  </r>
  <r>
    <s v="BNA1274"/>
    <s v="E.ON Wasserkraft GmbH"/>
    <s v="Ettling"/>
    <n v="94522"/>
    <s v="Wallersorf/Ettling"/>
    <s v="Kraftwerkstraße 1"/>
    <x v="6"/>
    <s v="Ettling"/>
    <x v="2"/>
    <n v="1988"/>
    <x v="0"/>
    <x v="2"/>
    <m/>
    <m/>
    <s v="Nein"/>
    <x v="0"/>
    <x v="165"/>
    <n v="12.725999999999999"/>
    <s v="Schaltanlage vor Ort"/>
    <n v="110"/>
    <s v="E.ON Netz GmbH"/>
    <x v="0"/>
  </r>
  <r>
    <s v="BNA1275"/>
    <s v="Freudenberg Service KG"/>
    <s v="Kraftwerk Freudenberg Weinheim"/>
    <n v="69469"/>
    <s v="Weinheim"/>
    <s v="Höhnerweg 2-4"/>
    <x v="4"/>
    <n v="2"/>
    <x v="1"/>
    <n v="2005"/>
    <x v="0"/>
    <x v="1"/>
    <s v="Erdgas/ HEL"/>
    <m/>
    <s v="Nein"/>
    <x v="1"/>
    <x v="256"/>
    <n v="21.21"/>
    <s v="Station 10"/>
    <n v="20"/>
    <s v="Freudenberg Service KG"/>
    <x v="1"/>
  </r>
  <r>
    <s v="BNA1276"/>
    <s v="Freudenberg Service KG"/>
    <s v="Kraftwerk Freudenberg Weinheim"/>
    <n v="69469"/>
    <s v="Weinheim"/>
    <s v="Höhnerweg 2-4"/>
    <x v="4"/>
    <n v="1"/>
    <x v="1"/>
    <n v="1982"/>
    <x v="0"/>
    <x v="1"/>
    <s v="Erdgas/ HEL"/>
    <m/>
    <s v="Nein"/>
    <x v="1"/>
    <x v="256"/>
    <n v="21.21"/>
    <s v="Station 10"/>
    <n v="20"/>
    <s v="Freudenberg Service KG"/>
    <x v="1"/>
  </r>
  <r>
    <s v="BNA1277"/>
    <s v="EnBW Windpark Eisenach II GmbH"/>
    <s v="Windpark Eisenach II"/>
    <n v="54298"/>
    <s v="Welschbillig"/>
    <m/>
    <x v="16"/>
    <s v="Eisenach II"/>
    <x v="0"/>
    <n v="2009"/>
    <x v="0"/>
    <x v="0"/>
    <m/>
    <m/>
    <s v="Ja"/>
    <x v="0"/>
    <x v="25"/>
    <n v="12"/>
    <s v="Welschbillig"/>
    <n v="20"/>
    <s v="Rhein-Ruhr Verteilnetz GmbH"/>
    <x v="0"/>
  </r>
  <r>
    <s v="BNA1278"/>
    <s v="LHI Solar Deuschland"/>
    <s v="Welzow II Flughafen"/>
    <n v="3119"/>
    <s v="Welzow"/>
    <m/>
    <x v="2"/>
    <m/>
    <x v="5"/>
    <n v="2011"/>
    <x v="0"/>
    <x v="6"/>
    <m/>
    <m/>
    <s v="Ja"/>
    <x v="0"/>
    <x v="286"/>
    <n v="18.600000000000001"/>
    <m/>
    <n v="110"/>
    <m/>
    <x v="0"/>
  </r>
  <r>
    <s v="BNA1279"/>
    <s v="Basell Polyolefine GmbH"/>
    <s v="Gasturbine"/>
    <n v="50389"/>
    <s v="Wesseling"/>
    <m/>
    <x v="0"/>
    <s v="D290"/>
    <x v="1"/>
    <n v="1995"/>
    <x v="0"/>
    <x v="1"/>
    <s v="Erdgas"/>
    <s v="Heizöl leicht"/>
    <s v="Nein"/>
    <x v="1"/>
    <x v="558"/>
    <n v="53.227000000000004"/>
    <s v="110kV Schaltanlage Bollenacker"/>
    <n v="110"/>
    <s v="Rhein-Ruhr Verteilnetz GmbH"/>
    <x v="1"/>
  </r>
  <r>
    <s v="BNA1280"/>
    <s v="Basell Polyolefine GmbH"/>
    <s v="Kraftwerk"/>
    <n v="50389"/>
    <s v="Wesseling"/>
    <m/>
    <x v="0"/>
    <s v="D210"/>
    <x v="1"/>
    <n v="1962"/>
    <x v="0"/>
    <x v="10"/>
    <s v="Crackeröl leicht und schwer, Braunkohlestaub, Fackelgas"/>
    <s v="Erdgas, Heizöl leicht"/>
    <s v="Nein"/>
    <x v="1"/>
    <x v="559"/>
    <n v="66.962999999999994"/>
    <m/>
    <n v="6"/>
    <s v="internes Netz"/>
    <x v="1"/>
  </r>
  <r>
    <s v="BNA1281"/>
    <s v="Solarpark Ammerland II GmbH &amp; Co. KG"/>
    <s v="Solarpark Ammerland II GmbH &amp; Co. KG"/>
    <n v="26215"/>
    <s v="Wiefelstede"/>
    <s v="Flurstück 31/6 &amp; 58/6"/>
    <x v="1"/>
    <m/>
    <x v="5"/>
    <n v="2011"/>
    <x v="0"/>
    <x v="6"/>
    <m/>
    <m/>
    <s v="Ja"/>
    <x v="0"/>
    <x v="560"/>
    <n v="5.76"/>
    <s v="SA Metjendorf"/>
    <n v="20"/>
    <s v="EWE NETZ GmbH"/>
    <x v="0"/>
  </r>
  <r>
    <s v="BNA1282"/>
    <s v="Solarpark Ammerland III GmbH &amp; Co. KG"/>
    <s v="Solarpark Ammerland III GmbH &amp; Co. KG"/>
    <n v="26215"/>
    <s v="Wiefelstede"/>
    <s v="Flurstück 58/6"/>
    <x v="1"/>
    <m/>
    <x v="5"/>
    <n v="2011"/>
    <x v="0"/>
    <x v="6"/>
    <m/>
    <m/>
    <s v="Ja"/>
    <x v="0"/>
    <x v="561"/>
    <n v="6.3"/>
    <s v="SA Metjendorf"/>
    <n v="20"/>
    <s v="EWE NETZ GmbH"/>
    <x v="0"/>
  </r>
  <r>
    <s v="BNA1283"/>
    <s v="Solarpark Ammerland I GmbH &amp; Co. KG"/>
    <s v="Solarpark Ammerland I GmbH &amp; Co. KG"/>
    <n v="26215"/>
    <s v="Wiefelstede"/>
    <s v="Flurstück 31/6"/>
    <x v="1"/>
    <m/>
    <x v="5"/>
    <n v="2011"/>
    <x v="0"/>
    <x v="6"/>
    <m/>
    <m/>
    <s v="Ja"/>
    <x v="0"/>
    <x v="562"/>
    <n v="6.72"/>
    <s v="SA Metjendorf"/>
    <n v="20"/>
    <s v="EWE NETZ GmbH"/>
    <x v="0"/>
  </r>
  <r>
    <s v="BNA1284"/>
    <s v="Grace GmbH &amp; Co. KG "/>
    <s v="Co-Generation"/>
    <n v="67547"/>
    <s v="Worms"/>
    <s v="In der Hollerhecke 1"/>
    <x v="16"/>
    <s v="-"/>
    <x v="1"/>
    <n v="1991"/>
    <x v="0"/>
    <x v="1"/>
    <m/>
    <m/>
    <s v="Nein"/>
    <x v="1"/>
    <x v="164"/>
    <n v="11.615"/>
    <s v="Station Hernsheim 59 und 72"/>
    <n v="20"/>
    <s v="EWR Netz GmbH"/>
    <x v="1"/>
  </r>
  <r>
    <s v="BNA1285"/>
    <s v="K+S AG"/>
    <s v="Sigmundshall"/>
    <n v="31515"/>
    <s v="Wunstorf"/>
    <m/>
    <x v="1"/>
    <s v="Sigmundshall"/>
    <x v="1"/>
    <n v="1974"/>
    <x v="0"/>
    <x v="1"/>
    <m/>
    <m/>
    <s v="Nein"/>
    <x v="1"/>
    <x v="548"/>
    <n v="19.190000000000001"/>
    <s v="Tienberg 25"/>
    <n v="20"/>
    <s v="E.ON Avacon AG"/>
    <x v="1"/>
  </r>
  <r>
    <s v="BNA1286"/>
    <s v="Zweckverband für Abfallwirtschaft Südwestthüringen (ZASt)"/>
    <s v="Restabfallbehandlungsanlage"/>
    <n v="98544"/>
    <s v="Zella-Mehlis"/>
    <m/>
    <x v="10"/>
    <n v="1"/>
    <x v="3"/>
    <n v="2007"/>
    <x v="0"/>
    <x v="11"/>
    <s v="Abfall"/>
    <s v="Heizöl"/>
    <s v="Nein"/>
    <x v="1"/>
    <x v="510"/>
    <n v="12.437372533134841"/>
    <s v="Station RABA"/>
    <n v="30"/>
    <s v="Stadtwerke Suhl/Zella-Mehlis Netz GmbH"/>
    <x v="1"/>
  </r>
  <r>
    <s v="BNA1287"/>
    <s v="RWE Innogy GmbH"/>
    <s v="Zeltingen"/>
    <n v="54492"/>
    <s v="Zeltingen"/>
    <m/>
    <x v="16"/>
    <m/>
    <x v="2"/>
    <n v="1964"/>
    <x v="0"/>
    <x v="2"/>
    <m/>
    <m/>
    <s v="Nein"/>
    <x v="0"/>
    <x v="321"/>
    <n v="13.735999999999999"/>
    <m/>
    <n v="20"/>
    <s v="Rhein-Ruhr Verteilnetz GmbH"/>
    <x v="0"/>
  </r>
  <r>
    <s v="BNA1288"/>
    <s v="Itec International"/>
    <s v="Zerre"/>
    <n v="2979"/>
    <s v="Zerre"/>
    <m/>
    <x v="13"/>
    <s v="Zerre"/>
    <x v="0"/>
    <n v="2002"/>
    <x v="0"/>
    <x v="0"/>
    <m/>
    <m/>
    <s v="Ja"/>
    <x v="0"/>
    <x v="30"/>
    <n v="10"/>
    <s v="UW Zerre"/>
    <n v="110"/>
    <s v="Mitteldeutsche Netzgesellschaft Strom mbH"/>
    <x v="0"/>
  </r>
  <r>
    <s v="BNA1289"/>
    <s v="AMK - Abfallentsorgungsgesellschaft des Märkischen Kreises mbH"/>
    <s v="AMK - Abfallentsorgungsgesellschaft des Märkischen Kreises mbH"/>
    <n v="58636"/>
    <s v="Iserlohn"/>
    <s v="Giesestraße 10"/>
    <x v="0"/>
    <m/>
    <x v="3"/>
    <n v="1981"/>
    <x v="0"/>
    <x v="11"/>
    <m/>
    <m/>
    <s v="Nein"/>
    <x v="1"/>
    <x v="547"/>
    <n v="16.435099418785327"/>
    <s v="10 kV Schaltanlage"/>
    <n v="10"/>
    <s v="Stadtwerke Iserlohn GmbH "/>
    <x v="1"/>
  </r>
  <r>
    <s v="BNA1290a"/>
    <s v="SWS Süd-West-Strom GmbH &amp; Co KG"/>
    <s v="Windpark Landesbergen-Nord"/>
    <n v="31628"/>
    <s v="Landesbergen"/>
    <m/>
    <x v="1"/>
    <m/>
    <x v="0"/>
    <n v="2005"/>
    <x v="0"/>
    <x v="0"/>
    <m/>
    <m/>
    <s v="Ja"/>
    <x v="0"/>
    <x v="303"/>
    <n v="9.6"/>
    <m/>
    <n v="20"/>
    <s v="E.ON Avacon AG"/>
    <x v="0"/>
  </r>
  <r>
    <s v="BNA1290b"/>
    <s v="SWS Süd-West-Strom GmbH &amp; Co KG"/>
    <s v="Windpark Landesbergen-Süd"/>
    <n v="31628"/>
    <s v="Landesbergen"/>
    <m/>
    <x v="1"/>
    <m/>
    <x v="0"/>
    <n v="2006"/>
    <x v="0"/>
    <x v="0"/>
    <m/>
    <m/>
    <s v="Ja"/>
    <x v="0"/>
    <x v="545"/>
    <n v="2"/>
    <m/>
    <n v="20"/>
    <s v="E.ON Avacon AG"/>
    <x v="0"/>
  </r>
  <r>
    <s v="BNA1291"/>
    <s v="IHKW Industrieheizkraftwerk Andernach GmbH"/>
    <s v="IHKW Andernach"/>
    <n v="56626"/>
    <s v="Andernach"/>
    <s v="Koblenzer Straße 141"/>
    <x v="16"/>
    <m/>
    <x v="1"/>
    <n v="2009"/>
    <x v="0"/>
    <x v="1"/>
    <s v="Erdgas, EBS"/>
    <s v="Altöl, Siedlungsabfall"/>
    <s v="Nein"/>
    <x v="1"/>
    <x v="127"/>
    <n v="12.524000000000001"/>
    <m/>
    <n v="20"/>
    <s v="ThyssenKrupp AG"/>
    <x v="1"/>
  </r>
  <r>
    <s v="BNA1292a"/>
    <s v="IHKW Industrieheizkraftwerk Heidenheim GmbH"/>
    <s v="IHKW Heidenheim"/>
    <n v="89522"/>
    <s v="Heidenheim"/>
    <s v="Alexanderstr. 8"/>
    <x v="4"/>
    <s v="Kessel-Turbine"/>
    <x v="1"/>
    <n v="1983"/>
    <x v="0"/>
    <x v="1"/>
    <s v="Erdgas, HEL"/>
    <m/>
    <s v="Nein"/>
    <x v="1"/>
    <x v="117"/>
    <n v="11.11"/>
    <s v="DE0002787911101990010010000000001"/>
    <n v="20"/>
    <s v="Hellenstein-Energie-Logistik GmbH"/>
    <x v="1"/>
  </r>
  <r>
    <s v="BNA1292b"/>
    <s v="IHKW Industrieheizkraftwerk Heidenheim GmbH"/>
    <s v="IHKW Heidenheim"/>
    <n v="89522"/>
    <s v="Heidenheim"/>
    <s v="Alexanderstr. 8"/>
    <x v="4"/>
    <s v="BHKW-Anlage"/>
    <x v="1"/>
    <n v="2000"/>
    <x v="0"/>
    <x v="1"/>
    <m/>
    <m/>
    <s v="Nein"/>
    <x v="1"/>
    <x v="563"/>
    <n v="19.493000000000002"/>
    <s v="DE0002787911101990010010000000001"/>
    <n v="20"/>
    <s v="Hellenstein-Energie-Logistik GmbH"/>
    <x v="1"/>
  </r>
  <r>
    <s v="BNA1293a"/>
    <s v="Martinswerk GmbH"/>
    <s v="Kraftwerk"/>
    <n v="50127"/>
    <s v="Bergheim"/>
    <s v="Kölner Straße 110"/>
    <x v="0"/>
    <s v="K1/TG1"/>
    <x v="3"/>
    <n v="1995"/>
    <x v="4"/>
    <x v="9"/>
    <m/>
    <m/>
    <s v="Nein"/>
    <x v="1"/>
    <x v="30"/>
    <n v="11.104796904584679"/>
    <s v="Station Martinswerk"/>
    <n v="20"/>
    <s v="Rhein-Ruhr Verteilnetz GmbH"/>
    <x v="1"/>
  </r>
  <r>
    <s v="BNA1293b"/>
    <s v="Martinswerk GmbH"/>
    <s v="Kraftwerk"/>
    <n v="50127"/>
    <s v="Bergheim"/>
    <s v="Kölner Straße 110"/>
    <x v="0"/>
    <s v="K2/TG2"/>
    <x v="3"/>
    <n v="1995"/>
    <x v="0"/>
    <x v="9"/>
    <m/>
    <m/>
    <s v="Nein"/>
    <x v="1"/>
    <x v="30"/>
    <n v="11.104796904584679"/>
    <s v="Station Martinswerk"/>
    <n v="20"/>
    <s v="Rhein-Ruhr Verteilnetz GmbH"/>
    <x v="1"/>
  </r>
  <r>
    <s v="BNA1293c"/>
    <s v="Martinswerk GmbH"/>
    <s v="Kraftwerk"/>
    <n v="50127"/>
    <s v="Bergheim"/>
    <s v="Kölner Straße 110"/>
    <x v="0"/>
    <s v="K3+4/TG4"/>
    <x v="3"/>
    <n v="1995"/>
    <x v="4"/>
    <x v="1"/>
    <m/>
    <m/>
    <s v="Nein"/>
    <x v="1"/>
    <x v="564"/>
    <n v="3.1661534202733552"/>
    <s v="Station Martinswerk"/>
    <n v="20"/>
    <s v="Rhein-Ruhr Verteilnetz GmbH"/>
    <x v="1"/>
  </r>
  <r>
    <s v="BNA1293d"/>
    <s v="Martinswerk GmbH"/>
    <s v="Kraftwerk"/>
    <n v="50127"/>
    <s v="Bergheim"/>
    <s v="Kölner Straße 110"/>
    <x v="0"/>
    <s v="Diesel/G5"/>
    <x v="12"/>
    <n v="1995"/>
    <x v="4"/>
    <x v="10"/>
    <m/>
    <m/>
    <s v="Nein"/>
    <x v="0"/>
    <x v="565"/>
    <n v="0.79800000000000004"/>
    <s v="Station Martinswerk"/>
    <n v="20"/>
    <s v="Rhein-Ruhr Verteilnetz GmbH"/>
    <x v="1"/>
  </r>
  <r>
    <s v="BNA1294"/>
    <s v="Shell Deutschland Oil GmbH"/>
    <s v="EEV"/>
    <n v="21107"/>
    <s v="Hamburg"/>
    <s v="Hohe-Schaar-Straße 34"/>
    <x v="17"/>
    <s v="EEV"/>
    <x v="1"/>
    <n v="1993"/>
    <x v="0"/>
    <x v="1"/>
    <s v="Butan/Buten"/>
    <s v="Heizöl leicht"/>
    <s v="Nein"/>
    <x v="1"/>
    <x v="121"/>
    <n v="38.380000000000003"/>
    <s v="KS 89915"/>
    <n v="110"/>
    <s v="Vattenfall Europe Distribution Hamburg GmbH"/>
    <x v="1"/>
  </r>
  <r>
    <s v="BNA1295"/>
    <s v="AVA Abfallverwertung Augsburg GmbH"/>
    <s v="AVA GmbH"/>
    <n v="86167"/>
    <s v="Augsburg"/>
    <s v="Am Mittleren Moos 60"/>
    <x v="6"/>
    <s v="AHKW"/>
    <x v="3"/>
    <n v="1993"/>
    <x v="0"/>
    <x v="11"/>
    <m/>
    <m/>
    <s v="Nein"/>
    <x v="1"/>
    <x v="30"/>
    <n v="11.104796904584679"/>
    <s v="V0 BBC06"/>
    <n v="10"/>
    <s v="Stadtwerke Augsburg Netze GmbH"/>
    <x v="1"/>
  </r>
  <r>
    <s v="BNA1296"/>
    <s v="Enercon Windpark GmbH &amp; Co. Bertkow II KG"/>
    <s v="Windpark Bertkow II"/>
    <n v="39596"/>
    <s v="Bertkow"/>
    <m/>
    <x v="5"/>
    <m/>
    <x v="0"/>
    <n v="2004"/>
    <x v="0"/>
    <x v="0"/>
    <m/>
    <m/>
    <s v="Ja"/>
    <x v="0"/>
    <x v="469"/>
    <n v="52.8"/>
    <m/>
    <n v="110"/>
    <s v="HSN Magdeburg GmbH"/>
    <x v="0"/>
  </r>
  <r>
    <s v="BNA1297"/>
    <s v="Enercon Windpark GmbH &amp; Co. Bertkow KG"/>
    <s v="Windpark Bertkow"/>
    <n v="39596"/>
    <s v="Bertkow"/>
    <m/>
    <x v="5"/>
    <m/>
    <x v="0"/>
    <n v="2001"/>
    <x v="0"/>
    <x v="0"/>
    <m/>
    <m/>
    <s v="Ja"/>
    <x v="0"/>
    <x v="129"/>
    <n v="21.6"/>
    <m/>
    <n v="20"/>
    <s v="E.ON Avacon AG"/>
    <x v="0"/>
  </r>
  <r>
    <s v="BNA1298"/>
    <s v="Enercon Windpark GmbH &amp; Co. Deblinghausen KG"/>
    <s v="Windpark Deblinghausen"/>
    <n v="31595"/>
    <s v="Steyerberg"/>
    <m/>
    <x v="1"/>
    <m/>
    <x v="0"/>
    <n v="2003"/>
    <x v="0"/>
    <x v="0"/>
    <m/>
    <m/>
    <s v="Ja"/>
    <x v="0"/>
    <x v="134"/>
    <n v="16.2"/>
    <m/>
    <n v="110"/>
    <s v="E.ON Netz GmbH"/>
    <x v="0"/>
  </r>
  <r>
    <s v="BNA1299"/>
    <s v="Enercon Windpark GmbH &amp; Co. Frische Brise I KG"/>
    <s v="Windpark Anemolter/Steyerberg"/>
    <n v="31595"/>
    <s v="Steyerberg"/>
    <m/>
    <x v="1"/>
    <m/>
    <x v="0"/>
    <n v="2003"/>
    <x v="0"/>
    <x v="0"/>
    <m/>
    <m/>
    <s v="Ja"/>
    <x v="0"/>
    <x v="183"/>
    <n v="26.1"/>
    <m/>
    <n v="110"/>
    <s v="E.ON Netz GmbH"/>
    <x v="0"/>
  </r>
  <r>
    <s v="BNA1300"/>
    <s v="Enercon Windpark GmbH &amp; Co. Kutenholz KG"/>
    <s v="Windpark Kutenholz I"/>
    <n v="27449"/>
    <s v="Kutenholz"/>
    <m/>
    <x v="1"/>
    <m/>
    <x v="0"/>
    <n v="2003"/>
    <x v="0"/>
    <x v="0"/>
    <m/>
    <m/>
    <s v="Ja"/>
    <x v="0"/>
    <x v="165"/>
    <n v="12.6"/>
    <m/>
    <n v="110"/>
    <s v="E.ON Netz GmbH"/>
    <x v="0"/>
  </r>
  <r>
    <s v="BNA1301"/>
    <s v="Enercon Windpark GmbH &amp; Co. Passat III KG"/>
    <s v="Windpark Lammersdorf"/>
    <n v="52152"/>
    <s v="Simmerath"/>
    <m/>
    <x v="0"/>
    <m/>
    <x v="0"/>
    <n v="2002"/>
    <x v="0"/>
    <x v="0"/>
    <m/>
    <m/>
    <s v="Ja"/>
    <x v="0"/>
    <x v="42"/>
    <n v="10.8"/>
    <m/>
    <n v="20"/>
    <s v="Rhein-Ruhr Verteilnetz GmbH"/>
    <x v="0"/>
  </r>
  <r>
    <s v="BNA1302"/>
    <s v="Enercon Windpark GmbH &amp; Co. Passat II KG"/>
    <s v="Windpark Füchtorf"/>
    <n v="48336"/>
    <s v="Sassenberg"/>
    <m/>
    <x v="0"/>
    <m/>
    <x v="0"/>
    <n v="2002"/>
    <x v="0"/>
    <x v="0"/>
    <m/>
    <m/>
    <s v="Ja"/>
    <x v="0"/>
    <x v="134"/>
    <n v="16.2"/>
    <m/>
    <n v="30"/>
    <s v="Westfalen-Weser-Ems Verteilnetz GmbH"/>
    <x v="0"/>
  </r>
  <r>
    <s v="BNA1303"/>
    <s v="Enercon Windpark GmbH &amp; Co. Passat I KG"/>
    <s v="Windpark Monschau"/>
    <n v="52156"/>
    <s v="Monschau"/>
    <m/>
    <x v="0"/>
    <m/>
    <x v="0"/>
    <n v="2003"/>
    <x v="0"/>
    <x v="0"/>
    <m/>
    <m/>
    <s v="Ja"/>
    <x v="0"/>
    <x v="163"/>
    <n v="23.4"/>
    <m/>
    <n v="20"/>
    <s v="Rhein-Ruhr Verteilnetz GmbH"/>
    <x v="0"/>
  </r>
  <r>
    <s v="BNA1304"/>
    <s v="Enercon Windpark GmbH &amp; Co. Scirocco I KG"/>
    <s v="Windpark Niederndodeleben"/>
    <n v="39179"/>
    <s v="Ebendorf"/>
    <m/>
    <x v="5"/>
    <m/>
    <x v="0"/>
    <n v="2001"/>
    <x v="0"/>
    <x v="0"/>
    <m/>
    <m/>
    <s v="Ja"/>
    <x v="0"/>
    <x v="42"/>
    <n v="10.8"/>
    <m/>
    <n v="20"/>
    <s v="E.ON Avacon AG"/>
    <x v="0"/>
  </r>
  <r>
    <s v="BNA1305"/>
    <s v="Enercon Windpark GmbH &amp; Co. Stößen II KG"/>
    <s v="Windpark Stößen II"/>
    <n v="6667"/>
    <s v="Stößen"/>
    <m/>
    <x v="5"/>
    <m/>
    <x v="0"/>
    <n v="1999"/>
    <x v="0"/>
    <x v="0"/>
    <m/>
    <m/>
    <s v="Ja"/>
    <x v="0"/>
    <x v="25"/>
    <n v="12"/>
    <m/>
    <n v="110"/>
    <s v="Mitteldeutsche Netzgesellschaft Strom mbH"/>
    <x v="0"/>
  </r>
  <r>
    <s v="BNA1306"/>
    <s v="Enercon Windpark GmbH &amp; Co. Windrose KG"/>
    <s v="Windpark Mehring"/>
    <n v="54346"/>
    <s v="Mehring"/>
    <m/>
    <x v="16"/>
    <m/>
    <x v="0"/>
    <n v="2006"/>
    <x v="0"/>
    <x v="0"/>
    <m/>
    <m/>
    <s v="Ja"/>
    <x v="0"/>
    <x v="30"/>
    <n v="10"/>
    <m/>
    <n v="20"/>
    <s v="Pfalzwerke AG"/>
    <x v="0"/>
  </r>
  <r>
    <s v="BNA1307"/>
    <s v="REG Regenerative Energien Standortentwicklung GmbH &amp; Co. Beverstedt KG"/>
    <s v="Windpark Lohe"/>
    <n v="27616"/>
    <s v="Lohe"/>
    <m/>
    <x v="1"/>
    <m/>
    <x v="0"/>
    <n v="2007"/>
    <x v="0"/>
    <x v="0"/>
    <m/>
    <m/>
    <s v="Ja"/>
    <x v="0"/>
    <x v="39"/>
    <n v="18"/>
    <m/>
    <n v="20"/>
    <s v="EWE Netz GmbH"/>
    <x v="0"/>
  </r>
  <r>
    <s v="BNA1308"/>
    <s v="Windpark Fiebing GmbH &amp; Co. KG"/>
    <s v="Windpark Fiebing"/>
    <n v="26629"/>
    <s v="Fiebing"/>
    <m/>
    <x v="1"/>
    <m/>
    <x v="0"/>
    <n v="2003"/>
    <x v="0"/>
    <x v="0"/>
    <m/>
    <m/>
    <s v="Ja"/>
    <x v="0"/>
    <x v="165"/>
    <n v="12.6"/>
    <m/>
    <n v="20"/>
    <s v="EWE Netz GmbH"/>
    <x v="0"/>
  </r>
  <r>
    <s v="BNA1309"/>
    <s v="Windpark GmbH &amp; Co. Bröckel-Eicklingen KG"/>
    <s v="Windpark Bröckel-Eicklingen"/>
    <n v="29356"/>
    <s v="Bröckel"/>
    <m/>
    <x v="1"/>
    <m/>
    <x v="0"/>
    <n v="2009"/>
    <x v="0"/>
    <x v="0"/>
    <m/>
    <m/>
    <s v="Ja"/>
    <x v="0"/>
    <x v="30"/>
    <n v="10"/>
    <m/>
    <n v="20"/>
    <s v="E.ON Avacon AG"/>
    <x v="0"/>
  </r>
  <r>
    <s v="BNA1310"/>
    <s v="Windpark GmbH &amp; Co. Enningerloh KG"/>
    <s v="Windpark Enningerloh"/>
    <n v="59320"/>
    <s v="Enningerloh"/>
    <m/>
    <x v="0"/>
    <m/>
    <x v="0"/>
    <n v="2009"/>
    <x v="0"/>
    <x v="0"/>
    <m/>
    <m/>
    <s v="Ja"/>
    <x v="0"/>
    <x v="39"/>
    <n v="18"/>
    <m/>
    <n v="30"/>
    <s v="Westfalen-Weser-Ems Verteilnetz GmbH"/>
    <x v="0"/>
  </r>
  <r>
    <s v="BNA1311"/>
    <s v="Windpark Jennelt II GmbH &amp; Co. KG"/>
    <s v="Windpark Jennelt II"/>
    <n v="26736"/>
    <s v="Jennelt"/>
    <m/>
    <x v="1"/>
    <m/>
    <x v="0"/>
    <n v="2007"/>
    <x v="0"/>
    <x v="0"/>
    <m/>
    <m/>
    <s v="Ja"/>
    <x v="0"/>
    <x v="30"/>
    <n v="10"/>
    <m/>
    <n v="110"/>
    <s v="E.ON Netz GmbH"/>
    <x v="0"/>
  </r>
  <r>
    <s v="BNA1312"/>
    <s v="Windpark Kutenholz GmbH &amp; Co. KG"/>
    <s v="Windpark Kutenholz II"/>
    <n v="27449"/>
    <s v="Kutenholz"/>
    <m/>
    <x v="1"/>
    <m/>
    <x v="0"/>
    <n v="2004"/>
    <x v="0"/>
    <x v="0"/>
    <m/>
    <m/>
    <s v="Ja"/>
    <x v="0"/>
    <x v="134"/>
    <n v="16.2"/>
    <m/>
    <n v="110"/>
    <s v="E.ON Netz GmbH"/>
    <x v="0"/>
  </r>
  <r>
    <s v="BNA1313"/>
    <s v="Windpark Zwischenbergen GmbH &amp; Co.  KG"/>
    <s v="Windpark Zwischenbergen"/>
    <n v="26639"/>
    <s v="Zwischenbergen"/>
    <m/>
    <x v="1"/>
    <m/>
    <x v="0"/>
    <n v="2006"/>
    <x v="0"/>
    <x v="0"/>
    <m/>
    <m/>
    <s v="Ja"/>
    <x v="0"/>
    <x v="30"/>
    <n v="10"/>
    <m/>
    <n v="20"/>
    <s v="EWE Netz GmbH"/>
    <x v="0"/>
  </r>
  <r>
    <s v="BNA1314"/>
    <s v="swb Gruppe"/>
    <s v="Windpark Märkisch Linden"/>
    <n v="16818"/>
    <s v="Märkisch Linden"/>
    <m/>
    <x v="2"/>
    <m/>
    <x v="0"/>
    <m/>
    <x v="0"/>
    <x v="0"/>
    <m/>
    <m/>
    <s v="Ja"/>
    <x v="0"/>
    <x v="566"/>
    <n v="41.8"/>
    <m/>
    <m/>
    <m/>
    <x v="0"/>
  </r>
  <r>
    <s v="BNA1315"/>
    <s v="Universitätsklinikum Freiburg AdöR"/>
    <s v="HKW"/>
    <n v="79106"/>
    <s v="Freiburg"/>
    <s v="Hartmannstrasse 1"/>
    <x v="4"/>
    <s v="HKW"/>
    <x v="1"/>
    <m/>
    <x v="0"/>
    <x v="1"/>
    <s v="Erdgas"/>
    <s v="Biomasse"/>
    <s v="Ja"/>
    <x v="1"/>
    <x v="39"/>
    <n v="18.18"/>
    <s v="Übergabe"/>
    <n v="20"/>
    <s v="badenova Netz GmbH"/>
    <x v="0"/>
  </r>
  <r>
    <s v="BNA1316"/>
    <s v="AWG Abfallwirtschaftsgesellschaft mbH Wuppertal"/>
    <s v="Müllheizkraftwerk"/>
    <n v="42349"/>
    <s v="Wuppertal"/>
    <s v="Korzert 15"/>
    <x v="0"/>
    <m/>
    <x v="3"/>
    <n v="1976"/>
    <x v="0"/>
    <x v="11"/>
    <s v="Abfall"/>
    <s v="Heizöl"/>
    <s v="Nein"/>
    <x v="1"/>
    <x v="50"/>
    <n v="33.314390713754037"/>
    <s v="Elberfeld Süd, Ronsdorf"/>
    <n v="110"/>
    <s v="WSW Netz GmbH "/>
    <x v="1"/>
  </r>
  <r>
    <s v="BNA1317"/>
    <s v="Theolia Naturenergien GmbH"/>
    <s v="Windpark Bornstedt-Holdenstedt"/>
    <n v="6295"/>
    <s v="Bornstedt"/>
    <m/>
    <x v="5"/>
    <m/>
    <x v="0"/>
    <n v="2007"/>
    <x v="0"/>
    <x v="0"/>
    <m/>
    <m/>
    <s v="Ja"/>
    <x v="0"/>
    <x v="114"/>
    <n v="13.5"/>
    <s v="UW Beyernaumburg"/>
    <n v="110"/>
    <s v="TEN Thüringer Energienetze GmbH"/>
    <x v="0"/>
  </r>
  <r>
    <s v="BNA1318"/>
    <s v="Windpark Großvargula GmbH &amp; Co. KG"/>
    <s v="Windpark Großvargula"/>
    <n v="99958"/>
    <s v="Großvargula"/>
    <m/>
    <x v="10"/>
    <m/>
    <x v="0"/>
    <n v="2001"/>
    <x v="0"/>
    <x v="0"/>
    <m/>
    <m/>
    <s v="Ja"/>
    <x v="0"/>
    <x v="25"/>
    <n v="12"/>
    <s v="UW Gräfentonna"/>
    <n v="110"/>
    <s v="TEN Thüringer Energienetze GmbH"/>
    <x v="0"/>
  </r>
  <r>
    <s v="BNA1319"/>
    <s v="Windpark Kribbe-Premslin GmbH &amp; Co. KG"/>
    <s v="Windpark Kribbe-Premslin"/>
    <n v="19357"/>
    <s v="Karstädt"/>
    <m/>
    <x v="2"/>
    <m/>
    <x v="0"/>
    <n v="2003"/>
    <x v="0"/>
    <x v="0"/>
    <m/>
    <m/>
    <s v="Ja"/>
    <x v="0"/>
    <x v="179"/>
    <n v="27"/>
    <s v="UW Quitzow"/>
    <n v="110"/>
    <s v="Wemag Netz GmbH"/>
    <x v="0"/>
  </r>
  <r>
    <s v="BNA1320"/>
    <s v="Theolia Naturenergien GmbH"/>
    <s v="Windpark Mühlanger"/>
    <n v="6888"/>
    <s v="Mühlanger"/>
    <m/>
    <x v="5"/>
    <m/>
    <x v="0"/>
    <n v="2007"/>
    <x v="0"/>
    <x v="0"/>
    <m/>
    <m/>
    <s v="Ja"/>
    <x v="0"/>
    <x v="47"/>
    <n v="14"/>
    <s v="UW Wittenberg"/>
    <n v="15"/>
    <s v="Mitteldeutsche Netzgesellschaft Strom mbH"/>
    <x v="0"/>
  </r>
  <r>
    <s v="BNA1321"/>
    <s v="Theolia Naturenergien GmbH"/>
    <s v="Windpark Perleberg"/>
    <n v="19348"/>
    <s v="Perleberg"/>
    <m/>
    <x v="2"/>
    <m/>
    <x v="0"/>
    <n v="2002"/>
    <x v="0"/>
    <x v="0"/>
    <m/>
    <m/>
    <s v="Ja"/>
    <x v="0"/>
    <x v="21"/>
    <n v="19.8"/>
    <s v="UW Kletzke"/>
    <n v="110"/>
    <s v="E.ON edis AG"/>
    <x v="0"/>
  </r>
  <r>
    <s v="BNA1322"/>
    <s v="Theolia Naturenergien GmbH"/>
    <s v="Windpark Wolgast"/>
    <n v="17495"/>
    <s v="Karlsburg"/>
    <m/>
    <x v="9"/>
    <m/>
    <x v="0"/>
    <n v="2001"/>
    <x v="0"/>
    <x v="0"/>
    <m/>
    <m/>
    <s v="Ja"/>
    <x v="0"/>
    <x v="5"/>
    <n v="24"/>
    <s v="UW Wolgast"/>
    <n v="20"/>
    <s v="E.ON edis AG"/>
    <x v="0"/>
  </r>
  <r>
    <s v="BNA1323"/>
    <s v="Öko Windpark Bimolten GmbH"/>
    <s v="Windpark Bimolten"/>
    <n v="48527"/>
    <s v="Nordhorn (Bimolten)"/>
    <s v="Barrinkbölt"/>
    <x v="1"/>
    <m/>
    <x v="0"/>
    <n v="2002"/>
    <x v="0"/>
    <x v="0"/>
    <m/>
    <m/>
    <s v="Ja"/>
    <x v="0"/>
    <x v="327"/>
    <n v="29.2"/>
    <s v="UW Bimolten"/>
    <n v="110"/>
    <s v="Westfalen-Weser-Ems Verteilnetz GmbH"/>
    <x v="0"/>
  </r>
  <r>
    <s v="BNA1324"/>
    <s v="AgRo &amp; WEA Projekt GmbH &amp; Co. KG"/>
    <s v="Windpark Bawöste"/>
    <n v="49832"/>
    <s v="Freren"/>
    <s v="Beestener Str. 17"/>
    <x v="1"/>
    <m/>
    <x v="0"/>
    <n v="2011"/>
    <x v="0"/>
    <x v="0"/>
    <m/>
    <m/>
    <s v="Ja"/>
    <x v="0"/>
    <x v="128"/>
    <n v="25.8"/>
    <s v="Station Bawöste"/>
    <n v="30"/>
    <s v="Westfalen-Weser-Ems Verteilnetz GmbH"/>
    <x v="0"/>
  </r>
  <r>
    <s v="BNA1325"/>
    <s v="Öko Windpark Lengerich GmbH"/>
    <s v="Windpark Lengerich"/>
    <n v="49838"/>
    <s v="Lengerich"/>
    <s v="Handruper Str."/>
    <x v="1"/>
    <m/>
    <x v="0"/>
    <n v="2000"/>
    <x v="0"/>
    <x v="0"/>
    <m/>
    <m/>
    <s v="Ja"/>
    <x v="0"/>
    <x v="28"/>
    <n v="14.4"/>
    <s v="Station Lengerich"/>
    <n v="30"/>
    <s v="Westfalen-Weser-Ems Verteilnetz GmbH"/>
    <x v="0"/>
  </r>
  <r>
    <s v="BNA1326"/>
    <s v="Öko Windpark Bimolten GmbH"/>
    <s v="Windpark Esche"/>
    <n v="49828"/>
    <s v="Esche"/>
    <s v="Osterwalderstraße 6"/>
    <x v="1"/>
    <m/>
    <x v="0"/>
    <n v="2003"/>
    <x v="0"/>
    <x v="0"/>
    <m/>
    <m/>
    <s v="Ja"/>
    <x v="0"/>
    <x v="30"/>
    <n v="10"/>
    <s v="UW Esche"/>
    <n v="10"/>
    <s v="Westfalen-Weser-Ems Verteilnetz GmbH"/>
    <x v="0"/>
  </r>
  <r>
    <s v="BNA1327a"/>
    <s v="Flughafen München GmbH"/>
    <s v="Energiezentrale 1992"/>
    <n v="85326"/>
    <s v="München"/>
    <s v="nicht öffentlicher Bereich (Btl. 145.01)"/>
    <x v="6"/>
    <s v="AGG1 -  AGG7"/>
    <x v="1"/>
    <n v="1992"/>
    <x v="0"/>
    <x v="1"/>
    <s v="Erdgas"/>
    <s v="HEL (Notstrombetrieb)"/>
    <s v="Nein"/>
    <x v="1"/>
    <x v="567"/>
    <n v="11.1706"/>
    <s v="145.01-MSNN-EG.01"/>
    <n v="20"/>
    <s v="E.ON Netz GmbH"/>
    <x v="1"/>
  </r>
  <r>
    <s v="BNA1327b"/>
    <s v="Flughafen München GmbH"/>
    <s v="Erweiterung Energiezentrale 2003"/>
    <n v="85326"/>
    <s v="München"/>
    <s v="nicht öffentlicher Bereich (Btl. 145.01)"/>
    <x v="6"/>
    <s v="AGG8 - AGG9"/>
    <x v="1"/>
    <n v="2003"/>
    <x v="0"/>
    <x v="1"/>
    <m/>
    <m/>
    <s v="Nein"/>
    <x v="1"/>
    <x v="568"/>
    <n v="7.5144000000000002"/>
    <s v="145.01-MSNN-EG.01"/>
    <n v="20"/>
    <s v="E.ON Netz GmbH"/>
    <x v="1"/>
  </r>
  <r>
    <s v="BNA1328"/>
    <s v="HBB Heizkraftwerk Bauernfeind Betreibergesellschaft mbh"/>
    <s v="HBB"/>
    <n v="83064"/>
    <s v="Raubling"/>
    <s v="Rosenheimer Str. 37"/>
    <x v="6"/>
    <s v="GUD"/>
    <x v="8"/>
    <n v="2000"/>
    <x v="0"/>
    <x v="1"/>
    <s v="Erdgas"/>
    <s v="Biogas"/>
    <s v="Nein"/>
    <x v="1"/>
    <x v="256"/>
    <n v="21.576870000000003"/>
    <s v="UW PANG / PWA"/>
    <n v="6"/>
    <s v="E.ON Bayern AG"/>
    <x v="1"/>
  </r>
  <r>
    <s v="BNA1329"/>
    <s v="Kübler &amp; Niethammer Papierfabrik Kriebstein AG"/>
    <s v="K&amp;N PFK AG EV"/>
    <n v="9648"/>
    <s v="Kriebstein"/>
    <s v="Bauhofstr. 1"/>
    <x v="13"/>
    <s v="GT / GDT"/>
    <x v="8"/>
    <n v="1993"/>
    <x v="0"/>
    <x v="1"/>
    <s v="Erdgas"/>
    <s v="Heizöl EL"/>
    <s v="Nein"/>
    <x v="1"/>
    <x v="216"/>
    <n v="13.100242500000002"/>
    <s v="UW-Rauschenthal"/>
    <n v="6"/>
    <s v="Mitteldeutsche Netzgesellschaft Strom mbH"/>
    <x v="1"/>
  </r>
  <r>
    <s v="BNA1330"/>
    <s v="Steinbeis Energie GmbH"/>
    <s v="Steinbeis Energie"/>
    <n v="25348"/>
    <s v="Glückstadt"/>
    <s v="Stadtstraße 20"/>
    <x v="3"/>
    <s v="Kohlekessel"/>
    <x v="3"/>
    <m/>
    <x v="0"/>
    <x v="3"/>
    <m/>
    <m/>
    <s v="Nein"/>
    <x v="1"/>
    <x v="25"/>
    <n v="12.98748"/>
    <m/>
    <n v="6"/>
    <s v="Schleswig-Holstein Netz AG "/>
    <x v="1"/>
  </r>
  <r>
    <s v="BNA1331"/>
    <s v="Reno De Medici Arnsberg GmbH"/>
    <s v="Reno De Medici"/>
    <n v="59821"/>
    <s v="Arnsberg"/>
    <s v="Hellefelderstr. 51"/>
    <x v="0"/>
    <s v="HD - Kraftwerk"/>
    <x v="3"/>
    <n v="1956"/>
    <x v="0"/>
    <x v="3"/>
    <s v="Steinkohle"/>
    <s v="Braunkohle"/>
    <s v="Nein"/>
    <x v="1"/>
    <x v="569"/>
    <n v="22.186944999999998"/>
    <s v="400 MVA"/>
    <n v="30"/>
    <s v="Rhein-Ruhr Verteilnetz GmbH"/>
    <x v="1"/>
  </r>
  <r>
    <s v="BNA1332"/>
    <s v="Sasol Solvents Germany GmbH"/>
    <s v="Sasol Kraftwerk"/>
    <n v="47443"/>
    <s v="Moers"/>
    <s v="Römerstr. 733"/>
    <x v="0"/>
    <s v="TG7/8"/>
    <x v="1"/>
    <n v="1995"/>
    <x v="0"/>
    <x v="1"/>
    <s v="Erdgas"/>
    <s v="Prozeßenergie etal."/>
    <s v="Nein"/>
    <x v="0"/>
    <x v="570"/>
    <n v="22.523"/>
    <s v="DE00018147455V0000000753653"/>
    <n v="25"/>
    <s v="Rhein-Ruhr Verteilnetz GmbH"/>
    <x v="1"/>
  </r>
  <r>
    <s v="BNA1333a"/>
    <s v="Universität Stuttgart"/>
    <s v="HKW Pfaffenwald"/>
    <n v="70569"/>
    <s v="Stuttgart"/>
    <s v="Pfaffenwaldring 8"/>
    <x v="4"/>
    <s v="Anlage 40"/>
    <x v="3"/>
    <n v="1988"/>
    <x v="0"/>
    <x v="1"/>
    <s v="Erdgas"/>
    <s v="Heizöl EL"/>
    <s v="Nein"/>
    <x v="1"/>
    <x v="373"/>
    <n v="12.770152128435866"/>
    <s v="UW Allmand T111/T113"/>
    <n v="10"/>
    <s v="EnBW Regional AG"/>
    <x v="1"/>
  </r>
  <r>
    <s v="BNA1333b"/>
    <s v="Universität Stuttgart"/>
    <s v="HKW Pfaffenwald"/>
    <n v="70569"/>
    <s v="Stuttgart"/>
    <s v="Pfaffenwaldring 8"/>
    <x v="4"/>
    <s v="Block 50"/>
    <x v="3"/>
    <n v="1969"/>
    <x v="0"/>
    <x v="1"/>
    <s v="Erdgas"/>
    <s v="Heizöl EL"/>
    <s v="Nein"/>
    <x v="1"/>
    <x v="409"/>
    <n v="11.925844549696306"/>
    <s v="UW Allmand T111/T113"/>
    <n v="10"/>
    <s v="EnBW Regional AG"/>
    <x v="1"/>
  </r>
  <r>
    <s v="BNA1333c"/>
    <s v="Universität Stuttgart"/>
    <s v="HKW Pfaffenwald"/>
    <n v="70569"/>
    <s v="Stuttgart"/>
    <s v="Pfaffenwaldring 8"/>
    <x v="4"/>
    <s v="Block 60"/>
    <x v="3"/>
    <n v="1968"/>
    <x v="0"/>
    <x v="1"/>
    <s v="Erdgas"/>
    <s v="Heizöl EL"/>
    <s v="Nein"/>
    <x v="1"/>
    <x v="164"/>
    <n v="12.136921444381194"/>
    <s v="UW Allmand T111/T113"/>
    <n v="10"/>
    <s v="EnBW Regional AG"/>
    <x v="1"/>
  </r>
  <r>
    <s v="BNA1334a"/>
    <s v="CR3-Kaffeeveredelung M. Hermsen GmbH"/>
    <s v="KWK-Anlage"/>
    <n v="28237"/>
    <s v="Bremen"/>
    <s v="Waterbergstraße 14"/>
    <x v="15"/>
    <s v="GT 1"/>
    <x v="1"/>
    <n v="1993"/>
    <x v="0"/>
    <x v="1"/>
    <m/>
    <m/>
    <s v="Nein"/>
    <x v="1"/>
    <x v="571"/>
    <n v="4.6459999999999999"/>
    <s v="10kV Schaltanlage CR3, Anschlussfeld:Finkenau, Waterberg"/>
    <n v="10"/>
    <s v="swb Netze GmbH &amp; Co. KG"/>
    <x v="1"/>
  </r>
  <r>
    <s v="BNA1334b"/>
    <s v="CR3-Kaffeeveredelung M. Hermsen GmbH"/>
    <s v="KWK-Anlage"/>
    <n v="28237"/>
    <s v="Bremen"/>
    <s v="Waterbergstraße 14"/>
    <x v="15"/>
    <s v="GT 2"/>
    <x v="1"/>
    <n v="2002"/>
    <x v="0"/>
    <x v="1"/>
    <m/>
    <m/>
    <s v="Nein"/>
    <x v="1"/>
    <x v="531"/>
    <n v="4.8479999999999999"/>
    <s v="10kV Schaltanlage CR3, Anschlussfeld:Finkenau, Waterberg"/>
    <n v="10"/>
    <s v="swb Netze GmbH &amp; Co. KG"/>
    <x v="1"/>
  </r>
  <r>
    <s v="BNA1334c"/>
    <s v="CR3-Kaffeeveredelung M. Hermsen GmbH"/>
    <s v="KWK-Anlage"/>
    <n v="28237"/>
    <s v="Bremen"/>
    <s v="Waterbergstraße 14"/>
    <x v="15"/>
    <s v="GT 3"/>
    <x v="1"/>
    <n v="2002"/>
    <x v="0"/>
    <x v="1"/>
    <m/>
    <m/>
    <s v="Nein"/>
    <x v="1"/>
    <x v="531"/>
    <n v="4.8479999999999999"/>
    <s v="10kV Schaltanlage CR3, Anschlussfeld:Finkenau, Waterberg"/>
    <n v="10"/>
    <s v="swb Netze GmbH &amp; Co. KG"/>
    <x v="1"/>
  </r>
  <r>
    <s v="BNA1334d"/>
    <s v="CR3-Kaffeeveredelung M. Hermsen GmbH"/>
    <s v="KWK-Anlage"/>
    <n v="28237"/>
    <s v="Bremen"/>
    <s v="Waterbergstraße 14"/>
    <x v="15"/>
    <s v="DT"/>
    <x v="3"/>
    <n v="2002"/>
    <x v="0"/>
    <x v="14"/>
    <s v="Dampf"/>
    <m/>
    <s v="Nein"/>
    <x v="1"/>
    <x v="572"/>
    <n v="0"/>
    <s v="Niederspannung intern"/>
    <m/>
    <m/>
    <x v="1"/>
  </r>
  <r>
    <s v="BNA1335a"/>
    <s v="Papier- u. Kartonfabrik Varel GmbH &amp; Co. KG"/>
    <s v="PKV Kraftwerk"/>
    <n v="26316"/>
    <s v="Varel"/>
    <s v="Dangaster Straße 38"/>
    <x v="1"/>
    <s v="KWK-Blöcke"/>
    <x v="1"/>
    <n v="1989"/>
    <x v="0"/>
    <x v="1"/>
    <s v="Erdgas L"/>
    <m/>
    <s v="Nein"/>
    <x v="1"/>
    <x v="573"/>
    <n v="58.681000000000004"/>
    <m/>
    <n v="20"/>
    <s v="EWE Netz GmbH"/>
    <x v="1"/>
  </r>
  <r>
    <s v="BNA1335b"/>
    <s v="Papier- u. Kartonfabrik Varel GmbH &amp; Co. KG"/>
    <s v="PKV Kraftwerk"/>
    <n v="26316"/>
    <s v="Varel"/>
    <s v="Dangaster Straße 38"/>
    <x v="1"/>
    <s v="Kodensationsturbine"/>
    <x v="3"/>
    <n v="1968"/>
    <x v="0"/>
    <x v="14"/>
    <s v="Abdampf"/>
    <m/>
    <s v="Nein"/>
    <x v="1"/>
    <x v="574"/>
    <n v="0"/>
    <m/>
    <n v="20"/>
    <s v="EWE Netz GmbH"/>
    <x v="1"/>
  </r>
  <r>
    <s v="BNA1335c"/>
    <s v="Papier- u. Kartonfabrik Varel GmbH &amp; Co. KG"/>
    <s v="PKV Kraftwerk"/>
    <n v="26316"/>
    <s v="Varel"/>
    <s v="Dangaster Straße 38"/>
    <x v="1"/>
    <s v="Biogasmotoren"/>
    <x v="13"/>
    <n v="2006"/>
    <x v="0"/>
    <x v="4"/>
    <s v="Biogas"/>
    <m/>
    <s v="Ja"/>
    <x v="1"/>
    <x v="575"/>
    <n v="2.0678399999999999"/>
    <m/>
    <n v="20"/>
    <s v="EWE Netz GmbH"/>
    <x v="0"/>
  </r>
  <r>
    <s v="BNA1336"/>
    <s v="Henkel AG &amp; Co.KGaA"/>
    <s v="Holthausen"/>
    <n v="40589"/>
    <s v="Düsseldorf"/>
    <s v="Henkelstr. 67"/>
    <x v="0"/>
    <m/>
    <x v="1"/>
    <n v="1948"/>
    <x v="0"/>
    <x v="1"/>
    <s v="Erdgas"/>
    <s v="Flüssige Produktionsrückstände"/>
    <s v="Nein"/>
    <x v="1"/>
    <x v="576"/>
    <n v="84.84"/>
    <s v="SWD-Netz U47/U60"/>
    <n v="25"/>
    <s v="Stadtwerke Düsseldorf Netz GmbH"/>
    <x v="1"/>
  </r>
  <r>
    <s v="BNA1337a"/>
    <s v="DS Smith Paper Deutschland GmbH"/>
    <s v="Heizkraftwerk"/>
    <n v="63741"/>
    <s v="Aschaffenburg"/>
    <s v="Weichertstr. 7"/>
    <x v="6"/>
    <s v="Heizkraftwerk"/>
    <x v="3"/>
    <m/>
    <x v="4"/>
    <x v="1"/>
    <m/>
    <m/>
    <s v="Nein"/>
    <x v="1"/>
    <x v="179"/>
    <n v="28.495380782460195"/>
    <m/>
    <n v="20"/>
    <s v="Aschaffenburger Versorgungs GmbH "/>
    <x v="1"/>
  </r>
  <r>
    <s v="BNA1337b"/>
    <s v="DS Smith Paper Deutschland GmbH"/>
    <s v="Blockheizkraftwerk 1"/>
    <n v="63741"/>
    <s v="Aschaffenburg"/>
    <s v="Weichertstr. 7"/>
    <x v="6"/>
    <s v="Blockheizkraftwerk 1"/>
    <x v="3"/>
    <n v="2005"/>
    <x v="0"/>
    <x v="4"/>
    <s v="Biogas"/>
    <m/>
    <s v="Ja"/>
    <x v="1"/>
    <x v="577"/>
    <n v="1.1459280000000001"/>
    <m/>
    <n v="20"/>
    <s v="Aschaffenburger Versorgungs GmbH "/>
    <x v="0"/>
  </r>
  <r>
    <s v="BNA1337c"/>
    <s v="DS Smith Paper Deutschland GmbH"/>
    <s v="Blockheizkraftwerk 2"/>
    <n v="63741"/>
    <s v="Aschaffenburg"/>
    <s v="Weichertstr. 7"/>
    <x v="6"/>
    <s v="Blockheizkraftwerk 2"/>
    <x v="3"/>
    <n v="2010"/>
    <x v="0"/>
    <x v="4"/>
    <s v="Biogas"/>
    <m/>
    <s v="Ja"/>
    <x v="1"/>
    <x v="578"/>
    <n v="0.86160000000000003"/>
    <m/>
    <n v="20"/>
    <s v="Aschaffenburger Versorgungs GmbH "/>
    <x v="0"/>
  </r>
  <r>
    <s v="BNA1337d"/>
    <s v="DS Smith Paper Deutschland GmbH"/>
    <s v="Notstromdiesel"/>
    <n v="63741"/>
    <s v="Aschaffenburg"/>
    <s v="Weichertstr. 7"/>
    <x v="6"/>
    <s v="Notstromdiesel"/>
    <x v="12"/>
    <m/>
    <x v="4"/>
    <x v="10"/>
    <s v="Diesel"/>
    <m/>
    <s v="Nein"/>
    <x v="0"/>
    <x v="579"/>
    <n v="0.54600000000000004"/>
    <m/>
    <n v="20"/>
    <s v="Aschaffenburger Versorgungs GmbH "/>
    <x v="1"/>
  </r>
  <r>
    <s v="BNA1338"/>
    <s v="Eurowatt Spitzenkraft GmbH"/>
    <s v="Spitzenkraftwerk"/>
    <n v="94469"/>
    <s v="Deggendorf"/>
    <s v="Ruselbergstr. 87"/>
    <x v="6"/>
    <s v="MLD"/>
    <x v="1"/>
    <m/>
    <x v="0"/>
    <x v="10"/>
    <s v="Heizöl EL"/>
    <s v="Heizöl EL"/>
    <s v="Nein"/>
    <x v="1"/>
    <x v="548"/>
    <n v="19.190000000000001"/>
    <s v="Schaltanlage"/>
    <n v="20"/>
    <s v="E.ON Bayern AG"/>
    <x v="1"/>
  </r>
  <r>
    <s v="BNA1338a"/>
    <s v="WEA Windpark Walchum Verwaltungsgesellschaft mbH"/>
    <s v="Windpark Walchum"/>
    <n v="26906"/>
    <s v="Dersum"/>
    <s v="Mittelweg 6 w"/>
    <x v="1"/>
    <m/>
    <x v="0"/>
    <n v="2011"/>
    <x v="0"/>
    <x v="0"/>
    <m/>
    <m/>
    <s v="Ja"/>
    <x v="0"/>
    <x v="35"/>
    <n v="6"/>
    <s v="SA Dersum"/>
    <n v="20"/>
    <s v="EWE Netz GmbH"/>
    <x v="0"/>
  </r>
  <r>
    <s v="BNA1338b"/>
    <s v="WEA Windpark Walchum Verwaltungsgesellschaft mbH"/>
    <s v="Windpark Walchum"/>
    <n v="49779"/>
    <s v="Niederlangen"/>
    <s v="Forststr. 3 w"/>
    <x v="1"/>
    <m/>
    <x v="0"/>
    <n v="2011"/>
    <x v="0"/>
    <x v="0"/>
    <m/>
    <m/>
    <s v="Ja"/>
    <x v="0"/>
    <x v="35"/>
    <n v="6"/>
    <s v="US Niederlangen"/>
    <n v="20"/>
    <s v="EWE Netz GmbH"/>
    <x v="0"/>
  </r>
  <r>
    <s v="BNA1338c"/>
    <s v="WEA Windpark Walchum Verwaltungsgesellschaft mbH"/>
    <s v="Windpark Walchum"/>
    <n v="26907"/>
    <s v="Walchum"/>
    <s v="Süd-Nord-Str. 51 z"/>
    <x v="1"/>
    <m/>
    <x v="0"/>
    <n v="2010"/>
    <x v="0"/>
    <x v="0"/>
    <m/>
    <m/>
    <s v="Ja"/>
    <x v="0"/>
    <x v="580"/>
    <n v="2.2999999999999998"/>
    <s v="SA Hasselbrock"/>
    <n v="20"/>
    <s v="EWE Netz GmbH"/>
    <x v="0"/>
  </r>
  <r>
    <s v="BNA1339"/>
    <m/>
    <m/>
    <s v="03238"/>
    <s v="Finsterwalde"/>
    <s v="Flur 50, Fl-St. 191 u. Flur 52, Fl-St. 107"/>
    <x v="2"/>
    <m/>
    <x v="5"/>
    <n v="2009"/>
    <x v="0"/>
    <x v="6"/>
    <m/>
    <m/>
    <s v="Ja"/>
    <x v="0"/>
    <x v="581"/>
    <n v="20.386200000000002"/>
    <m/>
    <m/>
    <m/>
    <x v="0"/>
  </r>
  <r>
    <s v="BNA1340"/>
    <m/>
    <m/>
    <s v="97256"/>
    <s v="Geroldshausen"/>
    <s v="Flurstücke 600,503,644,642,978"/>
    <x v="6"/>
    <m/>
    <x v="5"/>
    <n v="2010"/>
    <x v="0"/>
    <x v="6"/>
    <m/>
    <m/>
    <s v="Ja"/>
    <x v="0"/>
    <x v="582"/>
    <n v="15.827360000000001"/>
    <m/>
    <m/>
    <m/>
    <x v="0"/>
  </r>
  <r>
    <s v="BNA1341"/>
    <m/>
    <m/>
    <s v="97753"/>
    <s v="Karlstadt"/>
    <s v="Duttenbrunner Weg"/>
    <x v="6"/>
    <m/>
    <x v="5"/>
    <n v="2010"/>
    <x v="0"/>
    <x v="6"/>
    <m/>
    <m/>
    <s v="Ja"/>
    <x v="0"/>
    <x v="583"/>
    <n v="11.147040000000001"/>
    <m/>
    <m/>
    <m/>
    <x v="0"/>
  </r>
  <r>
    <s v="BNA1342"/>
    <m/>
    <m/>
    <s v="97289"/>
    <s v="Thüngen"/>
    <s v="Flurstück 625"/>
    <x v="6"/>
    <m/>
    <x v="5"/>
    <n v="2010"/>
    <x v="0"/>
    <x v="6"/>
    <m/>
    <m/>
    <s v="Ja"/>
    <x v="0"/>
    <x v="584"/>
    <n v="18.73695"/>
    <m/>
    <m/>
    <m/>
    <x v="0"/>
  </r>
  <r>
    <s v="BNA1343"/>
    <m/>
    <m/>
    <s v="03205"/>
    <s v="Calau"/>
    <s v="Laasower Weg"/>
    <x v="2"/>
    <m/>
    <x v="5"/>
    <n v="2010"/>
    <x v="0"/>
    <x v="6"/>
    <m/>
    <m/>
    <s v="Ja"/>
    <x v="0"/>
    <x v="585"/>
    <n v="10.051500000000001"/>
    <m/>
    <m/>
    <m/>
    <x v="0"/>
  </r>
  <r>
    <s v="BNA1344"/>
    <m/>
    <m/>
    <s v="16356"/>
    <s v="Ahrensfelde"/>
    <s v="Mehrower Weg 1, Anl. 2"/>
    <x v="2"/>
    <m/>
    <x v="5"/>
    <n v="2010"/>
    <x v="0"/>
    <x v="6"/>
    <m/>
    <m/>
    <s v="Ja"/>
    <x v="0"/>
    <x v="586"/>
    <n v="10.917399999999999"/>
    <m/>
    <m/>
    <m/>
    <x v="0"/>
  </r>
  <r>
    <s v="BNA1345"/>
    <m/>
    <m/>
    <s v="01968"/>
    <s v="Senftenberg"/>
    <s v="Flur 24 Flurstück 14"/>
    <x v="2"/>
    <m/>
    <x v="5"/>
    <n v="2011"/>
    <x v="0"/>
    <x v="6"/>
    <m/>
    <m/>
    <s v="Ja"/>
    <x v="0"/>
    <x v="587"/>
    <n v="23.597000000000001"/>
    <m/>
    <m/>
    <m/>
    <x v="0"/>
  </r>
  <r>
    <s v="BNA1346"/>
    <m/>
    <m/>
    <s v="01968"/>
    <s v="Senftenberg"/>
    <s v="Flur 24 Flurstück 14"/>
    <x v="2"/>
    <m/>
    <x v="5"/>
    <n v="2011"/>
    <x v="0"/>
    <x v="6"/>
    <m/>
    <m/>
    <s v="Ja"/>
    <x v="0"/>
    <x v="588"/>
    <n v="15.734"/>
    <m/>
    <m/>
    <m/>
    <x v="0"/>
  </r>
  <r>
    <s v="BNA1347"/>
    <m/>
    <m/>
    <s v="01968"/>
    <s v="Senftenberg"/>
    <s v="Flur 24 Flurstück 14"/>
    <x v="2"/>
    <m/>
    <x v="5"/>
    <n v="2011"/>
    <x v="0"/>
    <x v="6"/>
    <m/>
    <m/>
    <s v="Ja"/>
    <x v="0"/>
    <x v="589"/>
    <n v="15.689"/>
    <m/>
    <m/>
    <m/>
    <x v="0"/>
  </r>
  <r>
    <s v="BNA1348"/>
    <m/>
    <m/>
    <s v="01998"/>
    <s v="Klettwitz"/>
    <s v="Flurstück 12, Flur 3, Gemarkung Meuro"/>
    <x v="2"/>
    <m/>
    <x v="5"/>
    <n v="2011"/>
    <x v="0"/>
    <x v="6"/>
    <m/>
    <m/>
    <s v="Ja"/>
    <x v="0"/>
    <x v="590"/>
    <n v="13.464"/>
    <m/>
    <m/>
    <m/>
    <x v="0"/>
  </r>
  <r>
    <s v="BNA1349"/>
    <m/>
    <m/>
    <s v="01998"/>
    <s v="Klettwitz"/>
    <s v="Flurstück 14, Flur 3, Gemarkung Meuro"/>
    <x v="2"/>
    <m/>
    <x v="5"/>
    <n v="2011"/>
    <x v="0"/>
    <x v="6"/>
    <m/>
    <m/>
    <s v="Ja"/>
    <x v="0"/>
    <x v="591"/>
    <n v="12.731159999999999"/>
    <m/>
    <m/>
    <m/>
    <x v="0"/>
  </r>
  <r>
    <s v="BNA1350"/>
    <m/>
    <m/>
    <s v="06388"/>
    <s v="Baasdorf"/>
    <s v="Feldstraße 5"/>
    <x v="5"/>
    <m/>
    <x v="5"/>
    <n v="2010"/>
    <x v="0"/>
    <x v="6"/>
    <m/>
    <m/>
    <s v="Ja"/>
    <x v="0"/>
    <x v="592"/>
    <n v="12.70439"/>
    <m/>
    <m/>
    <m/>
    <x v="0"/>
  </r>
  <r>
    <s v="BNA1351"/>
    <m/>
    <m/>
    <s v="97340"/>
    <s v="Martinsheim"/>
    <s v="Flurstück 416 u.a."/>
    <x v="6"/>
    <m/>
    <x v="5"/>
    <n v="2011"/>
    <x v="0"/>
    <x v="6"/>
    <m/>
    <m/>
    <s v="Ja"/>
    <x v="0"/>
    <x v="593"/>
    <n v="10.170999999999999"/>
    <m/>
    <m/>
    <m/>
    <x v="0"/>
  </r>
  <r>
    <s v="BNA1352"/>
    <m/>
    <m/>
    <s v="17153"/>
    <s v="Stavenhagen"/>
    <s v="Hubschrauberlandeplatz Basepohl"/>
    <x v="9"/>
    <m/>
    <x v="5"/>
    <n v="2011"/>
    <x v="0"/>
    <x v="6"/>
    <m/>
    <m/>
    <s v="Ja"/>
    <x v="0"/>
    <x v="594"/>
    <n v="11.162879999999999"/>
    <m/>
    <m/>
    <m/>
    <x v="0"/>
  </r>
  <r>
    <s v="BNA1353"/>
    <m/>
    <m/>
    <s v="49828"/>
    <s v="Georgsdorf"/>
    <s v="Georgsdorf 14/10; 1/41; 1/39; 2/7; 1/42; 11/4; 11/5; u.a."/>
    <x v="1"/>
    <m/>
    <x v="5"/>
    <n v="2011"/>
    <x v="0"/>
    <x v="6"/>
    <m/>
    <m/>
    <s v="Ja"/>
    <x v="0"/>
    <x v="595"/>
    <n v="24.71546"/>
    <m/>
    <m/>
    <m/>
    <x v="0"/>
  </r>
  <r>
    <s v="BNA1354"/>
    <m/>
    <m/>
    <s v="02991"/>
    <s v="Lauta"/>
    <s v="Industrie strasse B"/>
    <x v="13"/>
    <m/>
    <x v="5"/>
    <n v="2011"/>
    <x v="0"/>
    <x v="6"/>
    <m/>
    <m/>
    <s v="Ja"/>
    <x v="0"/>
    <x v="596"/>
    <n v="23.548580000000001"/>
    <m/>
    <m/>
    <m/>
    <x v="0"/>
  </r>
  <r>
    <s v="BNA1355"/>
    <m/>
    <m/>
    <s v="17291"/>
    <s v="Prenzlau"/>
    <s v="Flur 6 (Flst.418), Flur 7 (Flst.241,244,247,158/14,139/2)"/>
    <x v="2"/>
    <m/>
    <x v="5"/>
    <n v="2011"/>
    <x v="0"/>
    <x v="6"/>
    <m/>
    <m/>
    <s v="Ja"/>
    <x v="0"/>
    <x v="597"/>
    <n v="15.704700000000001"/>
    <m/>
    <m/>
    <m/>
    <x v="0"/>
  </r>
  <r>
    <s v="BNA1356"/>
    <m/>
    <m/>
    <s v="97232"/>
    <s v="Giebelstadt"/>
    <s v="Flurnummer 452 (Süd)"/>
    <x v="6"/>
    <m/>
    <x v="5"/>
    <n v="2011"/>
    <x v="0"/>
    <x v="6"/>
    <m/>
    <m/>
    <s v="Ja"/>
    <x v="0"/>
    <x v="598"/>
    <n v="14.888999999999999"/>
    <m/>
    <m/>
    <m/>
    <x v="0"/>
  </r>
  <r>
    <s v="BNA1357"/>
    <m/>
    <m/>
    <s v="47652"/>
    <s v="Weeze"/>
    <s v="Flughafenring 60 Flurstück 12 Flur 17"/>
    <x v="0"/>
    <m/>
    <x v="5"/>
    <n v="2011"/>
    <x v="0"/>
    <x v="6"/>
    <m/>
    <m/>
    <s v="Ja"/>
    <x v="0"/>
    <x v="599"/>
    <n v="14.0624"/>
    <m/>
    <m/>
    <m/>
    <x v="0"/>
  </r>
  <r>
    <s v="BNA1358"/>
    <m/>
    <m/>
    <s v="26127"/>
    <s v="Oldenburg"/>
    <s v="Alexanderstraße"/>
    <x v="1"/>
    <m/>
    <x v="5"/>
    <n v="2011"/>
    <x v="0"/>
    <x v="6"/>
    <m/>
    <m/>
    <s v="Ja"/>
    <x v="0"/>
    <x v="600"/>
    <n v="13.89696"/>
    <m/>
    <m/>
    <m/>
    <x v="0"/>
  </r>
  <r>
    <s v="BNA1359"/>
    <m/>
    <m/>
    <s v="97232"/>
    <s v="Giebelstadt"/>
    <s v="Flurnummer 452 (Nord)"/>
    <x v="6"/>
    <m/>
    <x v="5"/>
    <n v="2011"/>
    <x v="0"/>
    <x v="6"/>
    <m/>
    <m/>
    <s v="Ja"/>
    <x v="0"/>
    <x v="601"/>
    <n v="13.396000000000001"/>
    <m/>
    <m/>
    <m/>
    <x v="0"/>
  </r>
  <r>
    <s v="BNA1360"/>
    <m/>
    <m/>
    <s v="99867"/>
    <s v="Gotha"/>
    <s v="Güldene Aue; Gotha; Flur15; Sundhausen; Flur 2"/>
    <x v="10"/>
    <m/>
    <x v="5"/>
    <n v="2011"/>
    <x v="0"/>
    <x v="6"/>
    <m/>
    <m/>
    <s v="Ja"/>
    <x v="0"/>
    <x v="602"/>
    <n v="11.744999999999999"/>
    <m/>
    <m/>
    <m/>
    <x v="0"/>
  </r>
  <r>
    <s v="BNA1361"/>
    <m/>
    <m/>
    <s v="03058"/>
    <s v="Neuhausen"/>
    <s v="Flur 1, Flurstück 466"/>
    <x v="2"/>
    <m/>
    <x v="5"/>
    <n v="2011"/>
    <x v="0"/>
    <x v="6"/>
    <m/>
    <m/>
    <s v="Ja"/>
    <x v="0"/>
    <x v="603"/>
    <n v="10.6005"/>
    <m/>
    <m/>
    <m/>
    <x v="0"/>
  </r>
  <r>
    <s v="BNA1362"/>
    <m/>
    <m/>
    <s v="19079"/>
    <s v="Sukow"/>
    <s v="85-86,146-153,160-165,175-180,284,305-309,325-330,z.T.84,87/"/>
    <x v="9"/>
    <m/>
    <x v="5"/>
    <n v="2011"/>
    <x v="0"/>
    <x v="6"/>
    <m/>
    <m/>
    <s v="Ja"/>
    <x v="0"/>
    <x v="604"/>
    <n v="10.283520000000001"/>
    <m/>
    <m/>
    <m/>
    <x v="0"/>
  </r>
  <r>
    <s v="BNA1363"/>
    <m/>
    <m/>
    <s v="02979"/>
    <s v="Burg"/>
    <s v="Burg, Flur 1 Flst. 56 u. Seidenwinkel, Flur 15 Flst. 116,117,118"/>
    <x v="13"/>
    <m/>
    <x v="5"/>
    <n v="2011"/>
    <x v="0"/>
    <x v="6"/>
    <m/>
    <m/>
    <s v="Ja"/>
    <x v="0"/>
    <x v="605"/>
    <n v="20.0044"/>
    <m/>
    <m/>
    <m/>
    <x v="0"/>
  </r>
  <r>
    <s v="BNA1364"/>
    <m/>
    <m/>
    <s v="56751"/>
    <s v="Polch"/>
    <s v="Im Gohl 2"/>
    <x v="16"/>
    <m/>
    <x v="5"/>
    <n v="2011"/>
    <x v="0"/>
    <x v="6"/>
    <m/>
    <m/>
    <s v="Ja"/>
    <x v="0"/>
    <x v="279"/>
    <n v="12.8"/>
    <m/>
    <m/>
    <m/>
    <x v="0"/>
  </r>
  <r>
    <s v="BNA1365"/>
    <m/>
    <m/>
    <s v="03229"/>
    <s v="Luckaitztal"/>
    <s v="Flugplatzstraße"/>
    <x v="2"/>
    <m/>
    <x v="5"/>
    <n v="2012"/>
    <x v="0"/>
    <x v="6"/>
    <m/>
    <m/>
    <s v="Ja"/>
    <x v="0"/>
    <x v="90"/>
    <n v="11.425000000000001"/>
    <m/>
    <m/>
    <m/>
    <x v="0"/>
  </r>
  <r>
    <s v="BNA1366"/>
    <m/>
    <m/>
    <s v="04720"/>
    <s v="Großweitzschen"/>
    <s v="Heiterer Blick"/>
    <x v="13"/>
    <m/>
    <x v="5"/>
    <n v="2012"/>
    <x v="0"/>
    <x v="6"/>
    <m/>
    <m/>
    <s v="Ja"/>
    <x v="0"/>
    <x v="606"/>
    <n v="10.791040000000001"/>
    <m/>
    <m/>
    <m/>
    <x v="0"/>
  </r>
  <r>
    <s v="BNA1367"/>
    <m/>
    <m/>
    <s v="06317"/>
    <s v="Seegebiet Mansfelder Land"/>
    <s v="Chausseestraße"/>
    <x v="5"/>
    <m/>
    <x v="5"/>
    <n v="2012"/>
    <x v="0"/>
    <x v="6"/>
    <m/>
    <m/>
    <s v="Ja"/>
    <x v="0"/>
    <x v="607"/>
    <n v="28.34412"/>
    <m/>
    <m/>
    <m/>
    <x v="0"/>
  </r>
  <r>
    <s v="BNA1368"/>
    <m/>
    <m/>
    <s v="06667"/>
    <s v="Tagewerben"/>
    <s v="Lindenstraße"/>
    <x v="5"/>
    <m/>
    <x v="5"/>
    <n v="2012"/>
    <x v="0"/>
    <x v="6"/>
    <m/>
    <m/>
    <s v="Ja"/>
    <x v="0"/>
    <x v="608"/>
    <n v="10.7448"/>
    <m/>
    <m/>
    <m/>
    <x v="0"/>
  </r>
  <r>
    <s v="BNA1369"/>
    <m/>
    <m/>
    <s v="16945"/>
    <s v="Marienfließ"/>
    <s v="Birkenweg 1"/>
    <x v="2"/>
    <m/>
    <x v="5"/>
    <n v="2012"/>
    <x v="0"/>
    <x v="6"/>
    <m/>
    <m/>
    <s v="Ja"/>
    <x v="0"/>
    <x v="609"/>
    <n v="25.559139999999999"/>
    <m/>
    <m/>
    <m/>
    <x v="0"/>
  </r>
  <r>
    <s v="BNA1370"/>
    <m/>
    <m/>
    <s v="21493"/>
    <s v="Elmenhorst"/>
    <s v="FS 1/4 und 13; Flur 6; FS 91; Flur 7 (Lanken)"/>
    <x v="3"/>
    <m/>
    <x v="5"/>
    <n v="2012"/>
    <x v="0"/>
    <x v="6"/>
    <m/>
    <m/>
    <s v="Ja"/>
    <x v="0"/>
    <x v="610"/>
    <n v="24.361039999999999"/>
    <m/>
    <m/>
    <m/>
    <x v="0"/>
  </r>
  <r>
    <s v="BNA1371"/>
    <m/>
    <m/>
    <s v="18273"/>
    <s v="Güstrow"/>
    <s v="Glasewitzer Chausee"/>
    <x v="9"/>
    <m/>
    <x v="5"/>
    <n v="2012"/>
    <x v="0"/>
    <x v="6"/>
    <m/>
    <m/>
    <s v="Ja"/>
    <x v="0"/>
    <x v="611"/>
    <n v="20.908799999999999"/>
    <m/>
    <m/>
    <m/>
    <x v="0"/>
  </r>
  <r>
    <s v="BNA1372"/>
    <m/>
    <m/>
    <s v="07580"/>
    <s v="Ronneburg"/>
    <s v="Schmirchau Flst.90/9+Ronnebg. Flst.852/6+852/15+Flst.1730/22"/>
    <x v="10"/>
    <m/>
    <x v="5"/>
    <n v="2012"/>
    <x v="0"/>
    <x v="6"/>
    <m/>
    <m/>
    <s v="Ja"/>
    <x v="0"/>
    <x v="612"/>
    <n v="19.921919999999997"/>
    <m/>
    <m/>
    <m/>
    <x v="0"/>
  </r>
  <r>
    <s v="BNA1373"/>
    <m/>
    <m/>
    <s v="19348"/>
    <s v="Perleberg"/>
    <s v="Gem.Perleb. Fl. 19 Flst. 74&amp;765;Fl. 20 Flst. 73&amp;763"/>
    <x v="2"/>
    <m/>
    <x v="5"/>
    <n v="2012"/>
    <x v="0"/>
    <x v="6"/>
    <m/>
    <m/>
    <s v="Ja"/>
    <x v="0"/>
    <x v="613"/>
    <n v="18.978840000000002"/>
    <m/>
    <m/>
    <m/>
    <x v="0"/>
  </r>
  <r>
    <s v="BNA1374"/>
    <m/>
    <m/>
    <s v="24988"/>
    <s v="Oeversee"/>
    <s v="A 7"/>
    <x v="3"/>
    <m/>
    <x v="5"/>
    <n v="2012"/>
    <x v="0"/>
    <x v="6"/>
    <m/>
    <m/>
    <s v="Ja"/>
    <x v="0"/>
    <x v="614"/>
    <n v="18.853999999999999"/>
    <m/>
    <m/>
    <m/>
    <x v="0"/>
  </r>
  <r>
    <s v="BNA1375"/>
    <m/>
    <m/>
    <s v="39517"/>
    <s v="Mahlwinkel"/>
    <s v="ehemaliger Militärflughafen"/>
    <x v="5"/>
    <m/>
    <x v="5"/>
    <n v="2012"/>
    <x v="0"/>
    <x v="6"/>
    <m/>
    <m/>
    <s v="Ja"/>
    <x v="0"/>
    <x v="615"/>
    <n v="18.783360000000002"/>
    <m/>
    <m/>
    <m/>
    <x v="0"/>
  </r>
  <r>
    <s v="BNA1376"/>
    <m/>
    <m/>
    <s v="04509"/>
    <s v="Delitzsch"/>
    <s v="Carl-Friedrich-Benz-Straße"/>
    <x v="13"/>
    <m/>
    <x v="5"/>
    <n v="2012"/>
    <x v="0"/>
    <x v="6"/>
    <m/>
    <m/>
    <s v="Ja"/>
    <x v="0"/>
    <x v="616"/>
    <n v="17.559360000000002"/>
    <m/>
    <m/>
    <m/>
    <x v="0"/>
  </r>
  <r>
    <s v="BNA1377"/>
    <m/>
    <m/>
    <s v="92649"/>
    <s v="Grafenwöhr"/>
    <s v="Gemarkung Grafenwöhr Flst. 124,125,127,128 u.a."/>
    <x v="6"/>
    <m/>
    <x v="5"/>
    <n v="2012"/>
    <x v="0"/>
    <x v="6"/>
    <m/>
    <m/>
    <s v="Ja"/>
    <x v="0"/>
    <x v="617"/>
    <n v="15.6816"/>
    <m/>
    <m/>
    <m/>
    <x v="0"/>
  </r>
  <r>
    <s v="BNA1378"/>
    <m/>
    <m/>
    <s v="19348"/>
    <s v="Sükow"/>
    <s v="Gem. Sükow, Flur 4, Flst. 54"/>
    <x v="2"/>
    <m/>
    <x v="5"/>
    <n v="2012"/>
    <x v="0"/>
    <x v="6"/>
    <m/>
    <m/>
    <s v="Ja"/>
    <x v="0"/>
    <x v="618"/>
    <n v="15.377040000000001"/>
    <m/>
    <m/>
    <m/>
    <x v="0"/>
  </r>
  <r>
    <s v="BNA1379"/>
    <m/>
    <m/>
    <s v="16945"/>
    <s v="Marienfließ"/>
    <s v="Birkenweg 1"/>
    <x v="2"/>
    <m/>
    <x v="5"/>
    <n v="2012"/>
    <x v="0"/>
    <x v="6"/>
    <m/>
    <m/>
    <s v="Ja"/>
    <x v="0"/>
    <x v="619"/>
    <n v="14.903945"/>
    <m/>
    <m/>
    <m/>
    <x v="0"/>
  </r>
  <r>
    <s v="BNA1380"/>
    <m/>
    <m/>
    <s v="26197"/>
    <s v="Großenkneten"/>
    <s v="Vechtaer Straße 35"/>
    <x v="1"/>
    <m/>
    <x v="5"/>
    <n v="2012"/>
    <x v="0"/>
    <x v="6"/>
    <m/>
    <m/>
    <s v="Ja"/>
    <x v="0"/>
    <x v="620"/>
    <n v="13.55856"/>
    <m/>
    <m/>
    <m/>
    <x v="0"/>
  </r>
  <r>
    <s v="BNA1381"/>
    <m/>
    <m/>
    <s v="26197"/>
    <s v="Großenkneten"/>
    <s v="Vechtaer Straße 35"/>
    <x v="1"/>
    <m/>
    <x v="5"/>
    <n v="2012"/>
    <x v="0"/>
    <x v="6"/>
    <m/>
    <m/>
    <s v="Ja"/>
    <x v="0"/>
    <x v="621"/>
    <n v="12.90096"/>
    <m/>
    <m/>
    <m/>
    <x v="0"/>
  </r>
  <r>
    <s v="BNA1382"/>
    <m/>
    <m/>
    <s v="06198"/>
    <s v="Salzatal"/>
    <s v="Neutz-Lettewitz 2/14 2/15 2/16 2/17 2/18 2/19 2/20 2/21 2/22"/>
    <x v="5"/>
    <m/>
    <x v="5"/>
    <n v="2012"/>
    <x v="0"/>
    <x v="6"/>
    <m/>
    <m/>
    <s v="Ja"/>
    <x v="0"/>
    <x v="622"/>
    <n v="12.596879999999999"/>
    <m/>
    <m/>
    <m/>
    <x v="0"/>
  </r>
  <r>
    <s v="BNA1383"/>
    <m/>
    <m/>
    <s v="04603"/>
    <s v="Nobitz"/>
    <s v="Am Flughafen 1"/>
    <x v="10"/>
    <m/>
    <x v="5"/>
    <n v="2012"/>
    <x v="0"/>
    <x v="6"/>
    <m/>
    <m/>
    <s v="Ja"/>
    <x v="0"/>
    <x v="623"/>
    <n v="12.1464"/>
    <m/>
    <m/>
    <m/>
    <x v="0"/>
  </r>
  <r>
    <s v="BNA1384"/>
    <m/>
    <m/>
    <s v="18246"/>
    <s v="Baumgarten"/>
    <s v="Gemarkung Wendorf, Flur 1, Flurstücke 39/2 &amp; 45/3 &amp; 47"/>
    <x v="9"/>
    <m/>
    <x v="5"/>
    <n v="2012"/>
    <x v="0"/>
    <x v="6"/>
    <m/>
    <m/>
    <s v="Ja"/>
    <x v="0"/>
    <x v="624"/>
    <n v="11.304040000000001"/>
    <m/>
    <m/>
    <m/>
    <x v="0"/>
  </r>
  <r>
    <s v="BNA1385"/>
    <m/>
    <m/>
    <s v="94522"/>
    <s v="Wallersdorf"/>
    <s v="1982+1982/2+1983+1984+2604+2607+2615+2615/1+2615/3+2616"/>
    <x v="6"/>
    <m/>
    <x v="5"/>
    <n v="2012"/>
    <x v="0"/>
    <x v="6"/>
    <m/>
    <m/>
    <s v="Ja"/>
    <x v="0"/>
    <x v="625"/>
    <n v="11.232959999999999"/>
    <m/>
    <m/>
    <m/>
    <x v="0"/>
  </r>
  <r>
    <s v="BNA1386"/>
    <m/>
    <m/>
    <s v="07907"/>
    <s v="Schleiz"/>
    <s v="Plauensche Straße 1"/>
    <x v="10"/>
    <m/>
    <x v="5"/>
    <n v="2012"/>
    <x v="0"/>
    <x v="6"/>
    <m/>
    <m/>
    <s v="Ja"/>
    <x v="0"/>
    <x v="626"/>
    <n v="11.06784"/>
    <m/>
    <m/>
    <m/>
    <x v="0"/>
  </r>
  <r>
    <s v="BNA1387"/>
    <m/>
    <m/>
    <s v="94569"/>
    <s v="Stephansposching"/>
    <s v="1123 -24 -26 -26/1 -20 -22 -41 -42 -44 -45 48 1714"/>
    <x v="6"/>
    <m/>
    <x v="5"/>
    <n v="2012"/>
    <x v="0"/>
    <x v="6"/>
    <m/>
    <m/>
    <s v="Ja"/>
    <x v="0"/>
    <x v="627"/>
    <n v="10.59552"/>
    <m/>
    <m/>
    <m/>
    <x v="0"/>
  </r>
  <r>
    <s v="BNA1388"/>
    <m/>
    <m/>
    <s v="52134"/>
    <s v="Herzogenrath"/>
    <s v="Nivelsteiner Weg"/>
    <x v="0"/>
    <m/>
    <x v="5"/>
    <n v="2012"/>
    <x v="0"/>
    <x v="6"/>
    <m/>
    <m/>
    <s v="Ja"/>
    <x v="0"/>
    <x v="38"/>
    <n v="10.5"/>
    <m/>
    <m/>
    <m/>
    <x v="0"/>
  </r>
  <r>
    <s v="BNA1389"/>
    <m/>
    <m/>
    <s v="66802"/>
    <s v="Überherrn"/>
    <s v="Flst. 119/5, 137/20, 137/24, 137/30 und 396/133"/>
    <x v="14"/>
    <m/>
    <x v="5"/>
    <n v="2012"/>
    <x v="0"/>
    <x v="6"/>
    <m/>
    <m/>
    <s v="Ja"/>
    <x v="0"/>
    <x v="628"/>
    <n v="10.421860000000001"/>
    <m/>
    <m/>
    <m/>
    <x v="0"/>
  </r>
  <r>
    <s v="BNA1390"/>
    <m/>
    <m/>
    <s v="18356"/>
    <s v="Barth"/>
    <s v="Flur 24, Flurstücke NN 61, NN 62, NN 63"/>
    <x v="9"/>
    <m/>
    <x v="5"/>
    <n v="2012"/>
    <x v="0"/>
    <x v="6"/>
    <m/>
    <m/>
    <s v="Ja"/>
    <x v="0"/>
    <x v="629"/>
    <n v="10.242959999999998"/>
    <m/>
    <m/>
    <m/>
    <x v="0"/>
  </r>
  <r>
    <s v="BNA1391"/>
    <m/>
    <m/>
    <s v="03159"/>
    <s v="Neiße-Malxetal"/>
    <s v="Am Groß Schacksdorfer Wald (u.a.164,162,104,177,426)"/>
    <x v="2"/>
    <m/>
    <x v="5"/>
    <n v="2012"/>
    <x v="0"/>
    <x v="6"/>
    <m/>
    <m/>
    <s v="Ja"/>
    <x v="0"/>
    <x v="630"/>
    <n v="22.124669999999998"/>
    <m/>
    <m/>
    <m/>
    <x v="0"/>
  </r>
  <r>
    <s v="BNA1392"/>
    <m/>
    <m/>
    <s v="15926"/>
    <s v="Heideblick"/>
    <s v="Pilzheide"/>
    <x v="2"/>
    <m/>
    <x v="5"/>
    <n v="2012"/>
    <x v="0"/>
    <x v="6"/>
    <m/>
    <m/>
    <s v="Ja"/>
    <x v="0"/>
    <x v="631"/>
    <n v="15.995520000000001"/>
    <m/>
    <m/>
    <m/>
    <x v="0"/>
  </r>
  <r>
    <s v="BNA1393"/>
    <m/>
    <m/>
    <s v="15926"/>
    <s v="Heideblick"/>
    <s v="Pilzheide"/>
    <x v="2"/>
    <m/>
    <x v="5"/>
    <n v="2012"/>
    <x v="0"/>
    <x v="6"/>
    <m/>
    <m/>
    <s v="Ja"/>
    <x v="0"/>
    <x v="632"/>
    <n v="14.85744"/>
    <m/>
    <m/>
    <m/>
    <x v="0"/>
  </r>
  <r>
    <s v="BNA1394"/>
    <m/>
    <m/>
    <s v="04509"/>
    <s v="Delitzsch"/>
    <s v="Carl-Friedrich-Benz-Str."/>
    <x v="13"/>
    <m/>
    <x v="5"/>
    <n v="2012"/>
    <x v="0"/>
    <x v="6"/>
    <m/>
    <m/>
    <s v="Ja"/>
    <x v="0"/>
    <x v="633"/>
    <n v="14.53248"/>
    <m/>
    <m/>
    <m/>
    <x v="0"/>
  </r>
  <r>
    <s v="BNA1395"/>
    <m/>
    <m/>
    <s v="15926"/>
    <s v="Heideblick"/>
    <s v="Pilzheide"/>
    <x v="2"/>
    <m/>
    <x v="5"/>
    <n v="2012"/>
    <x v="0"/>
    <x v="6"/>
    <m/>
    <m/>
    <s v="Ja"/>
    <x v="0"/>
    <x v="634"/>
    <n v="14.3712"/>
    <m/>
    <m/>
    <m/>
    <x v="0"/>
  </r>
  <r>
    <s v="BNA1396"/>
    <s v="Energieversorgungscenter Dresden-Wilschdorf GmbH &amp; Co. KG"/>
    <s v="EVC / GLOBALFOUNDRIES"/>
    <n v="1468"/>
    <s v="Moritzburg"/>
    <s v="Boxdorf, Ringstr. 3"/>
    <x v="13"/>
    <s v="EVC I"/>
    <x v="1"/>
    <n v="1998"/>
    <x v="0"/>
    <x v="1"/>
    <m/>
    <m/>
    <s v="Nein"/>
    <x v="1"/>
    <x v="635"/>
    <n v="35.047000000000004"/>
    <m/>
    <n v="20"/>
    <s v="DREWAG NETZ GmbH "/>
    <x v="1"/>
  </r>
  <r>
    <s v="BNA1397"/>
    <s v="Ineos Manufacturing Deutschland GmbH"/>
    <s v="O10"/>
    <n v="50769"/>
    <s v="Köln"/>
    <s v="Alte Strasse 201"/>
    <x v="0"/>
    <s v="K3"/>
    <x v="1"/>
    <n v="1963"/>
    <x v="0"/>
    <x v="10"/>
    <s v="Restgase"/>
    <s v="HD-Gas / Kracköl"/>
    <s v="Nein"/>
    <x v="1"/>
    <x v="244"/>
    <n v="22.725000000000001"/>
    <m/>
    <n v="30"/>
    <s v="Kundenanlage Ineos"/>
    <x v="1"/>
  </r>
  <r>
    <s v="BNA1398"/>
    <s v="Kronoply GmbH"/>
    <s v="Energieanlage 3"/>
    <n v="16909"/>
    <s v="Heiligengrabe"/>
    <s v="Wittstocker Chaussee 1"/>
    <x v="2"/>
    <m/>
    <x v="3"/>
    <n v="2002"/>
    <x v="0"/>
    <x v="4"/>
    <s v="Biomasse (Holz)"/>
    <m/>
    <s v="Ja"/>
    <x v="0"/>
    <x v="286"/>
    <n v="20.0322"/>
    <m/>
    <n v="10"/>
    <s v="E.ON edis AG"/>
    <x v="0"/>
  </r>
  <r>
    <s v="BNA1399"/>
    <s v="Oxea GmbH"/>
    <s v="Oxea GmbH"/>
    <n v="46147"/>
    <s v="Oberhausen"/>
    <s v="Otto-Roelen-Str.3"/>
    <x v="0"/>
    <m/>
    <x v="1"/>
    <m/>
    <x v="0"/>
    <x v="1"/>
    <s v="Erdgas , Heizöl ,"/>
    <m/>
    <s v="Nein"/>
    <x v="0"/>
    <x v="636"/>
    <n v="69.69"/>
    <s v="Handbach/ Holten"/>
    <n v="110"/>
    <s v="Oxea GmbH"/>
    <x v="1"/>
  </r>
  <r>
    <s v="BNA1400a"/>
    <s v="Südzucker AG Mannheim/Ochsenfurt, Werk Zeitz"/>
    <s v="EZ1"/>
    <n v="6712"/>
    <s v="Zeitz"/>
    <s v="Albrechtstr. 54"/>
    <x v="5"/>
    <s v="WSK"/>
    <x v="3"/>
    <n v="1993"/>
    <x v="0"/>
    <x v="9"/>
    <s v="Braunkohle"/>
    <m/>
    <s v="Nein"/>
    <x v="1"/>
    <x v="637"/>
    <n v="20.543874273481656"/>
    <s v="MCk0268"/>
    <n v="15"/>
    <s v="Mitteldeutsche Netzgesellschaft Strom mbH"/>
    <x v="1"/>
  </r>
  <r>
    <s v="BNA1400b"/>
    <s v="Südzucker AG Mannheim/Ochsenfurt, Werk Zeitz"/>
    <s v="EZ1"/>
    <n v="6712"/>
    <s v="Zeitz"/>
    <s v="Albrechtstr. 54"/>
    <x v="5"/>
    <s v="DTI"/>
    <x v="3"/>
    <n v="1993"/>
    <x v="4"/>
    <x v="10"/>
    <m/>
    <m/>
    <s v="Nein"/>
    <x v="1"/>
    <x v="637"/>
    <n v="20.129533678756477"/>
    <s v="MCk0268"/>
    <n v="15"/>
    <s v="Mitteldeutsche Netzgesellschaft Strom mbH"/>
    <x v="1"/>
  </r>
  <r>
    <s v="BNA1401a"/>
    <s v="RWE Power AG"/>
    <s v="BoA 2"/>
    <n v="41517"/>
    <s v="Grevenbroich"/>
    <s v="Energiestraße 101"/>
    <x v="0"/>
    <s v="Neurath F"/>
    <x v="3"/>
    <n v="2012"/>
    <x v="0"/>
    <x v="9"/>
    <m/>
    <m/>
    <s v="Nein"/>
    <x v="0"/>
    <x v="638"/>
    <n v="1100"/>
    <s v="Rommerskirchen"/>
    <n v="380"/>
    <s v="Amprion GmbH"/>
    <x v="1"/>
  </r>
  <r>
    <s v="BNA1401b"/>
    <s v="RWE Power AG"/>
    <s v="BoA 3"/>
    <n v="41517"/>
    <s v="Grevenbroich"/>
    <s v="Energiestraße 101"/>
    <x v="0"/>
    <s v="Neurath G"/>
    <x v="3"/>
    <n v="2012"/>
    <x v="0"/>
    <x v="9"/>
    <m/>
    <m/>
    <s v="Nein"/>
    <x v="0"/>
    <x v="638"/>
    <n v="1100"/>
    <s v="Rommerskirchen"/>
    <n v="380"/>
    <s v="Amprion GmbH"/>
    <x v="1"/>
  </r>
  <r>
    <s v="BNA1402"/>
    <s v="Delkeskamp Verpackungswerke GmbH"/>
    <s v="Heizkraftwerk zur Papierfabrik"/>
    <n v="49638"/>
    <s v="Nortrup"/>
    <s v="Hauptstrasse 15"/>
    <x v="1"/>
    <m/>
    <x v="1"/>
    <m/>
    <x v="0"/>
    <x v="1"/>
    <m/>
    <m/>
    <s v="Nein"/>
    <x v="1"/>
    <x v="80"/>
    <n v="18.281000000000002"/>
    <m/>
    <m/>
    <m/>
    <x v="1"/>
  </r>
  <r>
    <s v="BNA1403"/>
    <s v="GDF SUEZ E&amp;P DEUTSCHLAND GMBH"/>
    <s v="Steinitz"/>
    <n v="29416"/>
    <s v="Steinitz"/>
    <s v="Bobbenmärsche 11 "/>
    <x v="5"/>
    <s v="GUD"/>
    <x v="8"/>
    <n v="1995"/>
    <x v="0"/>
    <x v="1"/>
    <s v="Erdgaseigenproduktion"/>
    <m/>
    <s v="Nein"/>
    <x v="1"/>
    <x v="639"/>
    <n v="11.661784500000001"/>
    <s v="ZPDE0071372941600000E00000000139917"/>
    <n v="110"/>
    <s v="E.ON Avacon AG"/>
    <x v="1"/>
  </r>
  <r>
    <s v="BNA1404"/>
    <s v="Vattenfall Europe Generation AG"/>
    <s v="Boxberg"/>
    <n v="2943"/>
    <s v="Boxberg"/>
    <s v="Kraftwerkstraße "/>
    <x v="13"/>
    <s v="R"/>
    <x v="3"/>
    <n v="2012"/>
    <x v="0"/>
    <x v="9"/>
    <m/>
    <m/>
    <s v="Nein"/>
    <x v="0"/>
    <x v="640"/>
    <n v="714.03844096479486"/>
    <s v="UW Bärwalde"/>
    <n v="380"/>
    <s v="50 Hertz Transmission GmbH"/>
    <x v="1"/>
  </r>
  <r>
    <s v="BNA1405"/>
    <s v="Fernwärme Ulm GmbH"/>
    <s v="Heizkraftwerk Magirusstraße"/>
    <n v="89077"/>
    <s v="Ulm"/>
    <s v="Magirusstr. 21"/>
    <x v="4"/>
    <s v="Turbosatz 3"/>
    <x v="3"/>
    <n v="1992"/>
    <x v="0"/>
    <x v="3"/>
    <m/>
    <m/>
    <s v="Nein"/>
    <x v="1"/>
    <x v="156"/>
    <n v="16.883724000000001"/>
    <m/>
    <n v="10"/>
    <s v="SWU Netze GmbH "/>
    <x v="1"/>
  </r>
  <r>
    <s v="BNA1406"/>
    <s v="FS-Karton GmbH"/>
    <s v="FS-Karton"/>
    <n v="41460"/>
    <s v="Neuss"/>
    <s v="Düsseldorfer Str. 182-184"/>
    <x v="0"/>
    <m/>
    <x v="1"/>
    <n v="1971"/>
    <x v="0"/>
    <x v="1"/>
    <m/>
    <m/>
    <s v="Nein"/>
    <x v="1"/>
    <x v="70"/>
    <n v="20.2"/>
    <m/>
    <n v="6"/>
    <s v="Rhein-Ruhr Verteilnetz GmbH"/>
    <x v="1"/>
  </r>
  <r>
    <s v="BNA1407"/>
    <s v="Schoeller Technocell GmbH &amp; Co. KG"/>
    <s v="STW"/>
    <n v="9600"/>
    <s v="Weißenborn"/>
    <s v="Fabrikstraße 1"/>
    <x v="13"/>
    <m/>
    <x v="1"/>
    <n v="2007"/>
    <x v="0"/>
    <x v="1"/>
    <m/>
    <m/>
    <s v="Nein"/>
    <x v="1"/>
    <x v="114"/>
    <n v="13.635"/>
    <s v="140844-3710"/>
    <n v="20"/>
    <s v="Mitteldeutsche Netzgesellschaft Strom mbH"/>
    <x v="1"/>
  </r>
  <r>
    <s v="BNA1408"/>
    <s v="Evonik Degussa GmbH"/>
    <s v="Heizkraftwerk Evonik Rheinfelden"/>
    <n v="79618"/>
    <s v="Rheinfelden"/>
    <s v="Untere Kanalstraße 3"/>
    <x v="4"/>
    <m/>
    <x v="1"/>
    <n v="1980"/>
    <x v="0"/>
    <x v="1"/>
    <s v="Erdgas und Wasserstoff als Restgas eines produktionsbetriebes"/>
    <s v="Erdgas und Wasserstoff als Restgas eines produktionsbetriebes"/>
    <s v="Nein"/>
    <x v="1"/>
    <x v="641"/>
    <n v="15.351999999999999"/>
    <s v="Degussa Süd 1_x000d_Degussa Süd 2_x000d_Degussa Nord 1_x000d_Degussa Nord 2"/>
    <n v="110"/>
    <s v="Energiedienst Netze GmbH "/>
    <x v="1"/>
  </r>
  <r>
    <s v="BNA1409"/>
    <s v="DK Recycling und Roheisen GmbH"/>
    <s v="DK Kraftwerk"/>
    <n v="47053"/>
    <s v="Duisburg"/>
    <s v="Wörthstraße 175"/>
    <x v="0"/>
    <m/>
    <x v="1"/>
    <n v="2010"/>
    <x v="0"/>
    <x v="12"/>
    <s v="Hochofen-Gichtgas"/>
    <s v="Erdgas"/>
    <s v="Nein"/>
    <x v="1"/>
    <x v="256"/>
    <n v="21.21"/>
    <s v="SNA-47053-4-01161-000003743"/>
    <n v="25"/>
    <s v="Amprion GmbH"/>
    <x v="1"/>
  </r>
  <r>
    <s v="BNA1410"/>
    <m/>
    <m/>
    <s v="17268"/>
    <s v="Templin"/>
    <s v="Gemarkung Vietmannsdorf,Flur 4, Flurstück 10,11,18"/>
    <x v="2"/>
    <m/>
    <x v="5"/>
    <n v="2012"/>
    <x v="0"/>
    <x v="6"/>
    <m/>
    <m/>
    <s v="Ja"/>
    <x v="0"/>
    <x v="642"/>
    <n v="15.778124999999999"/>
    <m/>
    <m/>
    <m/>
    <x v="0"/>
  </r>
  <r>
    <s v="BNA1411"/>
    <m/>
    <m/>
    <s v="17268"/>
    <s v="Templin"/>
    <s v="Gemarkung Vietmannsdorf,Flur4,Flurst.2,10,11,12/2,13,16,17"/>
    <x v="2"/>
    <m/>
    <x v="5"/>
    <n v="2012"/>
    <x v="0"/>
    <x v="6"/>
    <m/>
    <m/>
    <s v="Ja"/>
    <x v="0"/>
    <x v="643"/>
    <n v="17.837250000000001"/>
    <m/>
    <m/>
    <m/>
    <x v="0"/>
  </r>
  <r>
    <s v="BNA1412"/>
    <m/>
    <m/>
    <s v="17268"/>
    <s v="Templin"/>
    <s v="Groß Väter,Fl.1,Fls.55,56,57,88,175,176/3,178,195bis198"/>
    <x v="2"/>
    <m/>
    <x v="5"/>
    <n v="2012"/>
    <x v="0"/>
    <x v="6"/>
    <m/>
    <m/>
    <s v="Ja"/>
    <x v="0"/>
    <x v="644"/>
    <n v="13.157999999999999"/>
    <m/>
    <m/>
    <m/>
    <x v="0"/>
  </r>
  <r>
    <s v="BNA1413"/>
    <m/>
    <m/>
    <s v="17268"/>
    <s v="Templin"/>
    <s v="Gemarkung Groß Väter,Flur1,Flurstück 9/1,10/1,69,86,87,88"/>
    <x v="2"/>
    <m/>
    <x v="5"/>
    <n v="2012"/>
    <x v="0"/>
    <x v="6"/>
    <m/>
    <m/>
    <s v="Ja"/>
    <x v="0"/>
    <x v="645"/>
    <n v="13.209"/>
    <m/>
    <m/>
    <m/>
    <x v="0"/>
  </r>
  <r>
    <s v="BNA1414"/>
    <m/>
    <m/>
    <s v="38805"/>
    <s v="Halberstadt"/>
    <s v="1/3;2/4;8/1;11/2;11/3;11/4;12/3;12/4;29/1;29/2;2/5;72 etc."/>
    <x v="5"/>
    <m/>
    <x v="5"/>
    <n v="2012"/>
    <x v="0"/>
    <x v="6"/>
    <m/>
    <m/>
    <s v="Ja"/>
    <x v="0"/>
    <x v="646"/>
    <n v="18.193919999999999"/>
    <m/>
    <m/>
    <m/>
    <x v="0"/>
  </r>
  <r>
    <s v="BNA1415"/>
    <m/>
    <m/>
    <s v="17268"/>
    <s v="Templin"/>
    <s v="Gem.Vietmannsd.,Flur4,Fls.2,16,17/Gem.Grunew.,Flur4,Fls.5/1"/>
    <x v="2"/>
    <m/>
    <x v="5"/>
    <n v="2012"/>
    <x v="0"/>
    <x v="6"/>
    <m/>
    <m/>
    <s v="Ja"/>
    <x v="0"/>
    <x v="647"/>
    <n v="16.014749999999999"/>
    <m/>
    <m/>
    <m/>
    <x v="0"/>
  </r>
  <r>
    <s v="BNA1416"/>
    <m/>
    <m/>
    <s v="17268"/>
    <s v="Templin"/>
    <s v="Gem.Groß Dölln,Flur1,Flst.90/2,91/2,98,99,100,103,104/2,201,"/>
    <x v="2"/>
    <m/>
    <x v="5"/>
    <n v="2012"/>
    <x v="0"/>
    <x v="6"/>
    <m/>
    <m/>
    <s v="Ja"/>
    <x v="0"/>
    <x v="648"/>
    <n v="18.117750000000001"/>
    <m/>
    <m/>
    <m/>
    <x v="0"/>
  </r>
  <r>
    <s v="BNA1417"/>
    <m/>
    <m/>
    <s v="15374"/>
    <s v="Müncheberg"/>
    <s v="62,63,64,110"/>
    <x v="2"/>
    <m/>
    <x v="5"/>
    <n v="2012"/>
    <x v="0"/>
    <x v="6"/>
    <m/>
    <m/>
    <s v="Ja"/>
    <x v="0"/>
    <x v="649"/>
    <n v="20.032319999999999"/>
    <m/>
    <m/>
    <m/>
    <x v="0"/>
  </r>
  <r>
    <s v="BNA1418"/>
    <m/>
    <m/>
    <s v="18356"/>
    <s v="Barth"/>
    <s v="an der L23 Flur:2/1,44,46/1,41/4,1/17,36/1"/>
    <x v="9"/>
    <m/>
    <x v="5"/>
    <n v="2012"/>
    <x v="0"/>
    <x v="6"/>
    <m/>
    <m/>
    <s v="Ja"/>
    <x v="0"/>
    <x v="650"/>
    <n v="31.553259999999998"/>
    <m/>
    <m/>
    <m/>
    <x v="0"/>
  </r>
  <r>
    <s v="BNA1419"/>
    <m/>
    <m/>
    <s v="18311"/>
    <s v="Ribnitz-Damgarten"/>
    <s v="Militärflughafen Pütnitz"/>
    <x v="9"/>
    <m/>
    <x v="5"/>
    <n v="2012"/>
    <x v="0"/>
    <x v="6"/>
    <m/>
    <m/>
    <s v="Ja"/>
    <x v="0"/>
    <x v="651"/>
    <n v="21.339055000000002"/>
    <m/>
    <m/>
    <m/>
    <x v="0"/>
  </r>
  <r>
    <s v="BNA1420"/>
    <m/>
    <m/>
    <s v="01936"/>
    <s v="Königsbrück"/>
    <s v="Hoyerswerdaerstrasse"/>
    <x v="13"/>
    <m/>
    <x v="5"/>
    <n v="2012"/>
    <x v="0"/>
    <x v="6"/>
    <m/>
    <m/>
    <s v="Ja"/>
    <x v="0"/>
    <x v="652"/>
    <n v="11.928000000000001"/>
    <m/>
    <m/>
    <m/>
    <x v="0"/>
  </r>
  <r>
    <s v="BNA1421"/>
    <m/>
    <m/>
    <s v="02627"/>
    <s v="Kubschütz"/>
    <s v="Gemarkung Litten 52/13 Gemarkung Purschwitz 241/6"/>
    <x v="13"/>
    <m/>
    <x v="5"/>
    <n v="2012"/>
    <x v="0"/>
    <x v="6"/>
    <m/>
    <m/>
    <s v="Ja"/>
    <x v="0"/>
    <x v="653"/>
    <n v="19.451040000000003"/>
    <m/>
    <m/>
    <m/>
    <x v="0"/>
  </r>
  <r>
    <s v="BNA1422"/>
    <m/>
    <m/>
    <s v="02627"/>
    <s v="Kubschütz"/>
    <s v="Gemarkung Litten 52/13 Gemarkung Purschwitz 241/6"/>
    <x v="13"/>
    <m/>
    <x v="5"/>
    <n v="2012"/>
    <x v="0"/>
    <x v="6"/>
    <m/>
    <m/>
    <s v="Ja"/>
    <x v="0"/>
    <x v="654"/>
    <n v="18.879720000000002"/>
    <m/>
    <m/>
    <m/>
    <x v="0"/>
  </r>
  <r>
    <s v="BNA1423"/>
    <m/>
    <m/>
    <s v="39576"/>
    <s v="Stendal"/>
    <s v="71/1;71/5;135;137;206/44;265/4;285/44;287/45;289/71-2;+div."/>
    <x v="5"/>
    <m/>
    <x v="5"/>
    <n v="2012"/>
    <x v="0"/>
    <x v="6"/>
    <m/>
    <m/>
    <s v="Ja"/>
    <x v="0"/>
    <x v="655"/>
    <n v="13.543200000000001"/>
    <m/>
    <m/>
    <m/>
    <x v="0"/>
  </r>
  <r>
    <s v="BNA1424"/>
    <m/>
    <m/>
    <s v="14913"/>
    <s v="Jüterbog"/>
    <s v="Flur 41 Flst. 193,198,326,328,220,221,328,415,416,419,420"/>
    <x v="2"/>
    <m/>
    <x v="5"/>
    <n v="2012"/>
    <x v="0"/>
    <x v="6"/>
    <m/>
    <m/>
    <s v="Ja"/>
    <x v="0"/>
    <x v="656"/>
    <n v="10.348799999999999"/>
    <m/>
    <m/>
    <m/>
    <x v="0"/>
  </r>
  <r>
    <s v="BNA1425"/>
    <m/>
    <m/>
    <s v="15320"/>
    <s v="Neuhardenberg"/>
    <s v="Oderbruchstraße"/>
    <x v="2"/>
    <m/>
    <x v="5"/>
    <n v="2012"/>
    <x v="0"/>
    <x v="6"/>
    <m/>
    <m/>
    <s v="Ja"/>
    <x v="0"/>
    <x v="657"/>
    <n v="22.5258"/>
    <m/>
    <m/>
    <m/>
    <x v="0"/>
  </r>
  <r>
    <s v="BNA1426"/>
    <m/>
    <m/>
    <s v="02929"/>
    <s v="Rothenburg"/>
    <s v="G. Lodenau Fl.9 Fls.254/2, G. Rothenburg Fl.3 Fls.7/60"/>
    <x v="13"/>
    <m/>
    <x v="5"/>
    <n v="2012"/>
    <x v="0"/>
    <x v="6"/>
    <m/>
    <m/>
    <s v="Ja"/>
    <x v="0"/>
    <x v="658"/>
    <n v="15.2064"/>
    <m/>
    <m/>
    <m/>
    <x v="0"/>
  </r>
  <r>
    <s v="BNA1427"/>
    <m/>
    <m/>
    <s v="17268"/>
    <s v="Templin"/>
    <s v="Gem.Groß Väter,Fl.1,Fls.69,111/Gem.Vietmanns.,Fl.4,Fls.10,18"/>
    <x v="2"/>
    <m/>
    <x v="5"/>
    <n v="2012"/>
    <x v="0"/>
    <x v="6"/>
    <m/>
    <m/>
    <s v="Ja"/>
    <x v="0"/>
    <x v="659"/>
    <n v="16.090499999999999"/>
    <m/>
    <m/>
    <m/>
    <x v="0"/>
  </r>
  <r>
    <s v="BNA1428"/>
    <m/>
    <m/>
    <s v="17268"/>
    <s v="Templin"/>
    <s v="Vietmannsd.Fl.4,Fls.2,13,17/Groß Dölln Fl.4,Fls.233,224,242"/>
    <x v="2"/>
    <m/>
    <x v="5"/>
    <n v="2012"/>
    <x v="0"/>
    <x v="6"/>
    <m/>
    <m/>
    <s v="Ja"/>
    <x v="0"/>
    <x v="660"/>
    <n v="18.217500000000001"/>
    <m/>
    <m/>
    <m/>
    <x v="0"/>
  </r>
  <r>
    <s v="BNA1429"/>
    <m/>
    <m/>
    <s v="15320"/>
    <s v="Neuhardenberg"/>
    <s v="Oderbruchstraße"/>
    <x v="2"/>
    <m/>
    <x v="5"/>
    <n v="2012"/>
    <x v="0"/>
    <x v="6"/>
    <m/>
    <m/>
    <s v="Ja"/>
    <x v="0"/>
    <x v="661"/>
    <n v="11.353719999999999"/>
    <m/>
    <m/>
    <m/>
    <x v="0"/>
  </r>
  <r>
    <s v="BNA1430"/>
    <m/>
    <m/>
    <s v="16945"/>
    <s v="Marienfließ"/>
    <s v="Gemarkung Krempendorf, Flur 5 und Flur 6"/>
    <x v="2"/>
    <m/>
    <x v="5"/>
    <n v="2012"/>
    <x v="0"/>
    <x v="6"/>
    <m/>
    <m/>
    <s v="Ja"/>
    <x v="0"/>
    <x v="662"/>
    <n v="24.336400000000001"/>
    <m/>
    <m/>
    <m/>
    <x v="0"/>
  </r>
  <r>
    <s v="BNA1431"/>
    <m/>
    <m/>
    <s v="06295"/>
    <s v="Lutherstadt Eisleben"/>
    <s v="Kassler Straße 46( Eisleben/13,12/43,320,313,107,101/4,...)"/>
    <x v="5"/>
    <m/>
    <x v="5"/>
    <n v="2012"/>
    <x v="0"/>
    <x v="6"/>
    <m/>
    <m/>
    <s v="Ja"/>
    <x v="0"/>
    <x v="663"/>
    <n v="19.688869999999998"/>
    <m/>
    <m/>
    <m/>
    <x v="0"/>
  </r>
  <r>
    <s v="BNA1432"/>
    <m/>
    <m/>
    <s v="15320"/>
    <s v="Neuhardenberg"/>
    <s v="Oderbruchstraße"/>
    <x v="2"/>
    <m/>
    <x v="5"/>
    <n v="2012"/>
    <x v="0"/>
    <x v="6"/>
    <m/>
    <m/>
    <s v="Ja"/>
    <x v="0"/>
    <x v="664"/>
    <n v="22.050240000000002"/>
    <m/>
    <m/>
    <m/>
    <x v="0"/>
  </r>
  <r>
    <s v="BNA1433"/>
    <m/>
    <m/>
    <s v="15320"/>
    <s v="Neuhardenberg"/>
    <s v="Oderbruchstraße"/>
    <x v="2"/>
    <m/>
    <x v="5"/>
    <n v="2012"/>
    <x v="0"/>
    <x v="6"/>
    <m/>
    <m/>
    <s v="Ja"/>
    <x v="0"/>
    <x v="665"/>
    <n v="20.07132"/>
    <m/>
    <m/>
    <m/>
    <x v="0"/>
  </r>
  <r>
    <s v="BNA1434"/>
    <m/>
    <m/>
    <s v="15320"/>
    <s v="Neuhardenberg"/>
    <s v="Oderbruchstraße"/>
    <x v="2"/>
    <m/>
    <x v="5"/>
    <n v="2012"/>
    <x v="0"/>
    <x v="6"/>
    <m/>
    <m/>
    <s v="Ja"/>
    <x v="0"/>
    <x v="666"/>
    <n v="19.88064"/>
    <m/>
    <m/>
    <m/>
    <x v="0"/>
  </r>
  <r>
    <s v="BNA1435"/>
    <m/>
    <m/>
    <s v="15320"/>
    <s v="Neuhardenberg"/>
    <s v="Oderbruchstraße"/>
    <x v="2"/>
    <m/>
    <x v="5"/>
    <n v="2012"/>
    <x v="0"/>
    <x v="6"/>
    <m/>
    <m/>
    <s v="Ja"/>
    <x v="0"/>
    <x v="667"/>
    <n v="19.688639999999999"/>
    <m/>
    <m/>
    <m/>
    <x v="0"/>
  </r>
  <r>
    <m/>
    <s v="EEG-Anlagen &lt; 10 MW"/>
    <m/>
    <m/>
    <m/>
    <m/>
    <x v="6"/>
    <m/>
    <x v="3"/>
    <m/>
    <x v="0"/>
    <x v="4"/>
    <m/>
    <m/>
    <s v="Ja"/>
    <x v="0"/>
    <x v="668"/>
    <n v="1049.6442"/>
    <m/>
    <m/>
    <m/>
    <x v="0"/>
  </r>
  <r>
    <m/>
    <s v="EEG-Anlagen &lt; 10 MW"/>
    <m/>
    <m/>
    <m/>
    <m/>
    <x v="1"/>
    <m/>
    <x v="3"/>
    <m/>
    <x v="0"/>
    <x v="4"/>
    <m/>
    <m/>
    <s v="Ja"/>
    <x v="0"/>
    <x v="669"/>
    <n v="982.25472680999997"/>
    <m/>
    <m/>
    <m/>
    <x v="0"/>
  </r>
  <r>
    <m/>
    <s v="EEG-Anlagen &lt; 10 MW"/>
    <m/>
    <m/>
    <m/>
    <m/>
    <x v="4"/>
    <m/>
    <x v="3"/>
    <m/>
    <x v="0"/>
    <x v="4"/>
    <m/>
    <m/>
    <s v="Ja"/>
    <x v="0"/>
    <x v="670"/>
    <n v="503.19809399999997"/>
    <m/>
    <m/>
    <m/>
    <x v="0"/>
  </r>
  <r>
    <m/>
    <s v="EEG-Anlagen &lt; 10 MW"/>
    <m/>
    <m/>
    <m/>
    <m/>
    <x v="0"/>
    <m/>
    <x v="3"/>
    <m/>
    <x v="0"/>
    <x v="4"/>
    <m/>
    <m/>
    <s v="Ja"/>
    <x v="0"/>
    <x v="671"/>
    <n v="494.47394165999992"/>
    <m/>
    <m/>
    <m/>
    <x v="0"/>
  </r>
  <r>
    <m/>
    <s v="EEG-Anlagen &lt; 10 MW"/>
    <m/>
    <m/>
    <m/>
    <m/>
    <x v="3"/>
    <m/>
    <x v="3"/>
    <m/>
    <x v="0"/>
    <x v="4"/>
    <m/>
    <m/>
    <s v="Ja"/>
    <x v="0"/>
    <x v="672"/>
    <n v="361.61525396999997"/>
    <m/>
    <m/>
    <m/>
    <x v="0"/>
  </r>
  <r>
    <m/>
    <s v="EEG-Anlagen &lt; 10 MW"/>
    <m/>
    <m/>
    <m/>
    <m/>
    <x v="9"/>
    <m/>
    <x v="3"/>
    <m/>
    <x v="0"/>
    <x v="4"/>
    <m/>
    <m/>
    <s v="Ja"/>
    <x v="0"/>
    <x v="673"/>
    <n v="294.00258330000003"/>
    <m/>
    <m/>
    <m/>
    <x v="0"/>
  </r>
  <r>
    <m/>
    <s v="EEG-Anlagen &lt; 10 MW"/>
    <m/>
    <m/>
    <m/>
    <m/>
    <x v="2"/>
    <m/>
    <x v="3"/>
    <m/>
    <x v="0"/>
    <x v="4"/>
    <m/>
    <m/>
    <s v="Ja"/>
    <x v="0"/>
    <x v="674"/>
    <n v="237.15539999999999"/>
    <m/>
    <m/>
    <m/>
    <x v="0"/>
  </r>
  <r>
    <m/>
    <s v="EEG-Anlagen &lt; 10 MW"/>
    <m/>
    <m/>
    <m/>
    <m/>
    <x v="5"/>
    <m/>
    <x v="3"/>
    <m/>
    <x v="0"/>
    <x v="4"/>
    <m/>
    <m/>
    <s v="Ja"/>
    <x v="0"/>
    <x v="675"/>
    <n v="226.46919059999996"/>
    <m/>
    <m/>
    <m/>
    <x v="0"/>
  </r>
  <r>
    <m/>
    <s v="EEG-Anlagen &lt; 10 MW"/>
    <m/>
    <m/>
    <m/>
    <m/>
    <x v="13"/>
    <m/>
    <x v="3"/>
    <m/>
    <x v="0"/>
    <x v="4"/>
    <m/>
    <m/>
    <s v="Ja"/>
    <x v="0"/>
    <x v="676"/>
    <n v="194.00248709999997"/>
    <m/>
    <m/>
    <m/>
    <x v="0"/>
  </r>
  <r>
    <m/>
    <s v="EEG-Anlagen &lt; 10 MW"/>
    <m/>
    <m/>
    <m/>
    <m/>
    <x v="11"/>
    <m/>
    <x v="3"/>
    <m/>
    <x v="0"/>
    <x v="4"/>
    <m/>
    <m/>
    <s v="Ja"/>
    <x v="0"/>
    <x v="677"/>
    <n v="169.53421025999998"/>
    <m/>
    <m/>
    <m/>
    <x v="0"/>
  </r>
  <r>
    <m/>
    <s v="EEG-Anlagen &lt; 10 MW"/>
    <m/>
    <m/>
    <m/>
    <m/>
    <x v="10"/>
    <m/>
    <x v="3"/>
    <m/>
    <x v="0"/>
    <x v="4"/>
    <m/>
    <m/>
    <s v="Ja"/>
    <x v="0"/>
    <x v="678"/>
    <n v="159.59826059999997"/>
    <m/>
    <m/>
    <m/>
    <x v="0"/>
  </r>
  <r>
    <m/>
    <s v="EEG-Anlagen &lt; 10 MW"/>
    <m/>
    <m/>
    <m/>
    <m/>
    <x v="16"/>
    <m/>
    <x v="3"/>
    <m/>
    <x v="0"/>
    <x v="4"/>
    <m/>
    <m/>
    <s v="Ja"/>
    <x v="0"/>
    <x v="679"/>
    <n v="112.04881829999998"/>
    <m/>
    <m/>
    <m/>
    <x v="0"/>
  </r>
  <r>
    <m/>
    <s v="EEG-Anlagen &lt; 10 MW"/>
    <m/>
    <m/>
    <m/>
    <m/>
    <x v="14"/>
    <m/>
    <x v="3"/>
    <m/>
    <x v="0"/>
    <x v="4"/>
    <m/>
    <m/>
    <s v="Ja"/>
    <x v="0"/>
    <x v="89"/>
    <n v="12.708600000000001"/>
    <m/>
    <m/>
    <m/>
    <x v="0"/>
  </r>
  <r>
    <m/>
    <s v="EEG-Anlagen &lt; 10 MW"/>
    <m/>
    <m/>
    <m/>
    <m/>
    <x v="17"/>
    <m/>
    <x v="3"/>
    <m/>
    <x v="0"/>
    <x v="4"/>
    <m/>
    <m/>
    <s v="Ja"/>
    <x v="0"/>
    <x v="680"/>
    <n v="12.5792523"/>
    <m/>
    <m/>
    <m/>
    <x v="0"/>
  </r>
  <r>
    <m/>
    <s v="EEG-Anlagen &lt; 10 MW"/>
    <m/>
    <m/>
    <m/>
    <m/>
    <x v="12"/>
    <m/>
    <x v="3"/>
    <m/>
    <x v="0"/>
    <x v="4"/>
    <m/>
    <m/>
    <s v="Ja"/>
    <x v="0"/>
    <x v="681"/>
    <n v="7.7307060000000005"/>
    <m/>
    <m/>
    <m/>
    <x v="0"/>
  </r>
  <r>
    <m/>
    <s v="EEG-Anlagen &lt; 10 MW"/>
    <m/>
    <m/>
    <m/>
    <m/>
    <x v="15"/>
    <m/>
    <x v="3"/>
    <m/>
    <x v="0"/>
    <x v="4"/>
    <m/>
    <m/>
    <s v="Ja"/>
    <x v="0"/>
    <x v="682"/>
    <n v="3.7754235"/>
    <m/>
    <m/>
    <m/>
    <x v="0"/>
  </r>
  <r>
    <m/>
    <s v="EEG-Anlagen &lt; 10 MW"/>
    <m/>
    <m/>
    <m/>
    <m/>
    <x v="4"/>
    <m/>
    <x v="13"/>
    <m/>
    <x v="0"/>
    <x v="17"/>
    <m/>
    <m/>
    <s v="Ja"/>
    <x v="1"/>
    <x v="683"/>
    <n v="44.293499999999995"/>
    <m/>
    <m/>
    <m/>
    <x v="0"/>
  </r>
  <r>
    <m/>
    <s v="EEG-Anlagen &lt; 10 MW"/>
    <m/>
    <m/>
    <m/>
    <m/>
    <x v="6"/>
    <m/>
    <x v="13"/>
    <m/>
    <x v="0"/>
    <x v="17"/>
    <m/>
    <m/>
    <s v="Ja"/>
    <x v="1"/>
    <x v="684"/>
    <n v="9.4953023999999999"/>
    <m/>
    <m/>
    <m/>
    <x v="0"/>
  </r>
  <r>
    <m/>
    <s v="EEG-Anlagen &lt; 10 MW"/>
    <m/>
    <m/>
    <m/>
    <m/>
    <x v="2"/>
    <m/>
    <x v="13"/>
    <m/>
    <x v="0"/>
    <x v="17"/>
    <m/>
    <m/>
    <s v="Ja"/>
    <x v="1"/>
    <x v="685"/>
    <n v="33.655920000000002"/>
    <m/>
    <m/>
    <m/>
    <x v="0"/>
  </r>
  <r>
    <m/>
    <s v="EEG-Anlagen &lt; 10 MW"/>
    <m/>
    <m/>
    <m/>
    <m/>
    <x v="15"/>
    <m/>
    <x v="13"/>
    <m/>
    <x v="0"/>
    <x v="17"/>
    <m/>
    <m/>
    <s v="Ja"/>
    <x v="1"/>
    <x v="545"/>
    <n v="2.04"/>
    <m/>
    <m/>
    <m/>
    <x v="0"/>
  </r>
  <r>
    <m/>
    <s v="EEG-Anlagen &lt; 10 MW"/>
    <m/>
    <m/>
    <m/>
    <m/>
    <x v="17"/>
    <m/>
    <x v="13"/>
    <m/>
    <x v="0"/>
    <x v="17"/>
    <m/>
    <m/>
    <s v="Ja"/>
    <x v="1"/>
    <x v="686"/>
    <n v="0.16320000000000001"/>
    <m/>
    <m/>
    <m/>
    <x v="0"/>
  </r>
  <r>
    <m/>
    <s v="EEG-Anlagen &lt; 10 MW"/>
    <m/>
    <m/>
    <m/>
    <m/>
    <x v="11"/>
    <m/>
    <x v="13"/>
    <m/>
    <x v="0"/>
    <x v="17"/>
    <m/>
    <m/>
    <s v="Ja"/>
    <x v="1"/>
    <x v="687"/>
    <n v="23.804760000000002"/>
    <m/>
    <m/>
    <m/>
    <x v="0"/>
  </r>
  <r>
    <m/>
    <s v="EEG-Anlagen &lt; 10 MW"/>
    <m/>
    <m/>
    <m/>
    <m/>
    <x v="9"/>
    <m/>
    <x v="13"/>
    <m/>
    <x v="0"/>
    <x v="17"/>
    <m/>
    <m/>
    <s v="Ja"/>
    <x v="1"/>
    <x v="688"/>
    <n v="13.9077"/>
    <m/>
    <m/>
    <m/>
    <x v="0"/>
  </r>
  <r>
    <m/>
    <s v="EEG-Anlagen &lt; 10 MW"/>
    <m/>
    <m/>
    <m/>
    <m/>
    <x v="1"/>
    <m/>
    <x v="13"/>
    <m/>
    <x v="0"/>
    <x v="17"/>
    <m/>
    <m/>
    <s v="Ja"/>
    <x v="1"/>
    <x v="689"/>
    <n v="22.170276299999998"/>
    <m/>
    <m/>
    <m/>
    <x v="0"/>
  </r>
  <r>
    <m/>
    <s v="EEG-Anlagen &lt; 10 MW"/>
    <m/>
    <m/>
    <m/>
    <m/>
    <x v="0"/>
    <m/>
    <x v="13"/>
    <m/>
    <x v="0"/>
    <x v="17"/>
    <m/>
    <m/>
    <s v="Ja"/>
    <x v="1"/>
    <x v="690"/>
    <n v="59.185499999999998"/>
    <m/>
    <m/>
    <m/>
    <x v="0"/>
  </r>
  <r>
    <m/>
    <s v="EEG-Anlagen &lt; 10 MW"/>
    <m/>
    <m/>
    <m/>
    <m/>
    <x v="16"/>
    <m/>
    <x v="13"/>
    <m/>
    <x v="0"/>
    <x v="17"/>
    <m/>
    <m/>
    <s v="Ja"/>
    <x v="1"/>
    <x v="691"/>
    <n v="8.8780800000000006"/>
    <m/>
    <m/>
    <m/>
    <x v="0"/>
  </r>
  <r>
    <m/>
    <s v="EEG-Anlagen &lt; 10 MW"/>
    <m/>
    <m/>
    <m/>
    <m/>
    <x v="14"/>
    <m/>
    <x v="13"/>
    <m/>
    <x v="0"/>
    <x v="17"/>
    <m/>
    <m/>
    <s v="Ja"/>
    <x v="1"/>
    <x v="692"/>
    <n v="1.0128600000000001"/>
    <m/>
    <m/>
    <m/>
    <x v="0"/>
  </r>
  <r>
    <m/>
    <s v="EEG-Anlagen &lt; 10 MW"/>
    <m/>
    <m/>
    <m/>
    <m/>
    <x v="13"/>
    <m/>
    <x v="13"/>
    <m/>
    <x v="0"/>
    <x v="17"/>
    <m/>
    <m/>
    <s v="Ja"/>
    <x v="1"/>
    <x v="693"/>
    <n v="13.10088"/>
    <m/>
    <m/>
    <m/>
    <x v="0"/>
  </r>
  <r>
    <m/>
    <s v="EEG-Anlagen &lt; 10 MW"/>
    <m/>
    <m/>
    <m/>
    <m/>
    <x v="5"/>
    <m/>
    <x v="13"/>
    <m/>
    <x v="0"/>
    <x v="17"/>
    <m/>
    <m/>
    <s v="Ja"/>
    <x v="1"/>
    <x v="694"/>
    <n v="5.566139999999999"/>
    <m/>
    <m/>
    <m/>
    <x v="0"/>
  </r>
  <r>
    <m/>
    <s v="EEG-Anlagen &lt; 10 MW"/>
    <m/>
    <m/>
    <m/>
    <m/>
    <x v="3"/>
    <m/>
    <x v="13"/>
    <m/>
    <x v="0"/>
    <x v="17"/>
    <m/>
    <m/>
    <s v="Ja"/>
    <x v="1"/>
    <x v="695"/>
    <n v="11.422980000000001"/>
    <m/>
    <m/>
    <m/>
    <x v="0"/>
  </r>
  <r>
    <m/>
    <s v="EEG-Anlagen &lt; 10 MW"/>
    <m/>
    <m/>
    <m/>
    <m/>
    <x v="10"/>
    <m/>
    <x v="13"/>
    <m/>
    <x v="0"/>
    <x v="17"/>
    <m/>
    <m/>
    <s v="Ja"/>
    <x v="1"/>
    <x v="696"/>
    <n v="6.0560460000000003"/>
    <m/>
    <m/>
    <m/>
    <x v="0"/>
  </r>
  <r>
    <m/>
    <s v="EEG-Anlagen &lt; 10 MW"/>
    <m/>
    <m/>
    <m/>
    <m/>
    <x v="4"/>
    <m/>
    <x v="14"/>
    <m/>
    <x v="0"/>
    <x v="19"/>
    <m/>
    <m/>
    <s v="Ja"/>
    <x v="0"/>
    <x v="697"/>
    <n v="0.5555000000000001"/>
    <m/>
    <m/>
    <m/>
    <x v="0"/>
  </r>
  <r>
    <m/>
    <s v="EEG-Anlagen &lt; 10 MW"/>
    <m/>
    <m/>
    <m/>
    <m/>
    <x v="6"/>
    <m/>
    <x v="14"/>
    <m/>
    <x v="0"/>
    <x v="19"/>
    <m/>
    <m/>
    <s v="Ja"/>
    <x v="0"/>
    <x v="698"/>
    <n v="3.8077000000000001"/>
    <m/>
    <m/>
    <m/>
    <x v="0"/>
  </r>
  <r>
    <m/>
    <s v="EEG-Anlagen &lt; 10 MW"/>
    <m/>
    <m/>
    <m/>
    <m/>
    <x v="9"/>
    <m/>
    <x v="14"/>
    <m/>
    <x v="0"/>
    <x v="19"/>
    <m/>
    <m/>
    <s v="Ja"/>
    <x v="0"/>
    <x v="699"/>
    <n v="0.22220000000000001"/>
    <m/>
    <m/>
    <m/>
    <x v="0"/>
  </r>
  <r>
    <m/>
    <s v="EEG-Anlagen &lt; 10 MW"/>
    <m/>
    <m/>
    <m/>
    <m/>
    <x v="16"/>
    <m/>
    <x v="14"/>
    <m/>
    <x v="0"/>
    <x v="19"/>
    <m/>
    <m/>
    <s v="Ja"/>
    <x v="0"/>
    <x v="700"/>
    <n v="3.0353025000000002"/>
    <m/>
    <m/>
    <m/>
    <x v="0"/>
  </r>
  <r>
    <m/>
    <s v="EEG-Anlagen &lt; 10 MW"/>
    <m/>
    <m/>
    <m/>
    <m/>
    <x v="0"/>
    <m/>
    <x v="11"/>
    <m/>
    <x v="0"/>
    <x v="16"/>
    <m/>
    <m/>
    <s v="Ja"/>
    <x v="0"/>
    <x v="701"/>
    <n v="162.79988"/>
    <m/>
    <m/>
    <m/>
    <x v="1"/>
  </r>
  <r>
    <m/>
    <s v="EEG-Anlagen &lt; 10 MW"/>
    <m/>
    <m/>
    <m/>
    <m/>
    <x v="14"/>
    <m/>
    <x v="11"/>
    <m/>
    <x v="0"/>
    <x v="16"/>
    <m/>
    <m/>
    <s v="Ja"/>
    <x v="0"/>
    <x v="702"/>
    <n v="13.039099999999999"/>
    <m/>
    <m/>
    <m/>
    <x v="1"/>
  </r>
  <r>
    <m/>
    <s v="EEG-Anlagen &lt; 10 MW"/>
    <m/>
    <m/>
    <m/>
    <m/>
    <x v="4"/>
    <m/>
    <x v="13"/>
    <m/>
    <x v="0"/>
    <x v="20"/>
    <m/>
    <m/>
    <s v="Ja"/>
    <x v="1"/>
    <x v="703"/>
    <n v="0.19584000000000001"/>
    <m/>
    <m/>
    <m/>
    <x v="0"/>
  </r>
  <r>
    <m/>
    <s v="EEG-Anlagen &lt; 10 MW"/>
    <m/>
    <m/>
    <m/>
    <m/>
    <x v="6"/>
    <m/>
    <x v="13"/>
    <m/>
    <x v="0"/>
    <x v="20"/>
    <m/>
    <m/>
    <s v="Ja"/>
    <x v="1"/>
    <x v="704"/>
    <n v="30.586658399999997"/>
    <m/>
    <m/>
    <m/>
    <x v="0"/>
  </r>
  <r>
    <m/>
    <s v="EEG-Anlagen &lt; 10 MW"/>
    <m/>
    <m/>
    <m/>
    <m/>
    <x v="11"/>
    <m/>
    <x v="13"/>
    <m/>
    <x v="0"/>
    <x v="20"/>
    <m/>
    <m/>
    <s v="Ja"/>
    <x v="1"/>
    <x v="705"/>
    <n v="8.3599200000000007"/>
    <m/>
    <m/>
    <m/>
    <x v="0"/>
  </r>
  <r>
    <m/>
    <s v="EEG-Anlagen &lt; 10 MW"/>
    <m/>
    <m/>
    <m/>
    <m/>
    <x v="1"/>
    <m/>
    <x v="13"/>
    <m/>
    <x v="0"/>
    <x v="20"/>
    <m/>
    <m/>
    <s v="Ja"/>
    <x v="1"/>
    <x v="706"/>
    <n v="14.587479000000002"/>
    <m/>
    <m/>
    <m/>
    <x v="0"/>
  </r>
  <r>
    <m/>
    <s v="EEG-Anlagen &lt; 10 MW"/>
    <m/>
    <m/>
    <m/>
    <m/>
    <x v="0"/>
    <m/>
    <x v="13"/>
    <m/>
    <x v="0"/>
    <x v="20"/>
    <m/>
    <m/>
    <s v="Ja"/>
    <x v="1"/>
    <x v="707"/>
    <n v="25.439603760000001"/>
    <m/>
    <m/>
    <m/>
    <x v="0"/>
  </r>
  <r>
    <m/>
    <s v="EEG-Anlagen &lt; 10 MW"/>
    <m/>
    <m/>
    <m/>
    <m/>
    <x v="16"/>
    <m/>
    <x v="13"/>
    <m/>
    <x v="0"/>
    <x v="20"/>
    <m/>
    <m/>
    <s v="Ja"/>
    <x v="1"/>
    <x v="708"/>
    <n v="1.0507428000000001"/>
    <m/>
    <m/>
    <m/>
    <x v="0"/>
  </r>
  <r>
    <m/>
    <s v="EEG-Anlagen &lt; 10 MW"/>
    <m/>
    <m/>
    <m/>
    <m/>
    <x v="3"/>
    <m/>
    <x v="13"/>
    <m/>
    <x v="0"/>
    <x v="20"/>
    <m/>
    <m/>
    <s v="Ja"/>
    <x v="1"/>
    <x v="709"/>
    <n v="7.3470600000000008"/>
    <m/>
    <m/>
    <m/>
    <x v="0"/>
  </r>
  <r>
    <m/>
    <s v="EEG-Anlagen &lt; 10 MW"/>
    <m/>
    <m/>
    <m/>
    <m/>
    <x v="4"/>
    <m/>
    <x v="2"/>
    <m/>
    <x v="0"/>
    <x v="2"/>
    <m/>
    <m/>
    <s v="Ja"/>
    <x v="0"/>
    <x v="710"/>
    <n v="377.65616999999997"/>
    <m/>
    <m/>
    <m/>
    <x v="0"/>
  </r>
  <r>
    <m/>
    <s v="EEG-Anlagen &lt; 10 MW"/>
    <m/>
    <m/>
    <m/>
    <m/>
    <x v="6"/>
    <m/>
    <x v="2"/>
    <m/>
    <x v="0"/>
    <x v="2"/>
    <m/>
    <m/>
    <s v="Ja"/>
    <x v="0"/>
    <x v="711"/>
    <n v="552.03939155"/>
    <m/>
    <m/>
    <m/>
    <x v="0"/>
  </r>
  <r>
    <m/>
    <s v="EEG-Anlagen &lt; 10 MW"/>
    <m/>
    <m/>
    <m/>
    <m/>
    <x v="2"/>
    <m/>
    <x v="2"/>
    <m/>
    <x v="0"/>
    <x v="2"/>
    <m/>
    <m/>
    <s v="Ja"/>
    <x v="0"/>
    <x v="712"/>
    <n v="4.6828649999999996"/>
    <m/>
    <m/>
    <m/>
    <x v="0"/>
  </r>
  <r>
    <m/>
    <s v="EEG-Anlagen &lt; 10 MW"/>
    <m/>
    <m/>
    <m/>
    <m/>
    <x v="17"/>
    <m/>
    <x v="2"/>
    <m/>
    <x v="0"/>
    <x v="2"/>
    <m/>
    <m/>
    <s v="Ja"/>
    <x v="0"/>
    <x v="713"/>
    <n v="0.1111"/>
    <m/>
    <m/>
    <m/>
    <x v="0"/>
  </r>
  <r>
    <m/>
    <s v="EEG-Anlagen &lt; 10 MW"/>
    <m/>
    <m/>
    <m/>
    <m/>
    <x v="11"/>
    <m/>
    <x v="2"/>
    <m/>
    <x v="0"/>
    <x v="2"/>
    <m/>
    <m/>
    <s v="Ja"/>
    <x v="0"/>
    <x v="714"/>
    <n v="87.77316119999999"/>
    <m/>
    <m/>
    <m/>
    <x v="0"/>
  </r>
  <r>
    <m/>
    <s v="EEG-Anlagen &lt; 10 MW"/>
    <m/>
    <m/>
    <m/>
    <m/>
    <x v="9"/>
    <m/>
    <x v="2"/>
    <m/>
    <x v="0"/>
    <x v="2"/>
    <m/>
    <m/>
    <s v="Ja"/>
    <x v="0"/>
    <x v="715"/>
    <n v="2.9729349999999997"/>
    <m/>
    <m/>
    <m/>
    <x v="0"/>
  </r>
  <r>
    <m/>
    <s v="EEG-Anlagen &lt; 10 MW"/>
    <m/>
    <m/>
    <m/>
    <m/>
    <x v="1"/>
    <m/>
    <x v="2"/>
    <m/>
    <x v="0"/>
    <x v="2"/>
    <m/>
    <m/>
    <s v="Ja"/>
    <x v="0"/>
    <x v="716"/>
    <n v="59.128621900000006"/>
    <m/>
    <m/>
    <m/>
    <x v="0"/>
  </r>
  <r>
    <m/>
    <s v="EEG-Anlagen &lt; 10 MW"/>
    <m/>
    <m/>
    <m/>
    <m/>
    <x v="0"/>
    <m/>
    <x v="2"/>
    <m/>
    <x v="0"/>
    <x v="2"/>
    <m/>
    <m/>
    <s v="Ja"/>
    <x v="0"/>
    <x v="717"/>
    <n v="121.29500059999999"/>
    <m/>
    <m/>
    <m/>
    <x v="0"/>
  </r>
  <r>
    <m/>
    <s v="EEG-Anlagen &lt; 10 MW"/>
    <m/>
    <m/>
    <m/>
    <m/>
    <x v="16"/>
    <m/>
    <x v="2"/>
    <m/>
    <x v="0"/>
    <x v="2"/>
    <m/>
    <m/>
    <s v="Ja"/>
    <x v="0"/>
    <x v="718"/>
    <n v="26.84984"/>
    <m/>
    <m/>
    <m/>
    <x v="0"/>
  </r>
  <r>
    <m/>
    <s v="EEG-Anlagen &lt; 10 MW"/>
    <m/>
    <m/>
    <m/>
    <m/>
    <x v="14"/>
    <m/>
    <x v="2"/>
    <m/>
    <x v="0"/>
    <x v="2"/>
    <m/>
    <m/>
    <s v="Ja"/>
    <x v="0"/>
    <x v="719"/>
    <n v="11.425725999999999"/>
    <m/>
    <m/>
    <m/>
    <x v="0"/>
  </r>
  <r>
    <m/>
    <s v="EEG-Anlagen &lt; 10 MW"/>
    <m/>
    <m/>
    <m/>
    <m/>
    <x v="13"/>
    <m/>
    <x v="2"/>
    <m/>
    <x v="0"/>
    <x v="2"/>
    <m/>
    <m/>
    <s v="Ja"/>
    <x v="0"/>
    <x v="720"/>
    <n v="91.098970000000008"/>
    <m/>
    <m/>
    <m/>
    <x v="0"/>
  </r>
  <r>
    <m/>
    <s v="EEG-Anlagen &lt; 10 MW"/>
    <m/>
    <m/>
    <m/>
    <m/>
    <x v="5"/>
    <m/>
    <x v="2"/>
    <m/>
    <x v="0"/>
    <x v="2"/>
    <m/>
    <m/>
    <s v="Ja"/>
    <x v="0"/>
    <x v="721"/>
    <n v="25.244647000000001"/>
    <m/>
    <m/>
    <m/>
    <x v="0"/>
  </r>
  <r>
    <m/>
    <s v="EEG-Anlagen &lt; 10 MW"/>
    <m/>
    <m/>
    <m/>
    <m/>
    <x v="3"/>
    <m/>
    <x v="2"/>
    <m/>
    <x v="0"/>
    <x v="2"/>
    <m/>
    <m/>
    <s v="Ja"/>
    <x v="0"/>
    <x v="722"/>
    <n v="4.2002264"/>
    <m/>
    <m/>
    <m/>
    <x v="0"/>
  </r>
  <r>
    <m/>
    <s v="EEG-Anlagen &lt; 10 MW"/>
    <m/>
    <m/>
    <m/>
    <m/>
    <x v="10"/>
    <m/>
    <x v="2"/>
    <m/>
    <x v="0"/>
    <x v="2"/>
    <m/>
    <m/>
    <s v="Ja"/>
    <x v="0"/>
    <x v="723"/>
    <n v="32.087498000000004"/>
    <m/>
    <m/>
    <m/>
    <x v="0"/>
  </r>
  <r>
    <m/>
    <s v="EEG-Anlagen &lt; 10 MW"/>
    <m/>
    <m/>
    <m/>
    <m/>
    <x v="4"/>
    <m/>
    <x v="5"/>
    <m/>
    <x v="0"/>
    <x v="6"/>
    <m/>
    <m/>
    <s v="Ja"/>
    <x v="0"/>
    <x v="724"/>
    <n v="4286.2645580000017"/>
    <m/>
    <m/>
    <m/>
    <x v="0"/>
  </r>
  <r>
    <m/>
    <s v="EEG-Anlagen &lt; 10 MW"/>
    <m/>
    <m/>
    <m/>
    <m/>
    <x v="6"/>
    <m/>
    <x v="5"/>
    <m/>
    <x v="0"/>
    <x v="6"/>
    <m/>
    <m/>
    <s v="Ja"/>
    <x v="0"/>
    <x v="725"/>
    <n v="9123.6684380001261"/>
    <m/>
    <m/>
    <m/>
    <x v="0"/>
  </r>
  <r>
    <m/>
    <s v="EEG-Anlagen &lt; 10 MW"/>
    <m/>
    <m/>
    <m/>
    <m/>
    <x v="12"/>
    <m/>
    <x v="5"/>
    <m/>
    <x v="0"/>
    <x v="6"/>
    <m/>
    <m/>
    <s v="Ja"/>
    <x v="0"/>
    <x v="726"/>
    <n v="65.003381999999903"/>
    <m/>
    <m/>
    <m/>
    <x v="0"/>
  </r>
  <r>
    <m/>
    <s v="EEG-Anlagen &lt; 10 MW"/>
    <m/>
    <m/>
    <m/>
    <m/>
    <x v="2"/>
    <m/>
    <x v="5"/>
    <m/>
    <x v="0"/>
    <x v="6"/>
    <m/>
    <m/>
    <s v="Ja"/>
    <x v="0"/>
    <x v="727"/>
    <n v="1723.7696929999993"/>
    <m/>
    <m/>
    <m/>
    <x v="0"/>
  </r>
  <r>
    <m/>
    <s v="EEG-Anlagen &lt; 10 MW"/>
    <m/>
    <m/>
    <m/>
    <m/>
    <x v="15"/>
    <m/>
    <x v="5"/>
    <m/>
    <x v="0"/>
    <x v="6"/>
    <m/>
    <m/>
    <s v="Ja"/>
    <x v="0"/>
    <x v="728"/>
    <n v="31.063908999999978"/>
    <m/>
    <m/>
    <m/>
    <x v="0"/>
  </r>
  <r>
    <m/>
    <s v="EEG-Anlagen &lt; 10 MW"/>
    <m/>
    <m/>
    <m/>
    <m/>
    <x v="17"/>
    <m/>
    <x v="5"/>
    <m/>
    <x v="0"/>
    <x v="6"/>
    <m/>
    <m/>
    <s v="Ja"/>
    <x v="0"/>
    <x v="729"/>
    <n v="30.168142"/>
    <m/>
    <m/>
    <m/>
    <x v="0"/>
  </r>
  <r>
    <m/>
    <s v="EEG-Anlagen &lt; 10 MW"/>
    <m/>
    <m/>
    <m/>
    <m/>
    <x v="11"/>
    <m/>
    <x v="5"/>
    <m/>
    <x v="0"/>
    <x v="6"/>
    <m/>
    <m/>
    <s v="Ja"/>
    <x v="0"/>
    <x v="730"/>
    <n v="1590.7253709999993"/>
    <m/>
    <m/>
    <m/>
    <x v="0"/>
  </r>
  <r>
    <m/>
    <s v="EEG-Anlagen &lt; 10 MW"/>
    <m/>
    <m/>
    <m/>
    <m/>
    <x v="9"/>
    <m/>
    <x v="5"/>
    <m/>
    <x v="0"/>
    <x v="6"/>
    <m/>
    <m/>
    <s v="Ja"/>
    <x v="0"/>
    <x v="731"/>
    <n v="839.06821200000127"/>
    <m/>
    <m/>
    <m/>
    <x v="0"/>
  </r>
  <r>
    <m/>
    <s v="EEG-Anlagen &lt; 10 MW"/>
    <m/>
    <m/>
    <m/>
    <m/>
    <x v="1"/>
    <m/>
    <x v="5"/>
    <m/>
    <x v="0"/>
    <x v="6"/>
    <m/>
    <m/>
    <s v="Ja"/>
    <x v="0"/>
    <x v="732"/>
    <n v="2959.3900029999677"/>
    <m/>
    <m/>
    <m/>
    <x v="0"/>
  </r>
  <r>
    <m/>
    <s v="EEG-Anlagen &lt; 10 MW"/>
    <m/>
    <m/>
    <m/>
    <m/>
    <x v="0"/>
    <m/>
    <x v="5"/>
    <m/>
    <x v="0"/>
    <x v="6"/>
    <m/>
    <m/>
    <s v="Ja"/>
    <x v="0"/>
    <x v="733"/>
    <n v="3544.468675999989"/>
    <m/>
    <m/>
    <m/>
    <x v="0"/>
  </r>
  <r>
    <m/>
    <s v="EEG-Anlagen &lt; 10 MW"/>
    <m/>
    <m/>
    <m/>
    <m/>
    <x v="16"/>
    <m/>
    <x v="5"/>
    <m/>
    <x v="0"/>
    <x v="6"/>
    <m/>
    <m/>
    <s v="Ja"/>
    <x v="0"/>
    <x v="734"/>
    <n v="1457.9885610000101"/>
    <m/>
    <m/>
    <m/>
    <x v="0"/>
  </r>
  <r>
    <m/>
    <s v="EEG-Anlagen &lt; 10 MW"/>
    <m/>
    <m/>
    <m/>
    <m/>
    <x v="14"/>
    <m/>
    <x v="5"/>
    <m/>
    <x v="0"/>
    <x v="6"/>
    <m/>
    <m/>
    <s v="Ja"/>
    <x v="0"/>
    <x v="735"/>
    <n v="301.18321900000001"/>
    <m/>
    <m/>
    <m/>
    <x v="0"/>
  </r>
  <r>
    <m/>
    <s v="EEG-Anlagen &lt; 10 MW"/>
    <m/>
    <m/>
    <m/>
    <m/>
    <x v="13"/>
    <m/>
    <x v="5"/>
    <m/>
    <x v="0"/>
    <x v="6"/>
    <m/>
    <m/>
    <s v="Ja"/>
    <x v="0"/>
    <x v="736"/>
    <n v="1094.2058319999835"/>
    <m/>
    <m/>
    <m/>
    <x v="0"/>
  </r>
  <r>
    <m/>
    <s v="EEG-Anlagen &lt; 10 MW"/>
    <m/>
    <m/>
    <m/>
    <m/>
    <x v="5"/>
    <m/>
    <x v="5"/>
    <m/>
    <x v="0"/>
    <x v="6"/>
    <m/>
    <m/>
    <s v="Ja"/>
    <x v="0"/>
    <x v="737"/>
    <n v="1222.7563459999924"/>
    <m/>
    <m/>
    <m/>
    <x v="0"/>
  </r>
  <r>
    <m/>
    <s v="EEG-Anlagen &lt; 10 MW"/>
    <m/>
    <m/>
    <m/>
    <m/>
    <x v="3"/>
    <m/>
    <x v="5"/>
    <m/>
    <x v="0"/>
    <x v="6"/>
    <m/>
    <m/>
    <s v="Ja"/>
    <x v="0"/>
    <x v="738"/>
    <n v="1225.4114170000043"/>
    <m/>
    <m/>
    <m/>
    <x v="0"/>
  </r>
  <r>
    <m/>
    <s v="EEG-Anlagen &lt; 10 MW"/>
    <m/>
    <m/>
    <m/>
    <m/>
    <x v="10"/>
    <m/>
    <x v="5"/>
    <m/>
    <x v="0"/>
    <x v="6"/>
    <m/>
    <m/>
    <s v="Ja"/>
    <x v="0"/>
    <x v="739"/>
    <n v="817.62414299999853"/>
    <m/>
    <m/>
    <m/>
    <x v="0"/>
  </r>
  <r>
    <m/>
    <s v="EEG-Anlagen &lt; 10 MW"/>
    <m/>
    <m/>
    <m/>
    <m/>
    <x v="4"/>
    <m/>
    <x v="0"/>
    <m/>
    <x v="0"/>
    <x v="0"/>
    <m/>
    <m/>
    <s v="Ja"/>
    <x v="0"/>
    <x v="740"/>
    <n v="447.95599999999996"/>
    <m/>
    <m/>
    <m/>
    <x v="0"/>
  </r>
  <r>
    <m/>
    <s v="EEG-Anlagen &lt; 10 MW"/>
    <m/>
    <m/>
    <m/>
    <m/>
    <x v="6"/>
    <m/>
    <x v="0"/>
    <m/>
    <x v="0"/>
    <x v="0"/>
    <m/>
    <m/>
    <s v="Ja"/>
    <x v="0"/>
    <x v="741"/>
    <n v="546.76517499999989"/>
    <m/>
    <m/>
    <m/>
    <x v="0"/>
  </r>
  <r>
    <m/>
    <s v="EEG-Anlagen &lt; 10 MW"/>
    <m/>
    <m/>
    <m/>
    <m/>
    <x v="12"/>
    <m/>
    <x v="0"/>
    <m/>
    <x v="0"/>
    <x v="0"/>
    <m/>
    <m/>
    <s v="Ja"/>
    <x v="0"/>
    <x v="545"/>
    <n v="2"/>
    <m/>
    <m/>
    <m/>
    <x v="0"/>
  </r>
  <r>
    <m/>
    <s v="EEG-Anlagen &lt; 10 MW"/>
    <m/>
    <m/>
    <m/>
    <m/>
    <x v="2"/>
    <m/>
    <x v="0"/>
    <m/>
    <x v="0"/>
    <x v="0"/>
    <m/>
    <m/>
    <s v="Ja"/>
    <x v="0"/>
    <x v="742"/>
    <n v="2976.1890999999996"/>
    <m/>
    <m/>
    <m/>
    <x v="0"/>
  </r>
  <r>
    <m/>
    <s v="EEG-Anlagen &lt; 10 MW"/>
    <m/>
    <m/>
    <m/>
    <m/>
    <x v="15"/>
    <m/>
    <x v="0"/>
    <m/>
    <x v="0"/>
    <x v="0"/>
    <m/>
    <m/>
    <s v="Ja"/>
    <x v="0"/>
    <x v="743"/>
    <n v="74.400000000000006"/>
    <m/>
    <m/>
    <m/>
    <x v="0"/>
  </r>
  <r>
    <m/>
    <s v="EEG-Anlagen &lt; 10 MW"/>
    <m/>
    <m/>
    <m/>
    <m/>
    <x v="17"/>
    <m/>
    <x v="0"/>
    <m/>
    <x v="0"/>
    <x v="0"/>
    <m/>
    <m/>
    <s v="Ja"/>
    <x v="0"/>
    <x v="744"/>
    <n v="28.978000000000002"/>
    <m/>
    <m/>
    <m/>
    <x v="0"/>
  </r>
  <r>
    <m/>
    <s v="EEG-Anlagen &lt; 10 MW"/>
    <m/>
    <m/>
    <m/>
    <m/>
    <x v="11"/>
    <m/>
    <x v="0"/>
    <m/>
    <x v="0"/>
    <x v="0"/>
    <m/>
    <m/>
    <s v="Ja"/>
    <x v="0"/>
    <x v="745"/>
    <n v="610.64231000000007"/>
    <m/>
    <m/>
    <m/>
    <x v="0"/>
  </r>
  <r>
    <m/>
    <s v="EEG-Anlagen &lt; 10 MW"/>
    <m/>
    <m/>
    <m/>
    <m/>
    <x v="9"/>
    <m/>
    <x v="0"/>
    <m/>
    <x v="0"/>
    <x v="0"/>
    <m/>
    <m/>
    <s v="Ja"/>
    <x v="0"/>
    <x v="746"/>
    <n v="1410.6287"/>
    <m/>
    <m/>
    <m/>
    <x v="0"/>
  </r>
  <r>
    <m/>
    <s v="EEG-Anlagen &lt; 10 MW"/>
    <m/>
    <m/>
    <m/>
    <m/>
    <x v="1"/>
    <m/>
    <x v="0"/>
    <m/>
    <x v="0"/>
    <x v="0"/>
    <m/>
    <m/>
    <s v="Ja"/>
    <x v="0"/>
    <x v="747"/>
    <n v="4464.8562000000002"/>
    <m/>
    <m/>
    <m/>
    <x v="0"/>
  </r>
  <r>
    <m/>
    <s v="EEG-Anlagen &lt; 10 MW"/>
    <m/>
    <m/>
    <m/>
    <m/>
    <x v="0"/>
    <m/>
    <x v="0"/>
    <m/>
    <x v="0"/>
    <x v="0"/>
    <m/>
    <m/>
    <s v="Ja"/>
    <x v="0"/>
    <x v="748"/>
    <n v="2462.1914999999999"/>
    <m/>
    <m/>
    <m/>
    <x v="0"/>
  </r>
  <r>
    <m/>
    <s v="EEG-Anlagen &lt; 10 MW"/>
    <m/>
    <m/>
    <m/>
    <m/>
    <x v="16"/>
    <m/>
    <x v="0"/>
    <m/>
    <x v="0"/>
    <x v="0"/>
    <m/>
    <m/>
    <s v="Ja"/>
    <x v="0"/>
    <x v="749"/>
    <n v="1224.3891000000001"/>
    <m/>
    <m/>
    <m/>
    <x v="0"/>
  </r>
  <r>
    <m/>
    <s v="EEG-Anlagen &lt; 10 MW"/>
    <m/>
    <m/>
    <m/>
    <m/>
    <x v="14"/>
    <m/>
    <x v="0"/>
    <m/>
    <x v="0"/>
    <x v="0"/>
    <m/>
    <m/>
    <s v="Ja"/>
    <x v="0"/>
    <x v="750"/>
    <n v="122.0215"/>
    <m/>
    <m/>
    <m/>
    <x v="0"/>
  </r>
  <r>
    <m/>
    <s v="EEG-Anlagen &lt; 10 MW"/>
    <m/>
    <m/>
    <m/>
    <m/>
    <x v="13"/>
    <m/>
    <x v="0"/>
    <m/>
    <x v="0"/>
    <x v="0"/>
    <m/>
    <m/>
    <s v="Ja"/>
    <x v="0"/>
    <x v="751"/>
    <n v="672.00950000000012"/>
    <m/>
    <m/>
    <m/>
    <x v="0"/>
  </r>
  <r>
    <m/>
    <s v="EEG-Anlagen &lt; 10 MW"/>
    <m/>
    <m/>
    <m/>
    <m/>
    <x v="5"/>
    <m/>
    <x v="0"/>
    <m/>
    <x v="0"/>
    <x v="0"/>
    <m/>
    <m/>
    <s v="Ja"/>
    <x v="0"/>
    <x v="752"/>
    <n v="1581.5812000000001"/>
    <m/>
    <m/>
    <m/>
    <x v="0"/>
  </r>
  <r>
    <m/>
    <s v="EEG-Anlagen &lt; 10 MW"/>
    <m/>
    <m/>
    <m/>
    <m/>
    <x v="3"/>
    <m/>
    <x v="0"/>
    <m/>
    <x v="0"/>
    <x v="0"/>
    <m/>
    <m/>
    <s v="Ja"/>
    <x v="0"/>
    <x v="753"/>
    <n v="2453.5879"/>
    <m/>
    <m/>
    <m/>
    <x v="0"/>
  </r>
  <r>
    <m/>
    <s v="EEG-Anlagen &lt; 10 MW"/>
    <m/>
    <m/>
    <m/>
    <m/>
    <x v="10"/>
    <m/>
    <x v="0"/>
    <m/>
    <x v="0"/>
    <x v="0"/>
    <m/>
    <m/>
    <s v="Ja"/>
    <x v="0"/>
    <x v="754"/>
    <n v="356.34099999999995"/>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44"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4:W27" firstHeaderRow="1" firstDataRow="2" firstDataCol="2" rowPageCount="2" colPageCount="1"/>
  <pivotFields count="2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22">
        <item x="4"/>
        <item x="6"/>
        <item x="12"/>
        <item x="2"/>
        <item x="15"/>
        <item h="1" x="20"/>
        <item x="17"/>
        <item x="11"/>
        <item x="19"/>
        <item x="9"/>
        <item x="1"/>
        <item x="0"/>
        <item h="1" x="8"/>
        <item x="16"/>
        <item x="14"/>
        <item x="13"/>
        <item x="5"/>
        <item x="3"/>
        <item h="1" x="18"/>
        <item x="10"/>
        <item x="7"/>
        <item t="default"/>
      </items>
    </pivotField>
    <pivotField compact="0" outline="0" subtotalTop="0" showAll="0" includeNewItemsInFilter="1"/>
    <pivotField axis="axisRow" compact="0" outline="0" subtotalTop="0" showAll="0" includeNewItemsInFilter="1">
      <items count="16">
        <item x="13"/>
        <item x="8"/>
        <item x="12"/>
        <item x="11"/>
        <item x="1"/>
        <item x="14"/>
        <item x="10"/>
        <item x="7"/>
        <item x="2"/>
        <item x="9"/>
        <item x="5"/>
        <item x="3"/>
        <item x="6"/>
        <item x="0"/>
        <item x="4"/>
        <item t="default"/>
      </items>
    </pivotField>
    <pivotField compact="0" outline="0" subtotalTop="0" showAll="0" includeNewItemsInFilter="1"/>
    <pivotField axis="axisPage" compact="0" outline="0" subtotalTop="0" showAll="0" includeNewItemsInFilter="1">
      <items count="11">
        <item h="1" x="6"/>
        <item h="1" x="5"/>
        <item x="0"/>
        <item x="2"/>
        <item x="4"/>
        <item x="8"/>
        <item x="7"/>
        <item x="1"/>
        <item x="9"/>
        <item h="1" x="3"/>
        <item t="default"/>
      </items>
    </pivotField>
    <pivotField axis="axisCol"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4">
        <item x="1"/>
        <item x="0"/>
        <item x="2"/>
        <item t="default"/>
      </items>
    </pivotField>
    <pivotField compact="0" outline="0" subtotalTop="0" showAll="0" includeNewItemsInFilter="1"/>
    <pivotField dataField="1"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15"/>
    <field x="8"/>
  </rowFields>
  <rowItems count="22">
    <i>
      <x/>
      <x/>
    </i>
    <i r="1">
      <x v="1"/>
    </i>
    <i r="1">
      <x v="2"/>
    </i>
    <i r="1">
      <x v="3"/>
    </i>
    <i r="1">
      <x v="4"/>
    </i>
    <i r="1">
      <x v="11"/>
    </i>
    <i t="default">
      <x/>
    </i>
    <i>
      <x v="1"/>
      <x v="1"/>
    </i>
    <i r="1">
      <x v="2"/>
    </i>
    <i r="1">
      <x v="3"/>
    </i>
    <i r="1">
      <x v="4"/>
    </i>
    <i r="1">
      <x v="5"/>
    </i>
    <i r="1">
      <x v="6"/>
    </i>
    <i r="1">
      <x v="7"/>
    </i>
    <i r="1">
      <x v="8"/>
    </i>
    <i r="1">
      <x v="9"/>
    </i>
    <i r="1">
      <x v="10"/>
    </i>
    <i r="1">
      <x v="11"/>
    </i>
    <i r="1">
      <x v="12"/>
    </i>
    <i r="1">
      <x v="13"/>
    </i>
    <i t="default">
      <x v="1"/>
    </i>
    <i t="grand">
      <x/>
    </i>
  </rowItems>
  <colFields count="1">
    <field x="11"/>
  </colFields>
  <colItems count="21">
    <i>
      <x/>
    </i>
    <i>
      <x v="1"/>
    </i>
    <i>
      <x v="2"/>
    </i>
    <i>
      <x v="3"/>
    </i>
    <i>
      <x v="4"/>
    </i>
    <i>
      <x v="5"/>
    </i>
    <i>
      <x v="6"/>
    </i>
    <i>
      <x v="7"/>
    </i>
    <i>
      <x v="8"/>
    </i>
    <i>
      <x v="9"/>
    </i>
    <i>
      <x v="10"/>
    </i>
    <i>
      <x v="11"/>
    </i>
    <i>
      <x v="13"/>
    </i>
    <i>
      <x v="14"/>
    </i>
    <i>
      <x v="15"/>
    </i>
    <i>
      <x v="16"/>
    </i>
    <i>
      <x v="17"/>
    </i>
    <i>
      <x v="18"/>
    </i>
    <i>
      <x v="19"/>
    </i>
    <i>
      <x v="20"/>
    </i>
    <i t="grand">
      <x/>
    </i>
  </colItems>
  <pageFields count="2">
    <pageField fld="10" hier="0"/>
    <pageField fld="6" hier="0"/>
  </pageFields>
  <dataFields count="1">
    <dataField name="Sum of Elektr. Leistung brutto (MW) (http://www.udo-leuschner.de/)" fld="17" baseField="0" baseItem="0"/>
  </dataFields>
  <formats count="1">
    <format dxfId="7">
      <pivotArea outline="0"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Daten" updatedVersion="2" asteriskTotals="1" showMemberPropertyTips="0" useAutoFormatting="1" itemPrintTitles="1" createdVersion="1" indent="0" compact="0" compactData="0" gridDropZones="1">
  <location ref="A7:K28" firstHeaderRow="1" firstDataRow="2" firstDataCol="1"/>
  <pivotFields count="6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10">
        <item x="7"/>
        <item x="8"/>
        <item x="0"/>
        <item x="2"/>
        <item x="3"/>
        <item x="5"/>
        <item x="4"/>
        <item x="1"/>
        <item x="6"/>
        <item t="default"/>
      </items>
    </pivotField>
    <pivotField axis="axisRow" compact="0" outline="0" subtotalTop="0" showAll="0" includeNewItemsInFilter="1" sumSubtotal="1">
      <items count="22">
        <item x="10"/>
        <item x="4"/>
        <item x="11"/>
        <item x="16"/>
        <item x="1"/>
        <item x="17"/>
        <item x="15"/>
        <item x="12"/>
        <item x="18"/>
        <item x="2"/>
        <item x="3"/>
        <item x="9"/>
        <item x="8"/>
        <item x="6"/>
        <item x="13"/>
        <item x="14"/>
        <item x="5"/>
        <item x="7"/>
        <item x="0"/>
        <item m="1" x="20"/>
        <item m="1" x="19"/>
        <item t="sum"/>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0">
    <i>
      <x/>
    </i>
    <i>
      <x v="1"/>
    </i>
    <i>
      <x v="2"/>
    </i>
    <i>
      <x v="3"/>
    </i>
    <i>
      <x v="4"/>
    </i>
    <i>
      <x v="5"/>
    </i>
    <i>
      <x v="6"/>
    </i>
    <i>
      <x v="7"/>
    </i>
    <i>
      <x v="8"/>
    </i>
    <i>
      <x v="9"/>
    </i>
    <i>
      <x v="10"/>
    </i>
    <i>
      <x v="11"/>
    </i>
    <i>
      <x v="12"/>
    </i>
    <i>
      <x v="13"/>
    </i>
    <i>
      <x v="14"/>
    </i>
    <i>
      <x v="15"/>
    </i>
    <i>
      <x v="16"/>
    </i>
    <i>
      <x v="17"/>
    </i>
    <i>
      <x v="18"/>
    </i>
    <i t="grand">
      <x/>
    </i>
  </rowItems>
  <colFields count="1">
    <field x="10"/>
  </colFields>
  <colItems count="10">
    <i>
      <x/>
    </i>
    <i>
      <x v="1"/>
    </i>
    <i>
      <x v="2"/>
    </i>
    <i>
      <x v="3"/>
    </i>
    <i>
      <x v="4"/>
    </i>
    <i>
      <x v="5"/>
    </i>
    <i>
      <x v="6"/>
    </i>
    <i>
      <x v="7"/>
    </i>
    <i>
      <x v="8"/>
    </i>
    <i t="grand">
      <x/>
    </i>
  </colItems>
  <dataFields count="1">
    <dataField name="Summe von Netto-Nennleistung (elektrisch) in MW" fld="18" baseField="0" baseItem="0"/>
  </dataFields>
  <formats count="7">
    <format dxfId="6">
      <pivotArea dataOnly="0" labelOnly="1" grandCol="1" outline="0" fieldPosition="0"/>
    </format>
    <format dxfId="5">
      <pivotArea grandRow="1" outline="0" fieldPosition="0"/>
    </format>
    <format dxfId="4">
      <pivotArea dataOnly="0" labelOnly="1" grandRow="1" outline="0" fieldPosition="0"/>
    </format>
    <format dxfId="3">
      <pivotArea outline="0" fieldPosition="0"/>
    </format>
    <format dxfId="2">
      <pivotArea dataOnly="0" labelOnly="1" grandCol="1" outline="0" fieldPosition="0"/>
    </format>
    <format dxfId="1">
      <pivotArea outline="0" fieldPosition="0"/>
    </format>
    <format dxfId="0">
      <pivotArea dataOnly="0" labelOnly="1" grandRow="1" outline="0" fieldPosition="0"/>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44"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1:V33" firstHeaderRow="1" firstDataRow="2" firstDataCol="1" rowPageCount="2" colPageCount="1"/>
  <pivotFields count="2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22">
        <item x="4"/>
        <item x="6"/>
        <item x="12"/>
        <item x="2"/>
        <item x="15"/>
        <item x="20"/>
        <item x="17"/>
        <item x="11"/>
        <item x="19"/>
        <item x="9"/>
        <item x="1"/>
        <item x="0"/>
        <item x="8"/>
        <item x="16"/>
        <item x="14"/>
        <item x="13"/>
        <item x="5"/>
        <item x="3"/>
        <item x="18"/>
        <item x="10"/>
        <item x="7"/>
        <item t="default"/>
      </items>
    </pivotField>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x="3"/>
        <item t="default"/>
      </items>
    </pivotField>
    <pivotField axis="axisRow" compact="0" outline="0" subtotalTop="0" showAll="0" includeNewItemsInFilter="1" sortType="ascending">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dataField="1" compact="0" outline="0" subtotalTop="0" multipleItemSelectionAllowed="1" showAll="0" includeNewItemsInFilter="1">
      <items count="756">
        <item x="713"/>
        <item x="686"/>
        <item x="703"/>
        <item x="699"/>
        <item x="572"/>
        <item x="574"/>
        <item x="579"/>
        <item x="697"/>
        <item x="565"/>
        <item x="578"/>
        <item x="520"/>
        <item x="692"/>
        <item x="708"/>
        <item x="577"/>
        <item x="539"/>
        <item x="366"/>
        <item x="575"/>
        <item x="545"/>
        <item x="580"/>
        <item x="550"/>
        <item x="333"/>
        <item x="540"/>
        <item x="715"/>
        <item x="564"/>
        <item x="700"/>
        <item x="682"/>
        <item x="319"/>
        <item x="698"/>
        <item x="464"/>
        <item x="437"/>
        <item x="722"/>
        <item x="571"/>
        <item x="712"/>
        <item x="531"/>
        <item x="56"/>
        <item x="111"/>
        <item x="549"/>
        <item x="694"/>
        <item x="367"/>
        <item x="334"/>
        <item x="560"/>
        <item x="696"/>
        <item x="35"/>
        <item x="561"/>
        <item x="287"/>
        <item x="57"/>
        <item x="505"/>
        <item x="562"/>
        <item x="470"/>
        <item x="681"/>
        <item x="353"/>
        <item x="709"/>
        <item x="568"/>
        <item x="55"/>
        <item x="95"/>
        <item x="526"/>
        <item x="96"/>
        <item x="705"/>
        <item x="456"/>
        <item x="335"/>
        <item x="312"/>
        <item x="691"/>
        <item x="34"/>
        <item x="684"/>
        <item x="517"/>
        <item x="303"/>
        <item x="524"/>
        <item x="330"/>
        <item x="425"/>
        <item x="422"/>
        <item x="516"/>
        <item x="30"/>
        <item x="24"/>
        <item x="138"/>
        <item x="477"/>
        <item x="585"/>
        <item x="16"/>
        <item x="593"/>
        <item x="247"/>
        <item x="123"/>
        <item x="629"/>
        <item x="604"/>
        <item x="436"/>
        <item x="656"/>
        <item x="518"/>
        <item x="262"/>
        <item x="212"/>
        <item x="628"/>
        <item x="554"/>
        <item x="38"/>
        <item x="627"/>
        <item x="305"/>
        <item x="603"/>
        <item x="290"/>
        <item x="608"/>
        <item x="606"/>
        <item x="42"/>
        <item x="551"/>
        <item x="586"/>
        <item x="193"/>
        <item x="117"/>
        <item x="567"/>
        <item x="626"/>
        <item x="583"/>
        <item x="401"/>
        <item x="594"/>
        <item x="695"/>
        <item x="510"/>
        <item x="625"/>
        <item x="409"/>
        <item x="624"/>
        <item x="719"/>
        <item x="639"/>
        <item x="661"/>
        <item x="519"/>
        <item x="90"/>
        <item x="164"/>
        <item x="209"/>
        <item x="221"/>
        <item x="299"/>
        <item x="680"/>
        <item x="214"/>
        <item x="602"/>
        <item x="89"/>
        <item x="174"/>
        <item x="652"/>
        <item x="25"/>
        <item x="414"/>
        <item x="373"/>
        <item x="623"/>
        <item x="48"/>
        <item x="396"/>
        <item x="206"/>
        <item x="127"/>
        <item x="552"/>
        <item x="276"/>
        <item x="313"/>
        <item x="421"/>
        <item x="622"/>
        <item x="165"/>
        <item x="184"/>
        <item x="534"/>
        <item x="592"/>
        <item x="591"/>
        <item x="216"/>
        <item x="279"/>
        <item x="693"/>
        <item x="433"/>
        <item x="51"/>
        <item x="621"/>
        <item x="702"/>
        <item x="351"/>
        <item x="644"/>
        <item x="110"/>
        <item x="645"/>
        <item x="159"/>
        <item x="448"/>
        <item x="1"/>
        <item x="601"/>
        <item x="277"/>
        <item x="590"/>
        <item x="114"/>
        <item x="655"/>
        <item x="620"/>
        <item x="321"/>
        <item x="688"/>
        <item x="219"/>
        <item x="455"/>
        <item x="600"/>
        <item x="522"/>
        <item x="466"/>
        <item x="457"/>
        <item x="47"/>
        <item x="599"/>
        <item x="426"/>
        <item x="533"/>
        <item x="112"/>
        <item x="706"/>
        <item x="508"/>
        <item x="634"/>
        <item x="28"/>
        <item x="302"/>
        <item x="447"/>
        <item x="122"/>
        <item x="633"/>
        <item x="450"/>
        <item x="527"/>
        <item x="356"/>
        <item x="240"/>
        <item x="547"/>
        <item x="632"/>
        <item x="598"/>
        <item x="619"/>
        <item x="384"/>
        <item x="0"/>
        <item x="20"/>
        <item x="298"/>
        <item x="641"/>
        <item x="658"/>
        <item x="318"/>
        <item x="535"/>
        <item x="618"/>
        <item x="486"/>
        <item x="156"/>
        <item x="617"/>
        <item x="589"/>
        <item x="215"/>
        <item x="597"/>
        <item x="588"/>
        <item x="642"/>
        <item x="249"/>
        <item x="582"/>
        <item x="365"/>
        <item x="29"/>
        <item x="631"/>
        <item x="41"/>
        <item x="647"/>
        <item x="659"/>
        <item x="536"/>
        <item x="134"/>
        <item x="309"/>
        <item x="236"/>
        <item x="523"/>
        <item x="40"/>
        <item x="555"/>
        <item x="532"/>
        <item x="7"/>
        <item x="88"/>
        <item x="43"/>
        <item x="400"/>
        <item x="222"/>
        <item x="296"/>
        <item x="355"/>
        <item x="544"/>
        <item x="537"/>
        <item x="530"/>
        <item x="449"/>
        <item x="176"/>
        <item x="504"/>
        <item x="616"/>
        <item x="161"/>
        <item x="53"/>
        <item x="301"/>
        <item x="525"/>
        <item x="643"/>
        <item x="113"/>
        <item x="39"/>
        <item x="408"/>
        <item x="80"/>
        <item x="648"/>
        <item x="646"/>
        <item x="543"/>
        <item x="660"/>
        <item x="86"/>
        <item x="49"/>
        <item x="364"/>
        <item x="637"/>
        <item x="45"/>
        <item x="286"/>
        <item x="94"/>
        <item x="435"/>
        <item x="584"/>
        <item x="207"/>
        <item x="615"/>
        <item x="343"/>
        <item x="395"/>
        <item x="614"/>
        <item x="654"/>
        <item x="553"/>
        <item x="613"/>
        <item x="548"/>
        <item x="541"/>
        <item x="563"/>
        <item x="407"/>
        <item x="653"/>
        <item x="27"/>
        <item x="667"/>
        <item x="663"/>
        <item x="191"/>
        <item x="21"/>
        <item x="666"/>
        <item x="261"/>
        <item x="612"/>
        <item x="70"/>
        <item x="605"/>
        <item x="649"/>
        <item x="665"/>
        <item x="363"/>
        <item x="385"/>
        <item x="255"/>
        <item x="581"/>
        <item x="431"/>
        <item x="429"/>
        <item x="569"/>
        <item x="84"/>
        <item x="69"/>
        <item x="350"/>
        <item x="611"/>
        <item x="521"/>
        <item x="256"/>
        <item x="391"/>
        <item x="651"/>
        <item x="529"/>
        <item x="265"/>
        <item x="460"/>
        <item x="129"/>
        <item x="352"/>
        <item x="689"/>
        <item x="462"/>
        <item x="46"/>
        <item x="173"/>
        <item x="664"/>
        <item x="336"/>
        <item x="630"/>
        <item x="231"/>
        <item x="570"/>
        <item x="288"/>
        <item x="244"/>
        <item x="657"/>
        <item x="461"/>
        <item x="399"/>
        <item x="451"/>
        <item x="278"/>
        <item x="182"/>
        <item x="392"/>
        <item x="245"/>
        <item x="228"/>
        <item x="687"/>
        <item x="163"/>
        <item x="75"/>
        <item x="596"/>
        <item x="587"/>
        <item x="52"/>
        <item x="223"/>
        <item x="5"/>
        <item x="488"/>
        <item x="97"/>
        <item x="155"/>
        <item x="662"/>
        <item x="610"/>
        <item x="446"/>
        <item x="393"/>
        <item x="208"/>
        <item x="595"/>
        <item x="458"/>
        <item x="707"/>
        <item x="721"/>
        <item x="99"/>
        <item x="506"/>
        <item x="72"/>
        <item x="463"/>
        <item x="542"/>
        <item x="374"/>
        <item x="196"/>
        <item x="439"/>
        <item x="609"/>
        <item x="264"/>
        <item x="18"/>
        <item x="128"/>
        <item x="188"/>
        <item x="183"/>
        <item x="354"/>
        <item x="556"/>
        <item x="718"/>
        <item x="168"/>
        <item x="411"/>
        <item x="179"/>
        <item x="441"/>
        <item x="8"/>
        <item x="6"/>
        <item x="607"/>
        <item x="118"/>
        <item x="546"/>
        <item x="557"/>
        <item x="26"/>
        <item x="331"/>
        <item x="744"/>
        <item x="180"/>
        <item x="405"/>
        <item x="327"/>
        <item x="101"/>
        <item x="512"/>
        <item x="169"/>
        <item x="259"/>
        <item x="704"/>
        <item x="50"/>
        <item x="729"/>
        <item x="85"/>
        <item x="487"/>
        <item x="728"/>
        <item x="650"/>
        <item x="723"/>
        <item x="44"/>
        <item x="83"/>
        <item x="685"/>
        <item x="181"/>
        <item x="268"/>
        <item x="283"/>
        <item x="74"/>
        <item x="197"/>
        <item x="444"/>
        <item x="635"/>
        <item x="67"/>
        <item x="424"/>
        <item x="465"/>
        <item x="289"/>
        <item x="33"/>
        <item x="175"/>
        <item x="386"/>
        <item x="389"/>
        <item x="442"/>
        <item x="310"/>
        <item x="77"/>
        <item x="3"/>
        <item x="220"/>
        <item x="121"/>
        <item x="430"/>
        <item x="2"/>
        <item x="211"/>
        <item x="260"/>
        <item x="497"/>
        <item x="440"/>
        <item x="141"/>
        <item x="32"/>
        <item x="390"/>
        <item x="320"/>
        <item x="410"/>
        <item x="484"/>
        <item x="185"/>
        <item x="406"/>
        <item x="100"/>
        <item x="683"/>
        <item x="383"/>
        <item x="120"/>
        <item x="538"/>
        <item x="427"/>
        <item x="514"/>
        <item x="189"/>
        <item x="423"/>
        <item x="160"/>
        <item x="132"/>
        <item x="398"/>
        <item x="153"/>
        <item x="472"/>
        <item x="503"/>
        <item x="473"/>
        <item x="11"/>
        <item x="490"/>
        <item x="65"/>
        <item x="257"/>
        <item x="267"/>
        <item x="332"/>
        <item x="558"/>
        <item x="469"/>
        <item x="282"/>
        <item x="78"/>
        <item x="82"/>
        <item x="154"/>
        <item x="271"/>
        <item x="166"/>
        <item x="459"/>
        <item x="76"/>
        <item x="9"/>
        <item x="190"/>
        <item x="124"/>
        <item x="12"/>
        <item x="125"/>
        <item x="210"/>
        <item x="690"/>
        <item x="573"/>
        <item x="716"/>
        <item x="445"/>
        <item x="19"/>
        <item x="195"/>
        <item x="359"/>
        <item x="192"/>
        <item x="415"/>
        <item x="347"/>
        <item x="116"/>
        <item x="394"/>
        <item x="322"/>
        <item x="149"/>
        <item x="10"/>
        <item x="726"/>
        <item x="68"/>
        <item x="559"/>
        <item x="150"/>
        <item x="133"/>
        <item x="489"/>
        <item x="636"/>
        <item x="186"/>
        <item x="345"/>
        <item x="291"/>
        <item x="36"/>
        <item x="98"/>
        <item x="743"/>
        <item x="348"/>
        <item x="362"/>
        <item x="292"/>
        <item x="341"/>
        <item x="346"/>
        <item x="172"/>
        <item x="275"/>
        <item x="4"/>
        <item x="357"/>
        <item x="31"/>
        <item x="13"/>
        <item x="417"/>
        <item x="511"/>
        <item x="233"/>
        <item x="79"/>
        <item x="576"/>
        <item x="513"/>
        <item x="266"/>
        <item x="467"/>
        <item x="273"/>
        <item x="152"/>
        <item x="714"/>
        <item x="397"/>
        <item x="103"/>
        <item x="64"/>
        <item x="146"/>
        <item x="720"/>
        <item x="126"/>
        <item x="22"/>
        <item x="311"/>
        <item x="416"/>
        <item x="528"/>
        <item x="434"/>
        <item x="130"/>
        <item x="454"/>
        <item x="272"/>
        <item x="234"/>
        <item x="358"/>
        <item x="187"/>
        <item x="148"/>
        <item x="360"/>
        <item x="136"/>
        <item x="314"/>
        <item x="297"/>
        <item x="679"/>
        <item x="307"/>
        <item x="81"/>
        <item x="294"/>
        <item x="270"/>
        <item x="252"/>
        <item x="105"/>
        <item x="502"/>
        <item x="432"/>
        <item x="131"/>
        <item x="140"/>
        <item x="23"/>
        <item x="194"/>
        <item x="106"/>
        <item x="177"/>
        <item x="717"/>
        <item x="443"/>
        <item x="750"/>
        <item x="238"/>
        <item x="62"/>
        <item x="380"/>
        <item x="107"/>
        <item x="200"/>
        <item x="144"/>
        <item x="198"/>
        <item x="204"/>
        <item x="199"/>
        <item x="142"/>
        <item x="349"/>
        <item x="202"/>
        <item x="201"/>
        <item x="239"/>
        <item x="203"/>
        <item x="509"/>
        <item x="178"/>
        <item x="157"/>
        <item x="60"/>
        <item x="304"/>
        <item x="413"/>
        <item x="678"/>
        <item x="325"/>
        <item x="104"/>
        <item x="243"/>
        <item x="251"/>
        <item x="102"/>
        <item x="404"/>
        <item x="677"/>
        <item x="93"/>
        <item x="701"/>
        <item x="420"/>
        <item x="61"/>
        <item x="147"/>
        <item x="308"/>
        <item x="344"/>
        <item x="119"/>
        <item x="485"/>
        <item x="676"/>
        <item x="274"/>
        <item x="498"/>
        <item x="453"/>
        <item x="237"/>
        <item x="476"/>
        <item x="474"/>
        <item x="285"/>
        <item x="337"/>
        <item x="499"/>
        <item x="675"/>
        <item x="59"/>
        <item x="300"/>
        <item x="674"/>
        <item x="235"/>
        <item x="232"/>
        <item x="468"/>
        <item x="143"/>
        <item x="402"/>
        <item x="225"/>
        <item x="139"/>
        <item x="338"/>
        <item x="342"/>
        <item x="217"/>
        <item x="492"/>
        <item x="673"/>
        <item x="63"/>
        <item x="368"/>
        <item x="108"/>
        <item x="253"/>
        <item x="66"/>
        <item x="171"/>
        <item x="205"/>
        <item x="369"/>
        <item x="475"/>
        <item x="370"/>
        <item x="151"/>
        <item x="381"/>
        <item x="382"/>
        <item x="375"/>
        <item x="376"/>
        <item x="735"/>
        <item x="14"/>
        <item x="263"/>
        <item x="494"/>
        <item x="500"/>
        <item x="493"/>
        <item x="478"/>
        <item x="162"/>
        <item x="479"/>
        <item x="284"/>
        <item x="326"/>
        <item x="71"/>
        <item x="471"/>
        <item x="329"/>
        <item x="672"/>
        <item x="137"/>
        <item x="109"/>
        <item x="248"/>
        <item x="280"/>
        <item x="315"/>
        <item x="754"/>
        <item x="37"/>
        <item x="145"/>
        <item x="710"/>
        <item x="167"/>
        <item x="387"/>
        <item x="227"/>
        <item x="324"/>
        <item x="418"/>
        <item x="328"/>
        <item x="293"/>
        <item x="481"/>
        <item x="250"/>
        <item x="241"/>
        <item x="242"/>
        <item x="339"/>
        <item x="15"/>
        <item x="340"/>
        <item x="388"/>
        <item x="58"/>
        <item x="740"/>
        <item x="254"/>
        <item x="438"/>
        <item x="671"/>
        <item x="91"/>
        <item x="670"/>
        <item x="515"/>
        <item x="158"/>
        <item x="323"/>
        <item x="306"/>
        <item x="281"/>
        <item x="428"/>
        <item x="226"/>
        <item x="403"/>
        <item x="483"/>
        <item x="711"/>
        <item x="741"/>
        <item x="135"/>
        <item x="495"/>
        <item x="496"/>
        <item x="372"/>
        <item x="371"/>
        <item x="501"/>
        <item x="745"/>
        <item x="224"/>
        <item x="640"/>
        <item x="377"/>
        <item x="378"/>
        <item x="419"/>
        <item x="751"/>
        <item x="213"/>
        <item x="258"/>
        <item x="480"/>
        <item x="54"/>
        <item x="73"/>
        <item x="452"/>
        <item x="507"/>
        <item x="246"/>
        <item x="269"/>
        <item x="295"/>
        <item x="739"/>
        <item x="731"/>
        <item x="482"/>
        <item x="92"/>
        <item x="87"/>
        <item x="316"/>
        <item x="491"/>
        <item x="669"/>
        <item x="379"/>
        <item x="668"/>
        <item x="638"/>
        <item x="736"/>
        <item x="737"/>
        <item x="749"/>
        <item x="738"/>
        <item x="218"/>
        <item x="229"/>
        <item x="230"/>
        <item x="361"/>
        <item x="317"/>
        <item x="170"/>
        <item x="412"/>
        <item x="115"/>
        <item x="746"/>
        <item x="734"/>
        <item x="752"/>
        <item x="730"/>
        <item x="727"/>
        <item x="753"/>
        <item x="748"/>
        <item x="732"/>
        <item x="742"/>
        <item x="733"/>
        <item x="724"/>
        <item x="747"/>
        <item x="725"/>
        <item h="1" x="17"/>
        <item x="566"/>
        <item t="default"/>
      </items>
    </pivotField>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6"/>
  </colFields>
  <colItems count="21">
    <i>
      <x/>
    </i>
    <i>
      <x v="1"/>
    </i>
    <i>
      <x v="2"/>
    </i>
    <i>
      <x v="3"/>
    </i>
    <i>
      <x v="4"/>
    </i>
    <i>
      <x v="5"/>
    </i>
    <i>
      <x v="6"/>
    </i>
    <i>
      <x v="7"/>
    </i>
    <i>
      <x v="8"/>
    </i>
    <i>
      <x v="9"/>
    </i>
    <i>
      <x v="10"/>
    </i>
    <i>
      <x v="11"/>
    </i>
    <i>
      <x v="12"/>
    </i>
    <i>
      <x v="13"/>
    </i>
    <i>
      <x v="14"/>
    </i>
    <i>
      <x v="15"/>
    </i>
    <i>
      <x v="16"/>
    </i>
    <i>
      <x v="17"/>
    </i>
    <i>
      <x v="18"/>
    </i>
    <i>
      <x v="19"/>
    </i>
    <i t="grand">
      <x/>
    </i>
  </colItems>
  <pageFields count="2">
    <pageField fld="10" hier="-1"/>
    <pageField fld="16" hier="-1"/>
  </pageFields>
  <dataFields count="1">
    <dataField name="Sum of Netto-Nennleistung (elektrisch) in MW" fld="16" baseField="0" baseItem="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2" cacheId="44"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4:D36" firstHeaderRow="1" firstDataRow="2" firstDataCol="1" rowPageCount="2" colPageCount="1"/>
  <pivotFields count="2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22">
        <item x="4"/>
        <item x="6"/>
        <item x="12"/>
        <item x="2"/>
        <item x="15"/>
        <item h="1" x="20"/>
        <item x="17"/>
        <item x="11"/>
        <item h="1" x="19"/>
        <item x="9"/>
        <item x="1"/>
        <item x="0"/>
        <item h="1" x="8"/>
        <item x="16"/>
        <item x="14"/>
        <item x="13"/>
        <item x="5"/>
        <item x="3"/>
        <item h="1" x="18"/>
        <item x="10"/>
        <item h="1" x="7"/>
        <item t="default"/>
      </items>
    </pivotField>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h="1" x="3"/>
        <item t="default"/>
      </items>
    </pivotField>
    <pivotField axis="axisRow"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4">
        <item x="0"/>
        <item x="1"/>
        <item h="1" x="2"/>
        <item t="default"/>
      </items>
    </pivotField>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21"/>
  </colFields>
  <colItems count="3">
    <i>
      <x/>
    </i>
    <i>
      <x v="1"/>
    </i>
    <i t="grand">
      <x/>
    </i>
  </colItems>
  <pageFields count="2">
    <pageField fld="10" hier="-1"/>
    <pageField fld="6" hier="-1"/>
  </pageFields>
  <dataFields count="1">
    <dataField name="Sum of Netto-Nennleistung (elektrisch) in MW" fld="16"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topLeftCell="M1" workbookViewId="0">
      <selection activeCell="N36" sqref="N36"/>
    </sheetView>
  </sheetViews>
  <sheetFormatPr baseColWidth="10" defaultRowHeight="12" x14ac:dyDescent="0"/>
  <cols>
    <col min="1" max="1" width="35.33203125" customWidth="1"/>
    <col min="2" max="2" width="26.6640625" customWidth="1"/>
    <col min="3" max="22" width="29.6640625" customWidth="1"/>
    <col min="23" max="23" width="10" customWidth="1"/>
    <col min="24" max="42" width="51" customWidth="1"/>
    <col min="43" max="43" width="39.5" bestFit="1" customWidth="1"/>
    <col min="44" max="44" width="55" customWidth="1"/>
  </cols>
  <sheetData>
    <row r="1" spans="1:23">
      <c r="A1" s="143" t="s">
        <v>984</v>
      </c>
      <c r="B1" s="144" t="s">
        <v>5204</v>
      </c>
    </row>
    <row r="2" spans="1:23">
      <c r="A2" s="143" t="s">
        <v>981</v>
      </c>
      <c r="B2" s="144" t="s">
        <v>5204</v>
      </c>
    </row>
    <row r="4" spans="1:23">
      <c r="A4" s="87" t="s">
        <v>5826</v>
      </c>
      <c r="B4" s="88"/>
      <c r="C4" s="87" t="s">
        <v>985</v>
      </c>
      <c r="D4" s="88"/>
      <c r="E4" s="88"/>
      <c r="F4" s="88"/>
      <c r="G4" s="88"/>
      <c r="H4" s="88"/>
      <c r="I4" s="88"/>
      <c r="J4" s="88"/>
      <c r="K4" s="88"/>
      <c r="L4" s="88"/>
      <c r="M4" s="88"/>
      <c r="N4" s="88"/>
      <c r="O4" s="88"/>
      <c r="P4" s="88"/>
      <c r="Q4" s="88"/>
      <c r="R4" s="88"/>
      <c r="S4" s="88"/>
      <c r="T4" s="88"/>
      <c r="U4" s="88"/>
      <c r="V4" s="88"/>
      <c r="W4" s="89"/>
    </row>
    <row r="5" spans="1:23">
      <c r="A5" s="87" t="s">
        <v>989</v>
      </c>
      <c r="B5" s="87" t="s">
        <v>5192</v>
      </c>
      <c r="C5" s="90" t="s">
        <v>3309</v>
      </c>
      <c r="D5" s="91" t="s">
        <v>1061</v>
      </c>
      <c r="E5" s="91" t="s">
        <v>3298</v>
      </c>
      <c r="F5" s="91" t="s">
        <v>4983</v>
      </c>
      <c r="G5" s="91" t="s">
        <v>2626</v>
      </c>
      <c r="H5" s="91" t="s">
        <v>1022</v>
      </c>
      <c r="I5" s="91" t="s">
        <v>2761</v>
      </c>
      <c r="J5" s="91" t="s">
        <v>1594</v>
      </c>
      <c r="K5" s="91" t="s">
        <v>291</v>
      </c>
      <c r="L5" s="91" t="s">
        <v>1655</v>
      </c>
      <c r="M5" s="91" t="s">
        <v>3587</v>
      </c>
      <c r="N5" s="91" t="s">
        <v>1043</v>
      </c>
      <c r="O5" s="91" t="s">
        <v>3056</v>
      </c>
      <c r="P5" s="91" t="s">
        <v>3170</v>
      </c>
      <c r="Q5" s="91" t="s">
        <v>3112</v>
      </c>
      <c r="R5" s="91" t="s">
        <v>634</v>
      </c>
      <c r="S5" s="91" t="s">
        <v>683</v>
      </c>
      <c r="T5" s="91" t="s">
        <v>1055</v>
      </c>
      <c r="U5" s="91" t="s">
        <v>3139</v>
      </c>
      <c r="V5" s="91" t="s">
        <v>999</v>
      </c>
      <c r="W5" s="113" t="s">
        <v>5188</v>
      </c>
    </row>
    <row r="6" spans="1:23">
      <c r="A6" s="90" t="s">
        <v>1000</v>
      </c>
      <c r="B6" s="90" t="s">
        <v>5200</v>
      </c>
      <c r="C6" s="104"/>
      <c r="D6" s="105">
        <v>2.0678399999999999</v>
      </c>
      <c r="E6" s="105"/>
      <c r="F6" s="105"/>
      <c r="G6" s="105">
        <v>265.25914469999998</v>
      </c>
      <c r="H6" s="105"/>
      <c r="I6" s="105"/>
      <c r="J6" s="105"/>
      <c r="K6" s="105"/>
      <c r="L6" s="105"/>
      <c r="M6" s="105">
        <v>87.567303960000004</v>
      </c>
      <c r="N6" s="105"/>
      <c r="O6" s="105"/>
      <c r="P6" s="105"/>
      <c r="Q6" s="105"/>
      <c r="R6" s="105"/>
      <c r="S6" s="105"/>
      <c r="T6" s="105"/>
      <c r="U6" s="105"/>
      <c r="V6" s="105"/>
      <c r="W6" s="106">
        <v>354.89428865999997</v>
      </c>
    </row>
    <row r="7" spans="1:23">
      <c r="A7" s="111"/>
      <c r="B7" s="96" t="s">
        <v>5201</v>
      </c>
      <c r="C7" s="107"/>
      <c r="D7" s="108"/>
      <c r="E7" s="108"/>
      <c r="F7" s="108"/>
      <c r="G7" s="108"/>
      <c r="H7" s="108">
        <v>6331.265312360003</v>
      </c>
      <c r="I7" s="108"/>
      <c r="J7" s="108"/>
      <c r="K7" s="108"/>
      <c r="L7" s="108"/>
      <c r="M7" s="108"/>
      <c r="N7" s="108"/>
      <c r="O7" s="108"/>
      <c r="P7" s="108"/>
      <c r="Q7" s="108"/>
      <c r="R7" s="108"/>
      <c r="S7" s="108"/>
      <c r="T7" s="108"/>
      <c r="U7" s="108"/>
      <c r="V7" s="108"/>
      <c r="W7" s="109">
        <v>6331.265312360003</v>
      </c>
    </row>
    <row r="8" spans="1:23">
      <c r="A8" s="111"/>
      <c r="B8" s="96" t="s">
        <v>5199</v>
      </c>
      <c r="C8" s="107"/>
      <c r="D8" s="108"/>
      <c r="E8" s="108"/>
      <c r="F8" s="108"/>
      <c r="G8" s="108"/>
      <c r="H8" s="108"/>
      <c r="I8" s="108"/>
      <c r="J8" s="108"/>
      <c r="K8" s="108"/>
      <c r="L8" s="108"/>
      <c r="M8" s="108"/>
      <c r="N8" s="108"/>
      <c r="O8" s="108">
        <v>7.7700000000000005</v>
      </c>
      <c r="P8" s="108"/>
      <c r="Q8" s="108"/>
      <c r="R8" s="108"/>
      <c r="S8" s="108"/>
      <c r="T8" s="108"/>
      <c r="U8" s="108"/>
      <c r="V8" s="108"/>
      <c r="W8" s="109">
        <v>7.7700000000000005</v>
      </c>
    </row>
    <row r="9" spans="1:23">
      <c r="A9" s="111"/>
      <c r="B9" s="96" t="s">
        <v>5198</v>
      </c>
      <c r="C9" s="107"/>
      <c r="D9" s="108"/>
      <c r="E9" s="108"/>
      <c r="F9" s="108"/>
      <c r="G9" s="108"/>
      <c r="H9" s="108">
        <v>33.986500000000007</v>
      </c>
      <c r="I9" s="108"/>
      <c r="J9" s="108"/>
      <c r="K9" s="108">
        <v>76.153999999999996</v>
      </c>
      <c r="L9" s="108"/>
      <c r="M9" s="108"/>
      <c r="N9" s="108"/>
      <c r="O9" s="108"/>
      <c r="P9" s="108"/>
      <c r="Q9" s="108"/>
      <c r="R9" s="108"/>
      <c r="S9" s="108"/>
      <c r="T9" s="108"/>
      <c r="U9" s="108"/>
      <c r="V9" s="108"/>
      <c r="W9" s="109">
        <v>110.1405</v>
      </c>
    </row>
    <row r="10" spans="1:23">
      <c r="A10" s="111"/>
      <c r="B10" s="96" t="s">
        <v>5203</v>
      </c>
      <c r="C10" s="107"/>
      <c r="D10" s="108"/>
      <c r="E10" s="108"/>
      <c r="F10" s="108"/>
      <c r="G10" s="108"/>
      <c r="H10" s="108">
        <v>5138.9638299999997</v>
      </c>
      <c r="I10" s="108"/>
      <c r="J10" s="108">
        <v>117.16</v>
      </c>
      <c r="K10" s="108"/>
      <c r="L10" s="108"/>
      <c r="M10" s="108"/>
      <c r="N10" s="108"/>
      <c r="O10" s="108">
        <v>874.96299999999985</v>
      </c>
      <c r="P10" s="108"/>
      <c r="Q10" s="108"/>
      <c r="R10" s="108">
        <v>565.6</v>
      </c>
      <c r="S10" s="108"/>
      <c r="T10" s="108"/>
      <c r="U10" s="108"/>
      <c r="V10" s="108"/>
      <c r="W10" s="109">
        <v>6696.6868299999996</v>
      </c>
    </row>
    <row r="11" spans="1:23">
      <c r="A11" s="111"/>
      <c r="B11" s="96" t="s">
        <v>5202</v>
      </c>
      <c r="C11" s="107">
        <v>1386.5406614786541</v>
      </c>
      <c r="D11" s="108">
        <v>963.46148180000012</v>
      </c>
      <c r="E11" s="108">
        <v>14826.480157747485</v>
      </c>
      <c r="F11" s="108">
        <v>25.754999999999999</v>
      </c>
      <c r="G11" s="108"/>
      <c r="H11" s="108">
        <v>2689.7559945849707</v>
      </c>
      <c r="I11" s="108"/>
      <c r="J11" s="108">
        <v>614</v>
      </c>
      <c r="K11" s="108"/>
      <c r="L11" s="108"/>
      <c r="M11" s="108"/>
      <c r="N11" s="108"/>
      <c r="O11" s="108">
        <v>892.77202072538864</v>
      </c>
      <c r="P11" s="108"/>
      <c r="Q11" s="108"/>
      <c r="R11" s="108">
        <v>0</v>
      </c>
      <c r="S11" s="108"/>
      <c r="T11" s="108">
        <v>17697.552564100002</v>
      </c>
      <c r="U11" s="108"/>
      <c r="V11" s="108"/>
      <c r="W11" s="109">
        <v>39096.317880436502</v>
      </c>
    </row>
    <row r="12" spans="1:23">
      <c r="A12" s="90" t="s">
        <v>5190</v>
      </c>
      <c r="B12" s="88"/>
      <c r="C12" s="104">
        <v>1386.5406614786541</v>
      </c>
      <c r="D12" s="105">
        <v>965.52932180000016</v>
      </c>
      <c r="E12" s="105">
        <v>14826.480157747485</v>
      </c>
      <c r="F12" s="105">
        <v>25.754999999999999</v>
      </c>
      <c r="G12" s="105">
        <v>265.25914469999998</v>
      </c>
      <c r="H12" s="105">
        <v>14193.971636944974</v>
      </c>
      <c r="I12" s="105"/>
      <c r="J12" s="105">
        <v>731.16</v>
      </c>
      <c r="K12" s="105">
        <v>76.153999999999996</v>
      </c>
      <c r="L12" s="105"/>
      <c r="M12" s="105">
        <v>87.567303960000004</v>
      </c>
      <c r="N12" s="105"/>
      <c r="O12" s="105">
        <v>1775.5050207253885</v>
      </c>
      <c r="P12" s="105"/>
      <c r="Q12" s="105"/>
      <c r="R12" s="105">
        <v>565.6</v>
      </c>
      <c r="S12" s="105"/>
      <c r="T12" s="105">
        <v>17697.552564100002</v>
      </c>
      <c r="U12" s="105"/>
      <c r="V12" s="105"/>
      <c r="W12" s="106">
        <v>52597.074811456507</v>
      </c>
    </row>
    <row r="13" spans="1:23">
      <c r="A13" s="90" t="s">
        <v>1023</v>
      </c>
      <c r="B13" s="90" t="s">
        <v>5201</v>
      </c>
      <c r="C13" s="104"/>
      <c r="D13" s="105"/>
      <c r="E13" s="105"/>
      <c r="F13" s="105"/>
      <c r="G13" s="105"/>
      <c r="H13" s="105">
        <v>4089.0704100000003</v>
      </c>
      <c r="I13" s="105"/>
      <c r="J13" s="105"/>
      <c r="K13" s="105"/>
      <c r="L13" s="105"/>
      <c r="M13" s="105"/>
      <c r="N13" s="105"/>
      <c r="O13" s="105"/>
      <c r="P13" s="105"/>
      <c r="Q13" s="105"/>
      <c r="R13" s="105"/>
      <c r="S13" s="105"/>
      <c r="T13" s="105"/>
      <c r="U13" s="105"/>
      <c r="V13" s="105"/>
      <c r="W13" s="106">
        <v>4089.0704100000003</v>
      </c>
    </row>
    <row r="14" spans="1:23">
      <c r="A14" s="111"/>
      <c r="B14" s="96" t="s">
        <v>5199</v>
      </c>
      <c r="C14" s="107"/>
      <c r="D14" s="108"/>
      <c r="E14" s="108"/>
      <c r="F14" s="108"/>
      <c r="G14" s="108"/>
      <c r="H14" s="108"/>
      <c r="I14" s="108"/>
      <c r="J14" s="108"/>
      <c r="K14" s="108"/>
      <c r="L14" s="108"/>
      <c r="M14" s="108"/>
      <c r="N14" s="108"/>
      <c r="O14" s="108">
        <v>17.408999999999999</v>
      </c>
      <c r="P14" s="108"/>
      <c r="Q14" s="108"/>
      <c r="R14" s="108"/>
      <c r="S14" s="108"/>
      <c r="T14" s="108"/>
      <c r="U14" s="108"/>
      <c r="V14" s="108"/>
      <c r="W14" s="109">
        <v>17.408999999999999</v>
      </c>
    </row>
    <row r="15" spans="1:23">
      <c r="A15" s="111"/>
      <c r="B15" s="96" t="s">
        <v>5198</v>
      </c>
      <c r="C15" s="107"/>
      <c r="D15" s="108"/>
      <c r="E15" s="108"/>
      <c r="F15" s="108"/>
      <c r="G15" s="108"/>
      <c r="H15" s="108"/>
      <c r="I15" s="108"/>
      <c r="J15" s="108"/>
      <c r="K15" s="108">
        <v>186.35813000000002</v>
      </c>
      <c r="L15" s="108"/>
      <c r="M15" s="108"/>
      <c r="N15" s="108"/>
      <c r="O15" s="108"/>
      <c r="P15" s="108"/>
      <c r="Q15" s="108"/>
      <c r="R15" s="108"/>
      <c r="S15" s="108"/>
      <c r="T15" s="108"/>
      <c r="U15" s="108"/>
      <c r="V15" s="108"/>
      <c r="W15" s="109">
        <v>186.35813000000002</v>
      </c>
    </row>
    <row r="16" spans="1:23">
      <c r="A16" s="111"/>
      <c r="B16" s="96" t="s">
        <v>5203</v>
      </c>
      <c r="C16" s="107"/>
      <c r="D16" s="108"/>
      <c r="E16" s="108"/>
      <c r="F16" s="108"/>
      <c r="G16" s="108"/>
      <c r="H16" s="108">
        <v>2457.5320000000011</v>
      </c>
      <c r="I16" s="108"/>
      <c r="J16" s="108">
        <v>262.60000000000002</v>
      </c>
      <c r="K16" s="108"/>
      <c r="L16" s="108"/>
      <c r="M16" s="108"/>
      <c r="N16" s="108"/>
      <c r="O16" s="108">
        <v>1912.0419999999992</v>
      </c>
      <c r="P16" s="108"/>
      <c r="Q16" s="108"/>
      <c r="R16" s="108">
        <v>29.997</v>
      </c>
      <c r="S16" s="108"/>
      <c r="T16" s="108"/>
      <c r="U16" s="108"/>
      <c r="V16" s="108"/>
      <c r="W16" s="109">
        <v>4662.1710000000003</v>
      </c>
    </row>
    <row r="17" spans="1:23">
      <c r="A17" s="111"/>
      <c r="B17" s="96" t="s">
        <v>5197</v>
      </c>
      <c r="C17" s="107"/>
      <c r="D17" s="108"/>
      <c r="E17" s="108"/>
      <c r="F17" s="108"/>
      <c r="G17" s="108"/>
      <c r="H17" s="108"/>
      <c r="I17" s="108">
        <v>7.6207025000000002</v>
      </c>
      <c r="J17" s="108"/>
      <c r="K17" s="108"/>
      <c r="L17" s="108"/>
      <c r="M17" s="108"/>
      <c r="N17" s="108"/>
      <c r="O17" s="108"/>
      <c r="P17" s="108"/>
      <c r="Q17" s="108"/>
      <c r="R17" s="108"/>
      <c r="S17" s="108"/>
      <c r="T17" s="108"/>
      <c r="U17" s="108"/>
      <c r="V17" s="108"/>
      <c r="W17" s="109">
        <v>7.6207025000000002</v>
      </c>
    </row>
    <row r="18" spans="1:23">
      <c r="A18" s="111"/>
      <c r="B18" s="96" t="s">
        <v>5195</v>
      </c>
      <c r="C18" s="107"/>
      <c r="D18" s="108"/>
      <c r="E18" s="108"/>
      <c r="F18" s="108"/>
      <c r="G18" s="108"/>
      <c r="H18" s="108"/>
      <c r="I18" s="108"/>
      <c r="J18" s="108"/>
      <c r="K18" s="108"/>
      <c r="L18" s="108"/>
      <c r="M18" s="108"/>
      <c r="N18" s="108"/>
      <c r="O18" s="108"/>
      <c r="P18" s="108"/>
      <c r="Q18" s="108"/>
      <c r="R18" s="108"/>
      <c r="S18" s="108">
        <v>154.02500000000001</v>
      </c>
      <c r="T18" s="108"/>
      <c r="U18" s="108"/>
      <c r="V18" s="108"/>
      <c r="W18" s="109">
        <v>154.02500000000001</v>
      </c>
    </row>
    <row r="19" spans="1:23">
      <c r="A19" s="111"/>
      <c r="B19" s="96" t="s">
        <v>5196</v>
      </c>
      <c r="C19" s="107"/>
      <c r="D19" s="108"/>
      <c r="E19" s="108"/>
      <c r="F19" s="108"/>
      <c r="G19" s="108"/>
      <c r="H19" s="108"/>
      <c r="I19" s="108"/>
      <c r="J19" s="108"/>
      <c r="K19" s="108"/>
      <c r="L19" s="108"/>
      <c r="M19" s="108"/>
      <c r="N19" s="108"/>
      <c r="O19" s="108"/>
      <c r="P19" s="108">
        <v>7963.4443679999986</v>
      </c>
      <c r="Q19" s="108"/>
      <c r="R19" s="108"/>
      <c r="S19" s="108"/>
      <c r="T19" s="108"/>
      <c r="U19" s="108"/>
      <c r="V19" s="108"/>
      <c r="W19" s="109">
        <v>7963.4443679999986</v>
      </c>
    </row>
    <row r="20" spans="1:23">
      <c r="A20" s="111"/>
      <c r="B20" s="96" t="s">
        <v>5194</v>
      </c>
      <c r="C20" s="107"/>
      <c r="D20" s="108"/>
      <c r="E20" s="108"/>
      <c r="F20" s="108"/>
      <c r="G20" s="108"/>
      <c r="H20" s="108"/>
      <c r="I20" s="108"/>
      <c r="J20" s="108"/>
      <c r="K20" s="108"/>
      <c r="L20" s="108"/>
      <c r="M20" s="108"/>
      <c r="N20" s="108">
        <v>3587.559152649997</v>
      </c>
      <c r="O20" s="108"/>
      <c r="P20" s="108"/>
      <c r="Q20" s="108"/>
      <c r="R20" s="108"/>
      <c r="S20" s="108"/>
      <c r="T20" s="108"/>
      <c r="U20" s="108"/>
      <c r="V20" s="108"/>
      <c r="W20" s="109">
        <v>3587.559152649997</v>
      </c>
    </row>
    <row r="21" spans="1:23">
      <c r="A21" s="111"/>
      <c r="B21" s="96" t="s">
        <v>5205</v>
      </c>
      <c r="C21" s="107"/>
      <c r="D21" s="108"/>
      <c r="E21" s="108"/>
      <c r="F21" s="108"/>
      <c r="G21" s="108"/>
      <c r="H21" s="108"/>
      <c r="I21" s="108"/>
      <c r="J21" s="108"/>
      <c r="K21" s="108"/>
      <c r="L21" s="108">
        <v>12636</v>
      </c>
      <c r="M21" s="108"/>
      <c r="N21" s="108"/>
      <c r="O21" s="108"/>
      <c r="P21" s="108"/>
      <c r="Q21" s="108"/>
      <c r="R21" s="108"/>
      <c r="S21" s="108"/>
      <c r="T21" s="108"/>
      <c r="U21" s="108"/>
      <c r="V21" s="108"/>
      <c r="W21" s="109">
        <v>12636</v>
      </c>
    </row>
    <row r="22" spans="1:23">
      <c r="A22" s="111"/>
      <c r="B22" s="96" t="s">
        <v>5193</v>
      </c>
      <c r="C22" s="107"/>
      <c r="D22" s="108"/>
      <c r="E22" s="108"/>
      <c r="F22" s="108"/>
      <c r="G22" s="108"/>
      <c r="H22" s="108"/>
      <c r="I22" s="108"/>
      <c r="J22" s="108"/>
      <c r="K22" s="108"/>
      <c r="L22" s="108"/>
      <c r="M22" s="108"/>
      <c r="N22" s="108"/>
      <c r="O22" s="108"/>
      <c r="P22" s="108"/>
      <c r="Q22" s="108">
        <v>32381.120817000057</v>
      </c>
      <c r="R22" s="108"/>
      <c r="S22" s="108"/>
      <c r="T22" s="108"/>
      <c r="U22" s="108"/>
      <c r="V22" s="108"/>
      <c r="W22" s="109">
        <v>32381.120817000057</v>
      </c>
    </row>
    <row r="23" spans="1:23">
      <c r="A23" s="111"/>
      <c r="B23" s="96" t="s">
        <v>5202</v>
      </c>
      <c r="C23" s="107">
        <v>293.86624048602442</v>
      </c>
      <c r="D23" s="108">
        <v>5071.6030183999992</v>
      </c>
      <c r="E23" s="108">
        <v>9395.5517949122477</v>
      </c>
      <c r="F23" s="108"/>
      <c r="G23" s="108"/>
      <c r="H23" s="108">
        <v>5056.4098773856831</v>
      </c>
      <c r="I23" s="108"/>
      <c r="J23" s="108"/>
      <c r="K23" s="108"/>
      <c r="L23" s="108"/>
      <c r="M23" s="108"/>
      <c r="N23" s="108"/>
      <c r="O23" s="108">
        <v>285.07772020725389</v>
      </c>
      <c r="P23" s="108"/>
      <c r="Q23" s="108"/>
      <c r="R23" s="108">
        <v>0</v>
      </c>
      <c r="S23" s="108"/>
      <c r="T23" s="108">
        <v>9705.6726399999989</v>
      </c>
      <c r="U23" s="108"/>
      <c r="V23" s="108"/>
      <c r="W23" s="109">
        <v>29808.181291391207</v>
      </c>
    </row>
    <row r="24" spans="1:23">
      <c r="A24" s="111"/>
      <c r="B24" s="96" t="s">
        <v>5207</v>
      </c>
      <c r="C24" s="107"/>
      <c r="D24" s="108"/>
      <c r="E24" s="108"/>
      <c r="F24" s="108"/>
      <c r="G24" s="108"/>
      <c r="H24" s="108"/>
      <c r="I24" s="108"/>
      <c r="J24" s="108"/>
      <c r="K24" s="108"/>
      <c r="L24" s="108"/>
      <c r="M24" s="108"/>
      <c r="N24" s="108"/>
      <c r="O24" s="108"/>
      <c r="P24" s="108"/>
      <c r="Q24" s="108"/>
      <c r="R24" s="108"/>
      <c r="S24" s="108"/>
      <c r="T24" s="108"/>
      <c r="U24" s="108">
        <v>188.3</v>
      </c>
      <c r="V24" s="108"/>
      <c r="W24" s="109">
        <v>188.3</v>
      </c>
    </row>
    <row r="25" spans="1:23">
      <c r="A25" s="111"/>
      <c r="B25" s="96" t="s">
        <v>5206</v>
      </c>
      <c r="C25" s="107"/>
      <c r="D25" s="108"/>
      <c r="E25" s="108"/>
      <c r="F25" s="108"/>
      <c r="G25" s="108"/>
      <c r="H25" s="108"/>
      <c r="I25" s="108"/>
      <c r="J25" s="108"/>
      <c r="K25" s="108"/>
      <c r="L25" s="108"/>
      <c r="M25" s="108"/>
      <c r="N25" s="108"/>
      <c r="O25" s="108"/>
      <c r="P25" s="108"/>
      <c r="Q25" s="108"/>
      <c r="R25" s="108"/>
      <c r="S25" s="108"/>
      <c r="T25" s="108"/>
      <c r="U25" s="108"/>
      <c r="V25" s="108">
        <v>29293.61516499997</v>
      </c>
      <c r="W25" s="109">
        <v>29293.61516499997</v>
      </c>
    </row>
    <row r="26" spans="1:23">
      <c r="A26" s="90" t="s">
        <v>5191</v>
      </c>
      <c r="B26" s="88"/>
      <c r="C26" s="104">
        <v>293.86624048602442</v>
      </c>
      <c r="D26" s="105">
        <v>5071.6030183999992</v>
      </c>
      <c r="E26" s="105">
        <v>9395.5517949122477</v>
      </c>
      <c r="F26" s="105"/>
      <c r="G26" s="105"/>
      <c r="H26" s="105">
        <v>11603.012287385685</v>
      </c>
      <c r="I26" s="105">
        <v>7.6207025000000002</v>
      </c>
      <c r="J26" s="105">
        <v>262.60000000000002</v>
      </c>
      <c r="K26" s="105">
        <v>186.35813000000002</v>
      </c>
      <c r="L26" s="105">
        <v>12636</v>
      </c>
      <c r="M26" s="105"/>
      <c r="N26" s="105">
        <v>3587.559152649997</v>
      </c>
      <c r="O26" s="105">
        <v>2214.5287202072532</v>
      </c>
      <c r="P26" s="105">
        <v>7963.4443679999986</v>
      </c>
      <c r="Q26" s="105">
        <v>32381.120817000057</v>
      </c>
      <c r="R26" s="105">
        <v>29.997</v>
      </c>
      <c r="S26" s="105">
        <v>154.02500000000001</v>
      </c>
      <c r="T26" s="105">
        <v>9705.6726399999989</v>
      </c>
      <c r="U26" s="105">
        <v>188.3</v>
      </c>
      <c r="V26" s="105">
        <v>29293.61516499997</v>
      </c>
      <c r="W26" s="106">
        <v>124974.87503654124</v>
      </c>
    </row>
    <row r="27" spans="1:23">
      <c r="A27" s="112" t="s">
        <v>5188</v>
      </c>
      <c r="B27" s="117"/>
      <c r="C27" s="146">
        <v>1680.4069019646786</v>
      </c>
      <c r="D27" s="147">
        <v>6037.1323401999998</v>
      </c>
      <c r="E27" s="147">
        <v>24222.03195265973</v>
      </c>
      <c r="F27" s="147">
        <v>25.754999999999999</v>
      </c>
      <c r="G27" s="147">
        <v>265.25914469999998</v>
      </c>
      <c r="H27" s="147">
        <v>25796.983924330656</v>
      </c>
      <c r="I27" s="147">
        <v>7.6207025000000002</v>
      </c>
      <c r="J27" s="147">
        <v>993.76</v>
      </c>
      <c r="K27" s="147">
        <v>262.51213000000001</v>
      </c>
      <c r="L27" s="147">
        <v>12636</v>
      </c>
      <c r="M27" s="147">
        <v>87.567303960000004</v>
      </c>
      <c r="N27" s="147">
        <v>3587.559152649997</v>
      </c>
      <c r="O27" s="147">
        <v>3990.0337409326421</v>
      </c>
      <c r="P27" s="147">
        <v>7963.4443679999986</v>
      </c>
      <c r="Q27" s="147">
        <v>32381.120817000057</v>
      </c>
      <c r="R27" s="147">
        <v>595.59699999999998</v>
      </c>
      <c r="S27" s="147">
        <v>154.02500000000001</v>
      </c>
      <c r="T27" s="147">
        <v>27403.225204100003</v>
      </c>
      <c r="U27" s="147">
        <v>188.3</v>
      </c>
      <c r="V27" s="147">
        <v>29293.61516499997</v>
      </c>
      <c r="W27" s="145">
        <v>177571.94984799772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enableFormatConditionsCalculation="0">
    <pageSetUpPr fitToPage="1"/>
  </sheetPr>
  <dimension ref="A1:HH1625"/>
  <sheetViews>
    <sheetView tabSelected="1" topLeftCell="A5" zoomScale="120" zoomScaleNormal="120" zoomScalePageLayoutView="120" workbookViewId="0">
      <pane xSplit="1" ySplit="6" topLeftCell="F11" activePane="bottomRight" state="frozen"/>
      <selection activeCell="A5" sqref="A5"/>
      <selection pane="topRight" activeCell="B5" sqref="B5"/>
      <selection pane="bottomLeft" activeCell="A11" sqref="A11"/>
      <selection pane="bottomRight" activeCell="H30" sqref="H30"/>
    </sheetView>
  </sheetViews>
  <sheetFormatPr baseColWidth="10" defaultColWidth="11.5" defaultRowHeight="12" x14ac:dyDescent="0"/>
  <cols>
    <col min="1" max="1" width="17.5" style="2" customWidth="1"/>
    <col min="2" max="2" width="48.5" style="2" customWidth="1"/>
    <col min="3" max="3" width="51.83203125" style="2" customWidth="1"/>
    <col min="4" max="4" width="9.5" style="2" customWidth="1"/>
    <col min="5" max="7" width="24.5" style="2" customWidth="1"/>
    <col min="8" max="9" width="23.5" style="2" customWidth="1"/>
    <col min="10" max="10" width="16.83203125" style="2" customWidth="1"/>
    <col min="11" max="11" width="13.1640625" style="2" customWidth="1"/>
    <col min="12" max="12" width="19.33203125" style="2" customWidth="1"/>
    <col min="13" max="13" width="14.6640625" style="2" customWidth="1"/>
    <col min="14" max="14" width="16" style="2" customWidth="1"/>
    <col min="15" max="15" width="14.1640625" style="2" customWidth="1"/>
    <col min="16" max="16" width="16.6640625" style="2" customWidth="1"/>
    <col min="17" max="17" width="12.5" style="2" customWidth="1"/>
    <col min="18" max="18" width="12.5" style="161" customWidth="1"/>
    <col min="19" max="19" width="43" style="2" customWidth="1"/>
    <col min="20" max="20" width="14.83203125" style="2" customWidth="1"/>
    <col min="21" max="21" width="74.33203125" style="2" customWidth="1"/>
    <col min="22" max="22" width="13" customWidth="1"/>
    <col min="23" max="31" width="11.5" customWidth="1"/>
    <col min="32" max="32" width="11.6640625" bestFit="1" customWidth="1"/>
    <col min="33" max="66" width="11.5" customWidth="1"/>
    <col min="67" max="67" width="11.6640625" bestFit="1" customWidth="1"/>
    <col min="68" max="101" width="11.5" customWidth="1"/>
    <col min="102" max="102" width="11.6640625" bestFit="1" customWidth="1"/>
    <col min="103" max="136" width="11.5" customWidth="1"/>
    <col min="137" max="137" width="11.6640625" bestFit="1" customWidth="1"/>
    <col min="138" max="171" width="11.5" customWidth="1"/>
    <col min="172" max="172" width="11.6640625" bestFit="1" customWidth="1"/>
    <col min="173" max="206" width="11.5" customWidth="1"/>
    <col min="207" max="207" width="11.6640625" bestFit="1" customWidth="1"/>
  </cols>
  <sheetData>
    <row r="1" spans="1:23" ht="17">
      <c r="A1" s="4" t="s">
        <v>1832</v>
      </c>
      <c r="Q1" s="3"/>
      <c r="R1" s="155"/>
      <c r="S1"/>
      <c r="T1"/>
      <c r="U1"/>
    </row>
    <row r="2" spans="1:23" ht="17">
      <c r="A2" s="4"/>
      <c r="Q2" s="3"/>
      <c r="R2" s="155"/>
      <c r="S2"/>
      <c r="T2"/>
      <c r="U2"/>
    </row>
    <row r="3" spans="1:23" ht="17">
      <c r="A3" s="1" t="s">
        <v>969</v>
      </c>
      <c r="Q3" s="3"/>
      <c r="R3" s="155"/>
      <c r="S3"/>
      <c r="T3"/>
      <c r="U3"/>
    </row>
    <row r="4" spans="1:23">
      <c r="Q4" s="3"/>
      <c r="R4" s="155"/>
      <c r="S4"/>
      <c r="T4"/>
      <c r="U4"/>
    </row>
    <row r="5" spans="1:23">
      <c r="A5" s="5" t="s">
        <v>970</v>
      </c>
      <c r="B5" s="2" t="s">
        <v>971</v>
      </c>
      <c r="Q5" s="3"/>
      <c r="R5" s="155"/>
      <c r="S5"/>
      <c r="T5"/>
      <c r="U5"/>
    </row>
    <row r="6" spans="1:23">
      <c r="A6" s="5"/>
      <c r="B6" s="2" t="s">
        <v>972</v>
      </c>
      <c r="Q6" s="3"/>
      <c r="R6" s="155"/>
      <c r="S6"/>
      <c r="T6"/>
      <c r="U6"/>
    </row>
    <row r="7" spans="1:23">
      <c r="A7" s="5"/>
      <c r="B7" s="2" t="s">
        <v>973</v>
      </c>
      <c r="Q7" s="3"/>
      <c r="R7" s="155"/>
      <c r="S7"/>
      <c r="T7"/>
      <c r="U7"/>
    </row>
    <row r="8" spans="1:23">
      <c r="A8" s="5"/>
      <c r="B8" s="2" t="s">
        <v>974</v>
      </c>
      <c r="Q8" s="3"/>
      <c r="R8" s="155"/>
      <c r="S8"/>
      <c r="T8"/>
      <c r="U8"/>
    </row>
    <row r="9" spans="1:23">
      <c r="Q9" s="3"/>
      <c r="R9" s="155"/>
      <c r="S9"/>
      <c r="T9"/>
      <c r="U9"/>
    </row>
    <row r="10" spans="1:23" s="9" customFormat="1" ht="70">
      <c r="A10" s="6" t="s">
        <v>975</v>
      </c>
      <c r="B10" s="7" t="s">
        <v>976</v>
      </c>
      <c r="C10" s="6" t="s">
        <v>977</v>
      </c>
      <c r="D10" s="6" t="s">
        <v>978</v>
      </c>
      <c r="E10" s="6" t="s">
        <v>979</v>
      </c>
      <c r="F10" s="6" t="s">
        <v>980</v>
      </c>
      <c r="G10" s="6" t="s">
        <v>981</v>
      </c>
      <c r="H10" s="6" t="s">
        <v>982</v>
      </c>
      <c r="I10" s="6" t="s">
        <v>5192</v>
      </c>
      <c r="J10" s="6" t="s">
        <v>983</v>
      </c>
      <c r="K10" s="6" t="s">
        <v>984</v>
      </c>
      <c r="L10" s="6" t="s">
        <v>985</v>
      </c>
      <c r="M10" s="6" t="s">
        <v>986</v>
      </c>
      <c r="N10" s="6" t="s">
        <v>987</v>
      </c>
      <c r="O10" s="6" t="s">
        <v>988</v>
      </c>
      <c r="P10" s="6" t="s">
        <v>989</v>
      </c>
      <c r="Q10" s="6" t="s">
        <v>990</v>
      </c>
      <c r="R10" s="156" t="s">
        <v>5821</v>
      </c>
      <c r="S10" s="6" t="s">
        <v>991</v>
      </c>
      <c r="T10" s="6" t="s">
        <v>992</v>
      </c>
      <c r="U10" s="6" t="s">
        <v>993</v>
      </c>
      <c r="V10" s="8" t="s">
        <v>994</v>
      </c>
      <c r="W10" s="152" t="s">
        <v>5804</v>
      </c>
    </row>
    <row r="11" spans="1:23" s="17" customFormat="1" ht="12" customHeight="1">
      <c r="A11" s="10" t="s">
        <v>995</v>
      </c>
      <c r="B11" s="11"/>
      <c r="C11" s="11"/>
      <c r="D11" s="12">
        <v>52074</v>
      </c>
      <c r="E11" s="13" t="s">
        <v>996</v>
      </c>
      <c r="F11" s="10"/>
      <c r="G11" s="14" t="s">
        <v>997</v>
      </c>
      <c r="H11" s="10"/>
      <c r="I11" s="118" t="s">
        <v>5206</v>
      </c>
      <c r="J11" s="15">
        <v>1997</v>
      </c>
      <c r="K11" s="11" t="s">
        <v>998</v>
      </c>
      <c r="L11" s="11" t="s">
        <v>999</v>
      </c>
      <c r="M11" s="11"/>
      <c r="N11" s="10"/>
      <c r="O11" s="11" t="s">
        <v>1000</v>
      </c>
      <c r="P11" s="118" t="s">
        <v>1023</v>
      </c>
      <c r="Q11" s="16">
        <v>15</v>
      </c>
      <c r="R11" s="157">
        <v>15</v>
      </c>
      <c r="S11" s="11"/>
      <c r="T11" s="13" t="s">
        <v>1001</v>
      </c>
      <c r="U11" s="13" t="s">
        <v>1002</v>
      </c>
      <c r="V11" s="11" t="s">
        <v>1000</v>
      </c>
    </row>
    <row r="12" spans="1:23" s="17" customFormat="1" ht="12" customHeight="1">
      <c r="A12" s="10" t="s">
        <v>1003</v>
      </c>
      <c r="B12" s="10" t="s">
        <v>1004</v>
      </c>
      <c r="C12" s="11"/>
      <c r="D12" s="12">
        <v>28832</v>
      </c>
      <c r="E12" s="13" t="s">
        <v>1005</v>
      </c>
      <c r="F12" s="10"/>
      <c r="G12" s="14" t="s">
        <v>1006</v>
      </c>
      <c r="H12" s="10"/>
      <c r="I12" s="118" t="s">
        <v>5206</v>
      </c>
      <c r="J12" s="15">
        <v>2002</v>
      </c>
      <c r="K12" s="11" t="s">
        <v>998</v>
      </c>
      <c r="L12" s="11" t="s">
        <v>999</v>
      </c>
      <c r="M12" s="11"/>
      <c r="N12" s="10"/>
      <c r="O12" s="11" t="s">
        <v>1000</v>
      </c>
      <c r="P12" s="118" t="s">
        <v>1023</v>
      </c>
      <c r="Q12" s="16">
        <v>13.3</v>
      </c>
      <c r="R12" s="157">
        <v>13.3</v>
      </c>
      <c r="S12" s="11"/>
      <c r="T12" s="13" t="s">
        <v>1007</v>
      </c>
      <c r="U12" s="13" t="s">
        <v>1008</v>
      </c>
      <c r="V12" s="11" t="s">
        <v>1000</v>
      </c>
    </row>
    <row r="13" spans="1:23" s="17" customFormat="1">
      <c r="A13" s="10" t="s">
        <v>1009</v>
      </c>
      <c r="B13" s="11" t="s">
        <v>1010</v>
      </c>
      <c r="C13" s="11"/>
      <c r="D13" s="12">
        <v>59229</v>
      </c>
      <c r="E13" s="13" t="s">
        <v>1011</v>
      </c>
      <c r="F13" s="10"/>
      <c r="G13" s="14" t="s">
        <v>997</v>
      </c>
      <c r="H13" s="10"/>
      <c r="I13" s="118" t="s">
        <v>5206</v>
      </c>
      <c r="J13" s="15">
        <v>2003</v>
      </c>
      <c r="K13" s="11" t="s">
        <v>998</v>
      </c>
      <c r="L13" s="11" t="s">
        <v>999</v>
      </c>
      <c r="M13" s="11"/>
      <c r="N13" s="10"/>
      <c r="O13" s="11" t="s">
        <v>1000</v>
      </c>
      <c r="P13" s="118" t="s">
        <v>1023</v>
      </c>
      <c r="Q13" s="16">
        <v>15</v>
      </c>
      <c r="R13" s="157">
        <v>15</v>
      </c>
      <c r="S13" s="11"/>
      <c r="T13" s="13" t="s">
        <v>1001</v>
      </c>
      <c r="U13" s="13" t="s">
        <v>1012</v>
      </c>
      <c r="V13" s="11" t="s">
        <v>1000</v>
      </c>
    </row>
    <row r="14" spans="1:23" s="17" customFormat="1">
      <c r="A14" s="10" t="s">
        <v>1013</v>
      </c>
      <c r="B14" s="10" t="s">
        <v>1014</v>
      </c>
      <c r="C14" s="11"/>
      <c r="D14" s="12">
        <v>21702</v>
      </c>
      <c r="E14" s="13" t="s">
        <v>1015</v>
      </c>
      <c r="F14" s="10"/>
      <c r="G14" s="14" t="s">
        <v>1006</v>
      </c>
      <c r="H14" s="10"/>
      <c r="I14" s="118" t="s">
        <v>5206</v>
      </c>
      <c r="J14" s="15">
        <v>1999</v>
      </c>
      <c r="K14" s="11" t="s">
        <v>998</v>
      </c>
      <c r="L14" s="11" t="s">
        <v>999</v>
      </c>
      <c r="M14" s="11"/>
      <c r="N14" s="10"/>
      <c r="O14" s="11" t="s">
        <v>1000</v>
      </c>
      <c r="P14" s="118" t="s">
        <v>1023</v>
      </c>
      <c r="Q14" s="16">
        <v>39.6</v>
      </c>
      <c r="R14" s="157">
        <v>39.6</v>
      </c>
      <c r="S14" s="11"/>
      <c r="T14" s="13" t="s">
        <v>1007</v>
      </c>
      <c r="U14" s="13" t="s">
        <v>1008</v>
      </c>
      <c r="V14" s="11" t="s">
        <v>1000</v>
      </c>
    </row>
    <row r="15" spans="1:23" s="17" customFormat="1">
      <c r="A15" s="11" t="s">
        <v>1016</v>
      </c>
      <c r="B15" s="11" t="s">
        <v>1017</v>
      </c>
      <c r="C15" s="11" t="s">
        <v>1018</v>
      </c>
      <c r="D15" s="18">
        <v>16356</v>
      </c>
      <c r="E15" s="11" t="s">
        <v>1018</v>
      </c>
      <c r="F15" s="11" t="s">
        <v>1019</v>
      </c>
      <c r="G15" s="14" t="s">
        <v>1020</v>
      </c>
      <c r="H15" s="11" t="s">
        <v>1021</v>
      </c>
      <c r="I15" s="118" t="s">
        <v>5203</v>
      </c>
      <c r="J15" s="19">
        <v>1990</v>
      </c>
      <c r="K15" s="11" t="s">
        <v>998</v>
      </c>
      <c r="L15" s="11" t="s">
        <v>1022</v>
      </c>
      <c r="M15" s="11"/>
      <c r="N15" s="11"/>
      <c r="O15" s="11" t="s">
        <v>1023</v>
      </c>
      <c r="P15" s="11" t="s">
        <v>1023</v>
      </c>
      <c r="Q15" s="20">
        <v>37.5</v>
      </c>
      <c r="R15" s="157">
        <v>37.875</v>
      </c>
      <c r="S15" s="11" t="s">
        <v>1024</v>
      </c>
      <c r="T15" s="21">
        <v>110</v>
      </c>
      <c r="U15" s="11" t="s">
        <v>1025</v>
      </c>
      <c r="V15" s="22" t="s">
        <v>1023</v>
      </c>
    </row>
    <row r="16" spans="1:23" s="17" customFormat="1">
      <c r="A16" s="11" t="s">
        <v>1026</v>
      </c>
      <c r="B16" s="11" t="s">
        <v>1017</v>
      </c>
      <c r="C16" s="11" t="s">
        <v>1018</v>
      </c>
      <c r="D16" s="18">
        <v>16356</v>
      </c>
      <c r="E16" s="11" t="s">
        <v>1018</v>
      </c>
      <c r="F16" s="11" t="s">
        <v>1019</v>
      </c>
      <c r="G16" s="14" t="s">
        <v>1020</v>
      </c>
      <c r="H16" s="11" t="s">
        <v>1027</v>
      </c>
      <c r="I16" s="118" t="s">
        <v>5203</v>
      </c>
      <c r="J16" s="19">
        <v>1990</v>
      </c>
      <c r="K16" s="11" t="s">
        <v>998</v>
      </c>
      <c r="L16" s="11" t="s">
        <v>1022</v>
      </c>
      <c r="M16" s="11"/>
      <c r="N16" s="11"/>
      <c r="O16" s="11" t="s">
        <v>1023</v>
      </c>
      <c r="P16" s="11" t="s">
        <v>1023</v>
      </c>
      <c r="Q16" s="20">
        <v>37.5</v>
      </c>
      <c r="R16" s="157">
        <v>37.875</v>
      </c>
      <c r="S16" s="11" t="s">
        <v>1024</v>
      </c>
      <c r="T16" s="21">
        <v>110</v>
      </c>
      <c r="U16" s="11" t="s">
        <v>1025</v>
      </c>
      <c r="V16" s="22" t="s">
        <v>1023</v>
      </c>
    </row>
    <row r="17" spans="1:216" s="17" customFormat="1">
      <c r="A17" s="11" t="s">
        <v>1028</v>
      </c>
      <c r="B17" s="11" t="s">
        <v>1017</v>
      </c>
      <c r="C17" s="11" t="s">
        <v>1018</v>
      </c>
      <c r="D17" s="18">
        <v>16356</v>
      </c>
      <c r="E17" s="11" t="s">
        <v>1018</v>
      </c>
      <c r="F17" s="11" t="s">
        <v>1019</v>
      </c>
      <c r="G17" s="14" t="s">
        <v>1020</v>
      </c>
      <c r="H17" s="11" t="s">
        <v>1029</v>
      </c>
      <c r="I17" s="118" t="s">
        <v>5203</v>
      </c>
      <c r="J17" s="19">
        <v>1990</v>
      </c>
      <c r="K17" s="11" t="s">
        <v>998</v>
      </c>
      <c r="L17" s="11" t="s">
        <v>1022</v>
      </c>
      <c r="M17" s="11"/>
      <c r="N17" s="11"/>
      <c r="O17" s="11" t="s">
        <v>1023</v>
      </c>
      <c r="P17" s="11" t="s">
        <v>1023</v>
      </c>
      <c r="Q17" s="20">
        <v>37.5</v>
      </c>
      <c r="R17" s="157">
        <v>37.875</v>
      </c>
      <c r="S17" s="11" t="s">
        <v>1024</v>
      </c>
      <c r="T17" s="21">
        <v>110</v>
      </c>
      <c r="U17" s="11" t="s">
        <v>1025</v>
      </c>
      <c r="V17" s="22" t="s">
        <v>1023</v>
      </c>
    </row>
    <row r="18" spans="1:216" s="17" customFormat="1">
      <c r="A18" s="11" t="s">
        <v>1030</v>
      </c>
      <c r="B18" s="11" t="s">
        <v>1017</v>
      </c>
      <c r="C18" s="11" t="s">
        <v>1018</v>
      </c>
      <c r="D18" s="18">
        <v>16356</v>
      </c>
      <c r="E18" s="11" t="s">
        <v>1018</v>
      </c>
      <c r="F18" s="11" t="s">
        <v>1019</v>
      </c>
      <c r="G18" s="14" t="s">
        <v>1020</v>
      </c>
      <c r="H18" s="11" t="s">
        <v>1031</v>
      </c>
      <c r="I18" s="118" t="s">
        <v>5203</v>
      </c>
      <c r="J18" s="19">
        <v>1990</v>
      </c>
      <c r="K18" s="11" t="s">
        <v>998</v>
      </c>
      <c r="L18" s="11" t="s">
        <v>1022</v>
      </c>
      <c r="M18" s="11"/>
      <c r="N18" s="11"/>
      <c r="O18" s="11" t="s">
        <v>1023</v>
      </c>
      <c r="P18" s="11" t="s">
        <v>1023</v>
      </c>
      <c r="Q18" s="20">
        <v>37.5</v>
      </c>
      <c r="R18" s="157">
        <v>37.875</v>
      </c>
      <c r="S18" s="11" t="s">
        <v>1024</v>
      </c>
      <c r="T18" s="21">
        <v>110</v>
      </c>
      <c r="U18" s="11" t="s">
        <v>1025</v>
      </c>
      <c r="V18" s="22" t="s">
        <v>1023</v>
      </c>
    </row>
    <row r="19" spans="1:216" s="17" customFormat="1">
      <c r="A19" s="10" t="s">
        <v>1032</v>
      </c>
      <c r="B19" s="23" t="s">
        <v>1033</v>
      </c>
      <c r="C19" s="11"/>
      <c r="D19" s="12">
        <v>25885</v>
      </c>
      <c r="E19" s="13" t="s">
        <v>1034</v>
      </c>
      <c r="F19" s="10"/>
      <c r="G19" s="14" t="s">
        <v>1035</v>
      </c>
      <c r="H19" s="10"/>
      <c r="I19" s="118" t="s">
        <v>5206</v>
      </c>
      <c r="J19" s="15">
        <v>2002</v>
      </c>
      <c r="K19" s="11" t="s">
        <v>998</v>
      </c>
      <c r="L19" s="11" t="s">
        <v>999</v>
      </c>
      <c r="M19" s="11"/>
      <c r="N19" s="10"/>
      <c r="O19" s="11" t="s">
        <v>1000</v>
      </c>
      <c r="P19" s="118" t="s">
        <v>1023</v>
      </c>
      <c r="Q19" s="16">
        <v>15</v>
      </c>
      <c r="R19" s="157">
        <v>15</v>
      </c>
      <c r="S19" s="11"/>
      <c r="T19" s="13" t="s">
        <v>1001</v>
      </c>
      <c r="U19" s="11" t="s">
        <v>1036</v>
      </c>
      <c r="V19" s="11" t="s">
        <v>1000</v>
      </c>
    </row>
    <row r="20" spans="1:216" s="17" customFormat="1">
      <c r="A20" s="11" t="s">
        <v>1037</v>
      </c>
      <c r="B20" s="11" t="s">
        <v>1038</v>
      </c>
      <c r="C20" s="11" t="s">
        <v>1039</v>
      </c>
      <c r="D20" s="18">
        <v>79774</v>
      </c>
      <c r="E20" s="11" t="s">
        <v>1040</v>
      </c>
      <c r="F20" s="11" t="s">
        <v>1041</v>
      </c>
      <c r="G20" s="14" t="s">
        <v>1042</v>
      </c>
      <c r="H20" s="11"/>
      <c r="I20" s="118" t="s">
        <v>5194</v>
      </c>
      <c r="J20" s="19">
        <v>1933</v>
      </c>
      <c r="K20" s="11" t="s">
        <v>998</v>
      </c>
      <c r="L20" s="11" t="s">
        <v>1043</v>
      </c>
      <c r="M20" s="11"/>
      <c r="N20" s="11"/>
      <c r="O20" s="11" t="s">
        <v>1023</v>
      </c>
      <c r="P20" s="11" t="s">
        <v>1023</v>
      </c>
      <c r="Q20" s="20">
        <v>79.5</v>
      </c>
      <c r="R20" s="157">
        <f>Q20*1.01</f>
        <v>80.295000000000002</v>
      </c>
      <c r="S20" s="11" t="s">
        <v>1044</v>
      </c>
      <c r="T20" s="21">
        <v>110</v>
      </c>
      <c r="U20" s="11" t="s">
        <v>1045</v>
      </c>
      <c r="V20" s="11" t="s">
        <v>1000</v>
      </c>
    </row>
    <row r="21" spans="1:216" s="17" customFormat="1">
      <c r="A21" s="11" t="s">
        <v>1046</v>
      </c>
      <c r="B21" s="11" t="s">
        <v>1038</v>
      </c>
      <c r="C21" s="11" t="s">
        <v>1047</v>
      </c>
      <c r="D21" s="18">
        <v>79804</v>
      </c>
      <c r="E21" s="11" t="s">
        <v>1048</v>
      </c>
      <c r="F21" s="11" t="s">
        <v>1049</v>
      </c>
      <c r="G21" s="14" t="s">
        <v>1042</v>
      </c>
      <c r="H21" s="11"/>
      <c r="I21" s="118" t="s">
        <v>5194</v>
      </c>
      <c r="J21" s="19">
        <v>2009</v>
      </c>
      <c r="K21" s="11" t="s">
        <v>998</v>
      </c>
      <c r="L21" s="11" t="s">
        <v>1043</v>
      </c>
      <c r="M21" s="11"/>
      <c r="N21" s="11"/>
      <c r="O21" s="11" t="s">
        <v>1000</v>
      </c>
      <c r="P21" s="11" t="s">
        <v>1023</v>
      </c>
      <c r="Q21" s="20">
        <v>24</v>
      </c>
      <c r="R21" s="157">
        <f>Q21*1.01</f>
        <v>24.240000000000002</v>
      </c>
      <c r="S21" s="11" t="s">
        <v>1044</v>
      </c>
      <c r="T21" s="21">
        <v>110</v>
      </c>
      <c r="U21" s="11" t="s">
        <v>1045</v>
      </c>
      <c r="V21" s="11" t="s">
        <v>1000</v>
      </c>
    </row>
    <row r="22" spans="1:216" s="17" customFormat="1">
      <c r="A22" s="10" t="s">
        <v>1050</v>
      </c>
      <c r="B22" s="11" t="s">
        <v>1051</v>
      </c>
      <c r="C22" s="11" t="s">
        <v>1052</v>
      </c>
      <c r="D22" s="18">
        <v>79774</v>
      </c>
      <c r="E22" s="11" t="s">
        <v>1040</v>
      </c>
      <c r="F22" s="10"/>
      <c r="G22" s="14" t="s">
        <v>1042</v>
      </c>
      <c r="H22" s="10"/>
      <c r="I22" s="123" t="s">
        <v>5202</v>
      </c>
      <c r="J22" s="19">
        <v>2009</v>
      </c>
      <c r="K22" s="24" t="s">
        <v>1053</v>
      </c>
      <c r="L22" s="11" t="s">
        <v>1055</v>
      </c>
      <c r="M22" s="11" t="s">
        <v>1055</v>
      </c>
      <c r="N22" s="11" t="s">
        <v>1056</v>
      </c>
      <c r="O22" s="24" t="s">
        <v>1023</v>
      </c>
      <c r="P22" s="11" t="s">
        <v>1000</v>
      </c>
      <c r="Q22" s="20">
        <v>28</v>
      </c>
      <c r="R22" s="157">
        <v>30.304119999999998</v>
      </c>
      <c r="S22" s="11" t="s">
        <v>1040</v>
      </c>
      <c r="T22" s="21">
        <v>110</v>
      </c>
      <c r="U22" s="11" t="s">
        <v>1057</v>
      </c>
      <c r="V22" s="22" t="s">
        <v>1023</v>
      </c>
      <c r="X22" s="154" t="s">
        <v>1055</v>
      </c>
      <c r="Y22" s="17">
        <v>1.08229</v>
      </c>
    </row>
    <row r="23" spans="1:216" s="17" customFormat="1">
      <c r="A23" s="10" t="s">
        <v>1058</v>
      </c>
      <c r="B23" s="11" t="s">
        <v>1059</v>
      </c>
      <c r="C23" s="11"/>
      <c r="D23" s="25">
        <v>31061</v>
      </c>
      <c r="E23" s="26" t="s">
        <v>1060</v>
      </c>
      <c r="F23" s="10"/>
      <c r="G23" s="14" t="s">
        <v>1006</v>
      </c>
      <c r="H23" s="10"/>
      <c r="I23" s="123" t="s">
        <v>5202</v>
      </c>
      <c r="J23" s="15">
        <v>2000</v>
      </c>
      <c r="K23" s="11" t="s">
        <v>998</v>
      </c>
      <c r="L23" s="11" t="s">
        <v>1061</v>
      </c>
      <c r="M23" s="11"/>
      <c r="N23" s="10"/>
      <c r="O23" s="11" t="s">
        <v>1000</v>
      </c>
      <c r="P23" s="118" t="s">
        <v>1000</v>
      </c>
      <c r="Q23" s="20">
        <v>16.75</v>
      </c>
      <c r="R23" s="159">
        <v>18.039749999999998</v>
      </c>
      <c r="S23" s="11"/>
      <c r="T23" s="26" t="s">
        <v>1001</v>
      </c>
      <c r="U23" s="26" t="s">
        <v>1062</v>
      </c>
      <c r="V23" s="22" t="s">
        <v>1000</v>
      </c>
    </row>
    <row r="24" spans="1:216" s="17" customFormat="1">
      <c r="A24" s="10" t="s">
        <v>1063</v>
      </c>
      <c r="B24" s="11" t="s">
        <v>1064</v>
      </c>
      <c r="C24" s="11"/>
      <c r="D24" s="12">
        <v>49594</v>
      </c>
      <c r="E24" s="13" t="s">
        <v>1065</v>
      </c>
      <c r="F24" s="11"/>
      <c r="G24" s="14" t="s">
        <v>1006</v>
      </c>
      <c r="H24" s="11"/>
      <c r="I24" s="118" t="s">
        <v>5206</v>
      </c>
      <c r="J24" s="15">
        <v>2007</v>
      </c>
      <c r="K24" s="11" t="s">
        <v>998</v>
      </c>
      <c r="L24" s="11" t="s">
        <v>999</v>
      </c>
      <c r="M24" s="11"/>
      <c r="N24" s="11"/>
      <c r="O24" s="11" t="s">
        <v>1000</v>
      </c>
      <c r="P24" s="118" t="s">
        <v>1023</v>
      </c>
      <c r="Q24" s="16">
        <v>27.6</v>
      </c>
      <c r="R24" s="157">
        <v>27.6</v>
      </c>
      <c r="S24" s="11"/>
      <c r="T24" s="13" t="s">
        <v>1001</v>
      </c>
      <c r="U24" s="13" t="s">
        <v>1066</v>
      </c>
      <c r="V24" s="11" t="s">
        <v>1000</v>
      </c>
    </row>
    <row r="25" spans="1:216" s="17" customFormat="1">
      <c r="A25" s="11" t="s">
        <v>1067</v>
      </c>
      <c r="B25" s="11" t="s">
        <v>1068</v>
      </c>
      <c r="C25" s="11" t="s">
        <v>1069</v>
      </c>
      <c r="D25" s="18">
        <v>6425</v>
      </c>
      <c r="E25" s="11" t="s">
        <v>1070</v>
      </c>
      <c r="F25" s="11"/>
      <c r="G25" s="14" t="s">
        <v>1071</v>
      </c>
      <c r="H25" s="11"/>
      <c r="I25" s="118" t="s">
        <v>5206</v>
      </c>
      <c r="J25" s="19">
        <v>2005</v>
      </c>
      <c r="K25" s="11" t="s">
        <v>998</v>
      </c>
      <c r="L25" s="11" t="s">
        <v>999</v>
      </c>
      <c r="M25" s="11"/>
      <c r="N25" s="11"/>
      <c r="O25" s="11" t="s">
        <v>1000</v>
      </c>
      <c r="P25" s="11" t="s">
        <v>1023</v>
      </c>
      <c r="Q25" s="20">
        <v>55.5</v>
      </c>
      <c r="R25" s="157">
        <v>55.5</v>
      </c>
      <c r="S25" s="11" t="s">
        <v>1072</v>
      </c>
      <c r="T25" s="21" t="s">
        <v>3044</v>
      </c>
      <c r="U25" s="11" t="s">
        <v>3045</v>
      </c>
      <c r="V25" s="11" t="s">
        <v>1000</v>
      </c>
    </row>
    <row r="26" spans="1:216" s="17" customFormat="1">
      <c r="A26" s="11" t="s">
        <v>3046</v>
      </c>
      <c r="B26" s="11" t="s">
        <v>3047</v>
      </c>
      <c r="C26" s="11" t="s">
        <v>3048</v>
      </c>
      <c r="D26" s="18">
        <v>73776</v>
      </c>
      <c r="E26" s="11" t="s">
        <v>3049</v>
      </c>
      <c r="F26" s="11" t="s">
        <v>3050</v>
      </c>
      <c r="G26" s="14" t="s">
        <v>1042</v>
      </c>
      <c r="H26" s="11" t="s">
        <v>3051</v>
      </c>
      <c r="I26" s="118" t="s">
        <v>5203</v>
      </c>
      <c r="J26" s="19">
        <v>1997</v>
      </c>
      <c r="K26" s="11" t="s">
        <v>3052</v>
      </c>
      <c r="L26" s="11" t="s">
        <v>1022</v>
      </c>
      <c r="M26" s="11"/>
      <c r="N26" s="11"/>
      <c r="O26" s="11" t="s">
        <v>1023</v>
      </c>
      <c r="P26" s="11" t="s">
        <v>1000</v>
      </c>
      <c r="Q26" s="20">
        <v>65</v>
      </c>
      <c r="R26" s="157">
        <v>65.650000000000006</v>
      </c>
      <c r="S26" s="11" t="s">
        <v>3049</v>
      </c>
      <c r="T26" s="21">
        <v>110</v>
      </c>
      <c r="U26" s="11" t="s">
        <v>3053</v>
      </c>
      <c r="V26" s="22" t="s">
        <v>1023</v>
      </c>
    </row>
    <row r="27" spans="1:216" s="17" customFormat="1">
      <c r="A27" s="11" t="s">
        <v>3054</v>
      </c>
      <c r="B27" s="11" t="s">
        <v>3047</v>
      </c>
      <c r="C27" s="11" t="s">
        <v>3048</v>
      </c>
      <c r="D27" s="18">
        <v>73776</v>
      </c>
      <c r="E27" s="11" t="s">
        <v>3049</v>
      </c>
      <c r="F27" s="11" t="s">
        <v>3050</v>
      </c>
      <c r="G27" s="14" t="s">
        <v>1042</v>
      </c>
      <c r="H27" s="11" t="s">
        <v>3055</v>
      </c>
      <c r="I27" s="118" t="s">
        <v>5203</v>
      </c>
      <c r="J27" s="19">
        <v>1971</v>
      </c>
      <c r="K27" s="11" t="s">
        <v>3052</v>
      </c>
      <c r="L27" s="118" t="s">
        <v>1022</v>
      </c>
      <c r="M27" s="11" t="s">
        <v>1022</v>
      </c>
      <c r="N27" s="11" t="s">
        <v>3056</v>
      </c>
      <c r="O27" s="11" t="s">
        <v>1023</v>
      </c>
      <c r="P27" s="11" t="s">
        <v>1023</v>
      </c>
      <c r="Q27" s="20">
        <v>50</v>
      </c>
      <c r="R27" s="157">
        <v>50.5</v>
      </c>
      <c r="S27" s="11" t="s">
        <v>3049</v>
      </c>
      <c r="T27" s="21">
        <v>110</v>
      </c>
      <c r="U27" s="11" t="s">
        <v>3053</v>
      </c>
      <c r="V27" s="22" t="s">
        <v>1023</v>
      </c>
    </row>
    <row r="28" spans="1:216" s="17" customFormat="1">
      <c r="A28" s="11" t="s">
        <v>3057</v>
      </c>
      <c r="B28" s="11" t="s">
        <v>3047</v>
      </c>
      <c r="C28" s="11" t="s">
        <v>3048</v>
      </c>
      <c r="D28" s="18">
        <v>73776</v>
      </c>
      <c r="E28" s="11" t="s">
        <v>3049</v>
      </c>
      <c r="F28" s="11" t="s">
        <v>3050</v>
      </c>
      <c r="G28" s="14" t="s">
        <v>1042</v>
      </c>
      <c r="H28" s="11" t="s">
        <v>3058</v>
      </c>
      <c r="I28" s="118" t="s">
        <v>5203</v>
      </c>
      <c r="J28" s="19">
        <v>1973</v>
      </c>
      <c r="K28" s="11" t="s">
        <v>3052</v>
      </c>
      <c r="L28" s="118" t="s">
        <v>1022</v>
      </c>
      <c r="M28" s="11" t="s">
        <v>1022</v>
      </c>
      <c r="N28" s="11" t="s">
        <v>3056</v>
      </c>
      <c r="O28" s="11" t="s">
        <v>1023</v>
      </c>
      <c r="P28" s="11" t="s">
        <v>1023</v>
      </c>
      <c r="Q28" s="20">
        <v>57</v>
      </c>
      <c r="R28" s="157">
        <v>57.57</v>
      </c>
      <c r="S28" s="11" t="s">
        <v>3049</v>
      </c>
      <c r="T28" s="21">
        <v>110</v>
      </c>
      <c r="U28" s="11" t="s">
        <v>3053</v>
      </c>
      <c r="V28" s="22" t="s">
        <v>1023</v>
      </c>
    </row>
    <row r="29" spans="1:216" s="17" customFormat="1">
      <c r="A29" s="11" t="s">
        <v>3059</v>
      </c>
      <c r="B29" s="11" t="s">
        <v>3047</v>
      </c>
      <c r="C29" s="11" t="s">
        <v>3048</v>
      </c>
      <c r="D29" s="18">
        <v>73776</v>
      </c>
      <c r="E29" s="11" t="s">
        <v>3049</v>
      </c>
      <c r="F29" s="11" t="s">
        <v>3050</v>
      </c>
      <c r="G29" s="14" t="s">
        <v>1042</v>
      </c>
      <c r="H29" s="11" t="s">
        <v>3060</v>
      </c>
      <c r="I29" s="118" t="s">
        <v>5203</v>
      </c>
      <c r="J29" s="19">
        <v>1975</v>
      </c>
      <c r="K29" s="11" t="s">
        <v>3052</v>
      </c>
      <c r="L29" s="118" t="s">
        <v>1022</v>
      </c>
      <c r="M29" s="11" t="s">
        <v>1022</v>
      </c>
      <c r="N29" s="11" t="s">
        <v>3056</v>
      </c>
      <c r="O29" s="11" t="s">
        <v>1023</v>
      </c>
      <c r="P29" s="11" t="s">
        <v>1023</v>
      </c>
      <c r="Q29" s="20">
        <v>81</v>
      </c>
      <c r="R29" s="157">
        <v>81.81</v>
      </c>
      <c r="S29" s="11" t="s">
        <v>3049</v>
      </c>
      <c r="T29" s="21">
        <v>110</v>
      </c>
      <c r="U29" s="11" t="s">
        <v>3053</v>
      </c>
      <c r="V29" s="22" t="s">
        <v>1023</v>
      </c>
    </row>
    <row r="30" spans="1:216" s="17" customFormat="1">
      <c r="A30" s="11" t="s">
        <v>3061</v>
      </c>
      <c r="B30" s="11" t="s">
        <v>3047</v>
      </c>
      <c r="C30" s="11" t="s">
        <v>3048</v>
      </c>
      <c r="D30" s="18">
        <v>73776</v>
      </c>
      <c r="E30" s="11" t="s">
        <v>3049</v>
      </c>
      <c r="F30" s="11" t="s">
        <v>3050</v>
      </c>
      <c r="G30" s="14" t="s">
        <v>1042</v>
      </c>
      <c r="H30" s="11" t="s">
        <v>3062</v>
      </c>
      <c r="I30" s="123" t="s">
        <v>5202</v>
      </c>
      <c r="J30" s="19">
        <v>1997</v>
      </c>
      <c r="K30" s="11" t="s">
        <v>998</v>
      </c>
      <c r="L30" s="11" t="s">
        <v>1055</v>
      </c>
      <c r="M30" s="11"/>
      <c r="N30" s="11"/>
      <c r="O30" s="11" t="s">
        <v>1023</v>
      </c>
      <c r="P30" s="11" t="s">
        <v>1000</v>
      </c>
      <c r="Q30" s="20">
        <v>302</v>
      </c>
      <c r="R30" s="157">
        <v>326.85158000000001</v>
      </c>
      <c r="S30" s="11" t="s">
        <v>3049</v>
      </c>
      <c r="T30" s="21">
        <v>380</v>
      </c>
      <c r="U30" s="11" t="s">
        <v>3063</v>
      </c>
      <c r="V30" s="11" t="s">
        <v>1023</v>
      </c>
    </row>
    <row r="31" spans="1:216" s="17" customFormat="1">
      <c r="A31" s="11" t="s">
        <v>3064</v>
      </c>
      <c r="B31" s="11" t="s">
        <v>3047</v>
      </c>
      <c r="C31" s="11" t="s">
        <v>3048</v>
      </c>
      <c r="D31" s="18">
        <v>73776</v>
      </c>
      <c r="E31" s="11" t="s">
        <v>3049</v>
      </c>
      <c r="F31" s="11" t="s">
        <v>3050</v>
      </c>
      <c r="G31" s="14" t="s">
        <v>1042</v>
      </c>
      <c r="H31" s="11" t="s">
        <v>3065</v>
      </c>
      <c r="I31" s="123" t="s">
        <v>5202</v>
      </c>
      <c r="J31" s="19">
        <v>1985</v>
      </c>
      <c r="K31" s="11" t="s">
        <v>998</v>
      </c>
      <c r="L31" s="11" t="s">
        <v>1055</v>
      </c>
      <c r="M31" s="11"/>
      <c r="N31" s="11"/>
      <c r="O31" s="11" t="s">
        <v>1023</v>
      </c>
      <c r="P31" s="11" t="s">
        <v>1000</v>
      </c>
      <c r="Q31" s="20">
        <v>433</v>
      </c>
      <c r="R31" s="157">
        <v>465</v>
      </c>
      <c r="S31" s="11" t="s">
        <v>3049</v>
      </c>
      <c r="T31" s="21">
        <v>380</v>
      </c>
      <c r="U31" s="11" t="s">
        <v>3063</v>
      </c>
      <c r="V31" s="11" t="s">
        <v>1023</v>
      </c>
    </row>
    <row r="32" spans="1:216" s="31" customFormat="1" ht="60">
      <c r="A32" s="10" t="s">
        <v>3066</v>
      </c>
      <c r="B32" s="27" t="s">
        <v>3067</v>
      </c>
      <c r="C32" s="27" t="s">
        <v>3068</v>
      </c>
      <c r="D32" s="28">
        <v>86972</v>
      </c>
      <c r="E32" s="27" t="s">
        <v>3069</v>
      </c>
      <c r="F32" s="27" t="s">
        <v>3070</v>
      </c>
      <c r="G32" s="14" t="s">
        <v>3071</v>
      </c>
      <c r="H32" s="11"/>
      <c r="I32" s="123" t="s">
        <v>5202</v>
      </c>
      <c r="J32" s="29">
        <v>1999</v>
      </c>
      <c r="K32" s="27" t="s">
        <v>998</v>
      </c>
      <c r="L32" s="30" t="s">
        <v>1061</v>
      </c>
      <c r="M32" s="30" t="s">
        <v>3072</v>
      </c>
      <c r="N32" s="11"/>
      <c r="O32" s="11" t="s">
        <v>1000</v>
      </c>
      <c r="P32" s="11" t="s">
        <v>1023</v>
      </c>
      <c r="Q32" s="20">
        <v>10.1</v>
      </c>
      <c r="R32" s="159">
        <v>10.877699999999999</v>
      </c>
      <c r="S32" s="11"/>
      <c r="T32" s="26" t="s">
        <v>1001</v>
      </c>
      <c r="U32" s="26" t="s">
        <v>3073</v>
      </c>
      <c r="V32" s="22" t="s">
        <v>1000</v>
      </c>
      <c r="GT32" s="17"/>
      <c r="GU32" s="17"/>
      <c r="GV32" s="17"/>
      <c r="GW32" s="17"/>
      <c r="GX32" s="17"/>
      <c r="GY32" s="17"/>
      <c r="GZ32" s="17"/>
      <c r="HA32" s="17"/>
      <c r="HB32" s="17"/>
      <c r="HC32" s="17"/>
      <c r="HD32" s="17"/>
      <c r="HE32" s="17"/>
      <c r="HF32" s="17"/>
      <c r="HG32" s="17"/>
      <c r="HH32" s="17"/>
    </row>
    <row r="33" spans="1:25" s="17" customFormat="1">
      <c r="A33" s="10" t="s">
        <v>2772</v>
      </c>
      <c r="B33" s="11" t="s">
        <v>3249</v>
      </c>
      <c r="C33" s="11" t="s">
        <v>3249</v>
      </c>
      <c r="D33" s="12"/>
      <c r="E33" s="13"/>
      <c r="F33" s="11"/>
      <c r="G33" s="14"/>
      <c r="H33" s="11"/>
      <c r="I33" s="11"/>
      <c r="J33" s="15"/>
      <c r="K33" s="11"/>
      <c r="L33" s="11"/>
      <c r="M33" s="11"/>
      <c r="N33" s="11"/>
      <c r="O33" s="11"/>
      <c r="P33" s="11"/>
      <c r="Q33" s="20"/>
      <c r="R33" s="157"/>
      <c r="S33" s="11"/>
      <c r="T33" s="13"/>
      <c r="U33" s="13"/>
      <c r="V33" s="22"/>
    </row>
    <row r="34" spans="1:25" s="17" customFormat="1">
      <c r="A34" s="10" t="s">
        <v>3074</v>
      </c>
      <c r="B34" s="11"/>
      <c r="C34" s="11"/>
      <c r="D34" s="12">
        <v>16775</v>
      </c>
      <c r="E34" s="13" t="s">
        <v>3075</v>
      </c>
      <c r="F34" s="10"/>
      <c r="G34" s="14" t="s">
        <v>1020</v>
      </c>
      <c r="H34" s="10"/>
      <c r="I34" s="118" t="s">
        <v>5206</v>
      </c>
      <c r="J34" s="15">
        <v>2003</v>
      </c>
      <c r="K34" s="11" t="s">
        <v>998</v>
      </c>
      <c r="L34" s="11" t="s">
        <v>999</v>
      </c>
      <c r="M34" s="11"/>
      <c r="N34" s="10"/>
      <c r="O34" s="11" t="s">
        <v>1000</v>
      </c>
      <c r="P34" s="118" t="s">
        <v>1023</v>
      </c>
      <c r="Q34" s="16">
        <v>25.7</v>
      </c>
      <c r="R34" s="157">
        <v>25.7</v>
      </c>
      <c r="S34" s="11"/>
      <c r="T34" s="13" t="s">
        <v>3076</v>
      </c>
      <c r="U34" s="13" t="s">
        <v>3077</v>
      </c>
      <c r="V34" s="11" t="s">
        <v>1000</v>
      </c>
    </row>
    <row r="35" spans="1:25" s="17" customFormat="1">
      <c r="A35" s="10" t="s">
        <v>3078</v>
      </c>
      <c r="B35" s="11" t="s">
        <v>3079</v>
      </c>
      <c r="C35" s="11" t="s">
        <v>3080</v>
      </c>
      <c r="D35" s="32" t="s">
        <v>3081</v>
      </c>
      <c r="E35" s="11" t="s">
        <v>3082</v>
      </c>
      <c r="F35" s="11"/>
      <c r="G35" s="14" t="s">
        <v>3083</v>
      </c>
      <c r="H35" s="11" t="s">
        <v>3082</v>
      </c>
      <c r="I35" s="118" t="s">
        <v>5194</v>
      </c>
      <c r="J35" s="19">
        <v>1989</v>
      </c>
      <c r="K35" s="11" t="s">
        <v>998</v>
      </c>
      <c r="L35" s="11" t="s">
        <v>1043</v>
      </c>
      <c r="M35" s="11"/>
      <c r="N35" s="11"/>
      <c r="O35" s="11" t="s">
        <v>1023</v>
      </c>
      <c r="P35" s="11" t="s">
        <v>1023</v>
      </c>
      <c r="Q35" s="20">
        <v>60</v>
      </c>
      <c r="R35" s="157">
        <f>Q35*1.01</f>
        <v>60.6</v>
      </c>
      <c r="S35" s="11" t="s">
        <v>3084</v>
      </c>
      <c r="T35" s="80">
        <v>110</v>
      </c>
      <c r="U35" s="11" t="s">
        <v>3085</v>
      </c>
      <c r="V35" s="11" t="s">
        <v>1000</v>
      </c>
    </row>
    <row r="36" spans="1:25" s="17" customFormat="1">
      <c r="A36" s="10" t="s">
        <v>3086</v>
      </c>
      <c r="B36" s="27" t="s">
        <v>3087</v>
      </c>
      <c r="C36" s="22" t="s">
        <v>3088</v>
      </c>
      <c r="D36" s="28">
        <v>17389</v>
      </c>
      <c r="E36" s="27" t="s">
        <v>3089</v>
      </c>
      <c r="F36" s="27" t="s">
        <v>3090</v>
      </c>
      <c r="G36" s="22" t="s">
        <v>3091</v>
      </c>
      <c r="H36" s="22"/>
      <c r="I36" s="119" t="s">
        <v>5203</v>
      </c>
      <c r="J36" s="29">
        <v>1993</v>
      </c>
      <c r="K36" s="27" t="s">
        <v>998</v>
      </c>
      <c r="L36" s="118" t="s">
        <v>1022</v>
      </c>
      <c r="M36" s="24" t="s">
        <v>1022</v>
      </c>
      <c r="N36" s="24" t="s">
        <v>1022</v>
      </c>
      <c r="O36" s="27" t="s">
        <v>1023</v>
      </c>
      <c r="P36" s="27" t="s">
        <v>1000</v>
      </c>
      <c r="Q36" s="33">
        <v>15.1</v>
      </c>
      <c r="R36" s="157">
        <v>15.250999999999999</v>
      </c>
      <c r="S36" s="34" t="s">
        <v>3092</v>
      </c>
      <c r="T36" s="29">
        <v>20</v>
      </c>
      <c r="U36" s="13" t="s">
        <v>3077</v>
      </c>
      <c r="V36" s="22" t="s">
        <v>1023</v>
      </c>
    </row>
    <row r="37" spans="1:25" s="17" customFormat="1">
      <c r="A37" s="10" t="s">
        <v>3093</v>
      </c>
      <c r="B37" s="10" t="s">
        <v>3094</v>
      </c>
      <c r="C37" s="11"/>
      <c r="D37" s="12">
        <v>26689</v>
      </c>
      <c r="E37" s="13" t="s">
        <v>3095</v>
      </c>
      <c r="F37" s="10"/>
      <c r="G37" s="14" t="s">
        <v>1006</v>
      </c>
      <c r="H37" s="10"/>
      <c r="I37" s="118" t="s">
        <v>5206</v>
      </c>
      <c r="J37" s="15">
        <v>2001</v>
      </c>
      <c r="K37" s="11" t="s">
        <v>998</v>
      </c>
      <c r="L37" s="11" t="s">
        <v>999</v>
      </c>
      <c r="M37" s="11"/>
      <c r="N37" s="10"/>
      <c r="O37" s="11" t="s">
        <v>1000</v>
      </c>
      <c r="P37" s="118" t="s">
        <v>1023</v>
      </c>
      <c r="Q37" s="16">
        <v>19.8</v>
      </c>
      <c r="R37" s="157">
        <v>19.8</v>
      </c>
      <c r="S37" s="11"/>
      <c r="T37" s="13" t="s">
        <v>1007</v>
      </c>
      <c r="U37" s="13" t="s">
        <v>1008</v>
      </c>
      <c r="V37" s="11" t="s">
        <v>1000</v>
      </c>
    </row>
    <row r="38" spans="1:25" s="17" customFormat="1">
      <c r="A38" s="11" t="s">
        <v>3096</v>
      </c>
      <c r="B38" s="11" t="s">
        <v>3097</v>
      </c>
      <c r="C38" s="11" t="s">
        <v>3097</v>
      </c>
      <c r="D38" s="18">
        <v>39596</v>
      </c>
      <c r="E38" s="11" t="s">
        <v>3098</v>
      </c>
      <c r="F38" s="11" t="s">
        <v>3099</v>
      </c>
      <c r="G38" s="14" t="s">
        <v>1071</v>
      </c>
      <c r="H38" s="11" t="s">
        <v>3100</v>
      </c>
      <c r="I38" s="123" t="s">
        <v>5202</v>
      </c>
      <c r="J38" s="19">
        <v>2004</v>
      </c>
      <c r="K38" s="11" t="s">
        <v>998</v>
      </c>
      <c r="L38" s="11" t="s">
        <v>1061</v>
      </c>
      <c r="M38" s="11" t="s">
        <v>3101</v>
      </c>
      <c r="N38" s="11" t="s">
        <v>3102</v>
      </c>
      <c r="O38" s="11" t="s">
        <v>1000</v>
      </c>
      <c r="P38" s="11" t="s">
        <v>3103</v>
      </c>
      <c r="Q38" s="20">
        <v>91.81</v>
      </c>
      <c r="R38" s="157">
        <v>100</v>
      </c>
      <c r="S38" s="11" t="s">
        <v>3104</v>
      </c>
      <c r="T38" s="21">
        <v>30</v>
      </c>
      <c r="U38" s="11" t="s">
        <v>3105</v>
      </c>
      <c r="V38" s="11" t="s">
        <v>1000</v>
      </c>
      <c r="X38" s="153" t="s">
        <v>1061</v>
      </c>
      <c r="Y38" s="17">
        <v>1.077</v>
      </c>
    </row>
    <row r="39" spans="1:25" s="17" customFormat="1">
      <c r="A39" s="10" t="s">
        <v>3106</v>
      </c>
      <c r="B39" s="35" t="s">
        <v>3107</v>
      </c>
      <c r="C39" s="11"/>
      <c r="D39" s="12">
        <v>39596</v>
      </c>
      <c r="E39" s="13" t="s">
        <v>3098</v>
      </c>
      <c r="F39" s="11"/>
      <c r="G39" s="14" t="s">
        <v>1071</v>
      </c>
      <c r="H39" s="11"/>
      <c r="I39" s="118" t="s">
        <v>5206</v>
      </c>
      <c r="J39" s="15">
        <v>2001</v>
      </c>
      <c r="K39" s="11" t="s">
        <v>998</v>
      </c>
      <c r="L39" s="11" t="s">
        <v>999</v>
      </c>
      <c r="M39" s="11"/>
      <c r="N39" s="11"/>
      <c r="O39" s="11" t="s">
        <v>1000</v>
      </c>
      <c r="P39" s="118" t="s">
        <v>1023</v>
      </c>
      <c r="Q39" s="16">
        <v>117</v>
      </c>
      <c r="R39" s="157">
        <v>117</v>
      </c>
      <c r="S39" s="11"/>
      <c r="T39" s="13" t="s">
        <v>1001</v>
      </c>
      <c r="U39" s="13" t="s">
        <v>3108</v>
      </c>
      <c r="V39" s="11" t="s">
        <v>1000</v>
      </c>
    </row>
    <row r="40" spans="1:25" s="17" customFormat="1">
      <c r="A40" s="10" t="s">
        <v>3109</v>
      </c>
      <c r="B40" s="11" t="s">
        <v>3110</v>
      </c>
      <c r="C40" s="11"/>
      <c r="D40" s="36">
        <v>94424</v>
      </c>
      <c r="E40" s="11" t="s">
        <v>3111</v>
      </c>
      <c r="F40" s="10"/>
      <c r="G40" s="14" t="s">
        <v>3071</v>
      </c>
      <c r="H40" s="10"/>
      <c r="I40" s="123" t="s">
        <v>5193</v>
      </c>
      <c r="J40" s="36">
        <v>2010</v>
      </c>
      <c r="K40" s="11" t="s">
        <v>998</v>
      </c>
      <c r="L40" s="11" t="s">
        <v>3112</v>
      </c>
      <c r="M40" s="11"/>
      <c r="N40" s="10"/>
      <c r="O40" s="11" t="s">
        <v>1000</v>
      </c>
      <c r="P40" s="118" t="s">
        <v>1023</v>
      </c>
      <c r="Q40" s="20">
        <v>10.000999999999999</v>
      </c>
      <c r="R40" s="158">
        <f>Q40</f>
        <v>10.000999999999999</v>
      </c>
      <c r="S40" s="11"/>
      <c r="T40" s="11" t="s">
        <v>1001</v>
      </c>
      <c r="U40" s="11" t="s">
        <v>3113</v>
      </c>
      <c r="V40" s="11" t="s">
        <v>1000</v>
      </c>
    </row>
    <row r="41" spans="1:25" s="17" customFormat="1">
      <c r="A41" s="10" t="s">
        <v>3114</v>
      </c>
      <c r="B41" s="11" t="s">
        <v>3115</v>
      </c>
      <c r="C41" s="11"/>
      <c r="D41" s="12">
        <v>6556</v>
      </c>
      <c r="E41" s="13" t="s">
        <v>3116</v>
      </c>
      <c r="F41" s="10"/>
      <c r="G41" s="14" t="s">
        <v>3117</v>
      </c>
      <c r="H41" s="10"/>
      <c r="I41" s="118" t="s">
        <v>5206</v>
      </c>
      <c r="J41" s="15">
        <v>2002</v>
      </c>
      <c r="K41" s="11" t="s">
        <v>998</v>
      </c>
      <c r="L41" s="11" t="s">
        <v>999</v>
      </c>
      <c r="M41" s="11"/>
      <c r="N41" s="10"/>
      <c r="O41" s="11" t="s">
        <v>1000</v>
      </c>
      <c r="P41" s="118" t="s">
        <v>1023</v>
      </c>
      <c r="Q41" s="16">
        <v>12</v>
      </c>
      <c r="R41" s="157">
        <v>12</v>
      </c>
      <c r="S41" s="11"/>
      <c r="T41" s="13" t="s">
        <v>1007</v>
      </c>
      <c r="U41" s="11" t="s">
        <v>3045</v>
      </c>
      <c r="V41" s="11" t="s">
        <v>1000</v>
      </c>
    </row>
    <row r="42" spans="1:25" s="17" customFormat="1">
      <c r="A42" s="10" t="s">
        <v>2773</v>
      </c>
      <c r="B42" s="11" t="s">
        <v>3249</v>
      </c>
      <c r="C42" s="11" t="s">
        <v>3249</v>
      </c>
      <c r="D42" s="36"/>
      <c r="E42" s="11"/>
      <c r="F42" s="14"/>
      <c r="G42" s="14"/>
      <c r="H42" s="13"/>
      <c r="I42" s="13"/>
      <c r="J42" s="36"/>
      <c r="K42" s="11"/>
      <c r="L42" s="11"/>
      <c r="M42" s="11"/>
      <c r="N42" s="11"/>
      <c r="O42" s="11"/>
      <c r="P42" s="11"/>
      <c r="Q42" s="16"/>
      <c r="R42" s="160"/>
      <c r="S42" s="13"/>
      <c r="T42" s="11"/>
      <c r="U42" s="11"/>
      <c r="V42" s="22"/>
    </row>
    <row r="43" spans="1:25" s="17" customFormat="1">
      <c r="A43" s="10" t="s">
        <v>2774</v>
      </c>
      <c r="B43" s="11" t="s">
        <v>3249</v>
      </c>
      <c r="C43" s="11" t="s">
        <v>3249</v>
      </c>
      <c r="D43" s="36"/>
      <c r="E43" s="11"/>
      <c r="F43" s="14"/>
      <c r="G43" s="14"/>
      <c r="H43" s="13"/>
      <c r="I43" s="13"/>
      <c r="J43" s="36"/>
      <c r="K43" s="11"/>
      <c r="L43" s="11"/>
      <c r="M43" s="11"/>
      <c r="N43" s="11"/>
      <c r="O43" s="11"/>
      <c r="P43" s="11"/>
      <c r="Q43" s="16"/>
      <c r="R43" s="160"/>
      <c r="S43" s="13"/>
      <c r="T43" s="11"/>
      <c r="U43" s="11"/>
      <c r="V43" s="22"/>
    </row>
    <row r="44" spans="1:25" s="17" customFormat="1">
      <c r="A44" s="11" t="s">
        <v>3118</v>
      </c>
      <c r="B44" s="11" t="s">
        <v>3119</v>
      </c>
      <c r="C44" s="11" t="s">
        <v>3120</v>
      </c>
      <c r="D44" s="18">
        <v>86165</v>
      </c>
      <c r="E44" s="11" t="s">
        <v>3121</v>
      </c>
      <c r="F44" s="11" t="s">
        <v>3122</v>
      </c>
      <c r="G44" s="14" t="s">
        <v>3071</v>
      </c>
      <c r="H44" s="11" t="s">
        <v>3123</v>
      </c>
      <c r="I44" s="118" t="s">
        <v>5203</v>
      </c>
      <c r="J44" s="19">
        <v>2004</v>
      </c>
      <c r="K44" s="11" t="s">
        <v>998</v>
      </c>
      <c r="L44" s="11" t="s">
        <v>1022</v>
      </c>
      <c r="M44" s="11"/>
      <c r="N44" s="11"/>
      <c r="O44" s="11" t="s">
        <v>1023</v>
      </c>
      <c r="P44" s="11" t="s">
        <v>1000</v>
      </c>
      <c r="Q44" s="20">
        <v>28.75</v>
      </c>
      <c r="R44" s="157">
        <v>29.037500000000001</v>
      </c>
      <c r="S44" s="11" t="s">
        <v>3124</v>
      </c>
      <c r="T44" s="21">
        <v>110</v>
      </c>
      <c r="U44" s="11" t="s">
        <v>3125</v>
      </c>
      <c r="V44" s="22" t="s">
        <v>1023</v>
      </c>
    </row>
    <row r="45" spans="1:25" s="17" customFormat="1">
      <c r="A45" s="10" t="s">
        <v>3126</v>
      </c>
      <c r="B45" s="10" t="s">
        <v>3127</v>
      </c>
      <c r="C45" s="11"/>
      <c r="D45" s="12">
        <v>26607</v>
      </c>
      <c r="E45" s="13" t="s">
        <v>3128</v>
      </c>
      <c r="F45" s="10"/>
      <c r="G45" s="14" t="s">
        <v>1006</v>
      </c>
      <c r="H45" s="10"/>
      <c r="I45" s="118" t="s">
        <v>5206</v>
      </c>
      <c r="J45" s="15">
        <v>2009</v>
      </c>
      <c r="K45" s="11" t="s">
        <v>998</v>
      </c>
      <c r="L45" s="11" t="s">
        <v>999</v>
      </c>
      <c r="M45" s="11"/>
      <c r="N45" s="10"/>
      <c r="O45" s="11" t="s">
        <v>1000</v>
      </c>
      <c r="P45" s="118" t="s">
        <v>1023</v>
      </c>
      <c r="Q45" s="16">
        <v>19.5</v>
      </c>
      <c r="R45" s="157">
        <v>19.5</v>
      </c>
      <c r="S45" s="11"/>
      <c r="T45" s="13" t="s">
        <v>1007</v>
      </c>
      <c r="U45" s="13" t="s">
        <v>1008</v>
      </c>
      <c r="V45" s="11" t="s">
        <v>1000</v>
      </c>
    </row>
    <row r="46" spans="1:25" s="17" customFormat="1">
      <c r="A46" s="10" t="s">
        <v>3129</v>
      </c>
      <c r="B46" s="11"/>
      <c r="C46" s="11"/>
      <c r="D46" s="12">
        <v>26607</v>
      </c>
      <c r="E46" s="13" t="s">
        <v>3128</v>
      </c>
      <c r="F46" s="10"/>
      <c r="G46" s="14" t="s">
        <v>1006</v>
      </c>
      <c r="H46" s="10"/>
      <c r="I46" s="118" t="s">
        <v>5206</v>
      </c>
      <c r="J46" s="15">
        <v>2002</v>
      </c>
      <c r="K46" s="11" t="s">
        <v>998</v>
      </c>
      <c r="L46" s="11" t="s">
        <v>999</v>
      </c>
      <c r="M46" s="11"/>
      <c r="N46" s="10"/>
      <c r="O46" s="11" t="s">
        <v>1000</v>
      </c>
      <c r="P46" s="118" t="s">
        <v>1023</v>
      </c>
      <c r="Q46" s="16">
        <v>14.4</v>
      </c>
      <c r="R46" s="157">
        <v>14.4</v>
      </c>
      <c r="S46" s="11"/>
      <c r="T46" s="13" t="s">
        <v>1007</v>
      </c>
      <c r="U46" s="13" t="s">
        <v>1008</v>
      </c>
      <c r="V46" s="11" t="s">
        <v>1000</v>
      </c>
    </row>
    <row r="47" spans="1:25" s="17" customFormat="1">
      <c r="A47" s="10" t="s">
        <v>3130</v>
      </c>
      <c r="B47" s="11"/>
      <c r="C47" s="11"/>
      <c r="D47" s="12">
        <v>39393</v>
      </c>
      <c r="E47" s="13" t="s">
        <v>3131</v>
      </c>
      <c r="F47" s="10"/>
      <c r="G47" s="14" t="s">
        <v>1071</v>
      </c>
      <c r="H47" s="10"/>
      <c r="I47" s="118" t="s">
        <v>5206</v>
      </c>
      <c r="J47" s="15">
        <v>1999</v>
      </c>
      <c r="K47" s="11" t="s">
        <v>998</v>
      </c>
      <c r="L47" s="11" t="s">
        <v>999</v>
      </c>
      <c r="M47" s="11"/>
      <c r="N47" s="10"/>
      <c r="O47" s="11" t="s">
        <v>1000</v>
      </c>
      <c r="P47" s="118" t="s">
        <v>1023</v>
      </c>
      <c r="Q47" s="16">
        <v>15.9</v>
      </c>
      <c r="R47" s="157">
        <v>15.9</v>
      </c>
      <c r="S47" s="11"/>
      <c r="T47" s="13" t="s">
        <v>1001</v>
      </c>
      <c r="U47" s="13" t="s">
        <v>3108</v>
      </c>
      <c r="V47" s="11" t="s">
        <v>1000</v>
      </c>
    </row>
    <row r="48" spans="1:25" s="17" customFormat="1">
      <c r="A48" s="10" t="s">
        <v>3132</v>
      </c>
      <c r="B48" s="11"/>
      <c r="C48" s="11"/>
      <c r="D48" s="12">
        <v>39393</v>
      </c>
      <c r="E48" s="13" t="s">
        <v>3131</v>
      </c>
      <c r="F48" s="10"/>
      <c r="G48" s="14" t="s">
        <v>1071</v>
      </c>
      <c r="H48" s="10"/>
      <c r="I48" s="118" t="s">
        <v>5206</v>
      </c>
      <c r="J48" s="15">
        <v>2002</v>
      </c>
      <c r="K48" s="11" t="s">
        <v>998</v>
      </c>
      <c r="L48" s="11" t="s">
        <v>999</v>
      </c>
      <c r="M48" s="11"/>
      <c r="N48" s="10"/>
      <c r="O48" s="11" t="s">
        <v>1000</v>
      </c>
      <c r="P48" s="118" t="s">
        <v>1023</v>
      </c>
      <c r="Q48" s="16">
        <v>12</v>
      </c>
      <c r="R48" s="157">
        <v>12</v>
      </c>
      <c r="S48" s="11"/>
      <c r="T48" s="13" t="s">
        <v>1001</v>
      </c>
      <c r="U48" s="13" t="s">
        <v>3108</v>
      </c>
      <c r="V48" s="11" t="s">
        <v>1000</v>
      </c>
    </row>
    <row r="49" spans="1:25" s="17" customFormat="1">
      <c r="A49" s="10" t="s">
        <v>3133</v>
      </c>
      <c r="B49" s="11"/>
      <c r="C49" s="11"/>
      <c r="D49" s="12">
        <v>39393</v>
      </c>
      <c r="E49" s="13" t="s">
        <v>3131</v>
      </c>
      <c r="F49" s="10"/>
      <c r="G49" s="14" t="s">
        <v>1071</v>
      </c>
      <c r="H49" s="10"/>
      <c r="I49" s="118" t="s">
        <v>5206</v>
      </c>
      <c r="J49" s="15">
        <v>1999</v>
      </c>
      <c r="K49" s="11" t="s">
        <v>998</v>
      </c>
      <c r="L49" s="11" t="s">
        <v>999</v>
      </c>
      <c r="M49" s="11"/>
      <c r="N49" s="10"/>
      <c r="O49" s="11" t="s">
        <v>1000</v>
      </c>
      <c r="P49" s="118" t="s">
        <v>1023</v>
      </c>
      <c r="Q49" s="16">
        <v>10</v>
      </c>
      <c r="R49" s="157">
        <v>10</v>
      </c>
      <c r="S49" s="11"/>
      <c r="T49" s="13" t="s">
        <v>1001</v>
      </c>
      <c r="U49" s="13" t="s">
        <v>3108</v>
      </c>
      <c r="V49" s="11" t="s">
        <v>1000</v>
      </c>
    </row>
    <row r="50" spans="1:25" s="17" customFormat="1" ht="24">
      <c r="A50" s="11" t="s">
        <v>3134</v>
      </c>
      <c r="B50" s="11" t="s">
        <v>3135</v>
      </c>
      <c r="C50" s="11" t="s">
        <v>3136</v>
      </c>
      <c r="D50" s="18"/>
      <c r="E50" s="11" t="s">
        <v>3137</v>
      </c>
      <c r="F50" s="11" t="s">
        <v>3138</v>
      </c>
      <c r="G50" s="14" t="s">
        <v>1006</v>
      </c>
      <c r="H50" s="11"/>
      <c r="I50" s="118" t="s">
        <v>5207</v>
      </c>
      <c r="J50" s="19">
        <v>2010</v>
      </c>
      <c r="K50" s="11" t="s">
        <v>998</v>
      </c>
      <c r="L50" s="24" t="s">
        <v>3139</v>
      </c>
      <c r="M50" s="24"/>
      <c r="N50" s="24"/>
      <c r="O50" s="11" t="s">
        <v>1000</v>
      </c>
      <c r="P50" s="11" t="s">
        <v>1023</v>
      </c>
      <c r="Q50" s="20">
        <v>80</v>
      </c>
      <c r="R50" s="157">
        <v>80</v>
      </c>
      <c r="S50" s="11" t="s">
        <v>3140</v>
      </c>
      <c r="T50" s="21">
        <v>380</v>
      </c>
      <c r="U50" s="11" t="s">
        <v>3141</v>
      </c>
      <c r="V50" s="11" t="s">
        <v>1000</v>
      </c>
    </row>
    <row r="51" spans="1:25" s="17" customFormat="1">
      <c r="A51" s="10" t="s">
        <v>2775</v>
      </c>
      <c r="B51" s="11" t="s">
        <v>3249</v>
      </c>
      <c r="C51" s="11" t="s">
        <v>3249</v>
      </c>
      <c r="D51" s="18"/>
      <c r="E51" s="11"/>
      <c r="F51" s="11"/>
      <c r="G51" s="14"/>
      <c r="H51" s="11"/>
      <c r="I51" s="11"/>
      <c r="J51" s="19"/>
      <c r="K51" s="11"/>
      <c r="L51" s="24"/>
      <c r="M51" s="24"/>
      <c r="N51" s="24"/>
      <c r="O51" s="11"/>
      <c r="P51" s="11"/>
      <c r="Q51" s="20"/>
      <c r="R51" s="157"/>
      <c r="S51" s="11"/>
      <c r="T51" s="21"/>
      <c r="U51" s="11"/>
      <c r="V51" s="22"/>
    </row>
    <row r="52" spans="1:25" s="17" customFormat="1">
      <c r="A52" s="10" t="s">
        <v>2776</v>
      </c>
      <c r="B52" s="11" t="s">
        <v>3249</v>
      </c>
      <c r="C52" s="11" t="s">
        <v>3249</v>
      </c>
      <c r="D52" s="18"/>
      <c r="E52" s="11"/>
      <c r="F52" s="11"/>
      <c r="G52" s="14"/>
      <c r="H52" s="11"/>
      <c r="I52" s="11"/>
      <c r="J52" s="19"/>
      <c r="K52" s="11"/>
      <c r="L52" s="24"/>
      <c r="M52" s="24"/>
      <c r="N52" s="24"/>
      <c r="O52" s="22"/>
      <c r="P52" s="22"/>
      <c r="Q52" s="20"/>
      <c r="R52" s="157"/>
      <c r="S52" s="11"/>
      <c r="T52" s="21"/>
      <c r="U52" s="11"/>
      <c r="V52" s="22"/>
    </row>
    <row r="53" spans="1:25" s="17" customFormat="1">
      <c r="A53" s="11" t="s">
        <v>3142</v>
      </c>
      <c r="B53" s="11" t="s">
        <v>3143</v>
      </c>
      <c r="C53" s="11" t="s">
        <v>3144</v>
      </c>
      <c r="D53" s="18">
        <v>94072</v>
      </c>
      <c r="E53" s="11" t="s">
        <v>3145</v>
      </c>
      <c r="F53" s="11" t="s">
        <v>3146</v>
      </c>
      <c r="G53" s="14" t="s">
        <v>3071</v>
      </c>
      <c r="H53" s="11" t="s">
        <v>3144</v>
      </c>
      <c r="I53" s="118" t="s">
        <v>5194</v>
      </c>
      <c r="J53" s="19">
        <v>1944</v>
      </c>
      <c r="K53" s="11" t="s">
        <v>998</v>
      </c>
      <c r="L53" s="11" t="s">
        <v>1043</v>
      </c>
      <c r="M53" s="11"/>
      <c r="N53" s="11"/>
      <c r="O53" s="11" t="s">
        <v>1023</v>
      </c>
      <c r="P53" s="11" t="s">
        <v>1023</v>
      </c>
      <c r="Q53" s="20">
        <v>40.35</v>
      </c>
      <c r="R53" s="157">
        <f>Q53*1.01</f>
        <v>40.753500000000003</v>
      </c>
      <c r="S53" s="11" t="s">
        <v>3147</v>
      </c>
      <c r="T53" s="21">
        <v>110</v>
      </c>
      <c r="U53" s="11" t="s">
        <v>3148</v>
      </c>
      <c r="V53" s="11" t="s">
        <v>1000</v>
      </c>
    </row>
    <row r="54" spans="1:25" s="17" customFormat="1">
      <c r="A54" s="10" t="s">
        <v>3149</v>
      </c>
      <c r="B54" s="11" t="s">
        <v>3150</v>
      </c>
      <c r="C54" s="11"/>
      <c r="D54" s="12">
        <v>99947</v>
      </c>
      <c r="E54" s="13" t="s">
        <v>3151</v>
      </c>
      <c r="F54" s="10"/>
      <c r="G54" s="14" t="s">
        <v>3117</v>
      </c>
      <c r="H54" s="10"/>
      <c r="I54" s="118" t="s">
        <v>5206</v>
      </c>
      <c r="J54" s="15">
        <v>1999</v>
      </c>
      <c r="K54" s="11" t="s">
        <v>998</v>
      </c>
      <c r="L54" s="11" t="s">
        <v>999</v>
      </c>
      <c r="M54" s="11"/>
      <c r="N54" s="10"/>
      <c r="O54" s="11" t="s">
        <v>1000</v>
      </c>
      <c r="P54" s="118" t="s">
        <v>1023</v>
      </c>
      <c r="Q54" s="16">
        <v>36</v>
      </c>
      <c r="R54" s="157">
        <v>36</v>
      </c>
      <c r="S54" s="11"/>
      <c r="T54" s="13" t="s">
        <v>3076</v>
      </c>
      <c r="U54" s="13" t="s">
        <v>3152</v>
      </c>
      <c r="V54" s="11" t="s">
        <v>1000</v>
      </c>
    </row>
    <row r="55" spans="1:25" s="17" customFormat="1">
      <c r="A55" s="10" t="s">
        <v>3153</v>
      </c>
      <c r="B55" s="24" t="s">
        <v>3154</v>
      </c>
      <c r="C55" s="11" t="s">
        <v>3155</v>
      </c>
      <c r="D55" s="12">
        <v>99947</v>
      </c>
      <c r="E55" s="13" t="s">
        <v>3151</v>
      </c>
      <c r="F55" s="10"/>
      <c r="G55" s="14" t="s">
        <v>3117</v>
      </c>
      <c r="H55" s="10"/>
      <c r="I55" s="118" t="s">
        <v>5206</v>
      </c>
      <c r="J55" s="15">
        <v>2001</v>
      </c>
      <c r="K55" s="11" t="s">
        <v>998</v>
      </c>
      <c r="L55" s="11" t="s">
        <v>999</v>
      </c>
      <c r="M55" s="11"/>
      <c r="N55" s="10"/>
      <c r="O55" s="11" t="s">
        <v>1000</v>
      </c>
      <c r="P55" s="11" t="s">
        <v>3156</v>
      </c>
      <c r="Q55" s="16">
        <v>9</v>
      </c>
      <c r="R55" s="157">
        <v>9</v>
      </c>
      <c r="S55" s="11"/>
      <c r="T55" s="13">
        <v>20</v>
      </c>
      <c r="U55" s="13" t="s">
        <v>3152</v>
      </c>
      <c r="V55" s="11" t="s">
        <v>1000</v>
      </c>
    </row>
    <row r="56" spans="1:25" s="17" customFormat="1">
      <c r="A56" s="10" t="s">
        <v>3157</v>
      </c>
      <c r="B56" s="11" t="s">
        <v>3158</v>
      </c>
      <c r="C56" s="11" t="s">
        <v>3159</v>
      </c>
      <c r="D56" s="12">
        <v>99947</v>
      </c>
      <c r="E56" s="13" t="s">
        <v>3160</v>
      </c>
      <c r="F56" s="10"/>
      <c r="G56" s="14" t="s">
        <v>3117</v>
      </c>
      <c r="H56" s="11"/>
      <c r="I56" s="118" t="s">
        <v>5206</v>
      </c>
      <c r="J56" s="15">
        <v>2010</v>
      </c>
      <c r="K56" s="11" t="s">
        <v>998</v>
      </c>
      <c r="L56" s="11" t="s">
        <v>999</v>
      </c>
      <c r="M56" s="11"/>
      <c r="N56" s="10"/>
      <c r="O56" s="11" t="s">
        <v>1000</v>
      </c>
      <c r="P56" s="11" t="s">
        <v>3156</v>
      </c>
      <c r="Q56" s="16">
        <v>6</v>
      </c>
      <c r="R56" s="157">
        <v>6</v>
      </c>
      <c r="S56" s="11"/>
      <c r="T56" s="13">
        <v>20</v>
      </c>
      <c r="U56" s="13" t="s">
        <v>3152</v>
      </c>
      <c r="V56" s="11" t="s">
        <v>1000</v>
      </c>
    </row>
    <row r="57" spans="1:25" s="17" customFormat="1">
      <c r="A57" s="11" t="s">
        <v>3161</v>
      </c>
      <c r="B57" s="11" t="s">
        <v>3047</v>
      </c>
      <c r="C57" s="11" t="s">
        <v>3162</v>
      </c>
      <c r="D57" s="18">
        <v>79713</v>
      </c>
      <c r="E57" s="11" t="s">
        <v>3163</v>
      </c>
      <c r="F57" s="11" t="s">
        <v>3164</v>
      </c>
      <c r="G57" s="14" t="s">
        <v>1042</v>
      </c>
      <c r="H57" s="11" t="s">
        <v>3165</v>
      </c>
      <c r="I57" s="118" t="s">
        <v>5194</v>
      </c>
      <c r="J57" s="19">
        <v>1959</v>
      </c>
      <c r="K57" s="11" t="s">
        <v>998</v>
      </c>
      <c r="L57" s="11" t="s">
        <v>1043</v>
      </c>
      <c r="M57" s="11"/>
      <c r="N57" s="11"/>
      <c r="O57" s="11" t="s">
        <v>1023</v>
      </c>
      <c r="P57" s="11" t="s">
        <v>3156</v>
      </c>
      <c r="Q57" s="20">
        <v>73.599999999999994</v>
      </c>
      <c r="R57" s="157">
        <f>Q57*1.01</f>
        <v>74.335999999999999</v>
      </c>
      <c r="S57" s="11" t="s">
        <v>3166</v>
      </c>
      <c r="T57" s="21">
        <v>110</v>
      </c>
      <c r="U57" s="11" t="s">
        <v>3053</v>
      </c>
      <c r="V57" s="11" t="s">
        <v>1000</v>
      </c>
    </row>
    <row r="58" spans="1:25" s="17" customFormat="1">
      <c r="A58" s="11" t="s">
        <v>3167</v>
      </c>
      <c r="B58" s="11" t="s">
        <v>3168</v>
      </c>
      <c r="C58" s="11" t="s">
        <v>3165</v>
      </c>
      <c r="D58" s="18">
        <v>79713</v>
      </c>
      <c r="E58" s="11" t="s">
        <v>3163</v>
      </c>
      <c r="F58" s="11" t="s">
        <v>3169</v>
      </c>
      <c r="G58" s="14" t="s">
        <v>1042</v>
      </c>
      <c r="H58" s="11" t="s">
        <v>3165</v>
      </c>
      <c r="I58" s="118" t="s">
        <v>5196</v>
      </c>
      <c r="J58" s="19">
        <v>1966</v>
      </c>
      <c r="K58" s="11" t="s">
        <v>998</v>
      </c>
      <c r="L58" s="11" t="s">
        <v>3170</v>
      </c>
      <c r="M58" s="11"/>
      <c r="N58" s="11"/>
      <c r="O58" s="11" t="s">
        <v>1023</v>
      </c>
      <c r="P58" s="11" t="s">
        <v>1023</v>
      </c>
      <c r="Q58" s="20">
        <v>360</v>
      </c>
      <c r="R58" s="157">
        <v>384.91199999999998</v>
      </c>
      <c r="S58" s="11" t="s">
        <v>3171</v>
      </c>
      <c r="T58" s="21">
        <v>220</v>
      </c>
      <c r="U58" s="11" t="s">
        <v>3172</v>
      </c>
      <c r="V58" s="22" t="s">
        <v>1023</v>
      </c>
      <c r="X58" s="154" t="s">
        <v>3170</v>
      </c>
      <c r="Y58" s="17">
        <v>1.0691999999999999</v>
      </c>
    </row>
    <row r="59" spans="1:25" s="17" customFormat="1">
      <c r="A59" s="10" t="s">
        <v>3173</v>
      </c>
      <c r="B59" s="37" t="s">
        <v>3174</v>
      </c>
      <c r="C59" s="11"/>
      <c r="D59" s="12">
        <v>32108</v>
      </c>
      <c r="E59" s="13" t="s">
        <v>3175</v>
      </c>
      <c r="F59" s="10"/>
      <c r="G59" s="14" t="s">
        <v>997</v>
      </c>
      <c r="H59" s="10"/>
      <c r="I59" s="118" t="s">
        <v>5206</v>
      </c>
      <c r="J59" s="15">
        <v>2001</v>
      </c>
      <c r="K59" s="11" t="s">
        <v>998</v>
      </c>
      <c r="L59" s="11" t="s">
        <v>999</v>
      </c>
      <c r="M59" s="11"/>
      <c r="N59" s="10"/>
      <c r="O59" s="11" t="s">
        <v>1000</v>
      </c>
      <c r="P59" s="118" t="s">
        <v>1023</v>
      </c>
      <c r="Q59" s="16">
        <v>10.5</v>
      </c>
      <c r="R59" s="157">
        <v>10.5</v>
      </c>
      <c r="S59" s="11"/>
      <c r="T59" s="13" t="s">
        <v>1001</v>
      </c>
      <c r="U59" s="13" t="s">
        <v>3176</v>
      </c>
      <c r="V59" s="11" t="s">
        <v>1000</v>
      </c>
    </row>
    <row r="60" spans="1:25" s="17" customFormat="1">
      <c r="A60" s="10" t="s">
        <v>3177</v>
      </c>
      <c r="B60" s="11" t="s">
        <v>3178</v>
      </c>
      <c r="C60" s="11"/>
      <c r="D60" s="12">
        <v>63628</v>
      </c>
      <c r="E60" s="13" t="s">
        <v>3179</v>
      </c>
      <c r="F60" s="10"/>
      <c r="G60" s="14" t="s">
        <v>3180</v>
      </c>
      <c r="H60" s="10"/>
      <c r="I60" s="118" t="s">
        <v>5206</v>
      </c>
      <c r="J60" s="15">
        <v>2009</v>
      </c>
      <c r="K60" s="11" t="s">
        <v>998</v>
      </c>
      <c r="L60" s="11" t="s">
        <v>999</v>
      </c>
      <c r="M60" s="11"/>
      <c r="N60" s="10"/>
      <c r="O60" s="11" t="s">
        <v>1000</v>
      </c>
      <c r="P60" s="118" t="s">
        <v>1023</v>
      </c>
      <c r="Q60" s="16">
        <v>18</v>
      </c>
      <c r="R60" s="157">
        <v>18</v>
      </c>
      <c r="S60" s="11"/>
      <c r="T60" s="13" t="s">
        <v>1007</v>
      </c>
      <c r="U60" s="13" t="s">
        <v>3181</v>
      </c>
      <c r="V60" s="11" t="s">
        <v>1000</v>
      </c>
    </row>
    <row r="61" spans="1:25" s="17" customFormat="1">
      <c r="A61" s="10" t="s">
        <v>3182</v>
      </c>
      <c r="B61" s="11" t="s">
        <v>3183</v>
      </c>
      <c r="C61" s="11"/>
      <c r="D61" s="12">
        <v>33181</v>
      </c>
      <c r="E61" s="13" t="s">
        <v>3184</v>
      </c>
      <c r="F61" s="10"/>
      <c r="G61" s="14" t="s">
        <v>997</v>
      </c>
      <c r="H61" s="10"/>
      <c r="I61" s="118" t="s">
        <v>5206</v>
      </c>
      <c r="J61" s="15">
        <v>2009</v>
      </c>
      <c r="K61" s="11" t="s">
        <v>998</v>
      </c>
      <c r="L61" s="11" t="s">
        <v>999</v>
      </c>
      <c r="M61" s="11"/>
      <c r="N61" s="10"/>
      <c r="O61" s="11" t="s">
        <v>1000</v>
      </c>
      <c r="P61" s="118" t="s">
        <v>1023</v>
      </c>
      <c r="Q61" s="16">
        <v>10</v>
      </c>
      <c r="R61" s="157">
        <v>10</v>
      </c>
      <c r="S61" s="11"/>
      <c r="T61" s="13" t="s">
        <v>3076</v>
      </c>
      <c r="U61" s="13" t="s">
        <v>1066</v>
      </c>
      <c r="V61" s="11" t="s">
        <v>1000</v>
      </c>
    </row>
    <row r="62" spans="1:25" s="17" customFormat="1">
      <c r="A62" s="10" t="s">
        <v>3185</v>
      </c>
      <c r="B62" s="11"/>
      <c r="C62" s="11"/>
      <c r="D62" s="12">
        <v>39624</v>
      </c>
      <c r="E62" s="13" t="s">
        <v>3186</v>
      </c>
      <c r="F62" s="10"/>
      <c r="G62" s="14" t="s">
        <v>1071</v>
      </c>
      <c r="H62" s="10"/>
      <c r="I62" s="118" t="s">
        <v>5206</v>
      </c>
      <c r="J62" s="15">
        <v>2002</v>
      </c>
      <c r="K62" s="11" t="s">
        <v>998</v>
      </c>
      <c r="L62" s="11" t="s">
        <v>999</v>
      </c>
      <c r="M62" s="11"/>
      <c r="N62" s="10"/>
      <c r="O62" s="11" t="s">
        <v>1000</v>
      </c>
      <c r="P62" s="118" t="s">
        <v>1023</v>
      </c>
      <c r="Q62" s="16">
        <v>16.5</v>
      </c>
      <c r="R62" s="157">
        <v>16.5</v>
      </c>
      <c r="S62" s="11"/>
      <c r="T62" s="13" t="s">
        <v>3076</v>
      </c>
      <c r="U62" s="13" t="s">
        <v>3187</v>
      </c>
      <c r="V62" s="11" t="s">
        <v>1000</v>
      </c>
    </row>
    <row r="63" spans="1:25" s="17" customFormat="1">
      <c r="A63" s="11" t="s">
        <v>3188</v>
      </c>
      <c r="B63" s="11" t="s">
        <v>3189</v>
      </c>
      <c r="C63" s="11" t="s">
        <v>3190</v>
      </c>
      <c r="D63" s="18">
        <v>39249</v>
      </c>
      <c r="E63" s="11" t="s">
        <v>3191</v>
      </c>
      <c r="F63" s="11" t="s">
        <v>3192</v>
      </c>
      <c r="G63" s="14" t="s">
        <v>1071</v>
      </c>
      <c r="H63" s="11" t="s">
        <v>3100</v>
      </c>
      <c r="I63" s="118" t="s">
        <v>5203</v>
      </c>
      <c r="J63" s="19">
        <v>1993</v>
      </c>
      <c r="K63" s="11" t="s">
        <v>998</v>
      </c>
      <c r="L63" s="11" t="s">
        <v>1022</v>
      </c>
      <c r="M63" s="11"/>
      <c r="N63" s="11"/>
      <c r="O63" s="11" t="s">
        <v>1023</v>
      </c>
      <c r="P63" s="11" t="s">
        <v>1000</v>
      </c>
      <c r="Q63" s="20">
        <v>16</v>
      </c>
      <c r="R63" s="157">
        <v>16.16</v>
      </c>
      <c r="S63" s="11" t="s">
        <v>3193</v>
      </c>
      <c r="T63" s="21">
        <v>20</v>
      </c>
      <c r="U63" s="11" t="s">
        <v>3108</v>
      </c>
      <c r="V63" s="22" t="s">
        <v>1023</v>
      </c>
    </row>
    <row r="64" spans="1:25" s="17" customFormat="1">
      <c r="A64" s="10" t="s">
        <v>3194</v>
      </c>
      <c r="B64" s="11"/>
      <c r="C64" s="11"/>
      <c r="D64" s="12">
        <v>39179</v>
      </c>
      <c r="E64" s="13" t="s">
        <v>3195</v>
      </c>
      <c r="F64" s="10"/>
      <c r="G64" s="14" t="s">
        <v>1071</v>
      </c>
      <c r="H64" s="10"/>
      <c r="I64" s="118" t="s">
        <v>5206</v>
      </c>
      <c r="J64" s="15">
        <v>2001</v>
      </c>
      <c r="K64" s="11" t="s">
        <v>998</v>
      </c>
      <c r="L64" s="11" t="s">
        <v>999</v>
      </c>
      <c r="M64" s="11"/>
      <c r="N64" s="10"/>
      <c r="O64" s="11" t="s">
        <v>1000</v>
      </c>
      <c r="P64" s="118" t="s">
        <v>1023</v>
      </c>
      <c r="Q64" s="16">
        <v>10.8</v>
      </c>
      <c r="R64" s="157">
        <v>10.8</v>
      </c>
      <c r="S64" s="11"/>
      <c r="T64" s="13" t="s">
        <v>1001</v>
      </c>
      <c r="U64" s="13" t="s">
        <v>3108</v>
      </c>
      <c r="V64" s="11" t="s">
        <v>1000</v>
      </c>
    </row>
    <row r="65" spans="1:216" s="17" customFormat="1">
      <c r="A65" s="10" t="s">
        <v>3196</v>
      </c>
      <c r="B65" s="11"/>
      <c r="C65" s="11"/>
      <c r="D65" s="12">
        <v>30890</v>
      </c>
      <c r="E65" s="13" t="s">
        <v>3197</v>
      </c>
      <c r="F65" s="10"/>
      <c r="G65" s="14" t="s">
        <v>1006</v>
      </c>
      <c r="H65" s="10"/>
      <c r="I65" s="118" t="s">
        <v>5206</v>
      </c>
      <c r="J65" s="15">
        <v>2005</v>
      </c>
      <c r="K65" s="11" t="s">
        <v>998</v>
      </c>
      <c r="L65" s="11" t="s">
        <v>999</v>
      </c>
      <c r="M65" s="11"/>
      <c r="N65" s="10"/>
      <c r="O65" s="11" t="s">
        <v>1000</v>
      </c>
      <c r="P65" s="118" t="s">
        <v>1023</v>
      </c>
      <c r="Q65" s="16">
        <v>16.899999999999999</v>
      </c>
      <c r="R65" s="157">
        <v>16.899999999999999</v>
      </c>
      <c r="S65" s="11"/>
      <c r="T65" s="13" t="s">
        <v>1001</v>
      </c>
      <c r="U65" s="13" t="s">
        <v>3108</v>
      </c>
      <c r="V65" s="11" t="s">
        <v>1000</v>
      </c>
    </row>
    <row r="66" spans="1:216" s="17" customFormat="1">
      <c r="A66" s="11" t="s">
        <v>3198</v>
      </c>
      <c r="B66" s="11" t="s">
        <v>3199</v>
      </c>
      <c r="C66" s="11" t="s">
        <v>3200</v>
      </c>
      <c r="D66" s="18">
        <v>27383</v>
      </c>
      <c r="E66" s="11" t="s">
        <v>3201</v>
      </c>
      <c r="F66" s="11"/>
      <c r="G66" s="14" t="s">
        <v>1006</v>
      </c>
      <c r="H66" s="11" t="s">
        <v>3201</v>
      </c>
      <c r="I66" s="118" t="s">
        <v>5206</v>
      </c>
      <c r="J66" s="19">
        <v>2009</v>
      </c>
      <c r="K66" s="11" t="s">
        <v>998</v>
      </c>
      <c r="L66" s="11" t="s">
        <v>999</v>
      </c>
      <c r="M66" s="11"/>
      <c r="N66" s="11"/>
      <c r="O66" s="11" t="s">
        <v>1000</v>
      </c>
      <c r="P66" s="11" t="s">
        <v>1023</v>
      </c>
      <c r="Q66" s="20">
        <v>32</v>
      </c>
      <c r="R66" s="157">
        <v>32</v>
      </c>
      <c r="S66" s="11" t="s">
        <v>3202</v>
      </c>
      <c r="T66" s="21">
        <v>20</v>
      </c>
      <c r="U66" s="13" t="s">
        <v>1008</v>
      </c>
      <c r="V66" s="11" t="s">
        <v>1000</v>
      </c>
    </row>
    <row r="67" spans="1:216" s="31" customFormat="1">
      <c r="A67" s="11" t="s">
        <v>3203</v>
      </c>
      <c r="B67" s="11" t="s">
        <v>3204</v>
      </c>
      <c r="C67" s="11" t="s">
        <v>3205</v>
      </c>
      <c r="D67" s="18">
        <v>15837</v>
      </c>
      <c r="E67" s="11" t="s">
        <v>3206</v>
      </c>
      <c r="F67" s="11" t="s">
        <v>3207</v>
      </c>
      <c r="G67" s="14" t="s">
        <v>1020</v>
      </c>
      <c r="H67" s="11"/>
      <c r="I67" s="123" t="s">
        <v>5202</v>
      </c>
      <c r="J67" s="19">
        <v>2002</v>
      </c>
      <c r="K67" s="11" t="s">
        <v>998</v>
      </c>
      <c r="L67" s="11" t="s">
        <v>1061</v>
      </c>
      <c r="M67" s="24" t="s">
        <v>3208</v>
      </c>
      <c r="N67" s="24" t="s">
        <v>3209</v>
      </c>
      <c r="O67" s="11" t="s">
        <v>1000</v>
      </c>
      <c r="P67" s="11" t="s">
        <v>1000</v>
      </c>
      <c r="Q67" s="20">
        <v>18.565000000000001</v>
      </c>
      <c r="R67" s="159">
        <v>19.994505</v>
      </c>
      <c r="S67" s="11" t="s">
        <v>3210</v>
      </c>
      <c r="T67" s="21">
        <v>20</v>
      </c>
      <c r="U67" s="11" t="s">
        <v>3077</v>
      </c>
      <c r="V67" s="22" t="s">
        <v>1000</v>
      </c>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c r="HH67" s="17"/>
    </row>
    <row r="68" spans="1:216" s="17" customFormat="1">
      <c r="A68" s="10" t="s">
        <v>2777</v>
      </c>
      <c r="B68" s="11" t="s">
        <v>3249</v>
      </c>
      <c r="C68" s="11" t="s">
        <v>3249</v>
      </c>
      <c r="D68" s="18"/>
      <c r="E68" s="11"/>
      <c r="F68" s="11"/>
      <c r="G68" s="14"/>
      <c r="H68" s="11"/>
      <c r="I68" s="11"/>
      <c r="J68" s="19"/>
      <c r="K68" s="11"/>
      <c r="L68" s="24"/>
      <c r="M68" s="24"/>
      <c r="N68" s="24"/>
      <c r="O68" s="11"/>
      <c r="P68" s="11"/>
      <c r="Q68" s="20"/>
      <c r="R68" s="157"/>
      <c r="S68" s="11"/>
      <c r="T68" s="21"/>
      <c r="U68" s="11"/>
      <c r="V68" s="22"/>
    </row>
    <row r="69" spans="1:216" s="17" customFormat="1" ht="24">
      <c r="A69" s="11" t="s">
        <v>3211</v>
      </c>
      <c r="B69" s="11" t="s">
        <v>3212</v>
      </c>
      <c r="C69" s="11" t="s">
        <v>3213</v>
      </c>
      <c r="D69" s="18">
        <v>17291</v>
      </c>
      <c r="E69" s="11" t="s">
        <v>3214</v>
      </c>
      <c r="F69" s="24" t="s">
        <v>3215</v>
      </c>
      <c r="G69" s="14" t="s">
        <v>1020</v>
      </c>
      <c r="H69" s="11" t="s">
        <v>3213</v>
      </c>
      <c r="I69" s="118" t="s">
        <v>5206</v>
      </c>
      <c r="J69" s="19">
        <v>2009</v>
      </c>
      <c r="K69" s="11" t="s">
        <v>998</v>
      </c>
      <c r="L69" s="11" t="s">
        <v>999</v>
      </c>
      <c r="M69" s="11"/>
      <c r="N69" s="11" t="s">
        <v>3216</v>
      </c>
      <c r="O69" s="11" t="s">
        <v>1000</v>
      </c>
      <c r="P69" s="118" t="s">
        <v>1023</v>
      </c>
      <c r="Q69" s="20">
        <v>21.9</v>
      </c>
      <c r="R69" s="157">
        <v>21.9</v>
      </c>
      <c r="S69" s="11" t="s">
        <v>3213</v>
      </c>
      <c r="T69" s="21">
        <v>110</v>
      </c>
      <c r="U69" s="13" t="s">
        <v>3077</v>
      </c>
      <c r="V69" s="11" t="s">
        <v>1000</v>
      </c>
    </row>
    <row r="70" spans="1:216" s="17" customFormat="1" ht="60" customHeight="1">
      <c r="A70" s="10" t="s">
        <v>3217</v>
      </c>
      <c r="B70" s="35" t="s">
        <v>3218</v>
      </c>
      <c r="C70" s="11"/>
      <c r="D70" s="12">
        <v>27211</v>
      </c>
      <c r="E70" s="13" t="s">
        <v>3219</v>
      </c>
      <c r="F70" s="10"/>
      <c r="G70" s="14" t="s">
        <v>1006</v>
      </c>
      <c r="H70" s="10"/>
      <c r="I70" s="118" t="s">
        <v>5206</v>
      </c>
      <c r="J70" s="15">
        <v>2004</v>
      </c>
      <c r="K70" s="11" t="s">
        <v>998</v>
      </c>
      <c r="L70" s="11" t="s">
        <v>999</v>
      </c>
      <c r="M70" s="11"/>
      <c r="N70" s="10"/>
      <c r="O70" s="11" t="s">
        <v>1000</v>
      </c>
      <c r="P70" s="118" t="s">
        <v>1023</v>
      </c>
      <c r="Q70" s="16">
        <v>14</v>
      </c>
      <c r="R70" s="157">
        <v>14</v>
      </c>
      <c r="S70" s="11"/>
      <c r="T70" s="13" t="s">
        <v>1001</v>
      </c>
      <c r="U70" s="13" t="s">
        <v>3108</v>
      </c>
      <c r="V70" s="11" t="s">
        <v>1000</v>
      </c>
    </row>
    <row r="71" spans="1:216" s="17" customFormat="1" ht="60" customHeight="1">
      <c r="A71" s="11" t="s">
        <v>3220</v>
      </c>
      <c r="B71" s="11" t="s">
        <v>3221</v>
      </c>
      <c r="C71" s="11" t="s">
        <v>3222</v>
      </c>
      <c r="D71" s="18">
        <v>34225</v>
      </c>
      <c r="E71" s="11" t="s">
        <v>3223</v>
      </c>
      <c r="F71" s="11"/>
      <c r="G71" s="14" t="s">
        <v>3180</v>
      </c>
      <c r="H71" s="11" t="s">
        <v>3224</v>
      </c>
      <c r="I71" s="118" t="s">
        <v>5203</v>
      </c>
      <c r="J71" s="19">
        <v>1961</v>
      </c>
      <c r="K71" s="11" t="s">
        <v>3225</v>
      </c>
      <c r="L71" s="11" t="s">
        <v>1022</v>
      </c>
      <c r="M71" s="11"/>
      <c r="N71" s="11"/>
      <c r="O71" s="11" t="s">
        <v>1023</v>
      </c>
      <c r="P71" s="11" t="s">
        <v>1000</v>
      </c>
      <c r="Q71" s="20">
        <v>12.2</v>
      </c>
      <c r="R71" s="157">
        <v>12.321999999999999</v>
      </c>
      <c r="S71" s="11" t="s">
        <v>3226</v>
      </c>
      <c r="T71" s="21">
        <v>20</v>
      </c>
      <c r="U71" s="11" t="s">
        <v>3227</v>
      </c>
      <c r="V71" s="22" t="s">
        <v>1023</v>
      </c>
    </row>
    <row r="72" spans="1:216" s="17" customFormat="1">
      <c r="A72" s="10" t="s">
        <v>3228</v>
      </c>
      <c r="B72" s="11" t="s">
        <v>3229</v>
      </c>
      <c r="C72" s="11"/>
      <c r="D72" s="12">
        <v>50181</v>
      </c>
      <c r="E72" s="13" t="s">
        <v>3230</v>
      </c>
      <c r="F72" s="10"/>
      <c r="G72" s="14" t="s">
        <v>997</v>
      </c>
      <c r="H72" s="10"/>
      <c r="I72" s="118" t="s">
        <v>5206</v>
      </c>
      <c r="J72" s="15">
        <v>2006</v>
      </c>
      <c r="K72" s="11" t="s">
        <v>998</v>
      </c>
      <c r="L72" s="11" t="s">
        <v>999</v>
      </c>
      <c r="M72" s="11"/>
      <c r="N72" s="10"/>
      <c r="O72" s="11" t="s">
        <v>1000</v>
      </c>
      <c r="P72" s="118" t="s">
        <v>1023</v>
      </c>
      <c r="Q72" s="16">
        <v>24</v>
      </c>
      <c r="R72" s="157">
        <v>24</v>
      </c>
      <c r="S72" s="11"/>
      <c r="T72" s="13" t="s">
        <v>1007</v>
      </c>
      <c r="U72" s="13" t="s">
        <v>3231</v>
      </c>
      <c r="V72" s="11" t="s">
        <v>1000</v>
      </c>
    </row>
    <row r="73" spans="1:216" s="17" customFormat="1">
      <c r="A73" s="10" t="s">
        <v>3232</v>
      </c>
      <c r="B73" s="11"/>
      <c r="C73" s="11"/>
      <c r="D73" s="12">
        <v>15518</v>
      </c>
      <c r="E73" s="13" t="s">
        <v>3233</v>
      </c>
      <c r="F73" s="10"/>
      <c r="G73" s="14" t="s">
        <v>1020</v>
      </c>
      <c r="H73" s="10"/>
      <c r="I73" s="118" t="s">
        <v>5206</v>
      </c>
      <c r="J73" s="15">
        <v>2002</v>
      </c>
      <c r="K73" s="11" t="s">
        <v>998</v>
      </c>
      <c r="L73" s="11" t="s">
        <v>999</v>
      </c>
      <c r="M73" s="11"/>
      <c r="N73" s="10"/>
      <c r="O73" s="11" t="s">
        <v>1000</v>
      </c>
      <c r="P73" s="118" t="s">
        <v>1023</v>
      </c>
      <c r="Q73" s="16">
        <v>10.5</v>
      </c>
      <c r="R73" s="157">
        <v>10.5</v>
      </c>
      <c r="S73" s="11"/>
      <c r="T73" s="13" t="s">
        <v>1007</v>
      </c>
      <c r="U73" s="13" t="s">
        <v>3077</v>
      </c>
      <c r="V73" s="11" t="s">
        <v>1000</v>
      </c>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c r="GS73" s="31"/>
    </row>
    <row r="74" spans="1:216" s="17" customFormat="1">
      <c r="A74" s="10" t="s">
        <v>3234</v>
      </c>
      <c r="B74" s="11"/>
      <c r="C74" s="11"/>
      <c r="D74" s="25">
        <v>15848</v>
      </c>
      <c r="E74" s="26" t="s">
        <v>3235</v>
      </c>
      <c r="F74" s="11"/>
      <c r="G74" s="14" t="s">
        <v>1020</v>
      </c>
      <c r="H74" s="11"/>
      <c r="I74" s="123" t="s">
        <v>5202</v>
      </c>
      <c r="J74" s="15">
        <v>2001</v>
      </c>
      <c r="K74" s="11" t="s">
        <v>998</v>
      </c>
      <c r="L74" s="11" t="s">
        <v>1061</v>
      </c>
      <c r="M74" s="11"/>
      <c r="N74" s="11"/>
      <c r="O74" s="11" t="s">
        <v>1000</v>
      </c>
      <c r="P74" s="118" t="s">
        <v>1000</v>
      </c>
      <c r="Q74" s="20">
        <v>18.32</v>
      </c>
      <c r="R74" s="159">
        <v>19.730640000000001</v>
      </c>
      <c r="S74" s="11"/>
      <c r="T74" s="26" t="s">
        <v>1007</v>
      </c>
      <c r="U74" s="26" t="s">
        <v>3077</v>
      </c>
      <c r="V74" s="22" t="s">
        <v>1000</v>
      </c>
    </row>
    <row r="75" spans="1:216" s="17" customFormat="1">
      <c r="A75" s="10" t="s">
        <v>3236</v>
      </c>
      <c r="B75" s="11" t="s">
        <v>3237</v>
      </c>
      <c r="C75" s="11" t="s">
        <v>3238</v>
      </c>
      <c r="D75" s="18">
        <v>15848</v>
      </c>
      <c r="E75" s="11" t="s">
        <v>3235</v>
      </c>
      <c r="F75" s="11"/>
      <c r="G75" s="14" t="s">
        <v>1020</v>
      </c>
      <c r="H75" s="11" t="s">
        <v>3238</v>
      </c>
      <c r="I75" s="118" t="s">
        <v>5206</v>
      </c>
      <c r="J75" s="19">
        <v>2002</v>
      </c>
      <c r="K75" s="11" t="s">
        <v>998</v>
      </c>
      <c r="L75" s="11" t="s">
        <v>999</v>
      </c>
      <c r="M75" s="11"/>
      <c r="N75" s="11"/>
      <c r="O75" s="11" t="s">
        <v>1000</v>
      </c>
      <c r="P75" s="11" t="s">
        <v>1023</v>
      </c>
      <c r="Q75" s="20">
        <v>30</v>
      </c>
      <c r="R75" s="157">
        <v>30</v>
      </c>
      <c r="S75" s="11" t="s">
        <v>3239</v>
      </c>
      <c r="T75" s="11">
        <v>110</v>
      </c>
      <c r="U75" s="13" t="s">
        <v>3077</v>
      </c>
      <c r="V75" s="11" t="s">
        <v>1000</v>
      </c>
    </row>
    <row r="76" spans="1:216" s="17" customFormat="1">
      <c r="A76" s="10" t="s">
        <v>3240</v>
      </c>
      <c r="B76" s="38" t="s">
        <v>3241</v>
      </c>
      <c r="C76" s="11" t="s">
        <v>3242</v>
      </c>
      <c r="D76" s="12">
        <v>19348</v>
      </c>
      <c r="E76" s="13" t="s">
        <v>3243</v>
      </c>
      <c r="F76" s="10"/>
      <c r="G76" s="14" t="s">
        <v>1020</v>
      </c>
      <c r="H76" s="10"/>
      <c r="I76" s="118" t="s">
        <v>5206</v>
      </c>
      <c r="J76" s="15">
        <v>2003</v>
      </c>
      <c r="K76" s="11" t="s">
        <v>998</v>
      </c>
      <c r="L76" s="11" t="s">
        <v>999</v>
      </c>
      <c r="M76" s="11"/>
      <c r="N76" s="10"/>
      <c r="O76" s="11" t="s">
        <v>1000</v>
      </c>
      <c r="P76" s="118" t="s">
        <v>1023</v>
      </c>
      <c r="Q76" s="16">
        <v>12.9</v>
      </c>
      <c r="R76" s="157">
        <v>12.9</v>
      </c>
      <c r="S76" s="11"/>
      <c r="T76" s="13" t="s">
        <v>3244</v>
      </c>
      <c r="U76" s="13" t="s">
        <v>3245</v>
      </c>
      <c r="V76" s="11" t="s">
        <v>1000</v>
      </c>
    </row>
    <row r="77" spans="1:216" s="17" customFormat="1">
      <c r="A77" s="10" t="s">
        <v>3246</v>
      </c>
      <c r="B77" s="11" t="s">
        <v>3247</v>
      </c>
      <c r="C77" s="11" t="s">
        <v>3248</v>
      </c>
      <c r="D77" s="18">
        <v>86673</v>
      </c>
      <c r="E77" s="11" t="s">
        <v>3248</v>
      </c>
      <c r="F77" s="11"/>
      <c r="G77" s="14" t="s">
        <v>3071</v>
      </c>
      <c r="H77" s="11" t="s">
        <v>3249</v>
      </c>
      <c r="I77" s="118" t="s">
        <v>5194</v>
      </c>
      <c r="J77" s="19">
        <v>1970</v>
      </c>
      <c r="K77" s="11" t="s">
        <v>998</v>
      </c>
      <c r="L77" s="11" t="s">
        <v>1043</v>
      </c>
      <c r="M77" s="11"/>
      <c r="N77" s="11"/>
      <c r="O77" s="11" t="s">
        <v>1023</v>
      </c>
      <c r="P77" s="11" t="s">
        <v>1023</v>
      </c>
      <c r="Q77" s="20">
        <v>23.7</v>
      </c>
      <c r="R77" s="157">
        <f>Q77*1.01</f>
        <v>23.937000000000001</v>
      </c>
      <c r="S77" s="11" t="s">
        <v>3250</v>
      </c>
      <c r="T77" s="21">
        <v>20</v>
      </c>
      <c r="U77" s="11" t="s">
        <v>3251</v>
      </c>
      <c r="V77" s="11" t="s">
        <v>1000</v>
      </c>
    </row>
    <row r="78" spans="1:216" s="17" customFormat="1">
      <c r="A78" s="10" t="s">
        <v>3252</v>
      </c>
      <c r="B78" s="11" t="s">
        <v>3253</v>
      </c>
      <c r="C78" s="11" t="s">
        <v>3254</v>
      </c>
      <c r="D78" s="18">
        <v>59192</v>
      </c>
      <c r="E78" s="11" t="s">
        <v>3255</v>
      </c>
      <c r="F78" s="11" t="s">
        <v>3256</v>
      </c>
      <c r="G78" s="14" t="s">
        <v>997</v>
      </c>
      <c r="H78" s="11"/>
      <c r="I78" s="123" t="s">
        <v>5202</v>
      </c>
      <c r="J78" s="19">
        <v>2005</v>
      </c>
      <c r="K78" s="11" t="s">
        <v>998</v>
      </c>
      <c r="L78" s="11" t="s">
        <v>1061</v>
      </c>
      <c r="M78" s="11"/>
      <c r="N78" s="11"/>
      <c r="O78" s="11" t="s">
        <v>1000</v>
      </c>
      <c r="P78" s="11" t="s">
        <v>1023</v>
      </c>
      <c r="Q78" s="20">
        <v>17.7</v>
      </c>
      <c r="R78" s="159">
        <v>19.062899999999999</v>
      </c>
      <c r="S78" s="11" t="s">
        <v>3257</v>
      </c>
      <c r="T78" s="21">
        <v>30</v>
      </c>
      <c r="U78" s="11" t="s">
        <v>3258</v>
      </c>
      <c r="V78" s="22" t="s">
        <v>1000</v>
      </c>
    </row>
    <row r="79" spans="1:216" s="17" customFormat="1">
      <c r="A79" s="11" t="s">
        <v>3259</v>
      </c>
      <c r="B79" s="11" t="s">
        <v>3260</v>
      </c>
      <c r="C79" s="11" t="s">
        <v>3255</v>
      </c>
      <c r="D79" s="18">
        <v>59192</v>
      </c>
      <c r="E79" s="11" t="s">
        <v>3255</v>
      </c>
      <c r="F79" s="11"/>
      <c r="G79" s="14" t="s">
        <v>997</v>
      </c>
      <c r="H79" s="11" t="s">
        <v>3261</v>
      </c>
      <c r="I79" s="123" t="s">
        <v>5202</v>
      </c>
      <c r="J79" s="19">
        <v>1981</v>
      </c>
      <c r="K79" s="11" t="s">
        <v>998</v>
      </c>
      <c r="L79" s="11" t="s">
        <v>1055</v>
      </c>
      <c r="M79" s="11"/>
      <c r="N79" s="11"/>
      <c r="O79" s="11" t="s">
        <v>1023</v>
      </c>
      <c r="P79" s="11" t="s">
        <v>1000</v>
      </c>
      <c r="Q79" s="20">
        <v>717</v>
      </c>
      <c r="R79" s="157">
        <v>747</v>
      </c>
      <c r="S79" s="11" t="s">
        <v>3262</v>
      </c>
      <c r="T79" s="21">
        <v>380</v>
      </c>
      <c r="U79" s="11" t="s">
        <v>1045</v>
      </c>
      <c r="V79" s="11" t="s">
        <v>1023</v>
      </c>
    </row>
    <row r="80" spans="1:216" s="17" customFormat="1">
      <c r="A80" s="10" t="s">
        <v>3263</v>
      </c>
      <c r="B80" s="11" t="s">
        <v>3253</v>
      </c>
      <c r="C80" s="11" t="s">
        <v>3264</v>
      </c>
      <c r="D80" s="18">
        <v>12355</v>
      </c>
      <c r="E80" s="11" t="s">
        <v>3265</v>
      </c>
      <c r="F80" s="11" t="s">
        <v>3266</v>
      </c>
      <c r="G80" s="14" t="s">
        <v>3265</v>
      </c>
      <c r="H80" s="11"/>
      <c r="I80" s="123" t="s">
        <v>5202</v>
      </c>
      <c r="J80" s="19">
        <v>2005</v>
      </c>
      <c r="K80" s="11" t="s">
        <v>998</v>
      </c>
      <c r="L80" s="11" t="s">
        <v>1061</v>
      </c>
      <c r="M80" s="11"/>
      <c r="N80" s="11"/>
      <c r="O80" s="11" t="s">
        <v>1000</v>
      </c>
      <c r="P80" s="11" t="s">
        <v>1000</v>
      </c>
      <c r="Q80" s="20">
        <v>16.5</v>
      </c>
      <c r="R80" s="159">
        <v>17.770499999999998</v>
      </c>
      <c r="S80" s="11" t="s">
        <v>3267</v>
      </c>
      <c r="T80" s="21">
        <v>110</v>
      </c>
      <c r="U80" s="11" t="s">
        <v>3268</v>
      </c>
      <c r="V80" s="22" t="s">
        <v>1000</v>
      </c>
    </row>
    <row r="81" spans="1:25" s="17" customFormat="1">
      <c r="A81" s="10" t="s">
        <v>2778</v>
      </c>
      <c r="B81" s="11" t="s">
        <v>3249</v>
      </c>
      <c r="C81" s="11" t="s">
        <v>3249</v>
      </c>
      <c r="D81" s="36"/>
      <c r="E81" s="11"/>
      <c r="F81" s="82"/>
      <c r="G81" s="14"/>
      <c r="H81" s="26"/>
      <c r="I81" s="26"/>
      <c r="J81" s="36"/>
      <c r="K81" s="11"/>
      <c r="L81" s="11"/>
      <c r="M81" s="11"/>
      <c r="N81" s="11"/>
      <c r="O81" s="11"/>
      <c r="P81" s="11"/>
      <c r="Q81" s="20"/>
      <c r="R81" s="157"/>
      <c r="S81" s="26"/>
      <c r="T81" s="11"/>
      <c r="U81" s="11"/>
      <c r="V81" s="22"/>
    </row>
    <row r="82" spans="1:25" s="17" customFormat="1">
      <c r="A82" s="11" t="s">
        <v>3269</v>
      </c>
      <c r="B82" s="11" t="s">
        <v>3270</v>
      </c>
      <c r="C82" s="11" t="s">
        <v>3271</v>
      </c>
      <c r="D82" s="18">
        <v>12489</v>
      </c>
      <c r="E82" s="11" t="s">
        <v>3265</v>
      </c>
      <c r="F82" s="11"/>
      <c r="G82" s="14" t="s">
        <v>3265</v>
      </c>
      <c r="H82" s="11" t="s">
        <v>3272</v>
      </c>
      <c r="I82" s="118" t="s">
        <v>5203</v>
      </c>
      <c r="J82" s="19">
        <v>2010</v>
      </c>
      <c r="K82" s="11" t="s">
        <v>998</v>
      </c>
      <c r="L82" s="24" t="s">
        <v>1022</v>
      </c>
      <c r="M82" s="24"/>
      <c r="N82" s="24"/>
      <c r="O82" s="11" t="s">
        <v>1023</v>
      </c>
      <c r="P82" s="11" t="s">
        <v>1000</v>
      </c>
      <c r="Q82" s="20">
        <v>7.92</v>
      </c>
      <c r="R82" s="157">
        <v>7.9992000000000001</v>
      </c>
      <c r="S82" s="11"/>
      <c r="T82" s="21">
        <v>30</v>
      </c>
      <c r="U82" s="11" t="s">
        <v>3273</v>
      </c>
      <c r="V82" s="22" t="s">
        <v>1023</v>
      </c>
    </row>
    <row r="83" spans="1:25" s="17" customFormat="1">
      <c r="A83" s="11" t="s">
        <v>3274</v>
      </c>
      <c r="B83" s="11" t="s">
        <v>3270</v>
      </c>
      <c r="C83" s="11" t="s">
        <v>3271</v>
      </c>
      <c r="D83" s="18">
        <v>12489</v>
      </c>
      <c r="E83" s="11" t="s">
        <v>3265</v>
      </c>
      <c r="F83" s="11"/>
      <c r="G83" s="14" t="s">
        <v>3265</v>
      </c>
      <c r="H83" s="11" t="s">
        <v>3123</v>
      </c>
      <c r="I83" s="118" t="s">
        <v>5203</v>
      </c>
      <c r="J83" s="19">
        <v>1996</v>
      </c>
      <c r="K83" s="11" t="s">
        <v>998</v>
      </c>
      <c r="L83" s="11" t="s">
        <v>1022</v>
      </c>
      <c r="M83" s="11"/>
      <c r="N83" s="11"/>
      <c r="O83" s="11" t="s">
        <v>1023</v>
      </c>
      <c r="P83" s="11" t="s">
        <v>1000</v>
      </c>
      <c r="Q83" s="20">
        <v>4.9000000000000004</v>
      </c>
      <c r="R83" s="157">
        <v>4.9490000000000007</v>
      </c>
      <c r="S83" s="11"/>
      <c r="T83" s="21">
        <v>30</v>
      </c>
      <c r="U83" s="11" t="s">
        <v>3273</v>
      </c>
      <c r="V83" s="22" t="s">
        <v>1023</v>
      </c>
    </row>
    <row r="84" spans="1:25" s="17" customFormat="1">
      <c r="A84" s="11" t="s">
        <v>3275</v>
      </c>
      <c r="B84" s="11" t="s">
        <v>3270</v>
      </c>
      <c r="C84" s="11" t="s">
        <v>3271</v>
      </c>
      <c r="D84" s="18">
        <v>12489</v>
      </c>
      <c r="E84" s="11" t="s">
        <v>3265</v>
      </c>
      <c r="F84" s="11"/>
      <c r="G84" s="14" t="s">
        <v>3265</v>
      </c>
      <c r="H84" s="11" t="s">
        <v>3276</v>
      </c>
      <c r="I84" s="118" t="s">
        <v>5203</v>
      </c>
      <c r="J84" s="19">
        <v>2002</v>
      </c>
      <c r="K84" s="11" t="s">
        <v>998</v>
      </c>
      <c r="L84" s="11" t="s">
        <v>1022</v>
      </c>
      <c r="M84" s="11"/>
      <c r="N84" s="11"/>
      <c r="O84" s="11" t="s">
        <v>1023</v>
      </c>
      <c r="P84" s="11" t="s">
        <v>1000</v>
      </c>
      <c r="Q84" s="20">
        <v>6.6</v>
      </c>
      <c r="R84" s="157">
        <v>6.6659999999999995</v>
      </c>
      <c r="S84" s="11"/>
      <c r="T84" s="21">
        <v>30</v>
      </c>
      <c r="U84" s="11" t="s">
        <v>3273</v>
      </c>
      <c r="V84" s="22" t="s">
        <v>1023</v>
      </c>
    </row>
    <row r="85" spans="1:25" s="17" customFormat="1">
      <c r="A85" s="11" t="s">
        <v>3277</v>
      </c>
      <c r="B85" s="11" t="s">
        <v>3278</v>
      </c>
      <c r="C85" s="11" t="s">
        <v>3279</v>
      </c>
      <c r="D85" s="18">
        <v>10179</v>
      </c>
      <c r="E85" s="11" t="s">
        <v>3265</v>
      </c>
      <c r="F85" s="11" t="s">
        <v>3280</v>
      </c>
      <c r="G85" s="14" t="s">
        <v>3265</v>
      </c>
      <c r="H85" s="11" t="s">
        <v>3281</v>
      </c>
      <c r="I85" s="118" t="s">
        <v>5201</v>
      </c>
      <c r="J85" s="19">
        <v>1996</v>
      </c>
      <c r="K85" s="11" t="s">
        <v>998</v>
      </c>
      <c r="L85" s="11" t="s">
        <v>1022</v>
      </c>
      <c r="M85" s="11"/>
      <c r="N85" s="11"/>
      <c r="O85" s="11" t="s">
        <v>1023</v>
      </c>
      <c r="P85" s="11" t="s">
        <v>1000</v>
      </c>
      <c r="Q85" s="20">
        <v>444</v>
      </c>
      <c r="R85" s="157">
        <v>460</v>
      </c>
      <c r="S85" s="11" t="s">
        <v>3279</v>
      </c>
      <c r="T85" s="21">
        <v>110</v>
      </c>
      <c r="U85" s="11" t="s">
        <v>3268</v>
      </c>
      <c r="V85" s="22" t="s">
        <v>1023</v>
      </c>
      <c r="X85" s="163" t="s">
        <v>5822</v>
      </c>
      <c r="Y85" s="17">
        <v>1.0274700000000001</v>
      </c>
    </row>
    <row r="86" spans="1:25" s="17" customFormat="1">
      <c r="A86" s="11" t="s">
        <v>3282</v>
      </c>
      <c r="B86" s="11" t="s">
        <v>3278</v>
      </c>
      <c r="C86" s="11" t="s">
        <v>3283</v>
      </c>
      <c r="D86" s="18">
        <v>10589</v>
      </c>
      <c r="E86" s="11" t="s">
        <v>3265</v>
      </c>
      <c r="F86" s="11" t="s">
        <v>3284</v>
      </c>
      <c r="G86" s="14" t="s">
        <v>3265</v>
      </c>
      <c r="H86" s="11" t="s">
        <v>3283</v>
      </c>
      <c r="I86" s="118" t="s">
        <v>5203</v>
      </c>
      <c r="J86" s="19">
        <v>1975</v>
      </c>
      <c r="K86" s="11" t="s">
        <v>998</v>
      </c>
      <c r="L86" s="118" t="s">
        <v>1022</v>
      </c>
      <c r="M86" s="11" t="s">
        <v>1022</v>
      </c>
      <c r="N86" s="11" t="s">
        <v>3285</v>
      </c>
      <c r="O86" s="11" t="s">
        <v>1023</v>
      </c>
      <c r="P86" s="11" t="s">
        <v>1000</v>
      </c>
      <c r="Q86" s="20">
        <v>211</v>
      </c>
      <c r="R86" s="157">
        <v>213.11</v>
      </c>
      <c r="S86" s="11" t="s">
        <v>3283</v>
      </c>
      <c r="T86" s="21">
        <v>110</v>
      </c>
      <c r="U86" s="11" t="s">
        <v>3268</v>
      </c>
      <c r="V86" s="22" t="s">
        <v>1023</v>
      </c>
    </row>
    <row r="87" spans="1:25" s="17" customFormat="1">
      <c r="A87" s="11" t="s">
        <v>3286</v>
      </c>
      <c r="B87" s="11" t="s">
        <v>3278</v>
      </c>
      <c r="C87" s="11" t="s">
        <v>3287</v>
      </c>
      <c r="D87" s="18">
        <v>12207</v>
      </c>
      <c r="E87" s="11" t="s">
        <v>3265</v>
      </c>
      <c r="F87" s="11" t="s">
        <v>3288</v>
      </c>
      <c r="G87" s="14" t="s">
        <v>3265</v>
      </c>
      <c r="H87" s="11" t="s">
        <v>3289</v>
      </c>
      <c r="I87" s="118" t="s">
        <v>5202</v>
      </c>
      <c r="J87" s="19">
        <v>1972</v>
      </c>
      <c r="K87" s="11" t="s">
        <v>998</v>
      </c>
      <c r="L87" s="11" t="s">
        <v>1022</v>
      </c>
      <c r="M87" s="11"/>
      <c r="N87" s="11"/>
      <c r="O87" s="11" t="s">
        <v>1023</v>
      </c>
      <c r="P87" s="11" t="s">
        <v>1000</v>
      </c>
      <c r="Q87" s="20">
        <v>144</v>
      </c>
      <c r="R87" s="157">
        <v>151.97536417312105</v>
      </c>
      <c r="S87" s="11" t="s">
        <v>3287</v>
      </c>
      <c r="T87" s="21">
        <v>110</v>
      </c>
      <c r="U87" s="11" t="s">
        <v>3268</v>
      </c>
      <c r="V87" s="22" t="s">
        <v>1023</v>
      </c>
      <c r="X87" s="154" t="s">
        <v>5825</v>
      </c>
      <c r="Y87" s="17">
        <v>1.0553844734244517</v>
      </c>
    </row>
    <row r="88" spans="1:25" s="17" customFormat="1">
      <c r="A88" s="11" t="s">
        <v>3290</v>
      </c>
      <c r="B88" s="11" t="s">
        <v>3278</v>
      </c>
      <c r="C88" s="11" t="s">
        <v>3287</v>
      </c>
      <c r="D88" s="18">
        <v>12207</v>
      </c>
      <c r="E88" s="11" t="s">
        <v>3265</v>
      </c>
      <c r="F88" s="11" t="s">
        <v>3288</v>
      </c>
      <c r="G88" s="14" t="s">
        <v>3265</v>
      </c>
      <c r="H88" s="11" t="s">
        <v>3291</v>
      </c>
      <c r="I88" s="118" t="s">
        <v>5202</v>
      </c>
      <c r="J88" s="19">
        <v>1974</v>
      </c>
      <c r="K88" s="11" t="s">
        <v>998</v>
      </c>
      <c r="L88" s="11" t="s">
        <v>1022</v>
      </c>
      <c r="M88" s="11"/>
      <c r="N88" s="11"/>
      <c r="O88" s="11" t="s">
        <v>1023</v>
      </c>
      <c r="P88" s="11" t="s">
        <v>1000</v>
      </c>
      <c r="Q88" s="20">
        <v>144</v>
      </c>
      <c r="R88" s="157">
        <v>151.97536417312105</v>
      </c>
      <c r="S88" s="11" t="s">
        <v>3287</v>
      </c>
      <c r="T88" s="21">
        <v>110</v>
      </c>
      <c r="U88" s="11" t="s">
        <v>3268</v>
      </c>
      <c r="V88" s="22" t="s">
        <v>1023</v>
      </c>
    </row>
    <row r="89" spans="1:25" s="17" customFormat="1">
      <c r="A89" s="11" t="s">
        <v>2779</v>
      </c>
      <c r="B89" s="11" t="s">
        <v>3249</v>
      </c>
      <c r="C89" s="11" t="s">
        <v>3249</v>
      </c>
      <c r="D89" s="18"/>
      <c r="E89" s="11"/>
      <c r="F89" s="11"/>
      <c r="G89" s="14"/>
      <c r="H89" s="11"/>
      <c r="I89" s="11"/>
      <c r="J89" s="19"/>
      <c r="K89" s="11"/>
      <c r="L89" s="11"/>
      <c r="M89" s="11"/>
      <c r="N89" s="11"/>
      <c r="O89" s="11"/>
      <c r="P89" s="11"/>
      <c r="Q89" s="20"/>
      <c r="R89" s="157"/>
      <c r="S89" s="11"/>
      <c r="T89" s="21"/>
      <c r="U89" s="11"/>
      <c r="V89" s="22"/>
    </row>
    <row r="90" spans="1:25" s="17" customFormat="1">
      <c r="A90" s="11" t="s">
        <v>2780</v>
      </c>
      <c r="B90" s="11" t="s">
        <v>3249</v>
      </c>
      <c r="C90" s="11" t="s">
        <v>3249</v>
      </c>
      <c r="D90" s="18"/>
      <c r="E90" s="11"/>
      <c r="F90" s="11"/>
      <c r="G90" s="14"/>
      <c r="H90" s="11"/>
      <c r="I90" s="11"/>
      <c r="J90" s="19"/>
      <c r="K90" s="11"/>
      <c r="L90" s="11"/>
      <c r="M90" s="11"/>
      <c r="N90" s="11"/>
      <c r="O90" s="11"/>
      <c r="P90" s="11"/>
      <c r="Q90" s="20"/>
      <c r="R90" s="157"/>
      <c r="S90" s="11"/>
      <c r="T90" s="21"/>
      <c r="U90" s="11"/>
      <c r="V90" s="22"/>
    </row>
    <row r="91" spans="1:25" s="17" customFormat="1">
      <c r="A91" s="11" t="s">
        <v>2781</v>
      </c>
      <c r="B91" s="11" t="s">
        <v>3249</v>
      </c>
      <c r="C91" s="11" t="s">
        <v>3249</v>
      </c>
      <c r="D91" s="18"/>
      <c r="E91" s="11"/>
      <c r="F91" s="11"/>
      <c r="G91" s="14"/>
      <c r="H91" s="11"/>
      <c r="I91" s="11"/>
      <c r="J91" s="19"/>
      <c r="K91" s="11"/>
      <c r="L91" s="11"/>
      <c r="M91" s="11"/>
      <c r="N91" s="11"/>
      <c r="O91" s="11"/>
      <c r="P91" s="11"/>
      <c r="Q91" s="20"/>
      <c r="R91" s="157"/>
      <c r="S91" s="11"/>
      <c r="T91" s="21"/>
      <c r="U91" s="11"/>
      <c r="V91" s="22"/>
    </row>
    <row r="92" spans="1:25" s="17" customFormat="1">
      <c r="A92" s="11" t="s">
        <v>3292</v>
      </c>
      <c r="B92" s="11" t="s">
        <v>3278</v>
      </c>
      <c r="C92" s="11" t="s">
        <v>3287</v>
      </c>
      <c r="D92" s="18">
        <v>12207</v>
      </c>
      <c r="E92" s="11" t="s">
        <v>3265</v>
      </c>
      <c r="F92" s="11" t="s">
        <v>3288</v>
      </c>
      <c r="G92" s="14" t="s">
        <v>3265</v>
      </c>
      <c r="H92" s="11" t="s">
        <v>3293</v>
      </c>
      <c r="I92" s="118" t="s">
        <v>5202</v>
      </c>
      <c r="J92" s="19">
        <v>1973</v>
      </c>
      <c r="K92" s="11" t="s">
        <v>1053</v>
      </c>
      <c r="L92" s="11" t="s">
        <v>1022</v>
      </c>
      <c r="M92" s="11"/>
      <c r="N92" s="11"/>
      <c r="O92" s="11" t="s">
        <v>1023</v>
      </c>
      <c r="P92" s="11" t="s">
        <v>1000</v>
      </c>
      <c r="Q92" s="20">
        <v>144</v>
      </c>
      <c r="R92" s="157">
        <v>151.97536417312105</v>
      </c>
      <c r="S92" s="11" t="s">
        <v>3287</v>
      </c>
      <c r="T92" s="21">
        <v>110</v>
      </c>
      <c r="U92" s="11" t="s">
        <v>3268</v>
      </c>
      <c r="V92" s="22" t="s">
        <v>1023</v>
      </c>
    </row>
    <row r="93" spans="1:25" s="17" customFormat="1">
      <c r="A93" s="11" t="s">
        <v>3294</v>
      </c>
      <c r="B93" s="11" t="s">
        <v>3295</v>
      </c>
      <c r="C93" s="11" t="s">
        <v>3296</v>
      </c>
      <c r="D93" s="18">
        <v>10317</v>
      </c>
      <c r="E93" s="11" t="s">
        <v>3265</v>
      </c>
      <c r="F93" s="11" t="s">
        <v>3297</v>
      </c>
      <c r="G93" s="14" t="s">
        <v>3265</v>
      </c>
      <c r="H93" s="11" t="s">
        <v>3296</v>
      </c>
      <c r="I93" s="123" t="s">
        <v>5202</v>
      </c>
      <c r="J93" s="19">
        <v>1981</v>
      </c>
      <c r="K93" s="11" t="s">
        <v>998</v>
      </c>
      <c r="L93" s="118" t="s">
        <v>3298</v>
      </c>
      <c r="M93" s="11" t="s">
        <v>3298</v>
      </c>
      <c r="N93" s="11" t="s">
        <v>3299</v>
      </c>
      <c r="O93" s="11" t="s">
        <v>1023</v>
      </c>
      <c r="P93" s="11" t="s">
        <v>1000</v>
      </c>
      <c r="Q93" s="20">
        <v>164</v>
      </c>
      <c r="R93" s="157">
        <v>188</v>
      </c>
      <c r="S93" s="11" t="s">
        <v>3296</v>
      </c>
      <c r="T93" s="21">
        <v>110</v>
      </c>
      <c r="U93" s="11" t="s">
        <v>3268</v>
      </c>
      <c r="V93" s="22" t="s">
        <v>1023</v>
      </c>
    </row>
    <row r="94" spans="1:25" s="17" customFormat="1">
      <c r="A94" s="11" t="s">
        <v>3300</v>
      </c>
      <c r="B94" s="11" t="s">
        <v>3295</v>
      </c>
      <c r="C94" s="11" t="s">
        <v>3301</v>
      </c>
      <c r="D94" s="18">
        <v>13599</v>
      </c>
      <c r="E94" s="11" t="s">
        <v>3265</v>
      </c>
      <c r="F94" s="11" t="s">
        <v>3302</v>
      </c>
      <c r="G94" s="14" t="s">
        <v>3265</v>
      </c>
      <c r="H94" s="11" t="s">
        <v>3303</v>
      </c>
      <c r="I94" s="123" t="s">
        <v>5202</v>
      </c>
      <c r="J94" s="19">
        <v>1969</v>
      </c>
      <c r="K94" s="11" t="s">
        <v>998</v>
      </c>
      <c r="L94" s="118" t="s">
        <v>1055</v>
      </c>
      <c r="M94" s="11" t="s">
        <v>1055</v>
      </c>
      <c r="N94" s="11" t="s">
        <v>3208</v>
      </c>
      <c r="O94" s="11" t="s">
        <v>1023</v>
      </c>
      <c r="P94" s="11" t="s">
        <v>1000</v>
      </c>
      <c r="Q94" s="20">
        <v>124</v>
      </c>
      <c r="R94" s="157">
        <v>165</v>
      </c>
      <c r="S94" s="11" t="s">
        <v>3301</v>
      </c>
      <c r="T94" s="21">
        <v>110</v>
      </c>
      <c r="U94" s="11" t="s">
        <v>3268</v>
      </c>
      <c r="V94" s="22" t="s">
        <v>1023</v>
      </c>
    </row>
    <row r="95" spans="1:25" s="17" customFormat="1">
      <c r="A95" s="11" t="s">
        <v>3304</v>
      </c>
      <c r="B95" s="11" t="s">
        <v>3278</v>
      </c>
      <c r="C95" s="11" t="s">
        <v>3305</v>
      </c>
      <c r="D95" s="18">
        <v>14199</v>
      </c>
      <c r="E95" s="11" t="s">
        <v>3265</v>
      </c>
      <c r="F95" s="11" t="s">
        <v>3306</v>
      </c>
      <c r="G95" s="14" t="s">
        <v>3265</v>
      </c>
      <c r="H95" s="11" t="s">
        <v>3305</v>
      </c>
      <c r="I95" s="118" t="s">
        <v>5203</v>
      </c>
      <c r="J95" s="19">
        <v>1977</v>
      </c>
      <c r="K95" s="11" t="s">
        <v>998</v>
      </c>
      <c r="L95" s="11" t="s">
        <v>3056</v>
      </c>
      <c r="M95" s="11"/>
      <c r="N95" s="11"/>
      <c r="O95" s="11" t="s">
        <v>1023</v>
      </c>
      <c r="P95" s="11" t="s">
        <v>1000</v>
      </c>
      <c r="Q95" s="20">
        <v>276</v>
      </c>
      <c r="R95" s="157">
        <f>Q95*1.01</f>
        <v>278.76</v>
      </c>
      <c r="S95" s="11" t="s">
        <v>3305</v>
      </c>
      <c r="T95" s="21">
        <v>110</v>
      </c>
      <c r="U95" s="11" t="s">
        <v>3268</v>
      </c>
      <c r="V95" s="22" t="s">
        <v>1023</v>
      </c>
    </row>
    <row r="96" spans="1:25" s="17" customFormat="1">
      <c r="A96" s="11" t="s">
        <v>3307</v>
      </c>
      <c r="B96" s="11" t="s">
        <v>3295</v>
      </c>
      <c r="C96" s="11" t="s">
        <v>3301</v>
      </c>
      <c r="D96" s="18">
        <v>13599</v>
      </c>
      <c r="E96" s="11" t="s">
        <v>3265</v>
      </c>
      <c r="F96" s="11" t="s">
        <v>3302</v>
      </c>
      <c r="G96" s="14" t="s">
        <v>3265</v>
      </c>
      <c r="H96" s="11" t="s">
        <v>3308</v>
      </c>
      <c r="I96" s="123" t="s">
        <v>5202</v>
      </c>
      <c r="J96" s="19">
        <v>1998</v>
      </c>
      <c r="K96" s="11" t="s">
        <v>998</v>
      </c>
      <c r="L96" s="11" t="s">
        <v>3309</v>
      </c>
      <c r="M96" s="11" t="s">
        <v>3310</v>
      </c>
      <c r="N96" s="11"/>
      <c r="O96" s="11" t="s">
        <v>1023</v>
      </c>
      <c r="P96" s="11" t="s">
        <v>1000</v>
      </c>
      <c r="Q96" s="20">
        <v>36</v>
      </c>
      <c r="R96" s="157">
        <v>39.97726885650485</v>
      </c>
      <c r="S96" s="11" t="s">
        <v>3301</v>
      </c>
      <c r="T96" s="21">
        <v>110</v>
      </c>
      <c r="U96" s="11" t="s">
        <v>3268</v>
      </c>
      <c r="V96" s="22" t="s">
        <v>1023</v>
      </c>
    </row>
    <row r="97" spans="1:22" s="17" customFormat="1">
      <c r="A97" s="11" t="s">
        <v>3311</v>
      </c>
      <c r="B97" s="11" t="s">
        <v>3295</v>
      </c>
      <c r="C97" s="11" t="s">
        <v>3312</v>
      </c>
      <c r="D97" s="18">
        <v>13353</v>
      </c>
      <c r="E97" s="11" t="s">
        <v>3265</v>
      </c>
      <c r="F97" s="11" t="s">
        <v>3313</v>
      </c>
      <c r="G97" s="14" t="s">
        <v>3265</v>
      </c>
      <c r="H97" s="11" t="s">
        <v>3314</v>
      </c>
      <c r="I97" s="123" t="s">
        <v>5202</v>
      </c>
      <c r="J97" s="19">
        <v>1990</v>
      </c>
      <c r="K97" s="11" t="s">
        <v>998</v>
      </c>
      <c r="L97" s="118" t="s">
        <v>1055</v>
      </c>
      <c r="M97" s="11" t="s">
        <v>1055</v>
      </c>
      <c r="N97" s="11" t="s">
        <v>3208</v>
      </c>
      <c r="O97" s="11" t="s">
        <v>1023</v>
      </c>
      <c r="P97" s="11" t="s">
        <v>1000</v>
      </c>
      <c r="Q97" s="20">
        <v>89</v>
      </c>
      <c r="R97" s="157">
        <v>96.323809999999995</v>
      </c>
      <c r="S97" s="11" t="s">
        <v>3312</v>
      </c>
      <c r="T97" s="21">
        <v>110</v>
      </c>
      <c r="U97" s="11" t="s">
        <v>3268</v>
      </c>
      <c r="V97" s="22" t="s">
        <v>1023</v>
      </c>
    </row>
    <row r="98" spans="1:22" s="17" customFormat="1">
      <c r="A98" s="11" t="s">
        <v>3315</v>
      </c>
      <c r="B98" s="11" t="s">
        <v>3295</v>
      </c>
      <c r="C98" s="11" t="s">
        <v>3312</v>
      </c>
      <c r="D98" s="18">
        <v>13353</v>
      </c>
      <c r="E98" s="11" t="s">
        <v>3265</v>
      </c>
      <c r="F98" s="11" t="s">
        <v>3313</v>
      </c>
      <c r="G98" s="14" t="s">
        <v>3265</v>
      </c>
      <c r="H98" s="11" t="s">
        <v>3316</v>
      </c>
      <c r="I98" s="118" t="s">
        <v>5203</v>
      </c>
      <c r="J98" s="19">
        <v>1971</v>
      </c>
      <c r="K98" s="11" t="s">
        <v>998</v>
      </c>
      <c r="L98" s="11" t="s">
        <v>3056</v>
      </c>
      <c r="M98" s="11"/>
      <c r="N98" s="11"/>
      <c r="O98" s="11" t="s">
        <v>1023</v>
      </c>
      <c r="P98" s="11" t="s">
        <v>1023</v>
      </c>
      <c r="Q98" s="20">
        <v>51</v>
      </c>
      <c r="R98" s="157">
        <f>Q98*1.01</f>
        <v>51.51</v>
      </c>
      <c r="S98" s="11" t="s">
        <v>3312</v>
      </c>
      <c r="T98" s="21">
        <v>110</v>
      </c>
      <c r="U98" s="11" t="s">
        <v>3268</v>
      </c>
      <c r="V98" s="22" t="s">
        <v>1023</v>
      </c>
    </row>
    <row r="99" spans="1:22" s="17" customFormat="1">
      <c r="A99" s="11" t="s">
        <v>3317</v>
      </c>
      <c r="B99" s="11" t="s">
        <v>3278</v>
      </c>
      <c r="C99" s="11" t="s">
        <v>3318</v>
      </c>
      <c r="D99" s="18">
        <v>13599</v>
      </c>
      <c r="E99" s="11" t="s">
        <v>3265</v>
      </c>
      <c r="F99" s="11" t="s">
        <v>3319</v>
      </c>
      <c r="G99" s="14" t="s">
        <v>3265</v>
      </c>
      <c r="H99" s="11" t="s">
        <v>3320</v>
      </c>
      <c r="I99" s="123" t="s">
        <v>5202</v>
      </c>
      <c r="J99" s="19">
        <v>1987</v>
      </c>
      <c r="K99" s="11" t="s">
        <v>998</v>
      </c>
      <c r="L99" s="24" t="s">
        <v>1055</v>
      </c>
      <c r="M99" s="24"/>
      <c r="N99" s="24"/>
      <c r="O99" s="11" t="s">
        <v>1023</v>
      </c>
      <c r="P99" s="11" t="s">
        <v>1000</v>
      </c>
      <c r="Q99" s="20">
        <v>282</v>
      </c>
      <c r="R99" s="157">
        <v>300</v>
      </c>
      <c r="S99" s="11" t="s">
        <v>3301</v>
      </c>
      <c r="T99" s="21">
        <v>380</v>
      </c>
      <c r="U99" s="11" t="s">
        <v>1025</v>
      </c>
      <c r="V99" s="11" t="s">
        <v>1023</v>
      </c>
    </row>
    <row r="100" spans="1:22" s="17" customFormat="1">
      <c r="A100" s="11" t="s">
        <v>3321</v>
      </c>
      <c r="B100" s="11" t="s">
        <v>3278</v>
      </c>
      <c r="C100" s="11" t="s">
        <v>3318</v>
      </c>
      <c r="D100" s="18">
        <v>13599</v>
      </c>
      <c r="E100" s="11" t="s">
        <v>3265</v>
      </c>
      <c r="F100" s="11" t="s">
        <v>3319</v>
      </c>
      <c r="G100" s="14" t="s">
        <v>3265</v>
      </c>
      <c r="H100" s="11" t="s">
        <v>3322</v>
      </c>
      <c r="I100" s="123" t="s">
        <v>5202</v>
      </c>
      <c r="J100" s="19">
        <v>1988</v>
      </c>
      <c r="K100" s="11" t="s">
        <v>998</v>
      </c>
      <c r="L100" s="11" t="s">
        <v>1055</v>
      </c>
      <c r="M100" s="11"/>
      <c r="N100" s="11"/>
      <c r="O100" s="11" t="s">
        <v>1023</v>
      </c>
      <c r="P100" s="11" t="s">
        <v>1000</v>
      </c>
      <c r="Q100" s="20">
        <v>282</v>
      </c>
      <c r="R100" s="157">
        <v>300</v>
      </c>
      <c r="S100" s="11" t="s">
        <v>3301</v>
      </c>
      <c r="T100" s="21">
        <v>380</v>
      </c>
      <c r="U100" s="11" t="s">
        <v>1025</v>
      </c>
      <c r="V100" s="11" t="s">
        <v>1023</v>
      </c>
    </row>
    <row r="101" spans="1:22" s="17" customFormat="1">
      <c r="A101" s="11" t="s">
        <v>3323</v>
      </c>
      <c r="B101" s="11" t="s">
        <v>3324</v>
      </c>
      <c r="C101" s="11" t="s">
        <v>3325</v>
      </c>
      <c r="D101" s="18">
        <v>6406</v>
      </c>
      <c r="E101" s="11" t="s">
        <v>3326</v>
      </c>
      <c r="F101" s="11"/>
      <c r="G101" s="14" t="s">
        <v>1071</v>
      </c>
      <c r="H101" s="11"/>
      <c r="I101" s="123" t="s">
        <v>5202</v>
      </c>
      <c r="J101" s="19">
        <v>2010</v>
      </c>
      <c r="K101" s="11" t="s">
        <v>998</v>
      </c>
      <c r="L101" s="11" t="s">
        <v>3309</v>
      </c>
      <c r="M101" s="11"/>
      <c r="N101" s="11"/>
      <c r="O101" s="11" t="s">
        <v>1023</v>
      </c>
      <c r="P101" s="11" t="s">
        <v>1000</v>
      </c>
      <c r="Q101" s="20">
        <v>35</v>
      </c>
      <c r="R101" s="157">
        <v>38.866789166046381</v>
      </c>
      <c r="S101" s="11" t="s">
        <v>3327</v>
      </c>
      <c r="T101" s="21">
        <v>110</v>
      </c>
      <c r="U101" s="22" t="s">
        <v>3045</v>
      </c>
      <c r="V101" s="22" t="s">
        <v>1023</v>
      </c>
    </row>
    <row r="102" spans="1:22" s="17" customFormat="1">
      <c r="A102" s="11" t="s">
        <v>3328</v>
      </c>
      <c r="B102" s="11" t="s">
        <v>3324</v>
      </c>
      <c r="C102" s="11" t="s">
        <v>3329</v>
      </c>
      <c r="D102" s="18">
        <v>6406</v>
      </c>
      <c r="E102" s="11" t="s">
        <v>3326</v>
      </c>
      <c r="F102" s="11"/>
      <c r="G102" s="14" t="s">
        <v>1071</v>
      </c>
      <c r="H102" s="11"/>
      <c r="I102" s="118" t="s">
        <v>5202</v>
      </c>
      <c r="J102" s="19">
        <v>1994</v>
      </c>
      <c r="K102" s="11" t="s">
        <v>998</v>
      </c>
      <c r="L102" s="24" t="s">
        <v>1022</v>
      </c>
      <c r="M102" s="24"/>
      <c r="N102" s="24"/>
      <c r="O102" s="11" t="s">
        <v>1023</v>
      </c>
      <c r="P102" s="11" t="s">
        <v>1000</v>
      </c>
      <c r="Q102" s="20">
        <v>66</v>
      </c>
      <c r="R102" s="157">
        <v>69.655375246013818</v>
      </c>
      <c r="S102" s="11" t="s">
        <v>3327</v>
      </c>
      <c r="T102" s="21">
        <v>110</v>
      </c>
      <c r="U102" s="22" t="s">
        <v>3045</v>
      </c>
      <c r="V102" s="22" t="s">
        <v>1023</v>
      </c>
    </row>
    <row r="103" spans="1:22" s="17" customFormat="1">
      <c r="A103" s="10" t="s">
        <v>3330</v>
      </c>
      <c r="B103" s="11" t="s">
        <v>3331</v>
      </c>
      <c r="C103" s="11"/>
      <c r="D103" s="12">
        <v>2748</v>
      </c>
      <c r="E103" s="13" t="s">
        <v>3332</v>
      </c>
      <c r="F103" s="10"/>
      <c r="G103" s="14" t="s">
        <v>3333</v>
      </c>
      <c r="H103" s="10"/>
      <c r="I103" s="118" t="s">
        <v>5206</v>
      </c>
      <c r="J103" s="15">
        <v>2003</v>
      </c>
      <c r="K103" s="11" t="s">
        <v>998</v>
      </c>
      <c r="L103" s="11" t="s">
        <v>999</v>
      </c>
      <c r="M103" s="11"/>
      <c r="N103" s="10"/>
      <c r="O103" s="11" t="s">
        <v>1000</v>
      </c>
      <c r="P103" s="118" t="s">
        <v>1023</v>
      </c>
      <c r="Q103" s="16">
        <v>20.8</v>
      </c>
      <c r="R103" s="157">
        <v>20.8</v>
      </c>
      <c r="S103" s="11"/>
      <c r="T103" s="13" t="s">
        <v>3076</v>
      </c>
      <c r="U103" s="13" t="s">
        <v>3334</v>
      </c>
      <c r="V103" s="11" t="s">
        <v>1000</v>
      </c>
    </row>
    <row r="104" spans="1:22" s="17" customFormat="1" ht="24">
      <c r="A104" s="10" t="s">
        <v>3335</v>
      </c>
      <c r="B104" s="11" t="s">
        <v>3336</v>
      </c>
      <c r="C104" s="24" t="s">
        <v>3337</v>
      </c>
      <c r="D104" s="18">
        <v>17291</v>
      </c>
      <c r="E104" s="11" t="s">
        <v>3338</v>
      </c>
      <c r="F104" s="10"/>
      <c r="G104" s="14" t="s">
        <v>1020</v>
      </c>
      <c r="H104" s="10"/>
      <c r="I104" s="123" t="s">
        <v>5202</v>
      </c>
      <c r="J104" s="36"/>
      <c r="K104" s="11" t="s">
        <v>998</v>
      </c>
      <c r="L104" s="11" t="s">
        <v>1061</v>
      </c>
      <c r="M104" s="39"/>
      <c r="N104" s="10"/>
      <c r="O104" s="11" t="s">
        <v>1000</v>
      </c>
      <c r="P104" s="11" t="s">
        <v>1023</v>
      </c>
      <c r="Q104" s="20">
        <v>20</v>
      </c>
      <c r="R104" s="159">
        <v>21.54</v>
      </c>
      <c r="S104" s="11" t="s">
        <v>3339</v>
      </c>
      <c r="T104" s="21">
        <v>220</v>
      </c>
      <c r="U104" s="11" t="s">
        <v>3245</v>
      </c>
      <c r="V104" s="22" t="s">
        <v>1000</v>
      </c>
    </row>
    <row r="105" spans="1:22" s="17" customFormat="1" ht="24">
      <c r="A105" s="10" t="s">
        <v>3340</v>
      </c>
      <c r="B105" s="11" t="s">
        <v>3212</v>
      </c>
      <c r="C105" s="11" t="s">
        <v>3339</v>
      </c>
      <c r="D105" s="18">
        <v>17291</v>
      </c>
      <c r="E105" s="11" t="s">
        <v>3341</v>
      </c>
      <c r="F105" s="11" t="s">
        <v>3342</v>
      </c>
      <c r="G105" s="14" t="s">
        <v>1020</v>
      </c>
      <c r="H105" s="11" t="s">
        <v>3339</v>
      </c>
      <c r="I105" s="118" t="s">
        <v>5206</v>
      </c>
      <c r="J105" s="19">
        <v>2003</v>
      </c>
      <c r="K105" s="11" t="s">
        <v>998</v>
      </c>
      <c r="L105" s="24" t="s">
        <v>999</v>
      </c>
      <c r="M105" s="24"/>
      <c r="N105" s="24"/>
      <c r="O105" s="11" t="s">
        <v>1000</v>
      </c>
      <c r="P105" s="118" t="s">
        <v>1023</v>
      </c>
      <c r="Q105" s="20">
        <f>340-12</f>
        <v>328</v>
      </c>
      <c r="R105" s="157">
        <v>328</v>
      </c>
      <c r="S105" s="11" t="s">
        <v>3339</v>
      </c>
      <c r="T105" s="21">
        <v>220</v>
      </c>
      <c r="U105" s="13" t="s">
        <v>3245</v>
      </c>
      <c r="V105" s="11" t="s">
        <v>1000</v>
      </c>
    </row>
    <row r="106" spans="1:22" s="17" customFormat="1">
      <c r="A106" s="10" t="s">
        <v>3343</v>
      </c>
      <c r="B106" s="11" t="s">
        <v>3344</v>
      </c>
      <c r="C106" s="11" t="s">
        <v>3345</v>
      </c>
      <c r="D106" s="18">
        <v>17291</v>
      </c>
      <c r="E106" s="11" t="s">
        <v>3346</v>
      </c>
      <c r="F106" s="27"/>
      <c r="G106" s="14" t="s">
        <v>1020</v>
      </c>
      <c r="H106" s="27"/>
      <c r="I106" s="118" t="s">
        <v>5206</v>
      </c>
      <c r="J106" s="27">
        <v>2004</v>
      </c>
      <c r="K106" s="11" t="s">
        <v>998</v>
      </c>
      <c r="L106" s="11" t="s">
        <v>999</v>
      </c>
      <c r="M106" s="27"/>
      <c r="N106" s="27"/>
      <c r="O106" s="11" t="s">
        <v>1000</v>
      </c>
      <c r="P106" s="27" t="s">
        <v>1023</v>
      </c>
      <c r="Q106" s="27">
        <v>12</v>
      </c>
      <c r="R106" s="157">
        <v>12</v>
      </c>
      <c r="S106" s="27" t="s">
        <v>3339</v>
      </c>
      <c r="T106" s="11">
        <v>220</v>
      </c>
      <c r="U106" s="13" t="s">
        <v>3245</v>
      </c>
      <c r="V106" s="11" t="s">
        <v>1000</v>
      </c>
    </row>
    <row r="107" spans="1:22" s="17" customFormat="1">
      <c r="A107" s="10" t="s">
        <v>3347</v>
      </c>
      <c r="B107" s="10" t="s">
        <v>3348</v>
      </c>
      <c r="C107" s="11"/>
      <c r="D107" s="12">
        <v>27616</v>
      </c>
      <c r="E107" s="13" t="s">
        <v>3349</v>
      </c>
      <c r="F107" s="10"/>
      <c r="G107" s="14" t="s">
        <v>1006</v>
      </c>
      <c r="H107" s="10"/>
      <c r="I107" s="118" t="s">
        <v>5206</v>
      </c>
      <c r="J107" s="15">
        <v>2006</v>
      </c>
      <c r="K107" s="11" t="s">
        <v>998</v>
      </c>
      <c r="L107" s="11" t="s">
        <v>999</v>
      </c>
      <c r="M107" s="11"/>
      <c r="N107" s="10"/>
      <c r="O107" s="11" t="s">
        <v>1000</v>
      </c>
      <c r="P107" s="118" t="s">
        <v>1023</v>
      </c>
      <c r="Q107" s="16">
        <v>25.2</v>
      </c>
      <c r="R107" s="157">
        <v>25.2</v>
      </c>
      <c r="S107" s="11"/>
      <c r="T107" s="13" t="s">
        <v>1007</v>
      </c>
      <c r="U107" s="13" t="s">
        <v>1008</v>
      </c>
      <c r="V107" s="11" t="s">
        <v>1000</v>
      </c>
    </row>
    <row r="108" spans="1:22" s="17" customFormat="1">
      <c r="A108" s="11" t="s">
        <v>3350</v>
      </c>
      <c r="B108" s="11" t="s">
        <v>3047</v>
      </c>
      <c r="C108" s="11" t="s">
        <v>3351</v>
      </c>
      <c r="D108" s="18">
        <v>66450</v>
      </c>
      <c r="E108" s="11" t="s">
        <v>3352</v>
      </c>
      <c r="F108" s="11" t="s">
        <v>3353</v>
      </c>
      <c r="G108" s="14" t="s">
        <v>3354</v>
      </c>
      <c r="H108" s="11" t="s">
        <v>3355</v>
      </c>
      <c r="I108" s="123" t="s">
        <v>5202</v>
      </c>
      <c r="J108" s="19">
        <v>1983</v>
      </c>
      <c r="K108" s="11" t="s">
        <v>998</v>
      </c>
      <c r="L108" s="11" t="s">
        <v>1055</v>
      </c>
      <c r="M108" s="11"/>
      <c r="N108" s="11"/>
      <c r="O108" s="11" t="s">
        <v>1023</v>
      </c>
      <c r="P108" s="11" t="s">
        <v>1023</v>
      </c>
      <c r="Q108" s="20">
        <v>721</v>
      </c>
      <c r="R108" s="157">
        <v>773</v>
      </c>
      <c r="S108" s="11" t="s">
        <v>3356</v>
      </c>
      <c r="T108" s="21">
        <v>380</v>
      </c>
      <c r="U108" s="11" t="s">
        <v>1045</v>
      </c>
      <c r="V108" s="11" t="s">
        <v>1023</v>
      </c>
    </row>
    <row r="109" spans="1:22" s="17" customFormat="1">
      <c r="A109" s="10" t="s">
        <v>2782</v>
      </c>
      <c r="B109" s="11" t="s">
        <v>3249</v>
      </c>
      <c r="C109" s="11" t="s">
        <v>3249</v>
      </c>
      <c r="D109" s="19"/>
      <c r="E109" s="11"/>
      <c r="F109" s="40"/>
      <c r="G109" s="14"/>
      <c r="H109" s="11"/>
      <c r="I109" s="11"/>
      <c r="J109" s="36"/>
      <c r="K109" s="11"/>
      <c r="L109" s="11"/>
      <c r="M109" s="39"/>
      <c r="N109" s="11"/>
      <c r="O109" s="11"/>
      <c r="P109" s="11"/>
      <c r="Q109" s="20"/>
      <c r="R109" s="157"/>
      <c r="S109" s="11"/>
      <c r="T109" s="11"/>
      <c r="U109" s="11"/>
      <c r="V109" s="22"/>
    </row>
    <row r="110" spans="1:22" s="17" customFormat="1">
      <c r="A110" s="10" t="s">
        <v>2783</v>
      </c>
      <c r="B110" s="11" t="s">
        <v>3249</v>
      </c>
      <c r="C110" s="11" t="s">
        <v>3249</v>
      </c>
      <c r="D110" s="19"/>
      <c r="E110" s="11"/>
      <c r="F110" s="40"/>
      <c r="G110" s="14"/>
      <c r="H110" s="11"/>
      <c r="I110" s="11"/>
      <c r="J110" s="36"/>
      <c r="K110" s="11"/>
      <c r="L110" s="11"/>
      <c r="M110" s="39"/>
      <c r="N110" s="24"/>
      <c r="O110" s="11"/>
      <c r="P110" s="24"/>
      <c r="Q110" s="20"/>
      <c r="R110" s="157"/>
      <c r="S110" s="11"/>
      <c r="T110" s="11"/>
      <c r="U110" s="11"/>
      <c r="V110" s="22"/>
    </row>
    <row r="111" spans="1:22" s="17" customFormat="1">
      <c r="A111" s="10" t="s">
        <v>2784</v>
      </c>
      <c r="B111" s="11" t="s">
        <v>3249</v>
      </c>
      <c r="C111" s="11" t="s">
        <v>3249</v>
      </c>
      <c r="D111" s="19"/>
      <c r="E111" s="24"/>
      <c r="F111" s="40"/>
      <c r="G111" s="14"/>
      <c r="H111" s="11"/>
      <c r="I111" s="11"/>
      <c r="J111" s="36"/>
      <c r="K111" s="11"/>
      <c r="L111" s="11"/>
      <c r="M111" s="39"/>
      <c r="N111" s="11"/>
      <c r="O111" s="11"/>
      <c r="P111" s="11"/>
      <c r="Q111" s="20"/>
      <c r="R111" s="157"/>
      <c r="S111" s="11"/>
      <c r="T111" s="11"/>
      <c r="U111" s="11"/>
      <c r="V111" s="22"/>
    </row>
    <row r="112" spans="1:22" s="17" customFormat="1" ht="72">
      <c r="A112" s="11" t="s">
        <v>3357</v>
      </c>
      <c r="B112" s="11" t="s">
        <v>3358</v>
      </c>
      <c r="C112" s="11" t="s">
        <v>3359</v>
      </c>
      <c r="D112" s="18">
        <v>33609</v>
      </c>
      <c r="E112" s="11" t="s">
        <v>3360</v>
      </c>
      <c r="F112" s="11" t="s">
        <v>3361</v>
      </c>
      <c r="G112" s="14" t="s">
        <v>997</v>
      </c>
      <c r="H112" s="11" t="s">
        <v>3362</v>
      </c>
      <c r="I112" s="123" t="s">
        <v>5202</v>
      </c>
      <c r="J112" s="19">
        <v>1981</v>
      </c>
      <c r="K112" s="11" t="s">
        <v>998</v>
      </c>
      <c r="L112" s="11" t="s">
        <v>3309</v>
      </c>
      <c r="M112" s="24" t="s">
        <v>3363</v>
      </c>
      <c r="N112" s="24"/>
      <c r="O112" s="11" t="s">
        <v>1023</v>
      </c>
      <c r="P112" s="11" t="s">
        <v>1000</v>
      </c>
      <c r="Q112" s="20">
        <v>34</v>
      </c>
      <c r="R112" s="157">
        <v>37.756309475587912</v>
      </c>
      <c r="S112" s="11" t="s">
        <v>3364</v>
      </c>
      <c r="T112" s="21">
        <v>110</v>
      </c>
      <c r="U112" s="11" t="s">
        <v>3365</v>
      </c>
      <c r="V112" s="22" t="s">
        <v>1023</v>
      </c>
    </row>
    <row r="113" spans="1:22" s="17" customFormat="1">
      <c r="A113" s="11" t="s">
        <v>3366</v>
      </c>
      <c r="B113" s="11" t="s">
        <v>3367</v>
      </c>
      <c r="C113" s="11" t="s">
        <v>3368</v>
      </c>
      <c r="D113" s="18">
        <v>33611</v>
      </c>
      <c r="E113" s="11" t="s">
        <v>3360</v>
      </c>
      <c r="F113" s="11"/>
      <c r="G113" s="14" t="s">
        <v>997</v>
      </c>
      <c r="H113" s="11" t="s">
        <v>1022</v>
      </c>
      <c r="I113" s="118" t="s">
        <v>5203</v>
      </c>
      <c r="J113" s="19">
        <v>1955</v>
      </c>
      <c r="K113" s="11" t="s">
        <v>998</v>
      </c>
      <c r="L113" s="118" t="s">
        <v>1022</v>
      </c>
      <c r="M113" s="11" t="s">
        <v>1022</v>
      </c>
      <c r="N113" s="11" t="s">
        <v>3369</v>
      </c>
      <c r="O113" s="11" t="s">
        <v>1023</v>
      </c>
      <c r="P113" s="11" t="s">
        <v>3103</v>
      </c>
      <c r="Q113" s="20">
        <v>23.5</v>
      </c>
      <c r="R113" s="157">
        <v>23.734999999999999</v>
      </c>
      <c r="S113" s="11"/>
      <c r="T113" s="21">
        <v>110</v>
      </c>
      <c r="U113" s="11" t="s">
        <v>3365</v>
      </c>
      <c r="V113" s="22" t="s">
        <v>1023</v>
      </c>
    </row>
    <row r="114" spans="1:22" s="17" customFormat="1">
      <c r="A114" s="11" t="s">
        <v>3370</v>
      </c>
      <c r="B114" s="11" t="s">
        <v>3371</v>
      </c>
      <c r="C114" s="11" t="s">
        <v>3372</v>
      </c>
      <c r="D114" s="18">
        <v>33649</v>
      </c>
      <c r="E114" s="11" t="s">
        <v>3360</v>
      </c>
      <c r="F114" s="11"/>
      <c r="G114" s="14" t="s">
        <v>997</v>
      </c>
      <c r="H114" s="11" t="s">
        <v>3373</v>
      </c>
      <c r="I114" s="118" t="s">
        <v>5203</v>
      </c>
      <c r="J114" s="19">
        <v>1975</v>
      </c>
      <c r="K114" s="11" t="s">
        <v>998</v>
      </c>
      <c r="L114" s="11" t="s">
        <v>1022</v>
      </c>
      <c r="M114" s="11"/>
      <c r="N114" s="11"/>
      <c r="O114" s="11" t="s">
        <v>1023</v>
      </c>
      <c r="P114" s="11" t="s">
        <v>1023</v>
      </c>
      <c r="Q114" s="20">
        <v>55</v>
      </c>
      <c r="R114" s="157">
        <v>55.55</v>
      </c>
      <c r="S114" s="11" t="s">
        <v>3374</v>
      </c>
      <c r="T114" s="21">
        <v>110</v>
      </c>
      <c r="U114" s="11" t="s">
        <v>3365</v>
      </c>
      <c r="V114" s="22" t="s">
        <v>1023</v>
      </c>
    </row>
    <row r="115" spans="1:22" s="17" customFormat="1">
      <c r="A115" s="11" t="s">
        <v>3375</v>
      </c>
      <c r="B115" s="11" t="s">
        <v>3367</v>
      </c>
      <c r="C115" s="11" t="s">
        <v>3376</v>
      </c>
      <c r="D115" s="18">
        <v>33697</v>
      </c>
      <c r="E115" s="11" t="s">
        <v>3360</v>
      </c>
      <c r="F115" s="11"/>
      <c r="G115" s="14" t="s">
        <v>997</v>
      </c>
      <c r="H115" s="11" t="s">
        <v>3377</v>
      </c>
      <c r="I115" s="118" t="s">
        <v>5201</v>
      </c>
      <c r="J115" s="19">
        <v>2005</v>
      </c>
      <c r="K115" s="11" t="s">
        <v>998</v>
      </c>
      <c r="L115" s="11" t="s">
        <v>1022</v>
      </c>
      <c r="M115" s="11"/>
      <c r="N115" s="11"/>
      <c r="O115" s="11" t="s">
        <v>1023</v>
      </c>
      <c r="P115" s="11" t="s">
        <v>3103</v>
      </c>
      <c r="Q115" s="20">
        <v>37.450000000000003</v>
      </c>
      <c r="R115" s="157">
        <v>38.478751500000008</v>
      </c>
      <c r="S115" s="11"/>
      <c r="T115" s="21">
        <v>110</v>
      </c>
      <c r="U115" s="11" t="s">
        <v>3365</v>
      </c>
      <c r="V115" s="22" t="s">
        <v>1023</v>
      </c>
    </row>
    <row r="116" spans="1:22" s="17" customFormat="1">
      <c r="A116" s="11" t="s">
        <v>3378</v>
      </c>
      <c r="B116" s="11" t="s">
        <v>3367</v>
      </c>
      <c r="C116" s="11" t="s">
        <v>3368</v>
      </c>
      <c r="D116" s="18">
        <v>33611</v>
      </c>
      <c r="E116" s="11" t="s">
        <v>3360</v>
      </c>
      <c r="F116" s="11"/>
      <c r="G116" s="14" t="s">
        <v>997</v>
      </c>
      <c r="H116" s="11" t="s">
        <v>3379</v>
      </c>
      <c r="I116" s="123" t="s">
        <v>5202</v>
      </c>
      <c r="J116" s="19">
        <v>1955</v>
      </c>
      <c r="K116" s="11" t="s">
        <v>998</v>
      </c>
      <c r="L116" s="124" t="s">
        <v>1055</v>
      </c>
      <c r="M116" s="24" t="s">
        <v>3379</v>
      </c>
      <c r="N116" s="24" t="s">
        <v>3369</v>
      </c>
      <c r="O116" s="11" t="s">
        <v>1023</v>
      </c>
      <c r="P116" s="11" t="s">
        <v>3103</v>
      </c>
      <c r="Q116" s="20">
        <v>53</v>
      </c>
      <c r="R116" s="157">
        <v>57.361370000000001</v>
      </c>
      <c r="S116" s="11"/>
      <c r="T116" s="21">
        <v>110</v>
      </c>
      <c r="U116" s="11" t="s">
        <v>3365</v>
      </c>
      <c r="V116" s="22" t="s">
        <v>1023</v>
      </c>
    </row>
    <row r="117" spans="1:22" s="17" customFormat="1">
      <c r="A117" s="10" t="s">
        <v>3380</v>
      </c>
      <c r="B117" s="11"/>
      <c r="C117" s="11"/>
      <c r="D117" s="12">
        <v>39221</v>
      </c>
      <c r="E117" s="13" t="s">
        <v>3381</v>
      </c>
      <c r="F117" s="10"/>
      <c r="G117" s="14" t="s">
        <v>1071</v>
      </c>
      <c r="H117" s="10"/>
      <c r="I117" s="118" t="s">
        <v>5206</v>
      </c>
      <c r="J117" s="15">
        <v>1999</v>
      </c>
      <c r="K117" s="11" t="s">
        <v>998</v>
      </c>
      <c r="L117" s="11" t="s">
        <v>999</v>
      </c>
      <c r="M117" s="11"/>
      <c r="N117" s="10"/>
      <c r="O117" s="11" t="s">
        <v>1000</v>
      </c>
      <c r="P117" s="118" t="s">
        <v>1023</v>
      </c>
      <c r="Q117" s="16">
        <v>83.45</v>
      </c>
      <c r="R117" s="157">
        <v>83.45</v>
      </c>
      <c r="S117" s="11"/>
      <c r="T117" s="13" t="s">
        <v>3076</v>
      </c>
      <c r="U117" s="13" t="s">
        <v>3187</v>
      </c>
      <c r="V117" s="11" t="s">
        <v>1000</v>
      </c>
    </row>
    <row r="118" spans="1:22" s="17" customFormat="1">
      <c r="A118" s="11" t="s">
        <v>3382</v>
      </c>
      <c r="B118" s="11" t="s">
        <v>3383</v>
      </c>
      <c r="C118" s="11" t="s">
        <v>3384</v>
      </c>
      <c r="D118" s="18">
        <v>37345</v>
      </c>
      <c r="E118" s="11" t="s">
        <v>3385</v>
      </c>
      <c r="F118" s="11"/>
      <c r="G118" s="14" t="s">
        <v>3117</v>
      </c>
      <c r="H118" s="11"/>
      <c r="I118" s="123" t="s">
        <v>5202</v>
      </c>
      <c r="J118" s="19">
        <v>2006</v>
      </c>
      <c r="K118" s="11" t="s">
        <v>998</v>
      </c>
      <c r="L118" s="11" t="s">
        <v>1061</v>
      </c>
      <c r="M118" s="11" t="s">
        <v>3386</v>
      </c>
      <c r="N118" s="11"/>
      <c r="O118" s="11" t="s">
        <v>1000</v>
      </c>
      <c r="P118" s="11" t="s">
        <v>1023</v>
      </c>
      <c r="Q118" s="20">
        <v>18.100000000000001</v>
      </c>
      <c r="R118" s="159">
        <v>19.4937</v>
      </c>
      <c r="S118" s="11" t="s">
        <v>3387</v>
      </c>
      <c r="T118" s="21">
        <v>20</v>
      </c>
      <c r="U118" s="13" t="s">
        <v>3152</v>
      </c>
      <c r="V118" s="22" t="s">
        <v>1000</v>
      </c>
    </row>
    <row r="119" spans="1:22" s="17" customFormat="1">
      <c r="A119" s="10" t="s">
        <v>3388</v>
      </c>
      <c r="B119" s="11" t="s">
        <v>3389</v>
      </c>
      <c r="C119" s="11"/>
      <c r="D119" s="12">
        <v>1877</v>
      </c>
      <c r="E119" s="13" t="s">
        <v>3390</v>
      </c>
      <c r="F119" s="10"/>
      <c r="G119" s="14" t="s">
        <v>3333</v>
      </c>
      <c r="H119" s="10"/>
      <c r="I119" s="118" t="s">
        <v>5206</v>
      </c>
      <c r="J119" s="15">
        <v>2003</v>
      </c>
      <c r="K119" s="11" t="s">
        <v>998</v>
      </c>
      <c r="L119" s="11" t="s">
        <v>999</v>
      </c>
      <c r="M119" s="11"/>
      <c r="N119" s="10"/>
      <c r="O119" s="11" t="s">
        <v>1000</v>
      </c>
      <c r="P119" s="118" t="s">
        <v>1023</v>
      </c>
      <c r="Q119" s="16">
        <v>20</v>
      </c>
      <c r="R119" s="157">
        <v>20</v>
      </c>
      <c r="S119" s="11"/>
      <c r="T119" s="13" t="s">
        <v>3076</v>
      </c>
      <c r="U119" s="13" t="s">
        <v>3334</v>
      </c>
      <c r="V119" s="11" t="s">
        <v>1000</v>
      </c>
    </row>
    <row r="120" spans="1:22" s="17" customFormat="1">
      <c r="A120" s="11" t="s">
        <v>3391</v>
      </c>
      <c r="B120" s="11" t="s">
        <v>3392</v>
      </c>
      <c r="C120" s="11" t="s">
        <v>3393</v>
      </c>
      <c r="D120" s="18">
        <v>6749</v>
      </c>
      <c r="E120" s="11" t="s">
        <v>3394</v>
      </c>
      <c r="F120" s="11"/>
      <c r="G120" s="14" t="s">
        <v>1071</v>
      </c>
      <c r="H120" s="11"/>
      <c r="I120" s="118" t="s">
        <v>5203</v>
      </c>
      <c r="J120" s="19">
        <v>2000</v>
      </c>
      <c r="K120" s="11" t="s">
        <v>998</v>
      </c>
      <c r="L120" s="11" t="s">
        <v>1022</v>
      </c>
      <c r="M120" s="11"/>
      <c r="N120" s="11"/>
      <c r="O120" s="11" t="s">
        <v>1023</v>
      </c>
      <c r="P120" s="11" t="s">
        <v>1000</v>
      </c>
      <c r="Q120" s="20">
        <v>106</v>
      </c>
      <c r="R120" s="157">
        <v>107.06</v>
      </c>
      <c r="S120" s="11" t="s">
        <v>3395</v>
      </c>
      <c r="T120" s="21">
        <v>110</v>
      </c>
      <c r="U120" s="11" t="s">
        <v>3045</v>
      </c>
      <c r="V120" s="22" t="s">
        <v>1023</v>
      </c>
    </row>
    <row r="121" spans="1:22" s="17" customFormat="1">
      <c r="A121" s="10" t="s">
        <v>3396</v>
      </c>
      <c r="B121" s="11" t="s">
        <v>3397</v>
      </c>
      <c r="C121" s="11"/>
      <c r="D121" s="18">
        <v>7366</v>
      </c>
      <c r="E121" s="11" t="s">
        <v>3398</v>
      </c>
      <c r="F121" s="11" t="s">
        <v>3399</v>
      </c>
      <c r="G121" s="14" t="s">
        <v>3117</v>
      </c>
      <c r="H121" s="11"/>
      <c r="I121" s="123" t="s">
        <v>5202</v>
      </c>
      <c r="J121" s="19">
        <v>1999</v>
      </c>
      <c r="K121" s="11" t="s">
        <v>998</v>
      </c>
      <c r="L121" s="11" t="s">
        <v>1061</v>
      </c>
      <c r="M121" s="11"/>
      <c r="N121" s="11"/>
      <c r="O121" s="11" t="s">
        <v>1000</v>
      </c>
      <c r="P121" s="11" t="s">
        <v>1000</v>
      </c>
      <c r="Q121" s="20">
        <v>53.5</v>
      </c>
      <c r="R121" s="157">
        <v>57</v>
      </c>
      <c r="S121" s="11" t="s">
        <v>1463</v>
      </c>
      <c r="T121" s="21">
        <v>20</v>
      </c>
      <c r="U121" s="11" t="s">
        <v>3152</v>
      </c>
      <c r="V121" s="22" t="s">
        <v>1000</v>
      </c>
    </row>
    <row r="122" spans="1:22" s="17" customFormat="1">
      <c r="A122" s="10" t="s">
        <v>1464</v>
      </c>
      <c r="B122" s="11" t="s">
        <v>3237</v>
      </c>
      <c r="C122" s="11" t="s">
        <v>1465</v>
      </c>
      <c r="D122" s="18">
        <v>16269</v>
      </c>
      <c r="E122" s="11" t="s">
        <v>1465</v>
      </c>
      <c r="F122" s="11"/>
      <c r="G122" s="14" t="s">
        <v>1020</v>
      </c>
      <c r="H122" s="11" t="s">
        <v>1465</v>
      </c>
      <c r="I122" s="118" t="s">
        <v>5206</v>
      </c>
      <c r="J122" s="19">
        <v>2001</v>
      </c>
      <c r="K122" s="11" t="s">
        <v>998</v>
      </c>
      <c r="L122" s="11" t="s">
        <v>999</v>
      </c>
      <c r="M122" s="11"/>
      <c r="N122" s="11"/>
      <c r="O122" s="11" t="s">
        <v>1000</v>
      </c>
      <c r="P122" s="11" t="s">
        <v>1023</v>
      </c>
      <c r="Q122" s="20">
        <v>32.5</v>
      </c>
      <c r="R122" s="157">
        <v>32.5</v>
      </c>
      <c r="S122" s="11" t="s">
        <v>1466</v>
      </c>
      <c r="T122" s="11">
        <v>110</v>
      </c>
      <c r="U122" s="13" t="s">
        <v>3077</v>
      </c>
      <c r="V122" s="11" t="s">
        <v>1000</v>
      </c>
    </row>
    <row r="123" spans="1:22" s="17" customFormat="1">
      <c r="A123" s="10" t="s">
        <v>2771</v>
      </c>
      <c r="B123" s="11" t="s">
        <v>3249</v>
      </c>
      <c r="C123" s="11" t="s">
        <v>3249</v>
      </c>
      <c r="D123" s="18"/>
      <c r="E123" s="11"/>
      <c r="F123" s="10"/>
      <c r="G123" s="14"/>
      <c r="H123" s="10"/>
      <c r="I123" s="10"/>
      <c r="J123" s="19"/>
      <c r="K123" s="24"/>
      <c r="L123" s="11"/>
      <c r="M123" s="39"/>
      <c r="N123" s="10"/>
      <c r="O123" s="24"/>
      <c r="P123" s="11"/>
      <c r="Q123" s="20"/>
      <c r="R123" s="157"/>
      <c r="S123" s="11"/>
      <c r="T123" s="21"/>
      <c r="U123" s="11"/>
      <c r="V123" s="22"/>
    </row>
    <row r="124" spans="1:22" s="17" customFormat="1">
      <c r="A124" s="10" t="s">
        <v>1467</v>
      </c>
      <c r="B124" s="11" t="s">
        <v>1468</v>
      </c>
      <c r="C124" s="11"/>
      <c r="D124" s="12">
        <v>46395</v>
      </c>
      <c r="E124" s="13" t="s">
        <v>1469</v>
      </c>
      <c r="F124" s="10"/>
      <c r="G124" s="14" t="s">
        <v>997</v>
      </c>
      <c r="H124" s="10"/>
      <c r="I124" s="118" t="s">
        <v>5206</v>
      </c>
      <c r="J124" s="15">
        <v>2007</v>
      </c>
      <c r="K124" s="11" t="s">
        <v>998</v>
      </c>
      <c r="L124" s="11" t="s">
        <v>999</v>
      </c>
      <c r="M124" s="11"/>
      <c r="N124" s="10"/>
      <c r="O124" s="11" t="s">
        <v>1000</v>
      </c>
      <c r="P124" s="118" t="s">
        <v>1023</v>
      </c>
      <c r="Q124" s="16">
        <v>10</v>
      </c>
      <c r="R124" s="157">
        <v>10</v>
      </c>
      <c r="S124" s="11"/>
      <c r="T124" s="13" t="s">
        <v>1001</v>
      </c>
      <c r="U124" s="13" t="s">
        <v>1470</v>
      </c>
      <c r="V124" s="11" t="s">
        <v>1000</v>
      </c>
    </row>
    <row r="125" spans="1:22" s="17" customFormat="1">
      <c r="A125" s="11" t="s">
        <v>1471</v>
      </c>
      <c r="B125" s="11" t="s">
        <v>3260</v>
      </c>
      <c r="C125" s="11" t="s">
        <v>1472</v>
      </c>
      <c r="D125" s="18">
        <v>44799</v>
      </c>
      <c r="E125" s="11" t="s">
        <v>1472</v>
      </c>
      <c r="F125" s="11"/>
      <c r="G125" s="14" t="s">
        <v>997</v>
      </c>
      <c r="H125" s="11" t="s">
        <v>1473</v>
      </c>
      <c r="I125" s="118" t="s">
        <v>5203</v>
      </c>
      <c r="J125" s="19">
        <v>2004</v>
      </c>
      <c r="K125" s="11" t="s">
        <v>998</v>
      </c>
      <c r="L125" s="24" t="s">
        <v>1022</v>
      </c>
      <c r="M125" s="24"/>
      <c r="N125" s="24"/>
      <c r="O125" s="11" t="s">
        <v>1023</v>
      </c>
      <c r="P125" s="11" t="s">
        <v>1000</v>
      </c>
      <c r="Q125" s="20">
        <v>20.7</v>
      </c>
      <c r="R125" s="157">
        <v>20.907</v>
      </c>
      <c r="S125" s="11" t="s">
        <v>1474</v>
      </c>
      <c r="T125" s="21">
        <v>110</v>
      </c>
      <c r="U125" s="13" t="s">
        <v>1066</v>
      </c>
      <c r="V125" s="22" t="s">
        <v>1023</v>
      </c>
    </row>
    <row r="126" spans="1:22" s="17" customFormat="1">
      <c r="A126" s="11" t="s">
        <v>1475</v>
      </c>
      <c r="B126" s="11" t="s">
        <v>1476</v>
      </c>
      <c r="C126" s="11" t="s">
        <v>1477</v>
      </c>
      <c r="D126" s="18">
        <v>44805</v>
      </c>
      <c r="E126" s="11" t="s">
        <v>1472</v>
      </c>
      <c r="F126" s="11"/>
      <c r="G126" s="14" t="s">
        <v>997</v>
      </c>
      <c r="H126" s="11"/>
      <c r="I126" s="118" t="s">
        <v>5202</v>
      </c>
      <c r="J126" s="19">
        <v>1975</v>
      </c>
      <c r="K126" s="11" t="s">
        <v>998</v>
      </c>
      <c r="L126" s="24" t="s">
        <v>1022</v>
      </c>
      <c r="M126" s="24"/>
      <c r="N126" s="24"/>
      <c r="O126" s="11" t="s">
        <v>1023</v>
      </c>
      <c r="P126" s="11" t="s">
        <v>1000</v>
      </c>
      <c r="Q126" s="20">
        <v>30.3</v>
      </c>
      <c r="R126" s="157">
        <v>31.978149544760889</v>
      </c>
      <c r="S126" s="11"/>
      <c r="T126" s="21">
        <v>10</v>
      </c>
      <c r="U126" s="11" t="s">
        <v>1478</v>
      </c>
      <c r="V126" s="22" t="s">
        <v>1023</v>
      </c>
    </row>
    <row r="127" spans="1:22" s="17" customFormat="1">
      <c r="A127" s="11" t="s">
        <v>1479</v>
      </c>
      <c r="B127" s="11" t="s">
        <v>1480</v>
      </c>
      <c r="C127" s="11" t="s">
        <v>1481</v>
      </c>
      <c r="D127" s="18">
        <v>4703</v>
      </c>
      <c r="E127" s="11" t="s">
        <v>1482</v>
      </c>
      <c r="F127" s="11"/>
      <c r="G127" s="14" t="s">
        <v>3333</v>
      </c>
      <c r="H127" s="11"/>
      <c r="I127" s="118" t="s">
        <v>5206</v>
      </c>
      <c r="J127" s="19">
        <v>1999</v>
      </c>
      <c r="K127" s="11" t="s">
        <v>998</v>
      </c>
      <c r="L127" s="11" t="s">
        <v>999</v>
      </c>
      <c r="M127" s="11"/>
      <c r="N127" s="11"/>
      <c r="O127" s="11" t="s">
        <v>1000</v>
      </c>
      <c r="P127" s="11" t="s">
        <v>1023</v>
      </c>
      <c r="Q127" s="20">
        <v>15</v>
      </c>
      <c r="R127" s="157">
        <v>15</v>
      </c>
      <c r="S127" s="11" t="s">
        <v>1483</v>
      </c>
      <c r="T127" s="21"/>
      <c r="U127" s="22" t="s">
        <v>3045</v>
      </c>
      <c r="V127" s="11" t="s">
        <v>1000</v>
      </c>
    </row>
    <row r="128" spans="1:22" s="17" customFormat="1">
      <c r="A128" s="10" t="s">
        <v>1484</v>
      </c>
      <c r="B128" s="11"/>
      <c r="C128" s="11"/>
      <c r="D128" s="12">
        <v>31167</v>
      </c>
      <c r="E128" s="13" t="s">
        <v>1485</v>
      </c>
      <c r="F128" s="10"/>
      <c r="G128" s="14" t="s">
        <v>1006</v>
      </c>
      <c r="H128" s="10"/>
      <c r="I128" s="118" t="s">
        <v>5206</v>
      </c>
      <c r="J128" s="15">
        <v>2003</v>
      </c>
      <c r="K128" s="11" t="s">
        <v>998</v>
      </c>
      <c r="L128" s="11" t="s">
        <v>999</v>
      </c>
      <c r="M128" s="11"/>
      <c r="N128" s="10"/>
      <c r="O128" s="11" t="s">
        <v>1000</v>
      </c>
      <c r="P128" s="118" t="s">
        <v>1023</v>
      </c>
      <c r="Q128" s="16">
        <v>12</v>
      </c>
      <c r="R128" s="157">
        <v>12</v>
      </c>
      <c r="S128" s="11"/>
      <c r="T128" s="13" t="s">
        <v>1001</v>
      </c>
      <c r="U128" s="13" t="s">
        <v>3108</v>
      </c>
      <c r="V128" s="11" t="s">
        <v>1000</v>
      </c>
    </row>
    <row r="129" spans="1:22" s="17" customFormat="1">
      <c r="A129" s="10" t="s">
        <v>1486</v>
      </c>
      <c r="B129" s="10" t="s">
        <v>1487</v>
      </c>
      <c r="C129" s="11"/>
      <c r="D129" s="12">
        <v>26345</v>
      </c>
      <c r="E129" s="13" t="s">
        <v>1488</v>
      </c>
      <c r="F129" s="10"/>
      <c r="G129" s="14" t="s">
        <v>1006</v>
      </c>
      <c r="H129" s="10"/>
      <c r="I129" s="118" t="s">
        <v>5206</v>
      </c>
      <c r="J129" s="15">
        <v>2000</v>
      </c>
      <c r="K129" s="11" t="s">
        <v>998</v>
      </c>
      <c r="L129" s="11" t="s">
        <v>999</v>
      </c>
      <c r="M129" s="11"/>
      <c r="N129" s="10"/>
      <c r="O129" s="11" t="s">
        <v>1000</v>
      </c>
      <c r="P129" s="118" t="s">
        <v>1023</v>
      </c>
      <c r="Q129" s="16">
        <v>18.3</v>
      </c>
      <c r="R129" s="157">
        <v>18.3</v>
      </c>
      <c r="S129" s="11"/>
      <c r="T129" s="13" t="s">
        <v>1001</v>
      </c>
      <c r="U129" s="13" t="s">
        <v>1008</v>
      </c>
      <c r="V129" s="11" t="s">
        <v>1000</v>
      </c>
    </row>
    <row r="130" spans="1:22" s="17" customFormat="1">
      <c r="A130" s="11" t="s">
        <v>1489</v>
      </c>
      <c r="B130" s="11" t="s">
        <v>1017</v>
      </c>
      <c r="C130" s="11" t="s">
        <v>1490</v>
      </c>
      <c r="D130" s="18">
        <v>4007</v>
      </c>
      <c r="E130" s="11" t="s">
        <v>1491</v>
      </c>
      <c r="F130" s="11" t="s">
        <v>1492</v>
      </c>
      <c r="G130" s="14" t="s">
        <v>3333</v>
      </c>
      <c r="H130" s="11" t="s">
        <v>1493</v>
      </c>
      <c r="I130" s="123" t="s">
        <v>5202</v>
      </c>
      <c r="J130" s="19">
        <v>2000</v>
      </c>
      <c r="K130" s="11" t="s">
        <v>998</v>
      </c>
      <c r="L130" s="11" t="s">
        <v>3298</v>
      </c>
      <c r="M130" s="11"/>
      <c r="N130" s="11"/>
      <c r="O130" s="11" t="s">
        <v>1023</v>
      </c>
      <c r="P130" s="11" t="s">
        <v>1000</v>
      </c>
      <c r="Q130" s="20">
        <v>875</v>
      </c>
      <c r="R130" s="157">
        <v>920</v>
      </c>
      <c r="S130" s="11" t="s">
        <v>1494</v>
      </c>
      <c r="T130" s="21">
        <v>380</v>
      </c>
      <c r="U130" s="11" t="s">
        <v>1025</v>
      </c>
      <c r="V130" s="11" t="s">
        <v>1023</v>
      </c>
    </row>
    <row r="131" spans="1:22" s="17" customFormat="1">
      <c r="A131" s="11" t="s">
        <v>1495</v>
      </c>
      <c r="B131" s="11" t="s">
        <v>3047</v>
      </c>
      <c r="C131" s="11" t="s">
        <v>1496</v>
      </c>
      <c r="D131" s="18">
        <v>4564</v>
      </c>
      <c r="E131" s="11" t="s">
        <v>1491</v>
      </c>
      <c r="F131" s="11" t="s">
        <v>1492</v>
      </c>
      <c r="G131" s="14" t="s">
        <v>3333</v>
      </c>
      <c r="H131" s="11" t="s">
        <v>1497</v>
      </c>
      <c r="I131" s="123" t="s">
        <v>5202</v>
      </c>
      <c r="J131" s="19">
        <v>1999</v>
      </c>
      <c r="K131" s="11" t="s">
        <v>998</v>
      </c>
      <c r="L131" s="11" t="s">
        <v>3298</v>
      </c>
      <c r="M131" s="11"/>
      <c r="N131" s="11"/>
      <c r="O131" s="11" t="s">
        <v>1023</v>
      </c>
      <c r="P131" s="11" t="s">
        <v>1000</v>
      </c>
      <c r="Q131" s="20">
        <v>875</v>
      </c>
      <c r="R131" s="157">
        <v>920</v>
      </c>
      <c r="S131" s="11" t="s">
        <v>1494</v>
      </c>
      <c r="T131" s="21">
        <v>380</v>
      </c>
      <c r="U131" s="11" t="s">
        <v>1025</v>
      </c>
      <c r="V131" s="11" t="s">
        <v>1023</v>
      </c>
    </row>
    <row r="132" spans="1:22" s="17" customFormat="1" ht="48">
      <c r="A132" s="11" t="s">
        <v>1498</v>
      </c>
      <c r="B132" s="11" t="s">
        <v>1499</v>
      </c>
      <c r="C132" s="11" t="s">
        <v>1500</v>
      </c>
      <c r="D132" s="18">
        <v>53115</v>
      </c>
      <c r="E132" s="11" t="s">
        <v>1501</v>
      </c>
      <c r="F132" s="11"/>
      <c r="G132" s="14" t="s">
        <v>997</v>
      </c>
      <c r="H132" s="11" t="s">
        <v>1500</v>
      </c>
      <c r="I132" s="118" t="s">
        <v>5202</v>
      </c>
      <c r="J132" s="19">
        <v>1991</v>
      </c>
      <c r="K132" s="11" t="s">
        <v>998</v>
      </c>
      <c r="L132" s="118" t="s">
        <v>1022</v>
      </c>
      <c r="M132" s="24" t="s">
        <v>1502</v>
      </c>
      <c r="N132" s="24"/>
      <c r="O132" s="11" t="s">
        <v>1023</v>
      </c>
      <c r="P132" s="11" t="s">
        <v>1000</v>
      </c>
      <c r="Q132" s="20">
        <v>12</v>
      </c>
      <c r="R132" s="157">
        <v>12.664613681093421</v>
      </c>
      <c r="S132" s="11" t="s">
        <v>1503</v>
      </c>
      <c r="T132" s="21">
        <v>10</v>
      </c>
      <c r="U132" s="11" t="s">
        <v>1504</v>
      </c>
      <c r="V132" s="22" t="s">
        <v>1023</v>
      </c>
    </row>
    <row r="133" spans="1:22" s="17" customFormat="1">
      <c r="A133" s="11" t="s">
        <v>1505</v>
      </c>
      <c r="B133" s="11" t="s">
        <v>1499</v>
      </c>
      <c r="C133" s="11" t="s">
        <v>1506</v>
      </c>
      <c r="D133" s="18">
        <v>53121</v>
      </c>
      <c r="E133" s="11" t="s">
        <v>1501</v>
      </c>
      <c r="F133" s="11"/>
      <c r="G133" s="14" t="s">
        <v>997</v>
      </c>
      <c r="H133" s="11" t="s">
        <v>1506</v>
      </c>
      <c r="I133" s="118" t="s">
        <v>5202</v>
      </c>
      <c r="J133" s="19">
        <v>1969</v>
      </c>
      <c r="K133" s="11" t="s">
        <v>998</v>
      </c>
      <c r="L133" s="11" t="s">
        <v>1022</v>
      </c>
      <c r="M133" s="11"/>
      <c r="N133" s="11"/>
      <c r="O133" s="11" t="s">
        <v>1023</v>
      </c>
      <c r="P133" s="11" t="s">
        <v>1000</v>
      </c>
      <c r="Q133" s="20">
        <v>14.4</v>
      </c>
      <c r="R133" s="157">
        <v>15.197536417312106</v>
      </c>
      <c r="S133" s="11" t="s">
        <v>1507</v>
      </c>
      <c r="T133" s="21">
        <v>10</v>
      </c>
      <c r="U133" s="11" t="s">
        <v>1504</v>
      </c>
      <c r="V133" s="22" t="s">
        <v>1023</v>
      </c>
    </row>
    <row r="134" spans="1:22" s="17" customFormat="1">
      <c r="A134" s="10" t="s">
        <v>1508</v>
      </c>
      <c r="B134" s="37" t="s">
        <v>1509</v>
      </c>
      <c r="C134" s="11"/>
      <c r="D134" s="12">
        <v>33178</v>
      </c>
      <c r="E134" s="13" t="s">
        <v>1510</v>
      </c>
      <c r="F134" s="10"/>
      <c r="G134" s="14" t="s">
        <v>997</v>
      </c>
      <c r="H134" s="10"/>
      <c r="I134" s="118" t="s">
        <v>5206</v>
      </c>
      <c r="J134" s="15">
        <v>2002</v>
      </c>
      <c r="K134" s="11" t="s">
        <v>998</v>
      </c>
      <c r="L134" s="11" t="s">
        <v>999</v>
      </c>
      <c r="M134" s="11"/>
      <c r="N134" s="10"/>
      <c r="O134" s="11" t="s">
        <v>1000</v>
      </c>
      <c r="P134" s="118" t="s">
        <v>1023</v>
      </c>
      <c r="Q134" s="16">
        <v>16.8</v>
      </c>
      <c r="R134" s="157">
        <v>16.8</v>
      </c>
      <c r="S134" s="11"/>
      <c r="T134" s="13" t="s">
        <v>1007</v>
      </c>
      <c r="U134" s="13" t="s">
        <v>3176</v>
      </c>
      <c r="V134" s="11" t="s">
        <v>1000</v>
      </c>
    </row>
    <row r="135" spans="1:22" s="17" customFormat="1">
      <c r="A135" s="10" t="s">
        <v>1511</v>
      </c>
      <c r="B135" s="37" t="s">
        <v>1512</v>
      </c>
      <c r="C135" s="11"/>
      <c r="D135" s="12">
        <v>33178</v>
      </c>
      <c r="E135" s="13" t="s">
        <v>1510</v>
      </c>
      <c r="F135" s="10"/>
      <c r="G135" s="14" t="s">
        <v>997</v>
      </c>
      <c r="H135" s="10"/>
      <c r="I135" s="118" t="s">
        <v>5206</v>
      </c>
      <c r="J135" s="15">
        <v>2001</v>
      </c>
      <c r="K135" s="11" t="s">
        <v>998</v>
      </c>
      <c r="L135" s="11" t="s">
        <v>999</v>
      </c>
      <c r="M135" s="11"/>
      <c r="N135" s="10"/>
      <c r="O135" s="11" t="s">
        <v>1000</v>
      </c>
      <c r="P135" s="118" t="s">
        <v>1023</v>
      </c>
      <c r="Q135" s="16">
        <v>11.8</v>
      </c>
      <c r="R135" s="157">
        <v>11.8</v>
      </c>
      <c r="S135" s="11"/>
      <c r="T135" s="13" t="s">
        <v>1007</v>
      </c>
      <c r="U135" s="13" t="s">
        <v>3176</v>
      </c>
      <c r="V135" s="11" t="s">
        <v>1000</v>
      </c>
    </row>
    <row r="136" spans="1:22" s="17" customFormat="1">
      <c r="A136" s="10" t="s">
        <v>1513</v>
      </c>
      <c r="B136" s="11" t="s">
        <v>1514</v>
      </c>
      <c r="C136" s="11"/>
      <c r="D136" s="25">
        <v>46325</v>
      </c>
      <c r="E136" s="26" t="s">
        <v>1515</v>
      </c>
      <c r="F136" s="10"/>
      <c r="G136" s="14" t="s">
        <v>997</v>
      </c>
      <c r="H136" s="10"/>
      <c r="I136" s="123" t="s">
        <v>5202</v>
      </c>
      <c r="J136" s="15">
        <v>2006</v>
      </c>
      <c r="K136" s="11" t="s">
        <v>998</v>
      </c>
      <c r="L136" s="11" t="s">
        <v>1061</v>
      </c>
      <c r="M136" s="11"/>
      <c r="N136" s="10"/>
      <c r="O136" s="11" t="s">
        <v>1000</v>
      </c>
      <c r="P136" s="118" t="s">
        <v>1000</v>
      </c>
      <c r="Q136" s="20">
        <v>11.425000000000001</v>
      </c>
      <c r="R136" s="159">
        <v>12.304724999999999</v>
      </c>
      <c r="S136" s="11"/>
      <c r="T136" s="26" t="s">
        <v>1001</v>
      </c>
      <c r="U136" s="13" t="s">
        <v>1066</v>
      </c>
      <c r="V136" s="22" t="s">
        <v>1000</v>
      </c>
    </row>
    <row r="137" spans="1:22" s="17" customFormat="1">
      <c r="A137" s="11" t="s">
        <v>1516</v>
      </c>
      <c r="B137" s="11" t="s">
        <v>1017</v>
      </c>
      <c r="C137" s="118" t="s">
        <v>5805</v>
      </c>
      <c r="D137" s="18">
        <v>2943</v>
      </c>
      <c r="E137" s="11" t="s">
        <v>1517</v>
      </c>
      <c r="F137" s="11" t="s">
        <v>1518</v>
      </c>
      <c r="G137" s="14" t="s">
        <v>3333</v>
      </c>
      <c r="H137" s="11" t="s">
        <v>1519</v>
      </c>
      <c r="I137" s="123" t="s">
        <v>5202</v>
      </c>
      <c r="J137" s="19">
        <v>1979</v>
      </c>
      <c r="K137" s="11" t="s">
        <v>998</v>
      </c>
      <c r="L137" s="11" t="s">
        <v>3298</v>
      </c>
      <c r="M137" s="11"/>
      <c r="N137" s="11"/>
      <c r="O137" s="11" t="s">
        <v>1023</v>
      </c>
      <c r="P137" s="11" t="s">
        <v>1000</v>
      </c>
      <c r="Q137" s="20">
        <v>465</v>
      </c>
      <c r="R137" s="157">
        <v>500</v>
      </c>
      <c r="S137" s="11" t="s">
        <v>1520</v>
      </c>
      <c r="T137" s="21">
        <v>380</v>
      </c>
      <c r="U137" s="11" t="s">
        <v>1025</v>
      </c>
      <c r="V137" s="11" t="s">
        <v>1023</v>
      </c>
    </row>
    <row r="138" spans="1:22" s="17" customFormat="1">
      <c r="A138" s="11" t="s">
        <v>1521</v>
      </c>
      <c r="B138" s="11" t="s">
        <v>1017</v>
      </c>
      <c r="C138" s="118" t="s">
        <v>5806</v>
      </c>
      <c r="D138" s="18">
        <v>2944</v>
      </c>
      <c r="E138" s="11" t="s">
        <v>1517</v>
      </c>
      <c r="F138" s="11" t="s">
        <v>1518</v>
      </c>
      <c r="G138" s="14" t="s">
        <v>3333</v>
      </c>
      <c r="H138" s="11" t="s">
        <v>1522</v>
      </c>
      <c r="I138" s="123" t="s">
        <v>5202</v>
      </c>
      <c r="J138" s="19">
        <v>1980</v>
      </c>
      <c r="K138" s="11" t="s">
        <v>998</v>
      </c>
      <c r="L138" s="11" t="s">
        <v>3298</v>
      </c>
      <c r="M138" s="11"/>
      <c r="N138" s="11"/>
      <c r="O138" s="11" t="s">
        <v>1023</v>
      </c>
      <c r="P138" s="11" t="s">
        <v>1000</v>
      </c>
      <c r="Q138" s="20">
        <v>465</v>
      </c>
      <c r="R138" s="157">
        <v>500</v>
      </c>
      <c r="S138" s="11" t="s">
        <v>1520</v>
      </c>
      <c r="T138" s="21">
        <v>380</v>
      </c>
      <c r="U138" s="11" t="s">
        <v>1025</v>
      </c>
      <c r="V138" s="11" t="s">
        <v>1023</v>
      </c>
    </row>
    <row r="139" spans="1:22" s="17" customFormat="1">
      <c r="A139" s="11" t="s">
        <v>1523</v>
      </c>
      <c r="B139" s="11" t="s">
        <v>1017</v>
      </c>
      <c r="C139" s="118" t="s">
        <v>5807</v>
      </c>
      <c r="D139" s="18">
        <v>2945</v>
      </c>
      <c r="E139" s="11" t="s">
        <v>1517</v>
      </c>
      <c r="F139" s="11" t="s">
        <v>1518</v>
      </c>
      <c r="G139" s="14" t="s">
        <v>3333</v>
      </c>
      <c r="H139" s="11" t="s">
        <v>1524</v>
      </c>
      <c r="I139" s="123" t="s">
        <v>5202</v>
      </c>
      <c r="J139" s="19">
        <v>2000</v>
      </c>
      <c r="K139" s="11" t="s">
        <v>998</v>
      </c>
      <c r="L139" s="11" t="s">
        <v>3298</v>
      </c>
      <c r="M139" s="11"/>
      <c r="N139" s="11"/>
      <c r="O139" s="11" t="s">
        <v>1023</v>
      </c>
      <c r="P139" s="11" t="s">
        <v>1000</v>
      </c>
      <c r="Q139" s="20">
        <v>857</v>
      </c>
      <c r="R139" s="157">
        <v>907</v>
      </c>
      <c r="S139" s="11" t="s">
        <v>1520</v>
      </c>
      <c r="T139" s="21">
        <v>380</v>
      </c>
      <c r="U139" s="11" t="s">
        <v>1025</v>
      </c>
      <c r="V139" s="11" t="s">
        <v>1023</v>
      </c>
    </row>
    <row r="140" spans="1:22" s="17" customFormat="1">
      <c r="A140" s="10" t="s">
        <v>1525</v>
      </c>
      <c r="B140" s="11" t="s">
        <v>1526</v>
      </c>
      <c r="C140" s="11"/>
      <c r="D140" s="12">
        <v>97944</v>
      </c>
      <c r="E140" s="13" t="s">
        <v>1517</v>
      </c>
      <c r="F140" s="10"/>
      <c r="G140" s="14" t="s">
        <v>1042</v>
      </c>
      <c r="H140" s="10"/>
      <c r="I140" s="118" t="s">
        <v>5206</v>
      </c>
      <c r="J140" s="15">
        <v>2004</v>
      </c>
      <c r="K140" s="11" t="s">
        <v>998</v>
      </c>
      <c r="L140" s="11" t="s">
        <v>999</v>
      </c>
      <c r="M140" s="11"/>
      <c r="N140" s="10"/>
      <c r="O140" s="11" t="s">
        <v>1000</v>
      </c>
      <c r="P140" s="118" t="s">
        <v>1023</v>
      </c>
      <c r="Q140" s="16">
        <v>10</v>
      </c>
      <c r="R140" s="157">
        <v>10</v>
      </c>
      <c r="S140" s="11"/>
      <c r="T140" s="13" t="s">
        <v>1001</v>
      </c>
      <c r="U140" s="13" t="s">
        <v>3053</v>
      </c>
      <c r="V140" s="11" t="s">
        <v>1000</v>
      </c>
    </row>
    <row r="141" spans="1:22" s="17" customFormat="1">
      <c r="A141" s="10" t="s">
        <v>1527</v>
      </c>
      <c r="B141" s="23" t="s">
        <v>1528</v>
      </c>
      <c r="C141" s="11"/>
      <c r="D141" s="12">
        <v>25923</v>
      </c>
      <c r="E141" s="13" t="s">
        <v>1529</v>
      </c>
      <c r="F141" s="10"/>
      <c r="G141" s="14" t="s">
        <v>1035</v>
      </c>
      <c r="H141" s="10"/>
      <c r="I141" s="118" t="s">
        <v>5206</v>
      </c>
      <c r="J141" s="15">
        <v>2005</v>
      </c>
      <c r="K141" s="11" t="s">
        <v>998</v>
      </c>
      <c r="L141" s="11" t="s">
        <v>999</v>
      </c>
      <c r="M141" s="11"/>
      <c r="N141" s="10"/>
      <c r="O141" s="11" t="s">
        <v>1000</v>
      </c>
      <c r="P141" s="118" t="s">
        <v>1023</v>
      </c>
      <c r="Q141" s="16">
        <v>11.8</v>
      </c>
      <c r="R141" s="157">
        <v>11.8</v>
      </c>
      <c r="S141" s="11"/>
      <c r="T141" s="13" t="s">
        <v>1001</v>
      </c>
      <c r="U141" s="11" t="s">
        <v>1036</v>
      </c>
      <c r="V141" s="11" t="s">
        <v>1000</v>
      </c>
    </row>
    <row r="142" spans="1:22" s="17" customFormat="1">
      <c r="A142" s="10" t="s">
        <v>1530</v>
      </c>
      <c r="B142" s="10" t="s">
        <v>1531</v>
      </c>
      <c r="C142" s="11"/>
      <c r="D142" s="12">
        <v>26919</v>
      </c>
      <c r="E142" s="13" t="s">
        <v>1532</v>
      </c>
      <c r="F142" s="10"/>
      <c r="G142" s="14" t="s">
        <v>1006</v>
      </c>
      <c r="H142" s="10"/>
      <c r="I142" s="118" t="s">
        <v>5206</v>
      </c>
      <c r="J142" s="15">
        <v>2002</v>
      </c>
      <c r="K142" s="11" t="s">
        <v>998</v>
      </c>
      <c r="L142" s="11" t="s">
        <v>999</v>
      </c>
      <c r="M142" s="11"/>
      <c r="N142" s="10"/>
      <c r="O142" s="11" t="s">
        <v>1000</v>
      </c>
      <c r="P142" s="118" t="s">
        <v>1023</v>
      </c>
      <c r="Q142" s="16">
        <v>10</v>
      </c>
      <c r="R142" s="157">
        <v>10</v>
      </c>
      <c r="S142" s="11"/>
      <c r="T142" s="13" t="s">
        <v>1007</v>
      </c>
      <c r="U142" s="13" t="s">
        <v>1008</v>
      </c>
      <c r="V142" s="11" t="s">
        <v>1000</v>
      </c>
    </row>
    <row r="143" spans="1:22" s="17" customFormat="1" ht="24">
      <c r="A143" s="10" t="s">
        <v>1533</v>
      </c>
      <c r="B143" s="24" t="s">
        <v>1534</v>
      </c>
      <c r="C143" s="11"/>
      <c r="D143" s="12">
        <v>27628</v>
      </c>
      <c r="E143" s="13" t="s">
        <v>1535</v>
      </c>
      <c r="F143" s="10"/>
      <c r="G143" s="14" t="s">
        <v>1006</v>
      </c>
      <c r="H143" s="10"/>
      <c r="I143" s="118" t="s">
        <v>5206</v>
      </c>
      <c r="J143" s="15">
        <v>2001</v>
      </c>
      <c r="K143" s="11" t="s">
        <v>998</v>
      </c>
      <c r="L143" s="11" t="s">
        <v>999</v>
      </c>
      <c r="M143" s="11"/>
      <c r="N143" s="10"/>
      <c r="O143" s="11" t="s">
        <v>1000</v>
      </c>
      <c r="P143" s="118" t="s">
        <v>1023</v>
      </c>
      <c r="Q143" s="16">
        <v>19.5</v>
      </c>
      <c r="R143" s="157">
        <v>19.5</v>
      </c>
      <c r="S143" s="11"/>
      <c r="T143" s="13" t="s">
        <v>1007</v>
      </c>
      <c r="U143" s="13" t="s">
        <v>1008</v>
      </c>
      <c r="V143" s="11" t="s">
        <v>1000</v>
      </c>
    </row>
    <row r="144" spans="1:22" s="17" customFormat="1">
      <c r="A144" s="11" t="s">
        <v>1536</v>
      </c>
      <c r="B144" s="11" t="s">
        <v>1537</v>
      </c>
      <c r="C144" s="11" t="s">
        <v>1538</v>
      </c>
      <c r="D144" s="18">
        <v>14772</v>
      </c>
      <c r="E144" s="11" t="s">
        <v>1020</v>
      </c>
      <c r="F144" s="11"/>
      <c r="G144" s="14" t="s">
        <v>1020</v>
      </c>
      <c r="H144" s="11"/>
      <c r="I144" s="118" t="s">
        <v>5203</v>
      </c>
      <c r="J144" s="19">
        <v>1997</v>
      </c>
      <c r="K144" s="11" t="s">
        <v>998</v>
      </c>
      <c r="L144" s="24" t="s">
        <v>1022</v>
      </c>
      <c r="M144" s="24"/>
      <c r="N144" s="24"/>
      <c r="O144" s="11" t="s">
        <v>1023</v>
      </c>
      <c r="P144" s="11" t="s">
        <v>1000</v>
      </c>
      <c r="Q144" s="20">
        <v>36</v>
      </c>
      <c r="R144" s="157">
        <v>36.36</v>
      </c>
      <c r="S144" s="11" t="s">
        <v>1539</v>
      </c>
      <c r="T144" s="21">
        <v>110</v>
      </c>
      <c r="U144" s="13" t="s">
        <v>3077</v>
      </c>
      <c r="V144" s="22" t="s">
        <v>1023</v>
      </c>
    </row>
    <row r="145" spans="1:22" s="17" customFormat="1">
      <c r="A145" s="11" t="s">
        <v>1540</v>
      </c>
      <c r="B145" s="11" t="s">
        <v>1541</v>
      </c>
      <c r="C145" s="11" t="s">
        <v>1542</v>
      </c>
      <c r="D145" s="18">
        <v>14774</v>
      </c>
      <c r="E145" s="11" t="s">
        <v>1020</v>
      </c>
      <c r="F145" s="11"/>
      <c r="G145" s="14" t="s">
        <v>1020</v>
      </c>
      <c r="H145" s="11"/>
      <c r="I145" s="118" t="s">
        <v>5201</v>
      </c>
      <c r="J145" s="19">
        <v>1994</v>
      </c>
      <c r="K145" s="11" t="s">
        <v>998</v>
      </c>
      <c r="L145" s="11" t="s">
        <v>1022</v>
      </c>
      <c r="M145" s="11"/>
      <c r="N145" s="11"/>
      <c r="O145" s="11" t="s">
        <v>1023</v>
      </c>
      <c r="P145" s="11" t="s">
        <v>1023</v>
      </c>
      <c r="Q145" s="20">
        <v>160</v>
      </c>
      <c r="R145" s="157">
        <v>160</v>
      </c>
      <c r="S145" s="11" t="s">
        <v>1543</v>
      </c>
      <c r="T145" s="21">
        <v>110</v>
      </c>
      <c r="U145" s="11" t="s">
        <v>1544</v>
      </c>
      <c r="V145" s="22" t="s">
        <v>1023</v>
      </c>
    </row>
    <row r="146" spans="1:22" s="17" customFormat="1">
      <c r="A146" s="10" t="s">
        <v>1545</v>
      </c>
      <c r="B146" s="11"/>
      <c r="C146" s="11"/>
      <c r="D146" s="36">
        <v>14770</v>
      </c>
      <c r="E146" s="11" t="s">
        <v>1020</v>
      </c>
      <c r="F146" s="10"/>
      <c r="G146" s="14" t="s">
        <v>1020</v>
      </c>
      <c r="H146" s="10"/>
      <c r="I146" s="123" t="s">
        <v>5193</v>
      </c>
      <c r="J146" s="36">
        <v>2010</v>
      </c>
      <c r="K146" s="11" t="s">
        <v>998</v>
      </c>
      <c r="L146" s="11" t="s">
        <v>3112</v>
      </c>
      <c r="M146" s="11"/>
      <c r="N146" s="10"/>
      <c r="O146" s="11" t="s">
        <v>1000</v>
      </c>
      <c r="P146" s="118" t="s">
        <v>1023</v>
      </c>
      <c r="Q146" s="20">
        <v>18.646999999999998</v>
      </c>
      <c r="R146" s="158">
        <f>Q146</f>
        <v>18.646999999999998</v>
      </c>
      <c r="S146" s="11"/>
      <c r="T146" s="11" t="s">
        <v>1001</v>
      </c>
      <c r="U146" s="11" t="s">
        <v>1537</v>
      </c>
      <c r="V146" s="11" t="s">
        <v>1000</v>
      </c>
    </row>
    <row r="147" spans="1:22" s="17" customFormat="1">
      <c r="A147" s="11" t="s">
        <v>1546</v>
      </c>
      <c r="B147" s="11" t="s">
        <v>1547</v>
      </c>
      <c r="C147" s="11" t="s">
        <v>1548</v>
      </c>
      <c r="D147" s="18">
        <v>4821</v>
      </c>
      <c r="E147" s="11" t="s">
        <v>1549</v>
      </c>
      <c r="F147" s="11"/>
      <c r="G147" s="14" t="s">
        <v>3333</v>
      </c>
      <c r="H147" s="11"/>
      <c r="I147" s="123" t="s">
        <v>5193</v>
      </c>
      <c r="J147" s="19">
        <v>2008</v>
      </c>
      <c r="K147" s="11" t="s">
        <v>998</v>
      </c>
      <c r="L147" s="11" t="s">
        <v>3112</v>
      </c>
      <c r="M147" s="11"/>
      <c r="N147" s="11"/>
      <c r="O147" s="11" t="s">
        <v>1000</v>
      </c>
      <c r="P147" s="118" t="s">
        <v>1023</v>
      </c>
      <c r="Q147" s="20">
        <v>7.98</v>
      </c>
      <c r="R147" s="158">
        <f>Q147</f>
        <v>7.98</v>
      </c>
      <c r="S147" s="11"/>
      <c r="T147" s="21">
        <v>20</v>
      </c>
      <c r="U147" s="22" t="s">
        <v>3045</v>
      </c>
      <c r="V147" s="11" t="s">
        <v>1000</v>
      </c>
    </row>
    <row r="148" spans="1:22" s="17" customFormat="1">
      <c r="A148" s="11" t="s">
        <v>1550</v>
      </c>
      <c r="B148" s="11" t="s">
        <v>1547</v>
      </c>
      <c r="C148" s="11" t="s">
        <v>1551</v>
      </c>
      <c r="D148" s="18">
        <v>4821</v>
      </c>
      <c r="E148" s="11" t="s">
        <v>1549</v>
      </c>
      <c r="F148" s="11"/>
      <c r="G148" s="14" t="s">
        <v>3333</v>
      </c>
      <c r="H148" s="11"/>
      <c r="I148" s="123" t="s">
        <v>5193</v>
      </c>
      <c r="J148" s="19">
        <v>2008</v>
      </c>
      <c r="K148" s="11" t="s">
        <v>998</v>
      </c>
      <c r="L148" s="11" t="s">
        <v>3112</v>
      </c>
      <c r="M148" s="11"/>
      <c r="N148" s="11"/>
      <c r="O148" s="11" t="s">
        <v>1000</v>
      </c>
      <c r="P148" s="118" t="s">
        <v>1023</v>
      </c>
      <c r="Q148" s="20">
        <v>8.032</v>
      </c>
      <c r="R148" s="158">
        <f>Q148</f>
        <v>8.032</v>
      </c>
      <c r="S148" s="11"/>
      <c r="T148" s="21">
        <v>20</v>
      </c>
      <c r="U148" s="22" t="s">
        <v>3045</v>
      </c>
      <c r="V148" s="11" t="s">
        <v>1000</v>
      </c>
    </row>
    <row r="149" spans="1:22" s="17" customFormat="1" ht="24">
      <c r="A149" s="11" t="s">
        <v>1552</v>
      </c>
      <c r="B149" s="11" t="s">
        <v>1547</v>
      </c>
      <c r="C149" s="11" t="s">
        <v>1553</v>
      </c>
      <c r="D149" s="18">
        <v>4821</v>
      </c>
      <c r="E149" s="11" t="s">
        <v>1549</v>
      </c>
      <c r="F149" s="11"/>
      <c r="G149" s="14" t="s">
        <v>3333</v>
      </c>
      <c r="H149" s="11"/>
      <c r="I149" s="123" t="s">
        <v>5193</v>
      </c>
      <c r="J149" s="19">
        <v>2007</v>
      </c>
      <c r="K149" s="11" t="s">
        <v>998</v>
      </c>
      <c r="L149" s="24" t="s">
        <v>3112</v>
      </c>
      <c r="M149" s="24"/>
      <c r="N149" s="24"/>
      <c r="O149" s="11" t="s">
        <v>1000</v>
      </c>
      <c r="P149" s="118" t="s">
        <v>1023</v>
      </c>
      <c r="Q149" s="20">
        <v>24.137</v>
      </c>
      <c r="R149" s="158">
        <f>Q149</f>
        <v>24.137</v>
      </c>
      <c r="S149" s="11"/>
      <c r="T149" s="21">
        <v>20</v>
      </c>
      <c r="U149" s="22" t="s">
        <v>3045</v>
      </c>
      <c r="V149" s="11" t="s">
        <v>1000</v>
      </c>
    </row>
    <row r="150" spans="1:22" s="17" customFormat="1">
      <c r="A150" s="11" t="s">
        <v>1554</v>
      </c>
      <c r="B150" s="11" t="s">
        <v>1555</v>
      </c>
      <c r="C150" s="11" t="s">
        <v>1556</v>
      </c>
      <c r="D150" s="18">
        <v>38106</v>
      </c>
      <c r="E150" s="11" t="s">
        <v>1557</v>
      </c>
      <c r="F150" s="11"/>
      <c r="G150" s="14" t="s">
        <v>1006</v>
      </c>
      <c r="H150" s="11" t="s">
        <v>1558</v>
      </c>
      <c r="I150" s="118" t="s">
        <v>5203</v>
      </c>
      <c r="J150" s="19">
        <v>1971</v>
      </c>
      <c r="K150" s="11" t="s">
        <v>998</v>
      </c>
      <c r="L150" s="118" t="s">
        <v>1022</v>
      </c>
      <c r="M150" s="11" t="s">
        <v>1022</v>
      </c>
      <c r="N150" s="11" t="s">
        <v>1559</v>
      </c>
      <c r="O150" s="11" t="s">
        <v>1023</v>
      </c>
      <c r="P150" s="11" t="s">
        <v>1000</v>
      </c>
      <c r="Q150" s="20">
        <v>20</v>
      </c>
      <c r="R150" s="157">
        <v>20.2</v>
      </c>
      <c r="S150" s="11" t="s">
        <v>1560</v>
      </c>
      <c r="T150" s="21">
        <v>110</v>
      </c>
      <c r="U150" s="11" t="s">
        <v>1561</v>
      </c>
      <c r="V150" s="22" t="s">
        <v>1023</v>
      </c>
    </row>
    <row r="151" spans="1:22" s="17" customFormat="1">
      <c r="A151" s="11" t="s">
        <v>1562</v>
      </c>
      <c r="B151" s="11" t="s">
        <v>1555</v>
      </c>
      <c r="C151" s="11" t="s">
        <v>1556</v>
      </c>
      <c r="D151" s="18">
        <v>38106</v>
      </c>
      <c r="E151" s="11" t="s">
        <v>1557</v>
      </c>
      <c r="F151" s="11"/>
      <c r="G151" s="14" t="s">
        <v>1006</v>
      </c>
      <c r="H151" s="11" t="s">
        <v>3377</v>
      </c>
      <c r="I151" s="118" t="s">
        <v>5201</v>
      </c>
      <c r="J151" s="19">
        <v>2010</v>
      </c>
      <c r="K151" s="11" t="s">
        <v>998</v>
      </c>
      <c r="L151" s="118" t="s">
        <v>1022</v>
      </c>
      <c r="M151" s="11" t="s">
        <v>1022</v>
      </c>
      <c r="N151" s="11" t="s">
        <v>1563</v>
      </c>
      <c r="O151" s="11" t="s">
        <v>1023</v>
      </c>
      <c r="P151" s="11" t="s">
        <v>1000</v>
      </c>
      <c r="Q151" s="20">
        <v>74</v>
      </c>
      <c r="R151" s="157">
        <v>76.032780000000002</v>
      </c>
      <c r="S151" s="11" t="s">
        <v>1564</v>
      </c>
      <c r="T151" s="21">
        <v>110</v>
      </c>
      <c r="U151" s="11" t="s">
        <v>1561</v>
      </c>
      <c r="V151" s="22" t="s">
        <v>1023</v>
      </c>
    </row>
    <row r="152" spans="1:22" s="17" customFormat="1" ht="12" customHeight="1">
      <c r="A152" s="11" t="s">
        <v>1565</v>
      </c>
      <c r="B152" s="11" t="s">
        <v>1555</v>
      </c>
      <c r="C152" s="11" t="s">
        <v>1566</v>
      </c>
      <c r="D152" s="18">
        <v>38112</v>
      </c>
      <c r="E152" s="11" t="s">
        <v>1557</v>
      </c>
      <c r="F152" s="11"/>
      <c r="G152" s="14" t="s">
        <v>1006</v>
      </c>
      <c r="H152" s="11" t="s">
        <v>3123</v>
      </c>
      <c r="I152" s="118" t="s">
        <v>5203</v>
      </c>
      <c r="J152" s="19">
        <v>1965</v>
      </c>
      <c r="K152" s="11" t="s">
        <v>998</v>
      </c>
      <c r="L152" s="118" t="s">
        <v>1022</v>
      </c>
      <c r="M152" s="11" t="s">
        <v>1022</v>
      </c>
      <c r="N152" s="11" t="s">
        <v>1567</v>
      </c>
      <c r="O152" s="11" t="s">
        <v>1023</v>
      </c>
      <c r="P152" s="11" t="s">
        <v>1000</v>
      </c>
      <c r="Q152" s="20">
        <v>25</v>
      </c>
      <c r="R152" s="157">
        <v>25.25</v>
      </c>
      <c r="S152" s="11" t="s">
        <v>1568</v>
      </c>
      <c r="T152" s="21">
        <v>110</v>
      </c>
      <c r="U152" s="11" t="s">
        <v>1561</v>
      </c>
      <c r="V152" s="22" t="s">
        <v>1023</v>
      </c>
    </row>
    <row r="153" spans="1:22" s="17" customFormat="1" ht="12" customHeight="1">
      <c r="A153" s="11" t="s">
        <v>1569</v>
      </c>
      <c r="B153" s="11" t="s">
        <v>1555</v>
      </c>
      <c r="C153" s="11" t="s">
        <v>1556</v>
      </c>
      <c r="D153" s="18">
        <v>38106</v>
      </c>
      <c r="E153" s="11" t="s">
        <v>1557</v>
      </c>
      <c r="F153" s="11"/>
      <c r="G153" s="14" t="s">
        <v>1006</v>
      </c>
      <c r="H153" s="11" t="s">
        <v>1570</v>
      </c>
      <c r="I153" s="123" t="s">
        <v>5202</v>
      </c>
      <c r="J153" s="19">
        <v>1984</v>
      </c>
      <c r="K153" s="11" t="s">
        <v>998</v>
      </c>
      <c r="L153" s="124" t="s">
        <v>1055</v>
      </c>
      <c r="M153" s="11" t="s">
        <v>1055</v>
      </c>
      <c r="N153" s="11" t="s">
        <v>1559</v>
      </c>
      <c r="O153" s="11" t="s">
        <v>1023</v>
      </c>
      <c r="P153" s="11" t="s">
        <v>1000</v>
      </c>
      <c r="Q153" s="20">
        <v>43.3</v>
      </c>
      <c r="R153" s="157">
        <v>46.863156999999994</v>
      </c>
      <c r="S153" s="11" t="s">
        <v>1571</v>
      </c>
      <c r="T153" s="21">
        <v>110</v>
      </c>
      <c r="U153" s="11" t="s">
        <v>1561</v>
      </c>
      <c r="V153" s="22" t="s">
        <v>1023</v>
      </c>
    </row>
    <row r="154" spans="1:22" s="17" customFormat="1">
      <c r="A154" s="11" t="s">
        <v>1572</v>
      </c>
      <c r="B154" s="11" t="s">
        <v>1573</v>
      </c>
      <c r="C154" s="11" t="s">
        <v>1574</v>
      </c>
      <c r="D154" s="18">
        <v>28237</v>
      </c>
      <c r="E154" s="11" t="s">
        <v>1575</v>
      </c>
      <c r="F154" s="11" t="s">
        <v>1576</v>
      </c>
      <c r="G154" s="14" t="s">
        <v>1575</v>
      </c>
      <c r="H154" s="11" t="s">
        <v>1577</v>
      </c>
      <c r="I154" s="123" t="s">
        <v>5202</v>
      </c>
      <c r="J154" s="19">
        <v>2009</v>
      </c>
      <c r="K154" s="11" t="s">
        <v>998</v>
      </c>
      <c r="L154" s="11" t="s">
        <v>3309</v>
      </c>
      <c r="M154" s="11"/>
      <c r="N154" s="11"/>
      <c r="O154" s="11" t="s">
        <v>1023</v>
      </c>
      <c r="P154" s="11" t="s">
        <v>1023</v>
      </c>
      <c r="Q154" s="20">
        <v>29.3</v>
      </c>
      <c r="R154" s="157">
        <v>32.537054930433115</v>
      </c>
      <c r="S154" s="11" t="s">
        <v>1578</v>
      </c>
      <c r="T154" s="21">
        <v>110</v>
      </c>
      <c r="U154" s="11" t="s">
        <v>1579</v>
      </c>
      <c r="V154" s="22" t="s">
        <v>1023</v>
      </c>
    </row>
    <row r="155" spans="1:22" s="17" customFormat="1">
      <c r="A155" s="11" t="s">
        <v>1580</v>
      </c>
      <c r="B155" s="11" t="s">
        <v>1581</v>
      </c>
      <c r="C155" s="11" t="s">
        <v>1582</v>
      </c>
      <c r="D155" s="18">
        <v>28207</v>
      </c>
      <c r="E155" s="11" t="s">
        <v>1575</v>
      </c>
      <c r="F155" s="11" t="s">
        <v>1583</v>
      </c>
      <c r="G155" s="14" t="s">
        <v>1575</v>
      </c>
      <c r="H155" s="11" t="s">
        <v>1584</v>
      </c>
      <c r="I155" s="118" t="s">
        <v>5202</v>
      </c>
      <c r="J155" s="19">
        <v>1972</v>
      </c>
      <c r="K155" s="11" t="s">
        <v>998</v>
      </c>
      <c r="L155" s="11" t="s">
        <v>1022</v>
      </c>
      <c r="M155" s="11"/>
      <c r="N155" s="11"/>
      <c r="O155" s="11" t="s">
        <v>1023</v>
      </c>
      <c r="P155" s="11" t="s">
        <v>1000</v>
      </c>
      <c r="Q155" s="20">
        <v>155</v>
      </c>
      <c r="R155" s="157">
        <v>163.58459338079001</v>
      </c>
      <c r="S155" s="11" t="s">
        <v>1585</v>
      </c>
      <c r="T155" s="21">
        <v>110</v>
      </c>
      <c r="U155" s="11" t="s">
        <v>1579</v>
      </c>
      <c r="V155" s="22" t="s">
        <v>1023</v>
      </c>
    </row>
    <row r="156" spans="1:22" s="17" customFormat="1">
      <c r="A156" s="11" t="s">
        <v>1586</v>
      </c>
      <c r="B156" s="11" t="s">
        <v>1581</v>
      </c>
      <c r="C156" s="11" t="s">
        <v>1587</v>
      </c>
      <c r="D156" s="18">
        <v>28237</v>
      </c>
      <c r="E156" s="11" t="s">
        <v>1575</v>
      </c>
      <c r="F156" s="11" t="s">
        <v>1588</v>
      </c>
      <c r="G156" s="14" t="s">
        <v>1575</v>
      </c>
      <c r="H156" s="11" t="s">
        <v>1589</v>
      </c>
      <c r="I156" s="118" t="s">
        <v>5203</v>
      </c>
      <c r="J156" s="19">
        <v>1974</v>
      </c>
      <c r="K156" s="11" t="s">
        <v>998</v>
      </c>
      <c r="L156" s="11" t="s">
        <v>3056</v>
      </c>
      <c r="M156" s="11" t="s">
        <v>1590</v>
      </c>
      <c r="N156" s="11"/>
      <c r="O156" s="11" t="s">
        <v>1023</v>
      </c>
      <c r="P156" s="11" t="s">
        <v>1023</v>
      </c>
      <c r="Q156" s="20">
        <v>88</v>
      </c>
      <c r="R156" s="157">
        <f>Q156*1.01</f>
        <v>88.88</v>
      </c>
      <c r="S156" s="11" t="s">
        <v>1591</v>
      </c>
      <c r="T156" s="21">
        <v>110</v>
      </c>
      <c r="U156" s="11" t="s">
        <v>1579</v>
      </c>
      <c r="V156" s="22" t="s">
        <v>1023</v>
      </c>
    </row>
    <row r="157" spans="1:22" s="17" customFormat="1">
      <c r="A157" s="11" t="s">
        <v>1592</v>
      </c>
      <c r="B157" s="11" t="s">
        <v>1581</v>
      </c>
      <c r="C157" s="11" t="s">
        <v>1587</v>
      </c>
      <c r="D157" s="18">
        <v>28237</v>
      </c>
      <c r="E157" s="11" t="s">
        <v>1575</v>
      </c>
      <c r="F157" s="11" t="s">
        <v>1588</v>
      </c>
      <c r="G157" s="14" t="s">
        <v>1575</v>
      </c>
      <c r="H157" s="11" t="s">
        <v>1593</v>
      </c>
      <c r="I157" s="118" t="s">
        <v>5203</v>
      </c>
      <c r="J157" s="19">
        <v>1975</v>
      </c>
      <c r="K157" s="11" t="s">
        <v>998</v>
      </c>
      <c r="L157" s="118" t="s">
        <v>1594</v>
      </c>
      <c r="M157" s="11" t="s">
        <v>1594</v>
      </c>
      <c r="N157" s="11" t="s">
        <v>1022</v>
      </c>
      <c r="O157" s="11" t="s">
        <v>1023</v>
      </c>
      <c r="P157" s="11" t="s">
        <v>1023</v>
      </c>
      <c r="Q157" s="20">
        <v>150</v>
      </c>
      <c r="R157" s="157">
        <f>Q157*1.01</f>
        <v>151.5</v>
      </c>
      <c r="S157" s="11" t="s">
        <v>1595</v>
      </c>
      <c r="T157" s="21">
        <v>110</v>
      </c>
      <c r="U157" s="11" t="s">
        <v>1579</v>
      </c>
      <c r="V157" s="22" t="s">
        <v>1023</v>
      </c>
    </row>
    <row r="158" spans="1:22" s="17" customFormat="1">
      <c r="A158" s="11" t="s">
        <v>1596</v>
      </c>
      <c r="B158" s="11" t="s">
        <v>1581</v>
      </c>
      <c r="C158" s="11" t="s">
        <v>1587</v>
      </c>
      <c r="D158" s="18">
        <v>28237</v>
      </c>
      <c r="E158" s="11" t="s">
        <v>1575</v>
      </c>
      <c r="F158" s="11" t="s">
        <v>1588</v>
      </c>
      <c r="G158" s="14" t="s">
        <v>1575</v>
      </c>
      <c r="H158" s="11" t="s">
        <v>1597</v>
      </c>
      <c r="I158" s="118" t="s">
        <v>5203</v>
      </c>
      <c r="J158" s="19">
        <v>1974</v>
      </c>
      <c r="K158" s="11" t="s">
        <v>998</v>
      </c>
      <c r="L158" s="118" t="s">
        <v>1594</v>
      </c>
      <c r="M158" s="11" t="s">
        <v>1594</v>
      </c>
      <c r="N158" s="11" t="s">
        <v>1022</v>
      </c>
      <c r="O158" s="11" t="s">
        <v>1023</v>
      </c>
      <c r="P158" s="11" t="s">
        <v>1023</v>
      </c>
      <c r="Q158" s="20">
        <v>110</v>
      </c>
      <c r="R158" s="157">
        <f>Q158*1.01</f>
        <v>111.1</v>
      </c>
      <c r="S158" s="11" t="s">
        <v>1598</v>
      </c>
      <c r="T158" s="21">
        <v>110</v>
      </c>
      <c r="U158" s="11" t="s">
        <v>3251</v>
      </c>
      <c r="V158" s="22" t="s">
        <v>1023</v>
      </c>
    </row>
    <row r="159" spans="1:22" s="17" customFormat="1">
      <c r="A159" s="11" t="s">
        <v>1599</v>
      </c>
      <c r="B159" s="11" t="s">
        <v>1581</v>
      </c>
      <c r="C159" s="11" t="s">
        <v>1582</v>
      </c>
      <c r="D159" s="18">
        <v>28207</v>
      </c>
      <c r="E159" s="11" t="s">
        <v>1575</v>
      </c>
      <c r="F159" s="11" t="s">
        <v>1583</v>
      </c>
      <c r="G159" s="14" t="s">
        <v>1575</v>
      </c>
      <c r="H159" s="11" t="s">
        <v>1600</v>
      </c>
      <c r="I159" s="123" t="s">
        <v>5202</v>
      </c>
      <c r="J159" s="19">
        <v>1989</v>
      </c>
      <c r="K159" s="11" t="s">
        <v>998</v>
      </c>
      <c r="L159" s="11" t="s">
        <v>1055</v>
      </c>
      <c r="M159" s="11"/>
      <c r="N159" s="11"/>
      <c r="O159" s="11" t="s">
        <v>1023</v>
      </c>
      <c r="P159" s="11" t="s">
        <v>1000</v>
      </c>
      <c r="Q159" s="20">
        <v>119</v>
      </c>
      <c r="R159" s="157">
        <v>130</v>
      </c>
      <c r="S159" s="11" t="s">
        <v>1601</v>
      </c>
      <c r="T159" s="21">
        <v>110</v>
      </c>
      <c r="U159" s="11" t="s">
        <v>1579</v>
      </c>
      <c r="V159" s="11" t="s">
        <v>1023</v>
      </c>
    </row>
    <row r="160" spans="1:22" s="17" customFormat="1">
      <c r="A160" s="11" t="s">
        <v>1602</v>
      </c>
      <c r="B160" s="11" t="s">
        <v>1581</v>
      </c>
      <c r="C160" s="11" t="s">
        <v>1574</v>
      </c>
      <c r="D160" s="18">
        <v>28237</v>
      </c>
      <c r="E160" s="11" t="s">
        <v>1575</v>
      </c>
      <c r="F160" s="11" t="s">
        <v>1576</v>
      </c>
      <c r="G160" s="14" t="s">
        <v>1575</v>
      </c>
      <c r="H160" s="11" t="s">
        <v>1603</v>
      </c>
      <c r="I160" s="123" t="s">
        <v>5202</v>
      </c>
      <c r="J160" s="19">
        <v>1968</v>
      </c>
      <c r="K160" s="11" t="s">
        <v>998</v>
      </c>
      <c r="L160" s="11" t="s">
        <v>1055</v>
      </c>
      <c r="M160" s="11"/>
      <c r="N160" s="11"/>
      <c r="O160" s="11" t="s">
        <v>1023</v>
      </c>
      <c r="P160" s="11" t="s">
        <v>1000</v>
      </c>
      <c r="Q160" s="20">
        <v>127</v>
      </c>
      <c r="R160" s="157">
        <v>140</v>
      </c>
      <c r="S160" s="11" t="s">
        <v>1591</v>
      </c>
      <c r="T160" s="21">
        <v>110</v>
      </c>
      <c r="U160" s="11" t="s">
        <v>1579</v>
      </c>
      <c r="V160" s="11" t="s">
        <v>1023</v>
      </c>
    </row>
    <row r="161" spans="1:22" s="17" customFormat="1">
      <c r="A161" s="11" t="s">
        <v>1604</v>
      </c>
      <c r="B161" s="11" t="s">
        <v>1581</v>
      </c>
      <c r="C161" s="11" t="s">
        <v>1574</v>
      </c>
      <c r="D161" s="18">
        <v>28237</v>
      </c>
      <c r="E161" s="11" t="s">
        <v>1575</v>
      </c>
      <c r="F161" s="11" t="s">
        <v>1576</v>
      </c>
      <c r="G161" s="14" t="s">
        <v>1575</v>
      </c>
      <c r="H161" s="11" t="s">
        <v>1605</v>
      </c>
      <c r="I161" s="123" t="s">
        <v>5202</v>
      </c>
      <c r="J161" s="19">
        <v>1979</v>
      </c>
      <c r="K161" s="11" t="s">
        <v>998</v>
      </c>
      <c r="L161" s="11" t="s">
        <v>1055</v>
      </c>
      <c r="M161" s="11"/>
      <c r="N161" s="11"/>
      <c r="O161" s="11" t="s">
        <v>1023</v>
      </c>
      <c r="P161" s="11" t="s">
        <v>1000</v>
      </c>
      <c r="Q161" s="20">
        <v>278</v>
      </c>
      <c r="R161" s="157">
        <v>300</v>
      </c>
      <c r="S161" s="11" t="s">
        <v>1606</v>
      </c>
      <c r="T161" s="21">
        <v>110</v>
      </c>
      <c r="U161" s="11" t="s">
        <v>1579</v>
      </c>
      <c r="V161" s="11" t="s">
        <v>1023</v>
      </c>
    </row>
    <row r="162" spans="1:22" s="17" customFormat="1">
      <c r="A162" s="11" t="s">
        <v>1607</v>
      </c>
      <c r="B162" s="11" t="s">
        <v>1608</v>
      </c>
      <c r="C162" s="11" t="s">
        <v>1609</v>
      </c>
      <c r="D162" s="18">
        <v>28777</v>
      </c>
      <c r="E162" s="11" t="s">
        <v>1575</v>
      </c>
      <c r="F162" s="11"/>
      <c r="G162" s="14" t="s">
        <v>1575</v>
      </c>
      <c r="H162" s="11" t="s">
        <v>1609</v>
      </c>
      <c r="I162" s="123" t="s">
        <v>5202</v>
      </c>
      <c r="J162" s="19">
        <v>1969</v>
      </c>
      <c r="K162" s="11" t="s">
        <v>998</v>
      </c>
      <c r="L162" s="124" t="s">
        <v>1055</v>
      </c>
      <c r="M162" s="11" t="s">
        <v>1055</v>
      </c>
      <c r="N162" s="11" t="s">
        <v>1610</v>
      </c>
      <c r="O162" s="11" t="s">
        <v>1023</v>
      </c>
      <c r="P162" s="11" t="s">
        <v>1023</v>
      </c>
      <c r="Q162" s="20">
        <v>350</v>
      </c>
      <c r="R162" s="157">
        <v>362</v>
      </c>
      <c r="S162" s="11" t="s">
        <v>1611</v>
      </c>
      <c r="T162" s="21">
        <v>220</v>
      </c>
      <c r="U162" s="11" t="s">
        <v>3141</v>
      </c>
      <c r="V162" s="22" t="s">
        <v>1023</v>
      </c>
    </row>
    <row r="163" spans="1:22" s="17" customFormat="1">
      <c r="A163" s="10" t="s">
        <v>1612</v>
      </c>
      <c r="B163" s="11" t="s">
        <v>1613</v>
      </c>
      <c r="C163" s="11"/>
      <c r="D163" s="12">
        <v>28237</v>
      </c>
      <c r="E163" s="13" t="s">
        <v>1575</v>
      </c>
      <c r="F163" s="10"/>
      <c r="G163" s="14" t="s">
        <v>1575</v>
      </c>
      <c r="H163" s="10"/>
      <c r="I163" s="118" t="s">
        <v>5206</v>
      </c>
      <c r="J163" s="15">
        <v>2004</v>
      </c>
      <c r="K163" s="11" t="s">
        <v>998</v>
      </c>
      <c r="L163" s="11" t="s">
        <v>999</v>
      </c>
      <c r="M163" s="11"/>
      <c r="N163" s="10"/>
      <c r="O163" s="11" t="s">
        <v>1000</v>
      </c>
      <c r="P163" s="118" t="s">
        <v>1023</v>
      </c>
      <c r="Q163" s="16">
        <v>13.2</v>
      </c>
      <c r="R163" s="157">
        <v>13.2</v>
      </c>
      <c r="S163" s="11"/>
      <c r="T163" s="13" t="s">
        <v>3076</v>
      </c>
      <c r="U163" s="13" t="s">
        <v>1614</v>
      </c>
      <c r="V163" s="11" t="s">
        <v>1000</v>
      </c>
    </row>
    <row r="164" spans="1:22" s="17" customFormat="1">
      <c r="A164" s="10" t="s">
        <v>1615</v>
      </c>
      <c r="B164" s="11" t="s">
        <v>1616</v>
      </c>
      <c r="C164" s="11"/>
      <c r="D164" s="12">
        <v>28237</v>
      </c>
      <c r="E164" s="13" t="s">
        <v>1575</v>
      </c>
      <c r="F164" s="10"/>
      <c r="G164" s="14" t="s">
        <v>1575</v>
      </c>
      <c r="H164" s="10"/>
      <c r="I164" s="118" t="s">
        <v>5206</v>
      </c>
      <c r="J164" s="15">
        <v>2002</v>
      </c>
      <c r="K164" s="11" t="s">
        <v>998</v>
      </c>
      <c r="L164" s="11" t="s">
        <v>999</v>
      </c>
      <c r="M164" s="11"/>
      <c r="N164" s="10"/>
      <c r="O164" s="11" t="s">
        <v>1000</v>
      </c>
      <c r="P164" s="118" t="s">
        <v>1023</v>
      </c>
      <c r="Q164" s="16">
        <v>12</v>
      </c>
      <c r="R164" s="157">
        <v>12</v>
      </c>
      <c r="S164" s="11"/>
      <c r="T164" s="13" t="s">
        <v>1007</v>
      </c>
      <c r="U164" s="13" t="s">
        <v>1614</v>
      </c>
      <c r="V164" s="11" t="s">
        <v>1000</v>
      </c>
    </row>
    <row r="165" spans="1:22" s="17" customFormat="1">
      <c r="A165" s="10" t="s">
        <v>1617</v>
      </c>
      <c r="B165" s="11"/>
      <c r="C165" s="11"/>
      <c r="D165" s="12">
        <v>28307</v>
      </c>
      <c r="E165" s="13" t="s">
        <v>1575</v>
      </c>
      <c r="F165" s="10"/>
      <c r="G165" s="14" t="s">
        <v>1575</v>
      </c>
      <c r="H165" s="10"/>
      <c r="I165" s="118" t="s">
        <v>5206</v>
      </c>
      <c r="J165" s="15">
        <v>2002</v>
      </c>
      <c r="K165" s="11" t="s">
        <v>998</v>
      </c>
      <c r="L165" s="11" t="s">
        <v>999</v>
      </c>
      <c r="M165" s="11"/>
      <c r="N165" s="10"/>
      <c r="O165" s="11" t="s">
        <v>1000</v>
      </c>
      <c r="P165" s="118" t="s">
        <v>1023</v>
      </c>
      <c r="Q165" s="16">
        <v>10</v>
      </c>
      <c r="R165" s="157">
        <v>10</v>
      </c>
      <c r="S165" s="11"/>
      <c r="T165" s="13" t="s">
        <v>1007</v>
      </c>
      <c r="U165" s="13" t="s">
        <v>1614</v>
      </c>
      <c r="V165" s="11" t="s">
        <v>1000</v>
      </c>
    </row>
    <row r="166" spans="1:22" s="17" customFormat="1">
      <c r="A166" s="11" t="s">
        <v>1618</v>
      </c>
      <c r="B166" s="11" t="s">
        <v>1619</v>
      </c>
      <c r="C166" s="11" t="s">
        <v>1620</v>
      </c>
      <c r="D166" s="18">
        <v>27576</v>
      </c>
      <c r="E166" s="11" t="s">
        <v>1621</v>
      </c>
      <c r="F166" s="11"/>
      <c r="G166" s="14" t="s">
        <v>1575</v>
      </c>
      <c r="H166" s="11"/>
      <c r="I166" s="118" t="s">
        <v>5206</v>
      </c>
      <c r="J166" s="19">
        <v>2008</v>
      </c>
      <c r="K166" s="11" t="s">
        <v>998</v>
      </c>
      <c r="L166" s="11" t="s">
        <v>999</v>
      </c>
      <c r="M166" s="11"/>
      <c r="N166" s="11"/>
      <c r="O166" s="11" t="s">
        <v>1000</v>
      </c>
      <c r="P166" s="11" t="s">
        <v>1023</v>
      </c>
      <c r="Q166" s="20">
        <v>10</v>
      </c>
      <c r="R166" s="157">
        <v>10</v>
      </c>
      <c r="S166" s="11" t="s">
        <v>1622</v>
      </c>
      <c r="T166" s="21" t="s">
        <v>1623</v>
      </c>
      <c r="U166" s="11" t="s">
        <v>1624</v>
      </c>
      <c r="V166" s="11" t="s">
        <v>1000</v>
      </c>
    </row>
    <row r="167" spans="1:22" s="17" customFormat="1">
      <c r="A167" s="11" t="s">
        <v>1625</v>
      </c>
      <c r="B167" s="11" t="s">
        <v>1626</v>
      </c>
      <c r="C167" s="11" t="s">
        <v>1627</v>
      </c>
      <c r="D167" s="18">
        <v>27580</v>
      </c>
      <c r="E167" s="11" t="s">
        <v>1621</v>
      </c>
      <c r="F167" s="11"/>
      <c r="G167" s="14" t="s">
        <v>1575</v>
      </c>
      <c r="H167" s="11" t="s">
        <v>1628</v>
      </c>
      <c r="I167" s="118" t="s">
        <v>5206</v>
      </c>
      <c r="J167" s="19">
        <v>2006</v>
      </c>
      <c r="K167" s="11" t="s">
        <v>998</v>
      </c>
      <c r="L167" s="11" t="s">
        <v>999</v>
      </c>
      <c r="M167" s="11"/>
      <c r="N167" s="11"/>
      <c r="O167" s="11" t="s">
        <v>1000</v>
      </c>
      <c r="P167" s="11" t="s">
        <v>1023</v>
      </c>
      <c r="Q167" s="20">
        <v>5</v>
      </c>
      <c r="R167" s="157">
        <v>5</v>
      </c>
      <c r="S167" s="11" t="s">
        <v>1629</v>
      </c>
      <c r="T167" s="21" t="s">
        <v>1630</v>
      </c>
      <c r="U167" s="11" t="s">
        <v>1631</v>
      </c>
      <c r="V167" s="11" t="s">
        <v>1000</v>
      </c>
    </row>
    <row r="168" spans="1:22" s="17" customFormat="1">
      <c r="A168" s="11" t="s">
        <v>1632</v>
      </c>
      <c r="B168" s="11" t="s">
        <v>1633</v>
      </c>
      <c r="C168" s="11" t="s">
        <v>1627</v>
      </c>
      <c r="D168" s="18">
        <v>27580</v>
      </c>
      <c r="E168" s="11" t="s">
        <v>1621</v>
      </c>
      <c r="F168" s="11"/>
      <c r="G168" s="14" t="s">
        <v>1575</v>
      </c>
      <c r="H168" s="11" t="s">
        <v>1634</v>
      </c>
      <c r="I168" s="118" t="s">
        <v>5206</v>
      </c>
      <c r="J168" s="19">
        <v>2004</v>
      </c>
      <c r="K168" s="11" t="s">
        <v>998</v>
      </c>
      <c r="L168" s="11" t="s">
        <v>999</v>
      </c>
      <c r="M168" s="11"/>
      <c r="N168" s="11"/>
      <c r="O168" s="11" t="s">
        <v>1000</v>
      </c>
      <c r="P168" s="11" t="s">
        <v>1023</v>
      </c>
      <c r="Q168" s="20">
        <v>5</v>
      </c>
      <c r="R168" s="157">
        <v>5</v>
      </c>
      <c r="S168" s="11" t="s">
        <v>1635</v>
      </c>
      <c r="T168" s="21" t="s">
        <v>1630</v>
      </c>
      <c r="U168" s="11" t="s">
        <v>1631</v>
      </c>
      <c r="V168" s="11" t="s">
        <v>1000</v>
      </c>
    </row>
    <row r="169" spans="1:22" s="17" customFormat="1">
      <c r="A169" s="10" t="s">
        <v>1636</v>
      </c>
      <c r="B169" s="10" t="s">
        <v>1637</v>
      </c>
      <c r="C169" s="11"/>
      <c r="D169" s="12">
        <v>21698</v>
      </c>
      <c r="E169" s="13" t="s">
        <v>1638</v>
      </c>
      <c r="F169" s="10"/>
      <c r="G169" s="14" t="s">
        <v>1006</v>
      </c>
      <c r="H169" s="10"/>
      <c r="I169" s="118" t="s">
        <v>5206</v>
      </c>
      <c r="J169" s="15">
        <v>1999</v>
      </c>
      <c r="K169" s="11" t="s">
        <v>998</v>
      </c>
      <c r="L169" s="11" t="s">
        <v>999</v>
      </c>
      <c r="M169" s="11"/>
      <c r="N169" s="10"/>
      <c r="O169" s="11" t="s">
        <v>1000</v>
      </c>
      <c r="P169" s="118" t="s">
        <v>1023</v>
      </c>
      <c r="Q169" s="16">
        <v>14.3</v>
      </c>
      <c r="R169" s="157">
        <v>14.3</v>
      </c>
      <c r="S169" s="11"/>
      <c r="T169" s="13" t="s">
        <v>1007</v>
      </c>
      <c r="U169" s="13" t="s">
        <v>1008</v>
      </c>
      <c r="V169" s="11" t="s">
        <v>1000</v>
      </c>
    </row>
    <row r="170" spans="1:22" s="17" customFormat="1">
      <c r="A170" s="10" t="s">
        <v>1639</v>
      </c>
      <c r="B170" s="11"/>
      <c r="C170" s="11"/>
      <c r="D170" s="12">
        <v>15518</v>
      </c>
      <c r="E170" s="13" t="s">
        <v>1640</v>
      </c>
      <c r="F170" s="10"/>
      <c r="G170" s="14" t="s">
        <v>1020</v>
      </c>
      <c r="H170" s="10"/>
      <c r="I170" s="118" t="s">
        <v>5206</v>
      </c>
      <c r="J170" s="15">
        <v>2006</v>
      </c>
      <c r="K170" s="11" t="s">
        <v>998</v>
      </c>
      <c r="L170" s="11" t="s">
        <v>999</v>
      </c>
      <c r="M170" s="11"/>
      <c r="N170" s="10"/>
      <c r="O170" s="11" t="s">
        <v>1000</v>
      </c>
      <c r="P170" s="118" t="s">
        <v>1023</v>
      </c>
      <c r="Q170" s="16">
        <v>10</v>
      </c>
      <c r="R170" s="157">
        <v>10</v>
      </c>
      <c r="S170" s="11"/>
      <c r="T170" s="13" t="s">
        <v>3076</v>
      </c>
      <c r="U170" s="13" t="s">
        <v>3077</v>
      </c>
      <c r="V170" s="11" t="s">
        <v>1000</v>
      </c>
    </row>
    <row r="171" spans="1:22" s="17" customFormat="1">
      <c r="A171" s="10" t="s">
        <v>1641</v>
      </c>
      <c r="B171" s="11"/>
      <c r="C171" s="11"/>
      <c r="D171" s="12">
        <v>16306</v>
      </c>
      <c r="E171" s="13" t="s">
        <v>1642</v>
      </c>
      <c r="F171" s="10"/>
      <c r="G171" s="14" t="s">
        <v>1020</v>
      </c>
      <c r="H171" s="10"/>
      <c r="I171" s="118" t="s">
        <v>5206</v>
      </c>
      <c r="J171" s="15">
        <v>2002</v>
      </c>
      <c r="K171" s="11" t="s">
        <v>998</v>
      </c>
      <c r="L171" s="11" t="s">
        <v>999</v>
      </c>
      <c r="M171" s="11"/>
      <c r="N171" s="10"/>
      <c r="O171" s="11" t="s">
        <v>1000</v>
      </c>
      <c r="P171" s="118" t="s">
        <v>1023</v>
      </c>
      <c r="Q171" s="16">
        <v>17.899999999999999</v>
      </c>
      <c r="R171" s="157">
        <v>17.899999999999999</v>
      </c>
      <c r="S171" s="11"/>
      <c r="T171" s="13" t="s">
        <v>3076</v>
      </c>
      <c r="U171" s="13" t="s">
        <v>3077</v>
      </c>
      <c r="V171" s="11" t="s">
        <v>1000</v>
      </c>
    </row>
    <row r="172" spans="1:22" s="17" customFormat="1">
      <c r="A172" s="11" t="s">
        <v>1643</v>
      </c>
      <c r="B172" s="11" t="s">
        <v>1644</v>
      </c>
      <c r="C172" s="11" t="s">
        <v>1645</v>
      </c>
      <c r="D172" s="18">
        <v>59929</v>
      </c>
      <c r="E172" s="11" t="s">
        <v>1646</v>
      </c>
      <c r="F172" s="11" t="s">
        <v>1647</v>
      </c>
      <c r="G172" s="14" t="s">
        <v>997</v>
      </c>
      <c r="H172" s="11" t="s">
        <v>1648</v>
      </c>
      <c r="I172" s="123" t="s">
        <v>5202</v>
      </c>
      <c r="J172" s="19">
        <v>1990</v>
      </c>
      <c r="K172" s="11" t="s">
        <v>998</v>
      </c>
      <c r="L172" s="11" t="s">
        <v>1061</v>
      </c>
      <c r="M172" s="11"/>
      <c r="N172" s="11"/>
      <c r="O172" s="11" t="s">
        <v>1000</v>
      </c>
      <c r="P172" s="11" t="s">
        <v>1000</v>
      </c>
      <c r="Q172" s="20">
        <v>18</v>
      </c>
      <c r="R172" s="159">
        <v>19.385999999999999</v>
      </c>
      <c r="S172" s="11"/>
      <c r="T172" s="21">
        <v>10</v>
      </c>
      <c r="U172" s="13" t="s">
        <v>1066</v>
      </c>
      <c r="V172" s="22" t="s">
        <v>1000</v>
      </c>
    </row>
    <row r="173" spans="1:22" s="17" customFormat="1">
      <c r="A173" s="11" t="s">
        <v>1649</v>
      </c>
      <c r="B173" s="11" t="s">
        <v>1644</v>
      </c>
      <c r="C173" s="11" t="s">
        <v>1645</v>
      </c>
      <c r="D173" s="18">
        <v>59929</v>
      </c>
      <c r="E173" s="11" t="s">
        <v>1646</v>
      </c>
      <c r="F173" s="11" t="s">
        <v>1647</v>
      </c>
      <c r="G173" s="14" t="s">
        <v>997</v>
      </c>
      <c r="H173" s="11" t="s">
        <v>1650</v>
      </c>
      <c r="I173" s="118" t="s">
        <v>5203</v>
      </c>
      <c r="J173" s="36">
        <v>1996</v>
      </c>
      <c r="K173" s="11" t="s">
        <v>998</v>
      </c>
      <c r="L173" s="11" t="s">
        <v>1022</v>
      </c>
      <c r="M173" s="11"/>
      <c r="N173" s="11"/>
      <c r="O173" s="11" t="s">
        <v>1023</v>
      </c>
      <c r="P173" s="11" t="s">
        <v>1000</v>
      </c>
      <c r="Q173" s="20">
        <v>13.5</v>
      </c>
      <c r="R173" s="157">
        <v>13.635</v>
      </c>
      <c r="S173" s="11"/>
      <c r="T173" s="21">
        <v>10</v>
      </c>
      <c r="U173" s="13" t="s">
        <v>1066</v>
      </c>
      <c r="V173" s="22" t="s">
        <v>1023</v>
      </c>
    </row>
    <row r="174" spans="1:22" s="17" customFormat="1">
      <c r="A174" s="11" t="s">
        <v>1651</v>
      </c>
      <c r="B174" s="11" t="s">
        <v>1652</v>
      </c>
      <c r="C174" s="11" t="s">
        <v>1653</v>
      </c>
      <c r="D174" s="18">
        <v>25576</v>
      </c>
      <c r="E174" s="11" t="s">
        <v>1653</v>
      </c>
      <c r="F174" s="11"/>
      <c r="G174" s="14" t="s">
        <v>1035</v>
      </c>
      <c r="H174" s="11" t="s">
        <v>1654</v>
      </c>
      <c r="I174" s="123" t="s">
        <v>5205</v>
      </c>
      <c r="J174" s="19">
        <v>1986</v>
      </c>
      <c r="K174" s="11" t="s">
        <v>998</v>
      </c>
      <c r="L174" s="11" t="s">
        <v>1655</v>
      </c>
      <c r="M174" s="11"/>
      <c r="N174" s="11"/>
      <c r="O174" s="11" t="s">
        <v>1023</v>
      </c>
      <c r="P174" s="11" t="s">
        <v>1023</v>
      </c>
      <c r="Q174" s="20">
        <v>1410</v>
      </c>
      <c r="R174" s="157">
        <v>1440</v>
      </c>
      <c r="S174" s="11" t="s">
        <v>1653</v>
      </c>
      <c r="T174" s="21">
        <v>380</v>
      </c>
      <c r="U174" s="11" t="s">
        <v>3141</v>
      </c>
      <c r="V174" s="11" t="s">
        <v>1023</v>
      </c>
    </row>
    <row r="175" spans="1:22" s="17" customFormat="1">
      <c r="A175" s="10" t="s">
        <v>1656</v>
      </c>
      <c r="B175" s="11"/>
      <c r="C175" s="11"/>
      <c r="D175" s="12">
        <v>27305</v>
      </c>
      <c r="E175" s="13" t="s">
        <v>1657</v>
      </c>
      <c r="F175" s="10"/>
      <c r="G175" s="14" t="s">
        <v>1006</v>
      </c>
      <c r="H175" s="10"/>
      <c r="I175" s="118" t="s">
        <v>5206</v>
      </c>
      <c r="J175" s="15">
        <v>2005</v>
      </c>
      <c r="K175" s="11" t="s">
        <v>998</v>
      </c>
      <c r="L175" s="11" t="s">
        <v>999</v>
      </c>
      <c r="M175" s="11"/>
      <c r="N175" s="10"/>
      <c r="O175" s="11" t="s">
        <v>1000</v>
      </c>
      <c r="P175" s="118" t="s">
        <v>1023</v>
      </c>
      <c r="Q175" s="16">
        <v>14</v>
      </c>
      <c r="R175" s="157">
        <v>14</v>
      </c>
      <c r="S175" s="11"/>
      <c r="T175" s="13" t="s">
        <v>1001</v>
      </c>
      <c r="U175" s="13" t="s">
        <v>3108</v>
      </c>
      <c r="V175" s="11" t="s">
        <v>1000</v>
      </c>
    </row>
    <row r="176" spans="1:22" s="17" customFormat="1">
      <c r="A176" s="10" t="s">
        <v>1658</v>
      </c>
      <c r="B176" s="11"/>
      <c r="C176" s="11"/>
      <c r="D176" s="12">
        <v>27305</v>
      </c>
      <c r="E176" s="13" t="s">
        <v>1657</v>
      </c>
      <c r="F176" s="10"/>
      <c r="G176" s="14" t="s">
        <v>1006</v>
      </c>
      <c r="H176" s="10"/>
      <c r="I176" s="118" t="s">
        <v>5206</v>
      </c>
      <c r="J176" s="15">
        <v>2010</v>
      </c>
      <c r="K176" s="11" t="s">
        <v>998</v>
      </c>
      <c r="L176" s="11" t="s">
        <v>999</v>
      </c>
      <c r="M176" s="11"/>
      <c r="N176" s="10"/>
      <c r="O176" s="11" t="s">
        <v>1000</v>
      </c>
      <c r="P176" s="118" t="s">
        <v>1023</v>
      </c>
      <c r="Q176" s="16">
        <v>10</v>
      </c>
      <c r="R176" s="157">
        <v>10</v>
      </c>
      <c r="S176" s="11"/>
      <c r="T176" s="13" t="s">
        <v>1001</v>
      </c>
      <c r="U176" s="13" t="s">
        <v>3108</v>
      </c>
      <c r="V176" s="11" t="s">
        <v>1000</v>
      </c>
    </row>
    <row r="177" spans="1:22" s="17" customFormat="1">
      <c r="A177" s="10" t="s">
        <v>2785</v>
      </c>
      <c r="B177" s="11" t="s">
        <v>3249</v>
      </c>
      <c r="C177" s="11" t="s">
        <v>3249</v>
      </c>
      <c r="D177" s="19"/>
      <c r="E177" s="11"/>
      <c r="F177" s="11"/>
      <c r="G177" s="14"/>
      <c r="H177" s="11"/>
      <c r="I177" s="11"/>
      <c r="J177" s="36"/>
      <c r="K177" s="11"/>
      <c r="L177" s="11"/>
      <c r="M177" s="39"/>
      <c r="N177" s="11"/>
      <c r="O177" s="11"/>
      <c r="P177" s="11"/>
      <c r="Q177" s="20"/>
      <c r="R177" s="157"/>
      <c r="S177" s="11"/>
      <c r="T177" s="11"/>
      <c r="U177" s="11"/>
      <c r="V177" s="22"/>
    </row>
    <row r="178" spans="1:22" s="17" customFormat="1">
      <c r="A178" s="11" t="s">
        <v>1659</v>
      </c>
      <c r="B178" s="11" t="s">
        <v>1017</v>
      </c>
      <c r="C178" s="11" t="s">
        <v>1660</v>
      </c>
      <c r="D178" s="18">
        <v>25541</v>
      </c>
      <c r="E178" s="11" t="s">
        <v>1660</v>
      </c>
      <c r="F178" s="11" t="s">
        <v>1661</v>
      </c>
      <c r="G178" s="14" t="s">
        <v>1035</v>
      </c>
      <c r="H178" s="11" t="s">
        <v>1021</v>
      </c>
      <c r="I178" s="118" t="s">
        <v>5203</v>
      </c>
      <c r="J178" s="19">
        <v>1973</v>
      </c>
      <c r="K178" s="11" t="s">
        <v>998</v>
      </c>
      <c r="L178" s="11" t="s">
        <v>3056</v>
      </c>
      <c r="M178" s="11"/>
      <c r="N178" s="11"/>
      <c r="O178" s="11" t="s">
        <v>1023</v>
      </c>
      <c r="P178" s="11" t="s">
        <v>1023</v>
      </c>
      <c r="Q178" s="20">
        <v>63.5</v>
      </c>
      <c r="R178" s="157">
        <f>Q178*1.01</f>
        <v>64.135000000000005</v>
      </c>
      <c r="S178" s="11" t="s">
        <v>1660</v>
      </c>
      <c r="T178" s="21">
        <v>380</v>
      </c>
      <c r="U178" s="11" t="s">
        <v>1025</v>
      </c>
      <c r="V178" s="22" t="s">
        <v>1023</v>
      </c>
    </row>
    <row r="179" spans="1:22" s="17" customFormat="1">
      <c r="A179" s="11" t="s">
        <v>1662</v>
      </c>
      <c r="B179" s="11" t="s">
        <v>1017</v>
      </c>
      <c r="C179" s="11" t="s">
        <v>1660</v>
      </c>
      <c r="D179" s="18">
        <v>25541</v>
      </c>
      <c r="E179" s="11" t="s">
        <v>1660</v>
      </c>
      <c r="F179" s="11" t="s">
        <v>1661</v>
      </c>
      <c r="G179" s="14" t="s">
        <v>1035</v>
      </c>
      <c r="H179" s="11" t="s">
        <v>1027</v>
      </c>
      <c r="I179" s="118" t="s">
        <v>5203</v>
      </c>
      <c r="J179" s="19">
        <v>1973</v>
      </c>
      <c r="K179" s="11" t="s">
        <v>998</v>
      </c>
      <c r="L179" s="11" t="s">
        <v>3056</v>
      </c>
      <c r="M179" s="11"/>
      <c r="N179" s="11"/>
      <c r="O179" s="11" t="s">
        <v>1023</v>
      </c>
      <c r="P179" s="11" t="s">
        <v>1023</v>
      </c>
      <c r="Q179" s="20">
        <v>63.5</v>
      </c>
      <c r="R179" s="157">
        <f>Q179*1.01</f>
        <v>64.135000000000005</v>
      </c>
      <c r="S179" s="11" t="s">
        <v>1660</v>
      </c>
      <c r="T179" s="21">
        <v>380</v>
      </c>
      <c r="U179" s="11" t="s">
        <v>1025</v>
      </c>
      <c r="V179" s="22" t="s">
        <v>1023</v>
      </c>
    </row>
    <row r="180" spans="1:22" s="17" customFormat="1">
      <c r="A180" s="11" t="s">
        <v>1663</v>
      </c>
      <c r="B180" s="11" t="s">
        <v>1017</v>
      </c>
      <c r="C180" s="11" t="s">
        <v>1660</v>
      </c>
      <c r="D180" s="18">
        <v>25541</v>
      </c>
      <c r="E180" s="11" t="s">
        <v>1660</v>
      </c>
      <c r="F180" s="11" t="s">
        <v>1661</v>
      </c>
      <c r="G180" s="14" t="s">
        <v>1035</v>
      </c>
      <c r="H180" s="11" t="s">
        <v>1029</v>
      </c>
      <c r="I180" s="118" t="s">
        <v>5203</v>
      </c>
      <c r="J180" s="19">
        <v>1973</v>
      </c>
      <c r="K180" s="11" t="s">
        <v>998</v>
      </c>
      <c r="L180" s="11" t="s">
        <v>3056</v>
      </c>
      <c r="M180" s="11"/>
      <c r="N180" s="11"/>
      <c r="O180" s="11" t="s">
        <v>1023</v>
      </c>
      <c r="P180" s="11" t="s">
        <v>1023</v>
      </c>
      <c r="Q180" s="20">
        <v>63.5</v>
      </c>
      <c r="R180" s="157">
        <f>Q180*1.01</f>
        <v>64.135000000000005</v>
      </c>
      <c r="S180" s="11" t="s">
        <v>1660</v>
      </c>
      <c r="T180" s="21">
        <v>380</v>
      </c>
      <c r="U180" s="11" t="s">
        <v>1025</v>
      </c>
      <c r="V180" s="22" t="s">
        <v>1023</v>
      </c>
    </row>
    <row r="181" spans="1:22" s="17" customFormat="1">
      <c r="A181" s="11" t="s">
        <v>1664</v>
      </c>
      <c r="B181" s="11" t="s">
        <v>1017</v>
      </c>
      <c r="C181" s="11" t="s">
        <v>1660</v>
      </c>
      <c r="D181" s="18">
        <v>25541</v>
      </c>
      <c r="E181" s="11" t="s">
        <v>1660</v>
      </c>
      <c r="F181" s="11" t="s">
        <v>1661</v>
      </c>
      <c r="G181" s="14" t="s">
        <v>1035</v>
      </c>
      <c r="H181" s="11" t="s">
        <v>1031</v>
      </c>
      <c r="I181" s="118" t="s">
        <v>5203</v>
      </c>
      <c r="J181" s="19">
        <v>1973</v>
      </c>
      <c r="K181" s="11" t="s">
        <v>998</v>
      </c>
      <c r="L181" s="11" t="s">
        <v>3056</v>
      </c>
      <c r="M181" s="11"/>
      <c r="N181" s="11"/>
      <c r="O181" s="11" t="s">
        <v>1023</v>
      </c>
      <c r="P181" s="11" t="s">
        <v>1023</v>
      </c>
      <c r="Q181" s="20">
        <v>63.5</v>
      </c>
      <c r="R181" s="157">
        <f>Q181*1.01</f>
        <v>64.135000000000005</v>
      </c>
      <c r="S181" s="11" t="s">
        <v>1660</v>
      </c>
      <c r="T181" s="21">
        <v>380</v>
      </c>
      <c r="U181" s="11" t="s">
        <v>1025</v>
      </c>
      <c r="V181" s="22" t="s">
        <v>1023</v>
      </c>
    </row>
    <row r="182" spans="1:22" s="17" customFormat="1" ht="24">
      <c r="A182" s="10" t="s">
        <v>1665</v>
      </c>
      <c r="B182" s="11" t="s">
        <v>3237</v>
      </c>
      <c r="C182" s="11" t="s">
        <v>1660</v>
      </c>
      <c r="D182" s="18">
        <v>25541</v>
      </c>
      <c r="E182" s="11" t="s">
        <v>1660</v>
      </c>
      <c r="F182" s="11"/>
      <c r="G182" s="14" t="s">
        <v>1035</v>
      </c>
      <c r="H182" s="11" t="s">
        <v>1660</v>
      </c>
      <c r="I182" s="118" t="s">
        <v>5206</v>
      </c>
      <c r="J182" s="19">
        <v>2004</v>
      </c>
      <c r="K182" s="11" t="s">
        <v>998</v>
      </c>
      <c r="L182" s="24" t="s">
        <v>999</v>
      </c>
      <c r="M182" s="24"/>
      <c r="N182" s="24"/>
      <c r="O182" s="11" t="s">
        <v>1000</v>
      </c>
      <c r="P182" s="11" t="s">
        <v>1023</v>
      </c>
      <c r="Q182" s="20">
        <v>11</v>
      </c>
      <c r="R182" s="157">
        <v>11</v>
      </c>
      <c r="S182" s="11" t="s">
        <v>1666</v>
      </c>
      <c r="T182" s="11">
        <v>30</v>
      </c>
      <c r="U182" s="11" t="s">
        <v>1036</v>
      </c>
      <c r="V182" s="11" t="s">
        <v>1000</v>
      </c>
    </row>
    <row r="183" spans="1:22" s="17" customFormat="1">
      <c r="A183" s="10" t="s">
        <v>1667</v>
      </c>
      <c r="B183" s="23" t="s">
        <v>1668</v>
      </c>
      <c r="C183" s="11"/>
      <c r="D183" s="12">
        <v>25542</v>
      </c>
      <c r="E183" s="13" t="s">
        <v>1660</v>
      </c>
      <c r="F183" s="10"/>
      <c r="G183" s="14" t="s">
        <v>1035</v>
      </c>
      <c r="H183" s="10"/>
      <c r="I183" s="118" t="s">
        <v>5206</v>
      </c>
      <c r="J183" s="15">
        <v>2010</v>
      </c>
      <c r="K183" s="11" t="s">
        <v>998</v>
      </c>
      <c r="L183" s="11" t="s">
        <v>999</v>
      </c>
      <c r="M183" s="11"/>
      <c r="N183" s="10"/>
      <c r="O183" s="11" t="s">
        <v>1000</v>
      </c>
      <c r="P183" s="118" t="s">
        <v>1023</v>
      </c>
      <c r="Q183" s="16">
        <v>20</v>
      </c>
      <c r="R183" s="157">
        <v>20</v>
      </c>
      <c r="S183" s="11"/>
      <c r="T183" s="13" t="s">
        <v>1001</v>
      </c>
      <c r="U183" s="11" t="s">
        <v>1036</v>
      </c>
      <c r="V183" s="11" t="s">
        <v>1000</v>
      </c>
    </row>
    <row r="184" spans="1:22" s="17" customFormat="1">
      <c r="A184" s="10" t="s">
        <v>1669</v>
      </c>
      <c r="B184" s="23" t="s">
        <v>1668</v>
      </c>
      <c r="C184" s="11"/>
      <c r="D184" s="12">
        <v>25541</v>
      </c>
      <c r="E184" s="13" t="s">
        <v>1660</v>
      </c>
      <c r="F184" s="10"/>
      <c r="G184" s="14" t="s">
        <v>1035</v>
      </c>
      <c r="H184" s="10"/>
      <c r="I184" s="118" t="s">
        <v>5206</v>
      </c>
      <c r="J184" s="15">
        <v>2010</v>
      </c>
      <c r="K184" s="11" t="s">
        <v>998</v>
      </c>
      <c r="L184" s="11" t="s">
        <v>999</v>
      </c>
      <c r="M184" s="11"/>
      <c r="N184" s="10"/>
      <c r="O184" s="11" t="s">
        <v>1000</v>
      </c>
      <c r="P184" s="118" t="s">
        <v>1023</v>
      </c>
      <c r="Q184" s="16">
        <v>10</v>
      </c>
      <c r="R184" s="157">
        <v>10</v>
      </c>
      <c r="S184" s="11"/>
      <c r="T184" s="13" t="s">
        <v>1001</v>
      </c>
      <c r="U184" s="11" t="s">
        <v>1036</v>
      </c>
      <c r="V184" s="11" t="s">
        <v>1000</v>
      </c>
    </row>
    <row r="185" spans="1:22" s="17" customFormat="1" ht="24">
      <c r="A185" s="10" t="s">
        <v>1670</v>
      </c>
      <c r="B185" s="24" t="s">
        <v>1671</v>
      </c>
      <c r="C185" s="11" t="s">
        <v>1672</v>
      </c>
      <c r="D185" s="12">
        <v>7751</v>
      </c>
      <c r="E185" s="13" t="s">
        <v>1673</v>
      </c>
      <c r="F185" s="10"/>
      <c r="G185" s="14" t="s">
        <v>3117</v>
      </c>
      <c r="H185" s="10"/>
      <c r="I185" s="118" t="s">
        <v>5206</v>
      </c>
      <c r="J185" s="15">
        <v>2002</v>
      </c>
      <c r="K185" s="11" t="s">
        <v>998</v>
      </c>
      <c r="L185" s="11" t="s">
        <v>999</v>
      </c>
      <c r="M185" s="11"/>
      <c r="N185" s="10"/>
      <c r="O185" s="11" t="s">
        <v>1000</v>
      </c>
      <c r="P185" s="11" t="s">
        <v>1023</v>
      </c>
      <c r="Q185" s="16">
        <v>12</v>
      </c>
      <c r="R185" s="157">
        <v>12</v>
      </c>
      <c r="S185" s="11" t="s">
        <v>1674</v>
      </c>
      <c r="T185" s="13">
        <v>110</v>
      </c>
      <c r="U185" s="13" t="s">
        <v>3152</v>
      </c>
      <c r="V185" s="11" t="s">
        <v>1000</v>
      </c>
    </row>
    <row r="186" spans="1:22" s="17" customFormat="1">
      <c r="A186" s="10" t="s">
        <v>1675</v>
      </c>
      <c r="B186" s="11" t="s">
        <v>1676</v>
      </c>
      <c r="C186" s="11"/>
      <c r="D186" s="25">
        <v>74722</v>
      </c>
      <c r="E186" s="26" t="s">
        <v>1677</v>
      </c>
      <c r="F186" s="10"/>
      <c r="G186" s="14" t="s">
        <v>1042</v>
      </c>
      <c r="H186" s="10"/>
      <c r="I186" s="123" t="s">
        <v>5202</v>
      </c>
      <c r="J186" s="15">
        <v>2003</v>
      </c>
      <c r="K186" s="11" t="s">
        <v>998</v>
      </c>
      <c r="L186" s="11" t="s">
        <v>1061</v>
      </c>
      <c r="M186" s="11"/>
      <c r="N186" s="10"/>
      <c r="O186" s="11" t="s">
        <v>1000</v>
      </c>
      <c r="P186" s="118" t="s">
        <v>1000</v>
      </c>
      <c r="Q186" s="20">
        <v>28.4</v>
      </c>
      <c r="R186" s="159">
        <v>30.586799999999997</v>
      </c>
      <c r="S186" s="11"/>
      <c r="T186" s="26" t="s">
        <v>1001</v>
      </c>
      <c r="U186" s="26" t="s">
        <v>3053</v>
      </c>
      <c r="V186" s="22" t="s">
        <v>1000</v>
      </c>
    </row>
    <row r="187" spans="1:22" s="17" customFormat="1" ht="24">
      <c r="A187" s="11" t="s">
        <v>1678</v>
      </c>
      <c r="B187" s="11" t="s">
        <v>1679</v>
      </c>
      <c r="C187" s="11" t="s">
        <v>1680</v>
      </c>
      <c r="D187" s="18">
        <v>29690</v>
      </c>
      <c r="E187" s="40" t="s">
        <v>1681</v>
      </c>
      <c r="F187" s="11"/>
      <c r="G187" s="14" t="s">
        <v>1006</v>
      </c>
      <c r="H187" s="11" t="s">
        <v>1682</v>
      </c>
      <c r="I187" s="118" t="s">
        <v>5206</v>
      </c>
      <c r="J187" s="19">
        <v>2009</v>
      </c>
      <c r="K187" s="11" t="s">
        <v>998</v>
      </c>
      <c r="L187" s="24" t="s">
        <v>999</v>
      </c>
      <c r="M187" s="24"/>
      <c r="N187" s="24"/>
      <c r="O187" s="11" t="s">
        <v>1000</v>
      </c>
      <c r="P187" s="11" t="s">
        <v>1023</v>
      </c>
      <c r="Q187" s="20">
        <v>36</v>
      </c>
      <c r="R187" s="157">
        <v>36</v>
      </c>
      <c r="S187" s="11" t="s">
        <v>1683</v>
      </c>
      <c r="T187" s="21">
        <v>110</v>
      </c>
      <c r="U187" s="11" t="s">
        <v>3148</v>
      </c>
      <c r="V187" s="11" t="s">
        <v>1000</v>
      </c>
    </row>
    <row r="188" spans="1:22" s="17" customFormat="1">
      <c r="A188" s="10" t="s">
        <v>1684</v>
      </c>
      <c r="B188" s="11"/>
      <c r="C188" s="11"/>
      <c r="D188" s="12">
        <v>39288</v>
      </c>
      <c r="E188" s="13" t="s">
        <v>1685</v>
      </c>
      <c r="F188" s="10"/>
      <c r="G188" s="14" t="s">
        <v>1071</v>
      </c>
      <c r="H188" s="10"/>
      <c r="I188" s="118" t="s">
        <v>5206</v>
      </c>
      <c r="J188" s="15">
        <v>2007</v>
      </c>
      <c r="K188" s="11" t="s">
        <v>998</v>
      </c>
      <c r="L188" s="11" t="s">
        <v>999</v>
      </c>
      <c r="M188" s="11"/>
      <c r="N188" s="10"/>
      <c r="O188" s="11" t="s">
        <v>1000</v>
      </c>
      <c r="P188" s="118" t="s">
        <v>1023</v>
      </c>
      <c r="Q188" s="16">
        <v>16</v>
      </c>
      <c r="R188" s="157">
        <v>16</v>
      </c>
      <c r="S188" s="11"/>
      <c r="T188" s="13" t="s">
        <v>1001</v>
      </c>
      <c r="U188" s="13" t="s">
        <v>3108</v>
      </c>
      <c r="V188" s="11" t="s">
        <v>1000</v>
      </c>
    </row>
    <row r="189" spans="1:22" s="17" customFormat="1">
      <c r="A189" s="11" t="s">
        <v>1686</v>
      </c>
      <c r="B189" s="11" t="s">
        <v>1687</v>
      </c>
      <c r="C189" s="11" t="s">
        <v>1688</v>
      </c>
      <c r="D189" s="18">
        <v>84489</v>
      </c>
      <c r="E189" s="11" t="s">
        <v>1689</v>
      </c>
      <c r="F189" s="11" t="s">
        <v>1690</v>
      </c>
      <c r="G189" s="14" t="s">
        <v>3071</v>
      </c>
      <c r="H189" s="11"/>
      <c r="I189" s="118" t="s">
        <v>5202</v>
      </c>
      <c r="J189" s="36">
        <v>2001</v>
      </c>
      <c r="K189" s="11" t="s">
        <v>3052</v>
      </c>
      <c r="L189" s="11" t="s">
        <v>1022</v>
      </c>
      <c r="M189" s="11" t="s">
        <v>1691</v>
      </c>
      <c r="N189" s="11" t="s">
        <v>1692</v>
      </c>
      <c r="O189" s="11" t="s">
        <v>1023</v>
      </c>
      <c r="P189" s="11" t="s">
        <v>1000</v>
      </c>
      <c r="Q189" s="20">
        <v>175</v>
      </c>
      <c r="R189" s="157">
        <v>184.69228284927905</v>
      </c>
      <c r="S189" s="41" t="s">
        <v>1693</v>
      </c>
      <c r="T189" s="21">
        <v>110</v>
      </c>
      <c r="U189" s="41" t="s">
        <v>3148</v>
      </c>
      <c r="V189" s="22" t="s">
        <v>1023</v>
      </c>
    </row>
    <row r="190" spans="1:22" s="17" customFormat="1">
      <c r="A190" s="10" t="s">
        <v>1694</v>
      </c>
      <c r="B190" s="11" t="s">
        <v>1687</v>
      </c>
      <c r="C190" s="11" t="s">
        <v>1695</v>
      </c>
      <c r="D190" s="18">
        <v>84489</v>
      </c>
      <c r="E190" s="11" t="s">
        <v>1689</v>
      </c>
      <c r="F190" s="11" t="s">
        <v>1690</v>
      </c>
      <c r="G190" s="14" t="s">
        <v>3071</v>
      </c>
      <c r="H190" s="11" t="s">
        <v>1696</v>
      </c>
      <c r="I190" s="118" t="s">
        <v>5194</v>
      </c>
      <c r="J190" s="19">
        <v>1922</v>
      </c>
      <c r="K190" s="11" t="s">
        <v>998</v>
      </c>
      <c r="L190" s="24" t="s">
        <v>1043</v>
      </c>
      <c r="M190" s="24"/>
      <c r="N190" s="24"/>
      <c r="O190" s="11" t="s">
        <v>1023</v>
      </c>
      <c r="P190" s="11" t="s">
        <v>1023</v>
      </c>
      <c r="Q190" s="20">
        <v>45</v>
      </c>
      <c r="R190" s="157">
        <f>Q190*1.01</f>
        <v>45.45</v>
      </c>
      <c r="S190" s="11"/>
      <c r="T190" s="21">
        <v>10</v>
      </c>
      <c r="U190" s="11" t="s">
        <v>1687</v>
      </c>
      <c r="V190" s="11" t="s">
        <v>1000</v>
      </c>
    </row>
    <row r="191" spans="1:22" s="17" customFormat="1">
      <c r="A191" s="11" t="s">
        <v>1697</v>
      </c>
      <c r="B191" s="11" t="s">
        <v>1698</v>
      </c>
      <c r="C191" s="11" t="s">
        <v>1699</v>
      </c>
      <c r="D191" s="18">
        <v>84508</v>
      </c>
      <c r="E191" s="11" t="s">
        <v>1700</v>
      </c>
      <c r="F191" s="11"/>
      <c r="G191" s="14" t="s">
        <v>3071</v>
      </c>
      <c r="H191" s="11"/>
      <c r="I191" s="118" t="s">
        <v>5203</v>
      </c>
      <c r="J191" s="36">
        <v>2002</v>
      </c>
      <c r="K191" s="11" t="s">
        <v>998</v>
      </c>
      <c r="L191" s="11" t="s">
        <v>1022</v>
      </c>
      <c r="M191" s="11"/>
      <c r="N191" s="11"/>
      <c r="O191" s="11" t="s">
        <v>1023</v>
      </c>
      <c r="P191" s="118" t="s">
        <v>1000</v>
      </c>
      <c r="Q191" s="20">
        <v>38</v>
      </c>
      <c r="R191" s="157">
        <v>38.380000000000003</v>
      </c>
      <c r="S191" s="41" t="s">
        <v>1701</v>
      </c>
      <c r="T191" s="21">
        <v>20</v>
      </c>
      <c r="U191" s="41" t="s">
        <v>1698</v>
      </c>
      <c r="V191" s="22" t="s">
        <v>1023</v>
      </c>
    </row>
    <row r="192" spans="1:22" s="17" customFormat="1">
      <c r="A192" s="10" t="s">
        <v>1702</v>
      </c>
      <c r="B192" s="23" t="s">
        <v>1703</v>
      </c>
      <c r="C192" s="11"/>
      <c r="D192" s="36">
        <v>25719</v>
      </c>
      <c r="E192" s="11" t="s">
        <v>1704</v>
      </c>
      <c r="F192" s="10"/>
      <c r="G192" s="14" t="s">
        <v>1035</v>
      </c>
      <c r="H192" s="10"/>
      <c r="I192" s="123" t="s">
        <v>5193</v>
      </c>
      <c r="J192" s="36">
        <v>2010</v>
      </c>
      <c r="K192" s="11" t="s">
        <v>998</v>
      </c>
      <c r="L192" s="11" t="s">
        <v>3112</v>
      </c>
      <c r="M192" s="11"/>
      <c r="N192" s="10"/>
      <c r="O192" s="11" t="s">
        <v>1000</v>
      </c>
      <c r="P192" s="118" t="s">
        <v>1023</v>
      </c>
      <c r="Q192" s="20">
        <v>14.504</v>
      </c>
      <c r="R192" s="158">
        <f>Q192</f>
        <v>14.504</v>
      </c>
      <c r="S192" s="11"/>
      <c r="T192" s="11" t="s">
        <v>1001</v>
      </c>
      <c r="U192" s="11" t="s">
        <v>1036</v>
      </c>
      <c r="V192" s="11" t="s">
        <v>1000</v>
      </c>
    </row>
    <row r="193" spans="1:22" s="17" customFormat="1">
      <c r="A193" s="10" t="s">
        <v>1705</v>
      </c>
      <c r="B193" s="35" t="s">
        <v>1706</v>
      </c>
      <c r="C193" s="11"/>
      <c r="D193" s="25">
        <v>39240</v>
      </c>
      <c r="E193" s="26" t="s">
        <v>1707</v>
      </c>
      <c r="F193" s="10"/>
      <c r="G193" s="14" t="s">
        <v>1071</v>
      </c>
      <c r="H193" s="10"/>
      <c r="I193" s="123" t="s">
        <v>5202</v>
      </c>
      <c r="J193" s="15">
        <v>1996</v>
      </c>
      <c r="K193" s="11" t="s">
        <v>998</v>
      </c>
      <c r="L193" s="11" t="s">
        <v>1061</v>
      </c>
      <c r="M193" s="11"/>
      <c r="N193" s="10"/>
      <c r="O193" s="11" t="s">
        <v>1000</v>
      </c>
      <c r="P193" s="118" t="s">
        <v>1000</v>
      </c>
      <c r="Q193" s="20">
        <v>10.24</v>
      </c>
      <c r="R193" s="159">
        <v>11.02848</v>
      </c>
      <c r="S193" s="11"/>
      <c r="T193" s="26" t="s">
        <v>1001</v>
      </c>
      <c r="U193" s="26" t="s">
        <v>3108</v>
      </c>
      <c r="V193" s="22" t="s">
        <v>1000</v>
      </c>
    </row>
    <row r="194" spans="1:22" s="17" customFormat="1">
      <c r="A194" s="11" t="s">
        <v>1708</v>
      </c>
      <c r="B194" s="11" t="s">
        <v>1709</v>
      </c>
      <c r="C194" s="11" t="s">
        <v>1710</v>
      </c>
      <c r="D194" s="18">
        <v>9115</v>
      </c>
      <c r="E194" s="11" t="s">
        <v>1711</v>
      </c>
      <c r="F194" s="11"/>
      <c r="G194" s="14" t="s">
        <v>3333</v>
      </c>
      <c r="H194" s="11" t="s">
        <v>1712</v>
      </c>
      <c r="I194" s="123" t="s">
        <v>5202</v>
      </c>
      <c r="J194" s="19">
        <v>1988</v>
      </c>
      <c r="K194" s="11" t="s">
        <v>998</v>
      </c>
      <c r="L194" s="118" t="s">
        <v>3298</v>
      </c>
      <c r="M194" s="11" t="s">
        <v>1713</v>
      </c>
      <c r="N194" s="11" t="s">
        <v>1714</v>
      </c>
      <c r="O194" s="11" t="s">
        <v>1023</v>
      </c>
      <c r="P194" s="11" t="s">
        <v>1000</v>
      </c>
      <c r="Q194" s="20">
        <v>56.8</v>
      </c>
      <c r="R194" s="157">
        <v>63.075246418040976</v>
      </c>
      <c r="S194" s="11" t="s">
        <v>1715</v>
      </c>
      <c r="T194" s="21">
        <v>110</v>
      </c>
      <c r="U194" s="11" t="s">
        <v>1716</v>
      </c>
      <c r="V194" s="22" t="s">
        <v>1023</v>
      </c>
    </row>
    <row r="195" spans="1:22" s="17" customFormat="1">
      <c r="A195" s="11" t="s">
        <v>1717</v>
      </c>
      <c r="B195" s="11" t="s">
        <v>1709</v>
      </c>
      <c r="C195" s="11" t="s">
        <v>1710</v>
      </c>
      <c r="D195" s="18">
        <v>9114</v>
      </c>
      <c r="E195" s="11" t="s">
        <v>1711</v>
      </c>
      <c r="F195" s="11"/>
      <c r="G195" s="14" t="s">
        <v>3333</v>
      </c>
      <c r="H195" s="11" t="s">
        <v>1718</v>
      </c>
      <c r="I195" s="118" t="s">
        <v>5203</v>
      </c>
      <c r="J195" s="19">
        <v>1986</v>
      </c>
      <c r="K195" s="11" t="s">
        <v>998</v>
      </c>
      <c r="L195" s="118" t="s">
        <v>1022</v>
      </c>
      <c r="M195" s="24" t="s">
        <v>1719</v>
      </c>
      <c r="N195" s="24" t="s">
        <v>1720</v>
      </c>
      <c r="O195" s="11" t="s">
        <v>1023</v>
      </c>
      <c r="P195" s="11" t="s">
        <v>1000</v>
      </c>
      <c r="Q195" s="20">
        <v>57.2</v>
      </c>
      <c r="R195" s="157">
        <v>57.772000000000006</v>
      </c>
      <c r="S195" s="11" t="s">
        <v>1721</v>
      </c>
      <c r="T195" s="21">
        <v>110</v>
      </c>
      <c r="U195" s="11" t="s">
        <v>1716</v>
      </c>
      <c r="V195" s="22" t="s">
        <v>1023</v>
      </c>
    </row>
    <row r="196" spans="1:22" s="17" customFormat="1">
      <c r="A196" s="11" t="s">
        <v>1722</v>
      </c>
      <c r="B196" s="11" t="s">
        <v>1709</v>
      </c>
      <c r="C196" s="11" t="s">
        <v>1710</v>
      </c>
      <c r="D196" s="18">
        <v>9116</v>
      </c>
      <c r="E196" s="11" t="s">
        <v>1711</v>
      </c>
      <c r="F196" s="11"/>
      <c r="G196" s="14" t="s">
        <v>3333</v>
      </c>
      <c r="H196" s="11" t="s">
        <v>1723</v>
      </c>
      <c r="I196" s="123" t="s">
        <v>5202</v>
      </c>
      <c r="J196" s="19">
        <v>1990</v>
      </c>
      <c r="K196" s="11" t="s">
        <v>998</v>
      </c>
      <c r="L196" s="118" t="s">
        <v>3298</v>
      </c>
      <c r="M196" s="11" t="s">
        <v>1713</v>
      </c>
      <c r="N196" s="11" t="s">
        <v>1724</v>
      </c>
      <c r="O196" s="11" t="s">
        <v>1023</v>
      </c>
      <c r="P196" s="11" t="s">
        <v>1000</v>
      </c>
      <c r="Q196" s="20">
        <v>90.8</v>
      </c>
      <c r="R196" s="157">
        <v>100.83155589362889</v>
      </c>
      <c r="S196" s="11" t="s">
        <v>1721</v>
      </c>
      <c r="T196" s="21">
        <v>110</v>
      </c>
      <c r="U196" s="11" t="s">
        <v>1716</v>
      </c>
      <c r="V196" s="22" t="s">
        <v>1023</v>
      </c>
    </row>
    <row r="197" spans="1:22" s="17" customFormat="1">
      <c r="A197" s="10" t="s">
        <v>1725</v>
      </c>
      <c r="B197" s="23" t="s">
        <v>1726</v>
      </c>
      <c r="C197" s="11"/>
      <c r="D197" s="12">
        <v>23743</v>
      </c>
      <c r="E197" s="13" t="s">
        <v>1727</v>
      </c>
      <c r="F197" s="10"/>
      <c r="G197" s="14" t="s">
        <v>1035</v>
      </c>
      <c r="H197" s="10"/>
      <c r="I197" s="118" t="s">
        <v>5206</v>
      </c>
      <c r="J197" s="15">
        <v>2000</v>
      </c>
      <c r="K197" s="11" t="s">
        <v>998</v>
      </c>
      <c r="L197" s="11" t="s">
        <v>999</v>
      </c>
      <c r="M197" s="11"/>
      <c r="N197" s="10"/>
      <c r="O197" s="11" t="s">
        <v>1000</v>
      </c>
      <c r="P197" s="118" t="s">
        <v>1023</v>
      </c>
      <c r="Q197" s="16">
        <v>10.5</v>
      </c>
      <c r="R197" s="157">
        <v>10.5</v>
      </c>
      <c r="S197" s="11"/>
      <c r="T197" s="13" t="s">
        <v>1001</v>
      </c>
      <c r="U197" s="11" t="s">
        <v>1036</v>
      </c>
      <c r="V197" s="11" t="s">
        <v>1000</v>
      </c>
    </row>
    <row r="198" spans="1:22" s="17" customFormat="1">
      <c r="A198" s="10" t="s">
        <v>1728</v>
      </c>
      <c r="B198" s="11"/>
      <c r="C198" s="11"/>
      <c r="D198" s="12">
        <v>29459</v>
      </c>
      <c r="E198" s="13" t="s">
        <v>1729</v>
      </c>
      <c r="F198" s="10"/>
      <c r="G198" s="14" t="s">
        <v>1006</v>
      </c>
      <c r="H198" s="10"/>
      <c r="I198" s="118" t="s">
        <v>5206</v>
      </c>
      <c r="J198" s="15">
        <v>2010</v>
      </c>
      <c r="K198" s="11" t="s">
        <v>998</v>
      </c>
      <c r="L198" s="11" t="s">
        <v>999</v>
      </c>
      <c r="M198" s="11"/>
      <c r="N198" s="10"/>
      <c r="O198" s="11" t="s">
        <v>1000</v>
      </c>
      <c r="P198" s="118" t="s">
        <v>1023</v>
      </c>
      <c r="Q198" s="16">
        <v>12</v>
      </c>
      <c r="R198" s="157">
        <v>12</v>
      </c>
      <c r="S198" s="11"/>
      <c r="T198" s="13" t="s">
        <v>1001</v>
      </c>
      <c r="U198" s="13" t="s">
        <v>3108</v>
      </c>
      <c r="V198" s="11" t="s">
        <v>1000</v>
      </c>
    </row>
    <row r="199" spans="1:22" s="17" customFormat="1">
      <c r="A199" s="10" t="s">
        <v>1730</v>
      </c>
      <c r="B199" s="11"/>
      <c r="C199" s="11"/>
      <c r="D199" s="12">
        <v>48653</v>
      </c>
      <c r="E199" s="13" t="s">
        <v>1731</v>
      </c>
      <c r="F199" s="10"/>
      <c r="G199" s="14" t="s">
        <v>997</v>
      </c>
      <c r="H199" s="10"/>
      <c r="I199" s="118" t="s">
        <v>5206</v>
      </c>
      <c r="J199" s="15">
        <v>2002</v>
      </c>
      <c r="K199" s="11" t="s">
        <v>998</v>
      </c>
      <c r="L199" s="11" t="s">
        <v>999</v>
      </c>
      <c r="M199" s="11"/>
      <c r="N199" s="10"/>
      <c r="O199" s="11" t="s">
        <v>1000</v>
      </c>
      <c r="P199" s="118" t="s">
        <v>1023</v>
      </c>
      <c r="Q199" s="16">
        <v>12.4</v>
      </c>
      <c r="R199" s="157">
        <v>12.4</v>
      </c>
      <c r="S199" s="11"/>
      <c r="T199" s="13" t="s">
        <v>1001</v>
      </c>
      <c r="U199" s="13" t="s">
        <v>1732</v>
      </c>
      <c r="V199" s="11" t="s">
        <v>1000</v>
      </c>
    </row>
    <row r="200" spans="1:22" s="17" customFormat="1">
      <c r="A200" s="11" t="s">
        <v>1733</v>
      </c>
      <c r="B200" s="11" t="s">
        <v>1734</v>
      </c>
      <c r="C200" s="11" t="s">
        <v>1735</v>
      </c>
      <c r="D200" s="18">
        <v>3052</v>
      </c>
      <c r="E200" s="11" t="s">
        <v>1736</v>
      </c>
      <c r="F200" s="11"/>
      <c r="G200" s="14" t="s">
        <v>1020</v>
      </c>
      <c r="H200" s="11">
        <v>1</v>
      </c>
      <c r="I200" s="123" t="s">
        <v>5202</v>
      </c>
      <c r="J200" s="19">
        <v>1999</v>
      </c>
      <c r="K200" s="11" t="s">
        <v>998</v>
      </c>
      <c r="L200" s="118" t="s">
        <v>3298</v>
      </c>
      <c r="M200" s="11" t="s">
        <v>1737</v>
      </c>
      <c r="N200" s="11" t="s">
        <v>1738</v>
      </c>
      <c r="O200" s="11" t="s">
        <v>1023</v>
      </c>
      <c r="P200" s="11" t="s">
        <v>1000</v>
      </c>
      <c r="Q200" s="20">
        <v>74</v>
      </c>
      <c r="R200" s="157">
        <v>82.175497093926623</v>
      </c>
      <c r="S200" s="11" t="s">
        <v>1739</v>
      </c>
      <c r="T200" s="21">
        <v>110</v>
      </c>
      <c r="U200" s="22" t="s">
        <v>3045</v>
      </c>
      <c r="V200" s="22" t="s">
        <v>1023</v>
      </c>
    </row>
    <row r="201" spans="1:22" s="17" customFormat="1" ht="24">
      <c r="A201" s="10" t="s">
        <v>1740</v>
      </c>
      <c r="B201" s="11" t="s">
        <v>1741</v>
      </c>
      <c r="C201" s="11" t="s">
        <v>1742</v>
      </c>
      <c r="D201" s="18">
        <v>27478</v>
      </c>
      <c r="E201" s="11" t="s">
        <v>1743</v>
      </c>
      <c r="F201" s="11"/>
      <c r="G201" s="14" t="s">
        <v>1006</v>
      </c>
      <c r="H201" s="11"/>
      <c r="I201" s="118" t="s">
        <v>5206</v>
      </c>
      <c r="J201" s="19">
        <v>2009</v>
      </c>
      <c r="K201" s="11" t="s">
        <v>998</v>
      </c>
      <c r="L201" s="24" t="s">
        <v>999</v>
      </c>
      <c r="M201" s="24"/>
      <c r="N201" s="24"/>
      <c r="O201" s="11" t="s">
        <v>1000</v>
      </c>
      <c r="P201" s="11" t="s">
        <v>1023</v>
      </c>
      <c r="Q201" s="20">
        <v>25.8</v>
      </c>
      <c r="R201" s="157">
        <v>25.8</v>
      </c>
      <c r="S201" s="27" t="s">
        <v>1744</v>
      </c>
      <c r="T201" s="21">
        <v>110</v>
      </c>
      <c r="U201" s="27" t="s">
        <v>3148</v>
      </c>
      <c r="V201" s="11" t="s">
        <v>1000</v>
      </c>
    </row>
    <row r="202" spans="1:22" s="17" customFormat="1">
      <c r="A202" s="10" t="s">
        <v>1745</v>
      </c>
      <c r="B202" s="35" t="s">
        <v>1746</v>
      </c>
      <c r="C202" s="11"/>
      <c r="D202" s="12">
        <v>21368</v>
      </c>
      <c r="E202" s="13" t="s">
        <v>1747</v>
      </c>
      <c r="F202" s="10"/>
      <c r="G202" s="14" t="s">
        <v>1006</v>
      </c>
      <c r="H202" s="10"/>
      <c r="I202" s="118" t="s">
        <v>5206</v>
      </c>
      <c r="J202" s="15">
        <v>2002</v>
      </c>
      <c r="K202" s="11" t="s">
        <v>998</v>
      </c>
      <c r="L202" s="11" t="s">
        <v>999</v>
      </c>
      <c r="M202" s="11"/>
      <c r="N202" s="10"/>
      <c r="O202" s="11" t="s">
        <v>1000</v>
      </c>
      <c r="P202" s="118" t="s">
        <v>1023</v>
      </c>
      <c r="Q202" s="16">
        <v>36</v>
      </c>
      <c r="R202" s="157">
        <v>36</v>
      </c>
      <c r="S202" s="11"/>
      <c r="T202" s="13" t="s">
        <v>1001</v>
      </c>
      <c r="U202" s="13" t="s">
        <v>3108</v>
      </c>
      <c r="V202" s="11" t="s">
        <v>1000</v>
      </c>
    </row>
    <row r="203" spans="1:22" s="17" customFormat="1">
      <c r="A203" s="11" t="s">
        <v>1748</v>
      </c>
      <c r="B203" s="11" t="s">
        <v>1749</v>
      </c>
      <c r="C203" s="11" t="s">
        <v>1750</v>
      </c>
      <c r="D203" s="18">
        <v>19374</v>
      </c>
      <c r="E203" s="11" t="s">
        <v>1751</v>
      </c>
      <c r="F203" s="11" t="s">
        <v>1752</v>
      </c>
      <c r="G203" s="14" t="s">
        <v>3091</v>
      </c>
      <c r="H203" s="11"/>
      <c r="I203" s="118" t="s">
        <v>5206</v>
      </c>
      <c r="J203" s="19">
        <v>2006</v>
      </c>
      <c r="K203" s="11" t="s">
        <v>998</v>
      </c>
      <c r="L203" s="11" t="s">
        <v>999</v>
      </c>
      <c r="M203" s="11"/>
      <c r="N203" s="11"/>
      <c r="O203" s="11" t="s">
        <v>1000</v>
      </c>
      <c r="P203" s="11" t="s">
        <v>3156</v>
      </c>
      <c r="Q203" s="20">
        <v>21.6</v>
      </c>
      <c r="R203" s="157">
        <v>21.6</v>
      </c>
      <c r="S203" s="11" t="s">
        <v>1753</v>
      </c>
      <c r="T203" s="21">
        <v>110</v>
      </c>
      <c r="U203" s="11" t="s">
        <v>1025</v>
      </c>
      <c r="V203" s="11" t="s">
        <v>1000</v>
      </c>
    </row>
    <row r="204" spans="1:22" s="17" customFormat="1">
      <c r="A204" s="11" t="s">
        <v>1754</v>
      </c>
      <c r="B204" s="11" t="s">
        <v>1541</v>
      </c>
      <c r="C204" s="11" t="s">
        <v>1755</v>
      </c>
      <c r="D204" s="18">
        <v>45711</v>
      </c>
      <c r="E204" s="11" t="s">
        <v>1755</v>
      </c>
      <c r="F204" s="11"/>
      <c r="G204" s="14" t="s">
        <v>997</v>
      </c>
      <c r="H204" s="11">
        <v>1</v>
      </c>
      <c r="I204" s="123" t="s">
        <v>5202</v>
      </c>
      <c r="J204" s="19">
        <v>1964</v>
      </c>
      <c r="K204" s="11" t="s">
        <v>998</v>
      </c>
      <c r="L204" s="11" t="s">
        <v>1055</v>
      </c>
      <c r="M204" s="11"/>
      <c r="N204" s="11"/>
      <c r="O204" s="11" t="s">
        <v>1023</v>
      </c>
      <c r="P204" s="11" t="s">
        <v>1000</v>
      </c>
      <c r="Q204" s="20">
        <v>95</v>
      </c>
      <c r="R204" s="157">
        <v>100</v>
      </c>
      <c r="S204" s="11" t="s">
        <v>1755</v>
      </c>
      <c r="T204" s="21">
        <v>110</v>
      </c>
      <c r="U204" s="11" t="s">
        <v>3251</v>
      </c>
      <c r="V204" s="11" t="s">
        <v>1023</v>
      </c>
    </row>
    <row r="205" spans="1:22" s="17" customFormat="1">
      <c r="A205" s="11" t="s">
        <v>1756</v>
      </c>
      <c r="B205" s="11" t="s">
        <v>1541</v>
      </c>
      <c r="C205" s="11" t="s">
        <v>1755</v>
      </c>
      <c r="D205" s="18">
        <v>45711</v>
      </c>
      <c r="E205" s="11" t="s">
        <v>1755</v>
      </c>
      <c r="F205" s="11"/>
      <c r="G205" s="14" t="s">
        <v>997</v>
      </c>
      <c r="H205" s="11">
        <v>2</v>
      </c>
      <c r="I205" s="123" t="s">
        <v>5202</v>
      </c>
      <c r="J205" s="19">
        <v>1964</v>
      </c>
      <c r="K205" s="11" t="s">
        <v>998</v>
      </c>
      <c r="L205" s="11" t="s">
        <v>1055</v>
      </c>
      <c r="M205" s="11"/>
      <c r="N205" s="11"/>
      <c r="O205" s="11" t="s">
        <v>1023</v>
      </c>
      <c r="P205" s="11" t="s">
        <v>1000</v>
      </c>
      <c r="Q205" s="20">
        <v>95</v>
      </c>
      <c r="R205" s="157">
        <v>100</v>
      </c>
      <c r="S205" s="11" t="s">
        <v>1755</v>
      </c>
      <c r="T205" s="21">
        <v>110</v>
      </c>
      <c r="U205" s="11" t="s">
        <v>3251</v>
      </c>
      <c r="V205" s="11" t="s">
        <v>1023</v>
      </c>
    </row>
    <row r="206" spans="1:22" s="17" customFormat="1">
      <c r="A206" s="11" t="s">
        <v>1757</v>
      </c>
      <c r="B206" s="11" t="s">
        <v>1541</v>
      </c>
      <c r="C206" s="11" t="s">
        <v>1755</v>
      </c>
      <c r="D206" s="18">
        <v>45711</v>
      </c>
      <c r="E206" s="11" t="s">
        <v>1755</v>
      </c>
      <c r="F206" s="11"/>
      <c r="G206" s="14" t="s">
        <v>997</v>
      </c>
      <c r="H206" s="11">
        <v>3</v>
      </c>
      <c r="I206" s="123" t="s">
        <v>5202</v>
      </c>
      <c r="J206" s="19">
        <v>1969</v>
      </c>
      <c r="K206" s="11" t="s">
        <v>998</v>
      </c>
      <c r="L206" s="11" t="s">
        <v>1055</v>
      </c>
      <c r="M206" s="11"/>
      <c r="N206" s="11"/>
      <c r="O206" s="11" t="s">
        <v>1023</v>
      </c>
      <c r="P206" s="11" t="s">
        <v>1023</v>
      </c>
      <c r="Q206" s="20">
        <v>113</v>
      </c>
      <c r="R206" s="157">
        <v>119.2</v>
      </c>
      <c r="S206" s="11" t="s">
        <v>1755</v>
      </c>
      <c r="T206" s="21">
        <v>110</v>
      </c>
      <c r="U206" s="11" t="s">
        <v>3251</v>
      </c>
      <c r="V206" s="11" t="s">
        <v>1023</v>
      </c>
    </row>
    <row r="207" spans="1:22" s="17" customFormat="1">
      <c r="A207" s="10" t="s">
        <v>1758</v>
      </c>
      <c r="B207" s="11" t="s">
        <v>3336</v>
      </c>
      <c r="C207" s="11" t="s">
        <v>1759</v>
      </c>
      <c r="D207" s="18">
        <v>17292</v>
      </c>
      <c r="E207" s="11" t="s">
        <v>1760</v>
      </c>
      <c r="F207" s="10"/>
      <c r="G207" s="14" t="s">
        <v>1020</v>
      </c>
      <c r="H207" s="10"/>
      <c r="I207" s="118" t="s">
        <v>5206</v>
      </c>
      <c r="J207" s="36"/>
      <c r="K207" s="11" t="s">
        <v>998</v>
      </c>
      <c r="L207" s="11" t="s">
        <v>999</v>
      </c>
      <c r="M207" s="39"/>
      <c r="N207" s="10"/>
      <c r="O207" s="11" t="s">
        <v>1000</v>
      </c>
      <c r="P207" s="11" t="s">
        <v>1023</v>
      </c>
      <c r="Q207" s="20">
        <v>48</v>
      </c>
      <c r="R207" s="157">
        <v>48</v>
      </c>
      <c r="S207" s="11" t="s">
        <v>1761</v>
      </c>
      <c r="T207" s="21">
        <v>110</v>
      </c>
      <c r="U207" s="11" t="s">
        <v>3077</v>
      </c>
      <c r="V207" s="11" t="s">
        <v>1000</v>
      </c>
    </row>
    <row r="208" spans="1:22" s="17" customFormat="1">
      <c r="A208" s="10" t="s">
        <v>1762</v>
      </c>
      <c r="B208" s="10" t="s">
        <v>1763</v>
      </c>
      <c r="C208" s="11"/>
      <c r="D208" s="25">
        <v>4509</v>
      </c>
      <c r="E208" s="26" t="s">
        <v>1764</v>
      </c>
      <c r="F208" s="10"/>
      <c r="G208" s="14" t="s">
        <v>3333</v>
      </c>
      <c r="H208" s="10"/>
      <c r="I208" s="123" t="s">
        <v>5202</v>
      </c>
      <c r="J208" s="15">
        <v>2004</v>
      </c>
      <c r="K208" s="11" t="s">
        <v>998</v>
      </c>
      <c r="L208" s="11" t="s">
        <v>1061</v>
      </c>
      <c r="M208" s="11"/>
      <c r="N208" s="10"/>
      <c r="O208" s="11" t="s">
        <v>1000</v>
      </c>
      <c r="P208" s="118" t="s">
        <v>1000</v>
      </c>
      <c r="Q208" s="20">
        <v>20</v>
      </c>
      <c r="R208" s="159">
        <v>21.54</v>
      </c>
      <c r="S208" s="11"/>
      <c r="T208" s="26" t="s">
        <v>1001</v>
      </c>
      <c r="U208" s="26" t="s">
        <v>1765</v>
      </c>
      <c r="V208" s="22" t="s">
        <v>1000</v>
      </c>
    </row>
    <row r="209" spans="1:22" s="17" customFormat="1">
      <c r="A209" s="10" t="s">
        <v>1766</v>
      </c>
      <c r="B209" s="11" t="s">
        <v>1767</v>
      </c>
      <c r="C209" s="11"/>
      <c r="D209" s="25">
        <v>4509</v>
      </c>
      <c r="E209" s="26" t="s">
        <v>1764</v>
      </c>
      <c r="F209" s="10"/>
      <c r="G209" s="14" t="s">
        <v>3333</v>
      </c>
      <c r="H209" s="10"/>
      <c r="I209" s="123" t="s">
        <v>5202</v>
      </c>
      <c r="J209" s="15">
        <v>2003</v>
      </c>
      <c r="K209" s="11" t="s">
        <v>998</v>
      </c>
      <c r="L209" s="11" t="s">
        <v>1061</v>
      </c>
      <c r="M209" s="11"/>
      <c r="N209" s="10"/>
      <c r="O209" s="11" t="s">
        <v>1000</v>
      </c>
      <c r="P209" s="118" t="s">
        <v>1000</v>
      </c>
      <c r="Q209" s="20">
        <v>20</v>
      </c>
      <c r="R209" s="159">
        <v>21.54</v>
      </c>
      <c r="S209" s="11"/>
      <c r="T209" s="26" t="s">
        <v>3076</v>
      </c>
      <c r="U209" s="11" t="s">
        <v>3045</v>
      </c>
      <c r="V209" s="22" t="s">
        <v>1000</v>
      </c>
    </row>
    <row r="210" spans="1:22" s="17" customFormat="1">
      <c r="A210" s="10" t="s">
        <v>1768</v>
      </c>
      <c r="B210" s="10" t="s">
        <v>1769</v>
      </c>
      <c r="C210" s="11"/>
      <c r="D210" s="12">
        <v>27755</v>
      </c>
      <c r="E210" s="13" t="s">
        <v>1770</v>
      </c>
      <c r="F210" s="10"/>
      <c r="G210" s="14" t="s">
        <v>1006</v>
      </c>
      <c r="H210" s="10"/>
      <c r="I210" s="118" t="s">
        <v>5206</v>
      </c>
      <c r="J210" s="15">
        <v>2004</v>
      </c>
      <c r="K210" s="11" t="s">
        <v>998</v>
      </c>
      <c r="L210" s="11" t="s">
        <v>999</v>
      </c>
      <c r="M210" s="11"/>
      <c r="N210" s="10"/>
      <c r="O210" s="11" t="s">
        <v>1000</v>
      </c>
      <c r="P210" s="118" t="s">
        <v>1023</v>
      </c>
      <c r="Q210" s="16">
        <v>10</v>
      </c>
      <c r="R210" s="157">
        <v>10</v>
      </c>
      <c r="S210" s="11"/>
      <c r="T210" s="13" t="s">
        <v>1007</v>
      </c>
      <c r="U210" s="13" t="s">
        <v>1008</v>
      </c>
      <c r="V210" s="11" t="s">
        <v>1000</v>
      </c>
    </row>
    <row r="211" spans="1:22" s="17" customFormat="1">
      <c r="A211" s="11" t="s">
        <v>1771</v>
      </c>
      <c r="B211" s="11" t="s">
        <v>1772</v>
      </c>
      <c r="C211" s="11" t="s">
        <v>1773</v>
      </c>
      <c r="D211" s="18">
        <v>6842</v>
      </c>
      <c r="E211" s="11" t="s">
        <v>1774</v>
      </c>
      <c r="F211" s="11"/>
      <c r="G211" s="14" t="s">
        <v>1071</v>
      </c>
      <c r="H211" s="11"/>
      <c r="I211" s="123" t="s">
        <v>5202</v>
      </c>
      <c r="J211" s="19">
        <v>1996</v>
      </c>
      <c r="K211" s="11" t="s">
        <v>998</v>
      </c>
      <c r="L211" s="118" t="s">
        <v>3298</v>
      </c>
      <c r="M211" s="11" t="s">
        <v>1775</v>
      </c>
      <c r="N211" s="11" t="s">
        <v>1776</v>
      </c>
      <c r="O211" s="11" t="s">
        <v>1023</v>
      </c>
      <c r="P211" s="11" t="s">
        <v>3103</v>
      </c>
      <c r="Q211" s="20">
        <v>51</v>
      </c>
      <c r="R211" s="157">
        <v>56.634464213381868</v>
      </c>
      <c r="S211" s="11" t="s">
        <v>1773</v>
      </c>
      <c r="T211" s="21">
        <v>20</v>
      </c>
      <c r="U211" s="11" t="s">
        <v>1777</v>
      </c>
      <c r="V211" s="22" t="s">
        <v>1023</v>
      </c>
    </row>
    <row r="212" spans="1:22" s="17" customFormat="1">
      <c r="A212" s="10" t="s">
        <v>1778</v>
      </c>
      <c r="B212" s="11" t="s">
        <v>1779</v>
      </c>
      <c r="C212" s="11"/>
      <c r="D212" s="12">
        <v>32758</v>
      </c>
      <c r="E212" s="13" t="s">
        <v>1780</v>
      </c>
      <c r="F212" s="10"/>
      <c r="G212" s="14" t="s">
        <v>997</v>
      </c>
      <c r="H212" s="10"/>
      <c r="I212" s="118" t="s">
        <v>5206</v>
      </c>
      <c r="J212" s="15">
        <v>2008</v>
      </c>
      <c r="K212" s="11" t="s">
        <v>998</v>
      </c>
      <c r="L212" s="11" t="s">
        <v>999</v>
      </c>
      <c r="M212" s="11"/>
      <c r="N212" s="10"/>
      <c r="O212" s="11" t="s">
        <v>1000</v>
      </c>
      <c r="P212" s="118" t="s">
        <v>1023</v>
      </c>
      <c r="Q212" s="16">
        <v>10</v>
      </c>
      <c r="R212" s="157">
        <v>10</v>
      </c>
      <c r="S212" s="11"/>
      <c r="T212" s="13" t="s">
        <v>1001</v>
      </c>
      <c r="U212" s="13" t="s">
        <v>1781</v>
      </c>
      <c r="V212" s="11" t="s">
        <v>1000</v>
      </c>
    </row>
    <row r="213" spans="1:22" s="17" customFormat="1">
      <c r="A213" s="11" t="s">
        <v>1782</v>
      </c>
      <c r="B213" s="11" t="s">
        <v>1783</v>
      </c>
      <c r="C213" s="11" t="s">
        <v>1784</v>
      </c>
      <c r="D213" s="18">
        <v>6682</v>
      </c>
      <c r="E213" s="11" t="s">
        <v>1785</v>
      </c>
      <c r="F213" s="11"/>
      <c r="G213" s="14" t="s">
        <v>1071</v>
      </c>
      <c r="H213" s="11"/>
      <c r="I213" s="123" t="s">
        <v>5202</v>
      </c>
      <c r="J213" s="19">
        <v>1936</v>
      </c>
      <c r="K213" s="11" t="s">
        <v>998</v>
      </c>
      <c r="L213" s="24" t="s">
        <v>3298</v>
      </c>
      <c r="M213" s="24"/>
      <c r="N213" s="24"/>
      <c r="O213" s="11" t="s">
        <v>1023</v>
      </c>
      <c r="P213" s="11" t="s">
        <v>1000</v>
      </c>
      <c r="Q213" s="20">
        <v>67</v>
      </c>
      <c r="R213" s="157">
        <v>74.402139260717348</v>
      </c>
      <c r="S213" s="11" t="s">
        <v>1786</v>
      </c>
      <c r="T213" s="21">
        <v>110</v>
      </c>
      <c r="U213" s="11" t="s">
        <v>3045</v>
      </c>
      <c r="V213" s="11" t="s">
        <v>1023</v>
      </c>
    </row>
    <row r="214" spans="1:22" s="17" customFormat="1">
      <c r="A214" s="10" t="s">
        <v>1787</v>
      </c>
      <c r="B214" s="10" t="s">
        <v>1788</v>
      </c>
      <c r="C214" s="11"/>
      <c r="D214" s="12">
        <v>49413</v>
      </c>
      <c r="E214" s="13" t="s">
        <v>1789</v>
      </c>
      <c r="F214" s="10"/>
      <c r="G214" s="14" t="s">
        <v>1006</v>
      </c>
      <c r="H214" s="10"/>
      <c r="I214" s="118" t="s">
        <v>5206</v>
      </c>
      <c r="J214" s="15">
        <v>2003</v>
      </c>
      <c r="K214" s="11" t="s">
        <v>998</v>
      </c>
      <c r="L214" s="11" t="s">
        <v>999</v>
      </c>
      <c r="M214" s="11"/>
      <c r="N214" s="10"/>
      <c r="O214" s="11" t="s">
        <v>1000</v>
      </c>
      <c r="P214" s="118" t="s">
        <v>1023</v>
      </c>
      <c r="Q214" s="16">
        <v>16.2</v>
      </c>
      <c r="R214" s="157">
        <v>16.2</v>
      </c>
      <c r="S214" s="11"/>
      <c r="T214" s="13" t="s">
        <v>1007</v>
      </c>
      <c r="U214" s="13" t="s">
        <v>1008</v>
      </c>
      <c r="V214" s="11" t="s">
        <v>1000</v>
      </c>
    </row>
    <row r="215" spans="1:22" s="17" customFormat="1">
      <c r="A215" s="10" t="s">
        <v>1790</v>
      </c>
      <c r="B215" s="11" t="s">
        <v>1791</v>
      </c>
      <c r="C215" s="11"/>
      <c r="D215" s="12">
        <v>4720</v>
      </c>
      <c r="E215" s="13" t="s">
        <v>1792</v>
      </c>
      <c r="F215" s="10"/>
      <c r="G215" s="14" t="s">
        <v>3333</v>
      </c>
      <c r="H215" s="10"/>
      <c r="I215" s="118" t="s">
        <v>5206</v>
      </c>
      <c r="J215" s="15">
        <v>1999</v>
      </c>
      <c r="K215" s="11" t="s">
        <v>998</v>
      </c>
      <c r="L215" s="11" t="s">
        <v>999</v>
      </c>
      <c r="M215" s="11"/>
      <c r="N215" s="10"/>
      <c r="O215" s="11" t="s">
        <v>1000</v>
      </c>
      <c r="P215" s="118" t="s">
        <v>1023</v>
      </c>
      <c r="Q215" s="16">
        <v>10.5</v>
      </c>
      <c r="R215" s="157">
        <v>10.5</v>
      </c>
      <c r="S215" s="11"/>
      <c r="T215" s="13" t="s">
        <v>1001</v>
      </c>
      <c r="U215" s="11" t="s">
        <v>3045</v>
      </c>
      <c r="V215" s="11" t="s">
        <v>1000</v>
      </c>
    </row>
    <row r="216" spans="1:22" s="17" customFormat="1">
      <c r="A216" s="11" t="s">
        <v>1793</v>
      </c>
      <c r="B216" s="11" t="s">
        <v>3260</v>
      </c>
      <c r="C216" s="11" t="s">
        <v>1794</v>
      </c>
      <c r="D216" s="18">
        <v>41539</v>
      </c>
      <c r="E216" s="11" t="s">
        <v>1794</v>
      </c>
      <c r="F216" s="11"/>
      <c r="G216" s="14" t="s">
        <v>997</v>
      </c>
      <c r="H216" s="11" t="s">
        <v>3377</v>
      </c>
      <c r="I216" s="118" t="s">
        <v>5201</v>
      </c>
      <c r="J216" s="19">
        <v>2000</v>
      </c>
      <c r="K216" s="11" t="s">
        <v>998</v>
      </c>
      <c r="L216" s="118" t="s">
        <v>1022</v>
      </c>
      <c r="M216" s="11" t="s">
        <v>1022</v>
      </c>
      <c r="N216" s="11" t="s">
        <v>1590</v>
      </c>
      <c r="O216" s="11" t="s">
        <v>1023</v>
      </c>
      <c r="P216" s="11" t="s">
        <v>1000</v>
      </c>
      <c r="Q216" s="20">
        <v>585.5</v>
      </c>
      <c r="R216" s="157">
        <v>600</v>
      </c>
      <c r="S216" s="11" t="s">
        <v>1795</v>
      </c>
      <c r="T216" s="21">
        <v>110</v>
      </c>
      <c r="U216" s="13" t="s">
        <v>3231</v>
      </c>
      <c r="V216" s="22" t="s">
        <v>1023</v>
      </c>
    </row>
    <row r="217" spans="1:22" s="17" customFormat="1">
      <c r="A217" s="10" t="s">
        <v>1796</v>
      </c>
      <c r="B217" s="10" t="s">
        <v>1797</v>
      </c>
      <c r="C217" s="11"/>
      <c r="D217" s="12">
        <v>26892</v>
      </c>
      <c r="E217" s="13" t="s">
        <v>1798</v>
      </c>
      <c r="F217" s="10"/>
      <c r="G217" s="14" t="s">
        <v>1006</v>
      </c>
      <c r="H217" s="10"/>
      <c r="I217" s="118" t="s">
        <v>5206</v>
      </c>
      <c r="J217" s="15">
        <v>2000</v>
      </c>
      <c r="K217" s="11" t="s">
        <v>998</v>
      </c>
      <c r="L217" s="11" t="s">
        <v>999</v>
      </c>
      <c r="M217" s="11"/>
      <c r="N217" s="10"/>
      <c r="O217" s="11" t="s">
        <v>1000</v>
      </c>
      <c r="P217" s="118" t="s">
        <v>1023</v>
      </c>
      <c r="Q217" s="16">
        <v>16.5</v>
      </c>
      <c r="R217" s="157">
        <v>16.5</v>
      </c>
      <c r="S217" s="11"/>
      <c r="T217" s="13" t="s">
        <v>1007</v>
      </c>
      <c r="U217" s="13" t="s">
        <v>1008</v>
      </c>
      <c r="V217" s="11" t="s">
        <v>1000</v>
      </c>
    </row>
    <row r="218" spans="1:22" s="17" customFormat="1">
      <c r="A218" s="10" t="s">
        <v>1799</v>
      </c>
      <c r="B218" s="10" t="s">
        <v>1800</v>
      </c>
      <c r="C218" s="11" t="s">
        <v>1801</v>
      </c>
      <c r="D218" s="18">
        <v>25821</v>
      </c>
      <c r="E218" s="11" t="s">
        <v>1802</v>
      </c>
      <c r="F218" s="10"/>
      <c r="G218" s="14" t="s">
        <v>1035</v>
      </c>
      <c r="H218" s="10"/>
      <c r="I218" s="118" t="s">
        <v>5206</v>
      </c>
      <c r="J218" s="19">
        <v>2001</v>
      </c>
      <c r="K218" s="11" t="s">
        <v>998</v>
      </c>
      <c r="L218" s="11" t="s">
        <v>999</v>
      </c>
      <c r="M218" s="39"/>
      <c r="N218" s="10"/>
      <c r="O218" s="11" t="s">
        <v>1000</v>
      </c>
      <c r="P218" s="118" t="s">
        <v>1023</v>
      </c>
      <c r="Q218" s="20">
        <v>102</v>
      </c>
      <c r="R218" s="157">
        <v>102</v>
      </c>
      <c r="S218" s="11" t="s">
        <v>1803</v>
      </c>
      <c r="T218" s="21">
        <v>110</v>
      </c>
      <c r="U218" s="11" t="s">
        <v>3148</v>
      </c>
      <c r="V218" s="11" t="s">
        <v>1000</v>
      </c>
    </row>
    <row r="219" spans="1:22" s="17" customFormat="1">
      <c r="A219" s="11" t="s">
        <v>1804</v>
      </c>
      <c r="B219" s="11" t="s">
        <v>3260</v>
      </c>
      <c r="C219" s="11" t="s">
        <v>1805</v>
      </c>
      <c r="D219" s="18">
        <v>44143</v>
      </c>
      <c r="E219" s="11" t="s">
        <v>1805</v>
      </c>
      <c r="F219" s="11"/>
      <c r="G219" s="14" t="s">
        <v>997</v>
      </c>
      <c r="H219" s="11" t="s">
        <v>1806</v>
      </c>
      <c r="I219" s="118" t="s">
        <v>5203</v>
      </c>
      <c r="J219" s="19">
        <v>2004</v>
      </c>
      <c r="K219" s="11" t="s">
        <v>998</v>
      </c>
      <c r="L219" s="11" t="s">
        <v>1022</v>
      </c>
      <c r="M219" s="11"/>
      <c r="N219" s="11"/>
      <c r="O219" s="11" t="s">
        <v>1023</v>
      </c>
      <c r="P219" s="11" t="s">
        <v>1000</v>
      </c>
      <c r="Q219" s="20">
        <v>12</v>
      </c>
      <c r="R219" s="157">
        <v>12.120000000000001</v>
      </c>
      <c r="S219" s="11" t="s">
        <v>1805</v>
      </c>
      <c r="T219" s="21">
        <v>110</v>
      </c>
      <c r="U219" s="13" t="s">
        <v>1066</v>
      </c>
      <c r="V219" s="22" t="s">
        <v>1023</v>
      </c>
    </row>
    <row r="220" spans="1:22" s="17" customFormat="1">
      <c r="A220" s="11" t="s">
        <v>1807</v>
      </c>
      <c r="B220" s="11" t="s">
        <v>1541</v>
      </c>
      <c r="C220" s="11" t="s">
        <v>1808</v>
      </c>
      <c r="D220" s="18">
        <v>44357</v>
      </c>
      <c r="E220" s="11" t="s">
        <v>1805</v>
      </c>
      <c r="F220" s="11"/>
      <c r="G220" s="14" t="s">
        <v>997</v>
      </c>
      <c r="H220" s="11" t="s">
        <v>1809</v>
      </c>
      <c r="I220" s="123" t="s">
        <v>5202</v>
      </c>
      <c r="J220" s="19">
        <v>1971</v>
      </c>
      <c r="K220" s="11" t="s">
        <v>998</v>
      </c>
      <c r="L220" s="11" t="s">
        <v>1055</v>
      </c>
      <c r="M220" s="11"/>
      <c r="N220" s="11"/>
      <c r="O220" s="11" t="s">
        <v>1023</v>
      </c>
      <c r="P220" s="11" t="s">
        <v>1000</v>
      </c>
      <c r="Q220" s="20">
        <v>345</v>
      </c>
      <c r="R220" s="157">
        <v>363.9</v>
      </c>
      <c r="S220" s="11" t="s">
        <v>1810</v>
      </c>
      <c r="T220" s="21">
        <v>380</v>
      </c>
      <c r="U220" s="11" t="s">
        <v>1045</v>
      </c>
      <c r="V220" s="11" t="s">
        <v>1023</v>
      </c>
    </row>
    <row r="221" spans="1:22" s="17" customFormat="1">
      <c r="A221" s="10" t="s">
        <v>1811</v>
      </c>
      <c r="B221" s="10" t="s">
        <v>1812</v>
      </c>
      <c r="C221" s="11"/>
      <c r="D221" s="12">
        <v>27801</v>
      </c>
      <c r="E221" s="13" t="s">
        <v>1813</v>
      </c>
      <c r="F221" s="10"/>
      <c r="G221" s="14" t="s">
        <v>1006</v>
      </c>
      <c r="H221" s="10"/>
      <c r="I221" s="118" t="s">
        <v>5206</v>
      </c>
      <c r="J221" s="15">
        <v>2001</v>
      </c>
      <c r="K221" s="11" t="s">
        <v>998</v>
      </c>
      <c r="L221" s="11" t="s">
        <v>999</v>
      </c>
      <c r="M221" s="11"/>
      <c r="N221" s="10"/>
      <c r="O221" s="11" t="s">
        <v>1000</v>
      </c>
      <c r="P221" s="118" t="s">
        <v>1023</v>
      </c>
      <c r="Q221" s="16">
        <v>12</v>
      </c>
      <c r="R221" s="157">
        <v>12</v>
      </c>
      <c r="S221" s="11"/>
      <c r="T221" s="13" t="s">
        <v>1007</v>
      </c>
      <c r="U221" s="13" t="s">
        <v>1008</v>
      </c>
      <c r="V221" s="11" t="s">
        <v>1000</v>
      </c>
    </row>
    <row r="222" spans="1:22" s="17" customFormat="1">
      <c r="A222" s="10" t="s">
        <v>1814</v>
      </c>
      <c r="B222" s="11" t="s">
        <v>1815</v>
      </c>
      <c r="C222" s="11"/>
      <c r="D222" s="12">
        <v>3116</v>
      </c>
      <c r="E222" s="13" t="s">
        <v>1816</v>
      </c>
      <c r="F222" s="10"/>
      <c r="G222" s="14" t="s">
        <v>1020</v>
      </c>
      <c r="H222" s="10"/>
      <c r="I222" s="118" t="s">
        <v>5206</v>
      </c>
      <c r="J222" s="15">
        <v>2009</v>
      </c>
      <c r="K222" s="11" t="s">
        <v>998</v>
      </c>
      <c r="L222" s="11" t="s">
        <v>999</v>
      </c>
      <c r="M222" s="11"/>
      <c r="N222" s="10"/>
      <c r="O222" s="11" t="s">
        <v>1000</v>
      </c>
      <c r="P222" s="118" t="s">
        <v>1023</v>
      </c>
      <c r="Q222" s="16">
        <v>10.005000000000001</v>
      </c>
      <c r="R222" s="157">
        <v>10.005000000000001</v>
      </c>
      <c r="S222" s="11"/>
      <c r="T222" s="13" t="s">
        <v>3076</v>
      </c>
      <c r="U222" s="11" t="s">
        <v>3045</v>
      </c>
      <c r="V222" s="11" t="s">
        <v>1000</v>
      </c>
    </row>
    <row r="223" spans="1:22" s="17" customFormat="1">
      <c r="A223" s="11" t="s">
        <v>2786</v>
      </c>
      <c r="B223" s="11" t="s">
        <v>3249</v>
      </c>
      <c r="C223" s="11" t="s">
        <v>3249</v>
      </c>
      <c r="D223" s="18"/>
      <c r="E223" s="11"/>
      <c r="F223" s="11"/>
      <c r="G223" s="14"/>
      <c r="H223" s="11"/>
      <c r="I223" s="11"/>
      <c r="J223" s="19"/>
      <c r="K223" s="11"/>
      <c r="L223" s="11"/>
      <c r="M223" s="11"/>
      <c r="N223" s="11"/>
      <c r="O223" s="11"/>
      <c r="P223" s="11"/>
      <c r="Q223" s="20"/>
      <c r="R223" s="157"/>
      <c r="S223" s="11"/>
      <c r="T223" s="21"/>
      <c r="U223" s="11"/>
      <c r="V223" s="22"/>
    </row>
    <row r="224" spans="1:22" s="17" customFormat="1" ht="48">
      <c r="A224" s="11" t="s">
        <v>1817</v>
      </c>
      <c r="B224" s="42" t="s">
        <v>1818</v>
      </c>
      <c r="C224" s="27" t="s">
        <v>1819</v>
      </c>
      <c r="D224" s="28">
        <v>1169</v>
      </c>
      <c r="E224" s="27" t="s">
        <v>1820</v>
      </c>
      <c r="F224" s="27" t="s">
        <v>1821</v>
      </c>
      <c r="G224" s="14" t="s">
        <v>3333</v>
      </c>
      <c r="H224" s="30" t="s">
        <v>1822</v>
      </c>
      <c r="I224" s="121" t="s">
        <v>5202</v>
      </c>
      <c r="J224" s="29">
        <v>1995</v>
      </c>
      <c r="K224" s="27" t="s">
        <v>998</v>
      </c>
      <c r="L224" s="118" t="s">
        <v>1022</v>
      </c>
      <c r="M224" s="27" t="s">
        <v>1022</v>
      </c>
      <c r="N224" s="27" t="s">
        <v>1823</v>
      </c>
      <c r="O224" s="27" t="s">
        <v>1023</v>
      </c>
      <c r="P224" s="27" t="s">
        <v>1000</v>
      </c>
      <c r="Q224" s="33">
        <v>250</v>
      </c>
      <c r="R224" s="157">
        <v>263.84611835611292</v>
      </c>
      <c r="S224" s="27" t="s">
        <v>1824</v>
      </c>
      <c r="T224" s="21">
        <v>110</v>
      </c>
      <c r="U224" s="27" t="s">
        <v>1825</v>
      </c>
      <c r="V224" s="22" t="s">
        <v>1023</v>
      </c>
    </row>
    <row r="225" spans="1:22" s="17" customFormat="1">
      <c r="A225" s="10" t="s">
        <v>1826</v>
      </c>
      <c r="B225" s="10" t="s">
        <v>1827</v>
      </c>
      <c r="C225" s="11"/>
      <c r="D225" s="12">
        <v>21706</v>
      </c>
      <c r="E225" s="13" t="s">
        <v>1828</v>
      </c>
      <c r="F225" s="10"/>
      <c r="G225" s="14" t="s">
        <v>1006</v>
      </c>
      <c r="H225" s="10"/>
      <c r="I225" s="118" t="s">
        <v>5206</v>
      </c>
      <c r="J225" s="15">
        <v>2003</v>
      </c>
      <c r="K225" s="11" t="s">
        <v>998</v>
      </c>
      <c r="L225" s="11" t="s">
        <v>999</v>
      </c>
      <c r="M225" s="11"/>
      <c r="N225" s="10"/>
      <c r="O225" s="11" t="s">
        <v>1000</v>
      </c>
      <c r="P225" s="118" t="s">
        <v>1023</v>
      </c>
      <c r="Q225" s="16">
        <v>11</v>
      </c>
      <c r="R225" s="157">
        <v>11</v>
      </c>
      <c r="S225" s="11"/>
      <c r="T225" s="13" t="s">
        <v>1007</v>
      </c>
      <c r="U225" s="13" t="s">
        <v>1008</v>
      </c>
      <c r="V225" s="11" t="s">
        <v>1000</v>
      </c>
    </row>
    <row r="226" spans="1:22" s="17" customFormat="1">
      <c r="A226" s="10" t="s">
        <v>1829</v>
      </c>
      <c r="B226" s="11"/>
      <c r="C226" s="11"/>
      <c r="D226" s="12">
        <v>39365</v>
      </c>
      <c r="E226" s="13" t="s">
        <v>1830</v>
      </c>
      <c r="F226" s="10"/>
      <c r="G226" s="14" t="s">
        <v>1071</v>
      </c>
      <c r="H226" s="10"/>
      <c r="I226" s="118" t="s">
        <v>5206</v>
      </c>
      <c r="J226" s="15">
        <v>2003</v>
      </c>
      <c r="K226" s="11" t="s">
        <v>998</v>
      </c>
      <c r="L226" s="11" t="s">
        <v>999</v>
      </c>
      <c r="M226" s="11"/>
      <c r="N226" s="10"/>
      <c r="O226" s="11" t="s">
        <v>1000</v>
      </c>
      <c r="P226" s="118" t="s">
        <v>1023</v>
      </c>
      <c r="Q226" s="16">
        <v>114.4</v>
      </c>
      <c r="R226" s="157">
        <v>114.4</v>
      </c>
      <c r="S226" s="11"/>
      <c r="T226" s="13" t="s">
        <v>3076</v>
      </c>
      <c r="U226" s="13" t="s">
        <v>3187</v>
      </c>
      <c r="V226" s="11" t="s">
        <v>1000</v>
      </c>
    </row>
    <row r="227" spans="1:22" s="17" customFormat="1">
      <c r="A227" s="11" t="s">
        <v>1831</v>
      </c>
      <c r="B227" s="11" t="s">
        <v>1480</v>
      </c>
      <c r="C227" s="11" t="s">
        <v>599</v>
      </c>
      <c r="D227" s="18">
        <v>15926</v>
      </c>
      <c r="E227" s="11" t="s">
        <v>600</v>
      </c>
      <c r="F227" s="11"/>
      <c r="G227" s="14" t="s">
        <v>1020</v>
      </c>
      <c r="H227" s="11"/>
      <c r="I227" s="118" t="s">
        <v>5206</v>
      </c>
      <c r="J227" s="19">
        <v>2011</v>
      </c>
      <c r="K227" s="11" t="s">
        <v>998</v>
      </c>
      <c r="L227" s="11" t="s">
        <v>999</v>
      </c>
      <c r="M227" s="11"/>
      <c r="N227" s="11"/>
      <c r="O227" s="11" t="s">
        <v>1000</v>
      </c>
      <c r="P227" s="11" t="s">
        <v>1023</v>
      </c>
      <c r="Q227" s="20">
        <v>40</v>
      </c>
      <c r="R227" s="157">
        <v>40</v>
      </c>
      <c r="S227" s="11" t="s">
        <v>601</v>
      </c>
      <c r="T227" s="21"/>
      <c r="U227" s="22" t="s">
        <v>3045</v>
      </c>
      <c r="V227" s="11" t="s">
        <v>1000</v>
      </c>
    </row>
    <row r="228" spans="1:22" s="17" customFormat="1">
      <c r="A228" s="11" t="s">
        <v>602</v>
      </c>
      <c r="B228" s="11" t="s">
        <v>603</v>
      </c>
      <c r="C228" s="11" t="s">
        <v>604</v>
      </c>
      <c r="D228" s="18">
        <v>47053</v>
      </c>
      <c r="E228" s="11" t="s">
        <v>605</v>
      </c>
      <c r="F228" s="11" t="s">
        <v>606</v>
      </c>
      <c r="G228" s="14" t="s">
        <v>997</v>
      </c>
      <c r="H228" s="11" t="s">
        <v>607</v>
      </c>
      <c r="I228" s="123" t="s">
        <v>5202</v>
      </c>
      <c r="J228" s="19">
        <v>1985</v>
      </c>
      <c r="K228" s="11" t="s">
        <v>998</v>
      </c>
      <c r="L228" s="124" t="s">
        <v>1055</v>
      </c>
      <c r="M228" s="11" t="s">
        <v>1055</v>
      </c>
      <c r="N228" s="11" t="s">
        <v>608</v>
      </c>
      <c r="O228" s="11" t="s">
        <v>1023</v>
      </c>
      <c r="P228" s="11" t="s">
        <v>1000</v>
      </c>
      <c r="Q228" s="20">
        <v>95</v>
      </c>
      <c r="R228" s="157">
        <v>102.81755</v>
      </c>
      <c r="S228" s="21" t="s">
        <v>609</v>
      </c>
      <c r="T228" s="21">
        <v>110</v>
      </c>
      <c r="U228" s="11" t="s">
        <v>610</v>
      </c>
      <c r="V228" s="22" t="s">
        <v>1023</v>
      </c>
    </row>
    <row r="229" spans="1:22" s="17" customFormat="1">
      <c r="A229" s="11" t="s">
        <v>611</v>
      </c>
      <c r="B229" s="11" t="s">
        <v>603</v>
      </c>
      <c r="C229" s="11" t="s">
        <v>612</v>
      </c>
      <c r="D229" s="18">
        <v>47053</v>
      </c>
      <c r="E229" s="11" t="s">
        <v>605</v>
      </c>
      <c r="F229" s="11" t="s">
        <v>606</v>
      </c>
      <c r="G229" s="14" t="s">
        <v>997</v>
      </c>
      <c r="H229" s="11" t="s">
        <v>612</v>
      </c>
      <c r="I229" s="123" t="s">
        <v>5202</v>
      </c>
      <c r="J229" s="19">
        <v>1965</v>
      </c>
      <c r="K229" s="11" t="s">
        <v>3225</v>
      </c>
      <c r="L229" s="124" t="s">
        <v>1055</v>
      </c>
      <c r="M229" s="11" t="s">
        <v>1055</v>
      </c>
      <c r="N229" s="11" t="s">
        <v>613</v>
      </c>
      <c r="O229" s="11" t="s">
        <v>1023</v>
      </c>
      <c r="P229" s="11" t="s">
        <v>1000</v>
      </c>
      <c r="Q229" s="20">
        <v>133</v>
      </c>
      <c r="R229" s="157">
        <v>143.94457</v>
      </c>
      <c r="S229" s="21" t="s">
        <v>614</v>
      </c>
      <c r="T229" s="21">
        <v>110</v>
      </c>
      <c r="U229" s="11" t="s">
        <v>610</v>
      </c>
      <c r="V229" s="22" t="s">
        <v>1023</v>
      </c>
    </row>
    <row r="230" spans="1:22" s="17" customFormat="1" ht="12" customHeight="1">
      <c r="A230" s="11" t="s">
        <v>615</v>
      </c>
      <c r="B230" s="11" t="s">
        <v>603</v>
      </c>
      <c r="C230" s="40" t="s">
        <v>616</v>
      </c>
      <c r="D230" s="18">
        <v>47249</v>
      </c>
      <c r="E230" s="11" t="s">
        <v>605</v>
      </c>
      <c r="F230" s="11" t="s">
        <v>617</v>
      </c>
      <c r="G230" s="14" t="s">
        <v>997</v>
      </c>
      <c r="H230" s="11" t="s">
        <v>616</v>
      </c>
      <c r="I230" s="118" t="s">
        <v>5203</v>
      </c>
      <c r="J230" s="19">
        <v>2002</v>
      </c>
      <c r="K230" s="11" t="s">
        <v>998</v>
      </c>
      <c r="L230" s="118" t="s">
        <v>1022</v>
      </c>
      <c r="M230" s="11" t="s">
        <v>1022</v>
      </c>
      <c r="N230" s="11" t="s">
        <v>613</v>
      </c>
      <c r="O230" s="11" t="s">
        <v>1023</v>
      </c>
      <c r="P230" s="11" t="s">
        <v>1000</v>
      </c>
      <c r="Q230" s="20">
        <v>40</v>
      </c>
      <c r="R230" s="157">
        <v>40.4</v>
      </c>
      <c r="S230" s="21" t="s">
        <v>618</v>
      </c>
      <c r="T230" s="21">
        <v>110</v>
      </c>
      <c r="U230" s="11" t="s">
        <v>610</v>
      </c>
      <c r="V230" s="22" t="s">
        <v>1023</v>
      </c>
    </row>
    <row r="231" spans="1:22" s="17" customFormat="1" ht="12" customHeight="1">
      <c r="A231" s="11" t="s">
        <v>619</v>
      </c>
      <c r="B231" s="11" t="s">
        <v>603</v>
      </c>
      <c r="C231" s="11" t="s">
        <v>620</v>
      </c>
      <c r="D231" s="18">
        <v>47249</v>
      </c>
      <c r="E231" s="11" t="s">
        <v>605</v>
      </c>
      <c r="F231" s="11" t="s">
        <v>617</v>
      </c>
      <c r="G231" s="14" t="s">
        <v>997</v>
      </c>
      <c r="H231" s="11" t="s">
        <v>620</v>
      </c>
      <c r="I231" s="118" t="s">
        <v>5203</v>
      </c>
      <c r="J231" s="19">
        <v>2005</v>
      </c>
      <c r="K231" s="11" t="s">
        <v>998</v>
      </c>
      <c r="L231" s="118" t="s">
        <v>1022</v>
      </c>
      <c r="M231" s="11" t="s">
        <v>1022</v>
      </c>
      <c r="N231" s="11" t="s">
        <v>613</v>
      </c>
      <c r="O231" s="11" t="s">
        <v>1023</v>
      </c>
      <c r="P231" s="11" t="s">
        <v>1000</v>
      </c>
      <c r="Q231" s="20">
        <v>234</v>
      </c>
      <c r="R231" s="157">
        <v>236.34</v>
      </c>
      <c r="S231" s="21" t="s">
        <v>618</v>
      </c>
      <c r="T231" s="21">
        <v>110</v>
      </c>
      <c r="U231" s="11" t="s">
        <v>610</v>
      </c>
      <c r="V231" s="22" t="s">
        <v>1023</v>
      </c>
    </row>
    <row r="232" spans="1:22" s="17" customFormat="1">
      <c r="A232" s="10" t="s">
        <v>621</v>
      </c>
      <c r="B232" s="11" t="s">
        <v>622</v>
      </c>
      <c r="C232" s="11" t="s">
        <v>623</v>
      </c>
      <c r="D232" s="18">
        <v>47179</v>
      </c>
      <c r="E232" s="11" t="s">
        <v>605</v>
      </c>
      <c r="F232" s="11" t="s">
        <v>624</v>
      </c>
      <c r="G232" s="14" t="s">
        <v>997</v>
      </c>
      <c r="H232" s="11" t="s">
        <v>625</v>
      </c>
      <c r="I232" s="123" t="s">
        <v>5202</v>
      </c>
      <c r="J232" s="19">
        <v>1959</v>
      </c>
      <c r="K232" s="11" t="s">
        <v>3225</v>
      </c>
      <c r="L232" s="11" t="s">
        <v>1055</v>
      </c>
      <c r="M232" s="11"/>
      <c r="N232" s="11"/>
      <c r="O232" s="11" t="s">
        <v>1023</v>
      </c>
      <c r="P232" s="11" t="s">
        <v>1023</v>
      </c>
      <c r="Q232" s="20">
        <v>129</v>
      </c>
      <c r="R232" s="157">
        <v>150</v>
      </c>
      <c r="S232" s="41" t="s">
        <v>626</v>
      </c>
      <c r="T232" s="21">
        <v>220</v>
      </c>
      <c r="U232" s="11" t="s">
        <v>1045</v>
      </c>
      <c r="V232" s="11" t="s">
        <v>1023</v>
      </c>
    </row>
    <row r="233" spans="1:22" s="17" customFormat="1">
      <c r="A233" s="10" t="s">
        <v>627</v>
      </c>
      <c r="B233" s="11" t="s">
        <v>622</v>
      </c>
      <c r="C233" s="11" t="s">
        <v>623</v>
      </c>
      <c r="D233" s="18">
        <v>47180</v>
      </c>
      <c r="E233" s="11" t="s">
        <v>605</v>
      </c>
      <c r="F233" s="11" t="s">
        <v>624</v>
      </c>
      <c r="G233" s="14" t="s">
        <v>997</v>
      </c>
      <c r="H233" s="11" t="s">
        <v>628</v>
      </c>
      <c r="I233" s="123" t="s">
        <v>5202</v>
      </c>
      <c r="J233" s="19">
        <v>1988</v>
      </c>
      <c r="K233" s="11" t="s">
        <v>998</v>
      </c>
      <c r="L233" s="11" t="s">
        <v>1055</v>
      </c>
      <c r="M233" s="11"/>
      <c r="N233" s="11"/>
      <c r="O233" s="11" t="s">
        <v>1023</v>
      </c>
      <c r="P233" s="11" t="s">
        <v>1000</v>
      </c>
      <c r="Q233" s="20">
        <v>370</v>
      </c>
      <c r="R233" s="157">
        <v>410</v>
      </c>
      <c r="S233" s="41" t="s">
        <v>626</v>
      </c>
      <c r="T233" s="21">
        <v>220</v>
      </c>
      <c r="U233" s="11" t="s">
        <v>1045</v>
      </c>
      <c r="V233" s="11" t="s">
        <v>1023</v>
      </c>
    </row>
    <row r="234" spans="1:22" s="17" customFormat="1">
      <c r="A234" s="11" t="s">
        <v>629</v>
      </c>
      <c r="B234" s="11" t="s">
        <v>630</v>
      </c>
      <c r="C234" s="11" t="s">
        <v>631</v>
      </c>
      <c r="D234" s="18">
        <v>47166</v>
      </c>
      <c r="E234" s="40" t="s">
        <v>632</v>
      </c>
      <c r="F234" s="11"/>
      <c r="G234" s="14" t="s">
        <v>997</v>
      </c>
      <c r="H234" s="11" t="s">
        <v>633</v>
      </c>
      <c r="I234" s="118" t="s">
        <v>5203</v>
      </c>
      <c r="J234" s="19">
        <v>1955</v>
      </c>
      <c r="K234" s="11" t="s">
        <v>998</v>
      </c>
      <c r="L234" s="11" t="s">
        <v>634</v>
      </c>
      <c r="M234" s="11" t="s">
        <v>635</v>
      </c>
      <c r="N234" s="11"/>
      <c r="O234" s="11" t="s">
        <v>1023</v>
      </c>
      <c r="P234" s="11" t="s">
        <v>1000</v>
      </c>
      <c r="Q234" s="20">
        <v>60</v>
      </c>
      <c r="R234" s="157">
        <f>Q234*1.01</f>
        <v>60.6</v>
      </c>
      <c r="S234" s="11" t="s">
        <v>636</v>
      </c>
      <c r="T234" s="21">
        <v>110</v>
      </c>
      <c r="U234" s="11" t="s">
        <v>630</v>
      </c>
      <c r="V234" s="27" t="s">
        <v>1023</v>
      </c>
    </row>
    <row r="235" spans="1:22" s="17" customFormat="1">
      <c r="A235" s="11" t="s">
        <v>637</v>
      </c>
      <c r="B235" s="11" t="s">
        <v>630</v>
      </c>
      <c r="C235" s="11" t="s">
        <v>638</v>
      </c>
      <c r="D235" s="18">
        <v>47166</v>
      </c>
      <c r="E235" s="40" t="s">
        <v>632</v>
      </c>
      <c r="F235" s="11"/>
      <c r="G235" s="14" t="s">
        <v>997</v>
      </c>
      <c r="H235" s="11" t="s">
        <v>1597</v>
      </c>
      <c r="I235" s="118" t="s">
        <v>5203</v>
      </c>
      <c r="J235" s="19">
        <v>1963</v>
      </c>
      <c r="K235" s="11" t="s">
        <v>998</v>
      </c>
      <c r="L235" s="11" t="s">
        <v>634</v>
      </c>
      <c r="M235" s="11" t="s">
        <v>635</v>
      </c>
      <c r="N235" s="11"/>
      <c r="O235" s="11" t="s">
        <v>1023</v>
      </c>
      <c r="P235" s="11" t="s">
        <v>1000</v>
      </c>
      <c r="Q235" s="20">
        <v>90</v>
      </c>
      <c r="R235" s="157">
        <f>Q235*1.01</f>
        <v>90.9</v>
      </c>
      <c r="S235" s="11" t="s">
        <v>636</v>
      </c>
      <c r="T235" s="21">
        <v>110</v>
      </c>
      <c r="U235" s="11" t="s">
        <v>630</v>
      </c>
      <c r="V235" s="27" t="s">
        <v>1023</v>
      </c>
    </row>
    <row r="236" spans="1:22" s="17" customFormat="1">
      <c r="A236" s="11" t="s">
        <v>639</v>
      </c>
      <c r="B236" s="11" t="s">
        <v>630</v>
      </c>
      <c r="C236" s="11" t="s">
        <v>640</v>
      </c>
      <c r="D236" s="18">
        <v>47166</v>
      </c>
      <c r="E236" s="40" t="s">
        <v>632</v>
      </c>
      <c r="F236" s="11"/>
      <c r="G236" s="14" t="s">
        <v>997</v>
      </c>
      <c r="H236" s="11" t="s">
        <v>1593</v>
      </c>
      <c r="I236" s="118" t="s">
        <v>5203</v>
      </c>
      <c r="J236" s="19">
        <v>1968</v>
      </c>
      <c r="K236" s="11" t="s">
        <v>998</v>
      </c>
      <c r="L236" s="11" t="s">
        <v>634</v>
      </c>
      <c r="M236" s="11" t="s">
        <v>635</v>
      </c>
      <c r="N236" s="11"/>
      <c r="O236" s="11" t="s">
        <v>1023</v>
      </c>
      <c r="P236" s="11" t="s">
        <v>1000</v>
      </c>
      <c r="Q236" s="20">
        <v>165</v>
      </c>
      <c r="R236" s="157">
        <f>Q236*1.01</f>
        <v>166.65</v>
      </c>
      <c r="S236" s="11" t="s">
        <v>636</v>
      </c>
      <c r="T236" s="21">
        <v>110</v>
      </c>
      <c r="U236" s="11" t="s">
        <v>630</v>
      </c>
      <c r="V236" s="27" t="s">
        <v>1023</v>
      </c>
    </row>
    <row r="237" spans="1:22" s="17" customFormat="1">
      <c r="A237" s="11" t="s">
        <v>641</v>
      </c>
      <c r="B237" s="11" t="s">
        <v>642</v>
      </c>
      <c r="C237" s="11" t="s">
        <v>3377</v>
      </c>
      <c r="D237" s="18">
        <v>40221</v>
      </c>
      <c r="E237" s="11" t="s">
        <v>643</v>
      </c>
      <c r="F237" s="11" t="s">
        <v>644</v>
      </c>
      <c r="G237" s="14" t="s">
        <v>997</v>
      </c>
      <c r="H237" s="11" t="s">
        <v>645</v>
      </c>
      <c r="I237" s="118" t="s">
        <v>5201</v>
      </c>
      <c r="J237" s="19">
        <v>2000</v>
      </c>
      <c r="K237" s="11" t="s">
        <v>998</v>
      </c>
      <c r="L237" s="11" t="s">
        <v>1022</v>
      </c>
      <c r="M237" s="11"/>
      <c r="N237" s="11"/>
      <c r="O237" s="11" t="s">
        <v>1023</v>
      </c>
      <c r="P237" s="11" t="s">
        <v>1000</v>
      </c>
      <c r="Q237" s="20">
        <v>100</v>
      </c>
      <c r="R237" s="157">
        <v>102.74700000000001</v>
      </c>
      <c r="S237" s="11" t="s">
        <v>646</v>
      </c>
      <c r="T237" s="21">
        <v>110</v>
      </c>
      <c r="U237" s="11" t="s">
        <v>647</v>
      </c>
      <c r="V237" s="22" t="s">
        <v>1023</v>
      </c>
    </row>
    <row r="238" spans="1:22" s="17" customFormat="1">
      <c r="A238" s="10" t="s">
        <v>648</v>
      </c>
      <c r="B238" s="11" t="s">
        <v>642</v>
      </c>
      <c r="C238" s="11" t="s">
        <v>3123</v>
      </c>
      <c r="D238" s="18">
        <v>40221</v>
      </c>
      <c r="E238" s="11" t="s">
        <v>643</v>
      </c>
      <c r="F238" s="11" t="s">
        <v>644</v>
      </c>
      <c r="G238" s="14" t="s">
        <v>997</v>
      </c>
      <c r="H238" s="11" t="s">
        <v>649</v>
      </c>
      <c r="I238" s="118" t="s">
        <v>5203</v>
      </c>
      <c r="J238" s="19">
        <v>1974</v>
      </c>
      <c r="K238" s="11" t="s">
        <v>998</v>
      </c>
      <c r="L238" s="11" t="s">
        <v>1022</v>
      </c>
      <c r="M238" s="11"/>
      <c r="N238" s="11"/>
      <c r="O238" s="11" t="s">
        <v>1023</v>
      </c>
      <c r="P238" s="11" t="s">
        <v>1023</v>
      </c>
      <c r="Q238" s="20">
        <v>64.7</v>
      </c>
      <c r="R238" s="157">
        <v>65.347000000000008</v>
      </c>
      <c r="S238" s="11" t="s">
        <v>646</v>
      </c>
      <c r="T238" s="21">
        <v>110</v>
      </c>
      <c r="U238" s="11" t="s">
        <v>650</v>
      </c>
      <c r="V238" s="22" t="s">
        <v>1023</v>
      </c>
    </row>
    <row r="239" spans="1:22" s="17" customFormat="1">
      <c r="A239" s="10" t="s">
        <v>651</v>
      </c>
      <c r="B239" s="11" t="s">
        <v>642</v>
      </c>
      <c r="C239" s="11" t="s">
        <v>3123</v>
      </c>
      <c r="D239" s="18">
        <v>40221</v>
      </c>
      <c r="E239" s="11" t="s">
        <v>643</v>
      </c>
      <c r="F239" s="11" t="s">
        <v>644</v>
      </c>
      <c r="G239" s="14" t="s">
        <v>997</v>
      </c>
      <c r="H239" s="11" t="s">
        <v>652</v>
      </c>
      <c r="I239" s="118" t="s">
        <v>5203</v>
      </c>
      <c r="J239" s="19">
        <v>1974</v>
      </c>
      <c r="K239" s="11" t="s">
        <v>998</v>
      </c>
      <c r="L239" s="11" t="s">
        <v>1022</v>
      </c>
      <c r="M239" s="11"/>
      <c r="N239" s="11"/>
      <c r="O239" s="11" t="s">
        <v>1023</v>
      </c>
      <c r="P239" s="11" t="s">
        <v>1023</v>
      </c>
      <c r="Q239" s="20">
        <v>66.7</v>
      </c>
      <c r="R239" s="157">
        <v>67.367000000000004</v>
      </c>
      <c r="S239" s="11" t="s">
        <v>646</v>
      </c>
      <c r="T239" s="21">
        <v>110</v>
      </c>
      <c r="U239" s="11" t="s">
        <v>650</v>
      </c>
      <c r="V239" s="22" t="s">
        <v>1023</v>
      </c>
    </row>
    <row r="240" spans="1:22" s="17" customFormat="1">
      <c r="A240" s="11" t="s">
        <v>653</v>
      </c>
      <c r="B240" s="11" t="s">
        <v>642</v>
      </c>
      <c r="C240" s="11" t="s">
        <v>654</v>
      </c>
      <c r="D240" s="18">
        <v>40221</v>
      </c>
      <c r="E240" s="11" t="s">
        <v>643</v>
      </c>
      <c r="F240" s="11" t="s">
        <v>644</v>
      </c>
      <c r="G240" s="14" t="s">
        <v>997</v>
      </c>
      <c r="H240" s="11" t="s">
        <v>655</v>
      </c>
      <c r="I240" s="118" t="s">
        <v>5202</v>
      </c>
      <c r="J240" s="19">
        <v>1976</v>
      </c>
      <c r="K240" s="11" t="s">
        <v>998</v>
      </c>
      <c r="L240" s="11" t="s">
        <v>1022</v>
      </c>
      <c r="M240" s="11"/>
      <c r="N240" s="11"/>
      <c r="O240" s="11" t="s">
        <v>1023</v>
      </c>
      <c r="P240" s="11" t="s">
        <v>1000</v>
      </c>
      <c r="Q240" s="20">
        <v>293</v>
      </c>
      <c r="R240" s="157">
        <v>309.22765071336437</v>
      </c>
      <c r="S240" s="11" t="s">
        <v>646</v>
      </c>
      <c r="T240" s="21">
        <v>110</v>
      </c>
      <c r="U240" s="11" t="s">
        <v>650</v>
      </c>
      <c r="V240" s="22" t="s">
        <v>1023</v>
      </c>
    </row>
    <row r="241" spans="1:22" s="17" customFormat="1" ht="12" customHeight="1">
      <c r="A241" s="10" t="s">
        <v>656</v>
      </c>
      <c r="B241" s="11" t="s">
        <v>642</v>
      </c>
      <c r="C241" s="11" t="s">
        <v>3123</v>
      </c>
      <c r="D241" s="18">
        <v>40233</v>
      </c>
      <c r="E241" s="11" t="s">
        <v>643</v>
      </c>
      <c r="F241" s="11" t="s">
        <v>657</v>
      </c>
      <c r="G241" s="14" t="s">
        <v>997</v>
      </c>
      <c r="H241" s="11" t="s">
        <v>658</v>
      </c>
      <c r="I241" s="118" t="s">
        <v>5203</v>
      </c>
      <c r="J241" s="19">
        <v>1977</v>
      </c>
      <c r="K241" s="11" t="s">
        <v>998</v>
      </c>
      <c r="L241" s="11" t="s">
        <v>3056</v>
      </c>
      <c r="M241" s="11"/>
      <c r="N241" s="11"/>
      <c r="O241" s="11" t="s">
        <v>1023</v>
      </c>
      <c r="P241" s="11" t="s">
        <v>1023</v>
      </c>
      <c r="Q241" s="20">
        <v>86.2</v>
      </c>
      <c r="R241" s="157">
        <f>Q241*1.01</f>
        <v>87.061999999999998</v>
      </c>
      <c r="S241" s="11" t="s">
        <v>659</v>
      </c>
      <c r="T241" s="21">
        <v>110</v>
      </c>
      <c r="U241" s="11" t="s">
        <v>650</v>
      </c>
      <c r="V241" s="22" t="s">
        <v>1023</v>
      </c>
    </row>
    <row r="242" spans="1:22" s="17" customFormat="1" ht="12" customHeight="1">
      <c r="A242" s="10" t="s">
        <v>660</v>
      </c>
      <c r="B242" s="11" t="s">
        <v>642</v>
      </c>
      <c r="C242" s="11" t="s">
        <v>661</v>
      </c>
      <c r="D242" s="18">
        <v>40233</v>
      </c>
      <c r="E242" s="11" t="s">
        <v>643</v>
      </c>
      <c r="F242" s="11" t="s">
        <v>657</v>
      </c>
      <c r="G242" s="14" t="s">
        <v>997</v>
      </c>
      <c r="H242" s="11" t="s">
        <v>662</v>
      </c>
      <c r="I242" s="123" t="s">
        <v>5202</v>
      </c>
      <c r="J242" s="19">
        <v>1955</v>
      </c>
      <c r="K242" s="11" t="s">
        <v>3225</v>
      </c>
      <c r="L242" s="11" t="s">
        <v>3309</v>
      </c>
      <c r="M242" s="11"/>
      <c r="N242" s="11"/>
      <c r="O242" s="11" t="s">
        <v>1023</v>
      </c>
      <c r="P242" s="11" t="s">
        <v>1023</v>
      </c>
      <c r="Q242" s="20">
        <v>48.9</v>
      </c>
      <c r="R242" s="157">
        <v>54.302456863419081</v>
      </c>
      <c r="S242" s="11" t="s">
        <v>659</v>
      </c>
      <c r="T242" s="21">
        <v>25</v>
      </c>
      <c r="U242" s="11" t="s">
        <v>650</v>
      </c>
      <c r="V242" s="22" t="s">
        <v>1023</v>
      </c>
    </row>
    <row r="243" spans="1:22" s="17" customFormat="1">
      <c r="A243" s="10" t="s">
        <v>663</v>
      </c>
      <c r="B243" s="11" t="s">
        <v>642</v>
      </c>
      <c r="C243" s="11" t="s">
        <v>661</v>
      </c>
      <c r="D243" s="18">
        <v>40233</v>
      </c>
      <c r="E243" s="11" t="s">
        <v>643</v>
      </c>
      <c r="F243" s="11" t="s">
        <v>657</v>
      </c>
      <c r="G243" s="14" t="s">
        <v>997</v>
      </c>
      <c r="H243" s="11" t="s">
        <v>664</v>
      </c>
      <c r="I243" s="123" t="s">
        <v>5202</v>
      </c>
      <c r="J243" s="19">
        <v>2000</v>
      </c>
      <c r="K243" s="11" t="s">
        <v>998</v>
      </c>
      <c r="L243" s="11" t="s">
        <v>3309</v>
      </c>
      <c r="M243" s="11"/>
      <c r="N243" s="11"/>
      <c r="O243" s="11" t="s">
        <v>1023</v>
      </c>
      <c r="P243" s="11" t="s">
        <v>1000</v>
      </c>
      <c r="Q243" s="20">
        <v>53.7</v>
      </c>
      <c r="R243" s="157">
        <v>55</v>
      </c>
      <c r="S243" s="11" t="s">
        <v>659</v>
      </c>
      <c r="T243" s="21">
        <v>25</v>
      </c>
      <c r="U243" s="11" t="s">
        <v>650</v>
      </c>
      <c r="V243" s="22" t="s">
        <v>1023</v>
      </c>
    </row>
    <row r="244" spans="1:22" s="17" customFormat="1">
      <c r="A244" s="10" t="s">
        <v>665</v>
      </c>
      <c r="B244" s="11"/>
      <c r="C244" s="11"/>
      <c r="D244" s="25">
        <v>16225</v>
      </c>
      <c r="E244" s="26" t="s">
        <v>666</v>
      </c>
      <c r="F244" s="10"/>
      <c r="G244" s="14" t="s">
        <v>1020</v>
      </c>
      <c r="H244" s="11"/>
      <c r="I244" s="123" t="s">
        <v>5202</v>
      </c>
      <c r="J244" s="15">
        <v>2006</v>
      </c>
      <c r="K244" s="11" t="s">
        <v>998</v>
      </c>
      <c r="L244" s="11" t="s">
        <v>1061</v>
      </c>
      <c r="M244" s="11"/>
      <c r="N244" s="10"/>
      <c r="O244" s="11" t="s">
        <v>1000</v>
      </c>
      <c r="P244" s="118" t="s">
        <v>1000</v>
      </c>
      <c r="Q244" s="20">
        <v>20</v>
      </c>
      <c r="R244" s="159">
        <v>21.54</v>
      </c>
      <c r="S244" s="11"/>
      <c r="T244" s="26" t="s">
        <v>3076</v>
      </c>
      <c r="U244" s="26" t="s">
        <v>3077</v>
      </c>
      <c r="V244" s="22" t="s">
        <v>1000</v>
      </c>
    </row>
    <row r="245" spans="1:22" s="17" customFormat="1">
      <c r="A245" s="10" t="s">
        <v>667</v>
      </c>
      <c r="B245" s="11"/>
      <c r="C245" s="11"/>
      <c r="D245" s="43" t="s">
        <v>668</v>
      </c>
      <c r="E245" s="11" t="s">
        <v>666</v>
      </c>
      <c r="F245" s="11"/>
      <c r="G245" s="14" t="s">
        <v>1020</v>
      </c>
      <c r="H245" s="11"/>
      <c r="I245" s="123" t="s">
        <v>5193</v>
      </c>
      <c r="J245" s="36">
        <v>2010</v>
      </c>
      <c r="K245" s="11" t="s">
        <v>998</v>
      </c>
      <c r="L245" s="11" t="s">
        <v>3112</v>
      </c>
      <c r="M245" s="11"/>
      <c r="N245" s="11"/>
      <c r="O245" s="11" t="s">
        <v>1000</v>
      </c>
      <c r="P245" s="118" t="s">
        <v>1023</v>
      </c>
      <c r="Q245" s="20">
        <v>24.241</v>
      </c>
      <c r="R245" s="158">
        <f>Q245</f>
        <v>24.241</v>
      </c>
      <c r="S245" s="11"/>
      <c r="T245" s="11" t="s">
        <v>3076</v>
      </c>
      <c r="U245" s="11" t="s">
        <v>3077</v>
      </c>
      <c r="V245" s="11" t="s">
        <v>1000</v>
      </c>
    </row>
    <row r="246" spans="1:22" s="17" customFormat="1">
      <c r="A246" s="10" t="s">
        <v>669</v>
      </c>
      <c r="B246" s="11"/>
      <c r="C246" s="11"/>
      <c r="D246" s="12">
        <v>99510</v>
      </c>
      <c r="E246" s="13" t="s">
        <v>670</v>
      </c>
      <c r="F246" s="11"/>
      <c r="G246" s="14" t="s">
        <v>3117</v>
      </c>
      <c r="H246" s="11"/>
      <c r="I246" s="118" t="s">
        <v>5206</v>
      </c>
      <c r="J246" s="15">
        <v>1999</v>
      </c>
      <c r="K246" s="11" t="s">
        <v>998</v>
      </c>
      <c r="L246" s="11" t="s">
        <v>999</v>
      </c>
      <c r="M246" s="11"/>
      <c r="N246" s="11"/>
      <c r="O246" s="11" t="s">
        <v>1000</v>
      </c>
      <c r="P246" s="118" t="s">
        <v>1023</v>
      </c>
      <c r="Q246" s="16">
        <v>15.6</v>
      </c>
      <c r="R246" s="157">
        <v>15.6</v>
      </c>
      <c r="S246" s="11"/>
      <c r="T246" s="13" t="s">
        <v>1001</v>
      </c>
      <c r="U246" s="13" t="s">
        <v>3152</v>
      </c>
      <c r="V246" s="11" t="s">
        <v>1000</v>
      </c>
    </row>
    <row r="247" spans="1:22" s="17" customFormat="1">
      <c r="A247" s="10" t="s">
        <v>671</v>
      </c>
      <c r="B247" s="35" t="s">
        <v>672</v>
      </c>
      <c r="C247" s="11"/>
      <c r="D247" s="12">
        <v>31234</v>
      </c>
      <c r="E247" s="13" t="s">
        <v>673</v>
      </c>
      <c r="F247" s="11"/>
      <c r="G247" s="14" t="s">
        <v>1006</v>
      </c>
      <c r="H247" s="11"/>
      <c r="I247" s="118" t="s">
        <v>5206</v>
      </c>
      <c r="J247" s="15">
        <v>1999</v>
      </c>
      <c r="K247" s="11" t="s">
        <v>998</v>
      </c>
      <c r="L247" s="11" t="s">
        <v>999</v>
      </c>
      <c r="M247" s="11"/>
      <c r="N247" s="11"/>
      <c r="O247" s="11" t="s">
        <v>1000</v>
      </c>
      <c r="P247" s="118" t="s">
        <v>1023</v>
      </c>
      <c r="Q247" s="16">
        <v>15.6</v>
      </c>
      <c r="R247" s="157">
        <v>15.6</v>
      </c>
      <c r="S247" s="11"/>
      <c r="T247" s="13" t="s">
        <v>1001</v>
      </c>
      <c r="U247" s="13" t="s">
        <v>3108</v>
      </c>
      <c r="V247" s="11" t="s">
        <v>1000</v>
      </c>
    </row>
    <row r="248" spans="1:22" s="17" customFormat="1">
      <c r="A248" s="11" t="s">
        <v>674</v>
      </c>
      <c r="B248" s="11" t="s">
        <v>3143</v>
      </c>
      <c r="C248" s="11" t="s">
        <v>675</v>
      </c>
      <c r="D248" s="18">
        <v>34549</v>
      </c>
      <c r="E248" s="11" t="s">
        <v>676</v>
      </c>
      <c r="F248" s="11" t="s">
        <v>677</v>
      </c>
      <c r="G248" s="14" t="s">
        <v>3180</v>
      </c>
      <c r="H248" s="11" t="s">
        <v>675</v>
      </c>
      <c r="I248" s="118" t="s">
        <v>5196</v>
      </c>
      <c r="J248" s="19">
        <v>1931</v>
      </c>
      <c r="K248" s="11" t="s">
        <v>998</v>
      </c>
      <c r="L248" s="11" t="s">
        <v>3170</v>
      </c>
      <c r="M248" s="11"/>
      <c r="N248" s="11"/>
      <c r="O248" s="11" t="s">
        <v>1023</v>
      </c>
      <c r="P248" s="11" t="s">
        <v>1023</v>
      </c>
      <c r="Q248" s="20">
        <v>143</v>
      </c>
      <c r="R248" s="157">
        <v>152.8956</v>
      </c>
      <c r="S248" s="11" t="s">
        <v>3147</v>
      </c>
      <c r="T248" s="21">
        <v>110</v>
      </c>
      <c r="U248" s="11" t="s">
        <v>3148</v>
      </c>
      <c r="V248" s="22" t="s">
        <v>1023</v>
      </c>
    </row>
    <row r="249" spans="1:22" s="17" customFormat="1">
      <c r="A249" s="11" t="s">
        <v>678</v>
      </c>
      <c r="B249" s="11" t="s">
        <v>3143</v>
      </c>
      <c r="C249" s="11" t="s">
        <v>679</v>
      </c>
      <c r="D249" s="18">
        <v>34549</v>
      </c>
      <c r="E249" s="11" t="s">
        <v>676</v>
      </c>
      <c r="F249" s="11" t="s">
        <v>677</v>
      </c>
      <c r="G249" s="14" t="s">
        <v>3180</v>
      </c>
      <c r="H249" s="11" t="s">
        <v>679</v>
      </c>
      <c r="I249" s="118" t="s">
        <v>5196</v>
      </c>
      <c r="J249" s="19">
        <v>1974</v>
      </c>
      <c r="K249" s="11" t="s">
        <v>998</v>
      </c>
      <c r="L249" s="11" t="s">
        <v>3170</v>
      </c>
      <c r="M249" s="11"/>
      <c r="N249" s="11"/>
      <c r="O249" s="11" t="s">
        <v>1023</v>
      </c>
      <c r="P249" s="11" t="s">
        <v>1023</v>
      </c>
      <c r="Q249" s="20">
        <v>480</v>
      </c>
      <c r="R249" s="157">
        <v>513.21600000000001</v>
      </c>
      <c r="S249" s="11" t="s">
        <v>3147</v>
      </c>
      <c r="T249" s="21">
        <v>380</v>
      </c>
      <c r="U249" s="11" t="s">
        <v>3141</v>
      </c>
      <c r="V249" s="22" t="s">
        <v>1023</v>
      </c>
    </row>
    <row r="250" spans="1:22" s="17" customFormat="1">
      <c r="A250" s="11" t="s">
        <v>680</v>
      </c>
      <c r="B250" s="11" t="s">
        <v>3143</v>
      </c>
      <c r="C250" s="11" t="s">
        <v>681</v>
      </c>
      <c r="D250" s="18">
        <v>34549</v>
      </c>
      <c r="E250" s="11" t="s">
        <v>676</v>
      </c>
      <c r="F250" s="11" t="s">
        <v>682</v>
      </c>
      <c r="G250" s="14" t="s">
        <v>3180</v>
      </c>
      <c r="H250" s="11" t="s">
        <v>681</v>
      </c>
      <c r="I250" s="118" t="s">
        <v>5195</v>
      </c>
      <c r="J250" s="19">
        <v>1915</v>
      </c>
      <c r="K250" s="11" t="s">
        <v>998</v>
      </c>
      <c r="L250" s="11" t="s">
        <v>683</v>
      </c>
      <c r="M250" s="11"/>
      <c r="N250" s="11"/>
      <c r="O250" s="11" t="s">
        <v>1023</v>
      </c>
      <c r="P250" s="11" t="s">
        <v>1023</v>
      </c>
      <c r="Q250" s="20">
        <v>20</v>
      </c>
      <c r="R250" s="157">
        <v>20.2</v>
      </c>
      <c r="S250" s="11" t="s">
        <v>3147</v>
      </c>
      <c r="T250" s="21">
        <v>110</v>
      </c>
      <c r="U250" s="11" t="s">
        <v>3148</v>
      </c>
      <c r="V250" s="11" t="s">
        <v>1000</v>
      </c>
    </row>
    <row r="251" spans="1:22" s="17" customFormat="1">
      <c r="A251" s="10" t="s">
        <v>2787</v>
      </c>
      <c r="B251" s="11" t="s">
        <v>3249</v>
      </c>
      <c r="C251" s="11" t="s">
        <v>3249</v>
      </c>
      <c r="D251" s="19"/>
      <c r="E251" s="11"/>
      <c r="F251" s="40"/>
      <c r="G251" s="14"/>
      <c r="H251" s="11"/>
      <c r="I251" s="11"/>
      <c r="J251" s="36"/>
      <c r="K251" s="11"/>
      <c r="L251" s="11"/>
      <c r="M251" s="39"/>
      <c r="N251" s="11"/>
      <c r="O251" s="11"/>
      <c r="P251" s="11"/>
      <c r="Q251" s="20"/>
      <c r="R251" s="157"/>
      <c r="S251" s="11"/>
      <c r="T251" s="11"/>
      <c r="U251" s="11"/>
      <c r="V251" s="22"/>
    </row>
    <row r="252" spans="1:22" s="17" customFormat="1">
      <c r="A252" s="10" t="s">
        <v>684</v>
      </c>
      <c r="B252" s="11" t="s">
        <v>685</v>
      </c>
      <c r="C252" s="11"/>
      <c r="D252" s="25">
        <v>89584</v>
      </c>
      <c r="E252" s="26" t="s">
        <v>686</v>
      </c>
      <c r="F252" s="11"/>
      <c r="G252" s="14" t="s">
        <v>1042</v>
      </c>
      <c r="H252" s="11"/>
      <c r="I252" s="123" t="s">
        <v>5202</v>
      </c>
      <c r="J252" s="15">
        <v>2000</v>
      </c>
      <c r="K252" s="11" t="s">
        <v>998</v>
      </c>
      <c r="L252" s="11" t="s">
        <v>1061</v>
      </c>
      <c r="M252" s="11"/>
      <c r="N252" s="11"/>
      <c r="O252" s="11" t="s">
        <v>1000</v>
      </c>
      <c r="P252" s="118" t="s">
        <v>1000</v>
      </c>
      <c r="Q252" s="20">
        <v>13.212</v>
      </c>
      <c r="R252" s="159">
        <v>14.229323999999998</v>
      </c>
      <c r="S252" s="11"/>
      <c r="T252" s="26" t="s">
        <v>1001</v>
      </c>
      <c r="U252" s="26" t="s">
        <v>3053</v>
      </c>
      <c r="V252" s="22" t="s">
        <v>1000</v>
      </c>
    </row>
    <row r="253" spans="1:22" s="17" customFormat="1">
      <c r="A253" s="11" t="s">
        <v>687</v>
      </c>
      <c r="B253" s="11" t="s">
        <v>688</v>
      </c>
      <c r="C253" s="11" t="s">
        <v>689</v>
      </c>
      <c r="D253" s="18">
        <v>4838</v>
      </c>
      <c r="E253" s="11" t="s">
        <v>690</v>
      </c>
      <c r="F253" s="11" t="s">
        <v>691</v>
      </c>
      <c r="G253" s="14" t="s">
        <v>3333</v>
      </c>
      <c r="H253" s="11"/>
      <c r="I253" s="118" t="s">
        <v>5203</v>
      </c>
      <c r="J253" s="19">
        <v>1993</v>
      </c>
      <c r="K253" s="11" t="s">
        <v>998</v>
      </c>
      <c r="L253" s="118" t="s">
        <v>1022</v>
      </c>
      <c r="M253" s="11" t="s">
        <v>1022</v>
      </c>
      <c r="N253" s="11" t="s">
        <v>692</v>
      </c>
      <c r="O253" s="11" t="s">
        <v>1023</v>
      </c>
      <c r="P253" s="11" t="s">
        <v>1000</v>
      </c>
      <c r="Q253" s="20">
        <v>47.247999999999998</v>
      </c>
      <c r="R253" s="157">
        <v>47.720479999999995</v>
      </c>
      <c r="S253" s="11" t="s">
        <v>693</v>
      </c>
      <c r="T253" s="21">
        <v>110</v>
      </c>
      <c r="U253" s="11" t="s">
        <v>3045</v>
      </c>
      <c r="V253" s="22" t="s">
        <v>1023</v>
      </c>
    </row>
    <row r="254" spans="1:22" s="17" customFormat="1">
      <c r="A254" s="11" t="s">
        <v>2788</v>
      </c>
      <c r="B254" s="11" t="s">
        <v>3249</v>
      </c>
      <c r="C254" s="11" t="s">
        <v>3249</v>
      </c>
      <c r="D254" s="18"/>
      <c r="E254" s="11"/>
      <c r="F254" s="11"/>
      <c r="G254" s="14"/>
      <c r="H254" s="11"/>
      <c r="I254" s="11"/>
      <c r="J254" s="19"/>
      <c r="K254" s="11"/>
      <c r="L254" s="11"/>
      <c r="M254" s="11"/>
      <c r="N254" s="11"/>
      <c r="O254" s="11"/>
      <c r="P254" s="11"/>
      <c r="Q254" s="20"/>
      <c r="R254" s="157"/>
      <c r="S254" s="11"/>
      <c r="T254" s="21"/>
      <c r="U254" s="11"/>
      <c r="V254" s="22"/>
    </row>
    <row r="255" spans="1:22" s="17" customFormat="1">
      <c r="A255" s="10" t="s">
        <v>694</v>
      </c>
      <c r="B255" s="11"/>
      <c r="C255" s="11"/>
      <c r="D255" s="12">
        <v>99817</v>
      </c>
      <c r="E255" s="13" t="s">
        <v>695</v>
      </c>
      <c r="F255" s="10"/>
      <c r="G255" s="14" t="s">
        <v>3117</v>
      </c>
      <c r="H255" s="11"/>
      <c r="I255" s="118" t="s">
        <v>5206</v>
      </c>
      <c r="J255" s="15">
        <v>1998</v>
      </c>
      <c r="K255" s="11" t="s">
        <v>998</v>
      </c>
      <c r="L255" s="11" t="s">
        <v>999</v>
      </c>
      <c r="M255" s="11"/>
      <c r="N255" s="10"/>
      <c r="O255" s="11" t="s">
        <v>1000</v>
      </c>
      <c r="P255" s="118" t="s">
        <v>1023</v>
      </c>
      <c r="Q255" s="16">
        <v>17.600000000000001</v>
      </c>
      <c r="R255" s="157">
        <v>17.600000000000001</v>
      </c>
      <c r="S255" s="11"/>
      <c r="T255" s="13" t="s">
        <v>1001</v>
      </c>
      <c r="U255" s="13" t="s">
        <v>3152</v>
      </c>
      <c r="V255" s="11" t="s">
        <v>1000</v>
      </c>
    </row>
    <row r="256" spans="1:22" s="17" customFormat="1">
      <c r="A256" s="10" t="s">
        <v>696</v>
      </c>
      <c r="B256" s="11" t="s">
        <v>697</v>
      </c>
      <c r="C256" s="11"/>
      <c r="D256" s="12">
        <v>99819</v>
      </c>
      <c r="E256" s="13" t="s">
        <v>695</v>
      </c>
      <c r="F256" s="11"/>
      <c r="G256" s="14" t="s">
        <v>3117</v>
      </c>
      <c r="H256" s="11"/>
      <c r="I256" s="118" t="s">
        <v>5206</v>
      </c>
      <c r="J256" s="15">
        <v>2004</v>
      </c>
      <c r="K256" s="11" t="s">
        <v>998</v>
      </c>
      <c r="L256" s="11" t="s">
        <v>999</v>
      </c>
      <c r="M256" s="11"/>
      <c r="N256" s="11"/>
      <c r="O256" s="11" t="s">
        <v>1000</v>
      </c>
      <c r="P256" s="118" t="s">
        <v>1023</v>
      </c>
      <c r="Q256" s="16">
        <v>14.4</v>
      </c>
      <c r="R256" s="157">
        <v>14.4</v>
      </c>
      <c r="S256" s="11"/>
      <c r="T256" s="13" t="s">
        <v>1001</v>
      </c>
      <c r="U256" s="13" t="s">
        <v>3152</v>
      </c>
      <c r="V256" s="11" t="s">
        <v>1000</v>
      </c>
    </row>
    <row r="257" spans="1:22" s="17" customFormat="1" ht="12" customHeight="1">
      <c r="A257" s="11" t="s">
        <v>698</v>
      </c>
      <c r="B257" s="11" t="s">
        <v>699</v>
      </c>
      <c r="C257" s="11" t="s">
        <v>700</v>
      </c>
      <c r="D257" s="18">
        <v>15890</v>
      </c>
      <c r="E257" s="11" t="s">
        <v>701</v>
      </c>
      <c r="F257" s="11"/>
      <c r="G257" s="14" t="s">
        <v>1020</v>
      </c>
      <c r="H257" s="11"/>
      <c r="I257" s="123" t="s">
        <v>5202</v>
      </c>
      <c r="J257" s="19">
        <v>2011</v>
      </c>
      <c r="K257" s="11" t="s">
        <v>998</v>
      </c>
      <c r="L257" s="124" t="s">
        <v>3309</v>
      </c>
      <c r="M257" s="24" t="s">
        <v>702</v>
      </c>
      <c r="N257" s="24"/>
      <c r="O257" s="11" t="s">
        <v>1023</v>
      </c>
      <c r="P257" s="11" t="s">
        <v>1000</v>
      </c>
      <c r="Q257" s="20">
        <v>23.5</v>
      </c>
      <c r="R257" s="157">
        <v>26.096272725773996</v>
      </c>
      <c r="S257" s="11" t="s">
        <v>703</v>
      </c>
      <c r="T257" s="21">
        <v>110</v>
      </c>
      <c r="U257" s="11" t="s">
        <v>3077</v>
      </c>
      <c r="V257" s="22" t="s">
        <v>1023</v>
      </c>
    </row>
    <row r="258" spans="1:22" s="17" customFormat="1" ht="12" customHeight="1">
      <c r="A258" s="11" t="s">
        <v>704</v>
      </c>
      <c r="B258" s="11" t="s">
        <v>705</v>
      </c>
      <c r="C258" s="11" t="s">
        <v>706</v>
      </c>
      <c r="D258" s="18">
        <v>15890</v>
      </c>
      <c r="E258" s="11" t="s">
        <v>701</v>
      </c>
      <c r="F258" s="11" t="s">
        <v>707</v>
      </c>
      <c r="G258" s="14" t="s">
        <v>1020</v>
      </c>
      <c r="H258" s="11"/>
      <c r="I258" s="118" t="s">
        <v>5203</v>
      </c>
      <c r="J258" s="29">
        <v>1953</v>
      </c>
      <c r="K258" s="30" t="s">
        <v>998</v>
      </c>
      <c r="L258" s="118" t="s">
        <v>1594</v>
      </c>
      <c r="M258" s="11" t="s">
        <v>708</v>
      </c>
      <c r="N258" s="11" t="s">
        <v>709</v>
      </c>
      <c r="O258" s="11" t="s">
        <v>1023</v>
      </c>
      <c r="P258" s="11" t="s">
        <v>1000</v>
      </c>
      <c r="Q258" s="20">
        <v>95</v>
      </c>
      <c r="R258" s="157">
        <f>Q258*1.01</f>
        <v>95.95</v>
      </c>
      <c r="S258" s="11" t="s">
        <v>710</v>
      </c>
      <c r="T258" s="21">
        <v>110</v>
      </c>
      <c r="U258" s="11" t="s">
        <v>3077</v>
      </c>
      <c r="V258" s="22" t="s">
        <v>1023</v>
      </c>
    </row>
    <row r="259" spans="1:22" s="17" customFormat="1">
      <c r="A259" s="11" t="s">
        <v>711</v>
      </c>
      <c r="B259" s="11" t="s">
        <v>1541</v>
      </c>
      <c r="C259" s="11" t="s">
        <v>712</v>
      </c>
      <c r="D259" s="18">
        <v>26931</v>
      </c>
      <c r="E259" s="11" t="s">
        <v>713</v>
      </c>
      <c r="F259" s="11"/>
      <c r="G259" s="14" t="s">
        <v>1006</v>
      </c>
      <c r="H259" s="11"/>
      <c r="I259" s="118" t="s">
        <v>5203</v>
      </c>
      <c r="J259" s="19">
        <v>1978</v>
      </c>
      <c r="K259" s="11" t="s">
        <v>3052</v>
      </c>
      <c r="L259" s="11" t="s">
        <v>1022</v>
      </c>
      <c r="M259" s="11" t="s">
        <v>714</v>
      </c>
      <c r="N259" s="11"/>
      <c r="O259" s="11" t="s">
        <v>1023</v>
      </c>
      <c r="P259" s="11" t="s">
        <v>1023</v>
      </c>
      <c r="Q259" s="20">
        <v>321</v>
      </c>
      <c r="R259" s="157">
        <v>324.20999999999998</v>
      </c>
      <c r="S259" s="11" t="s">
        <v>712</v>
      </c>
      <c r="T259" s="21">
        <v>220</v>
      </c>
      <c r="U259" s="11" t="s">
        <v>3141</v>
      </c>
      <c r="V259" s="22" t="s">
        <v>1023</v>
      </c>
    </row>
    <row r="260" spans="1:22" s="17" customFormat="1" ht="24">
      <c r="A260" s="10" t="s">
        <v>715</v>
      </c>
      <c r="B260" s="38" t="s">
        <v>716</v>
      </c>
      <c r="C260" s="11"/>
      <c r="D260" s="12">
        <v>26931</v>
      </c>
      <c r="E260" s="13" t="s">
        <v>713</v>
      </c>
      <c r="F260" s="10"/>
      <c r="G260" s="14" t="s">
        <v>1006</v>
      </c>
      <c r="H260" s="11"/>
      <c r="I260" s="118" t="s">
        <v>5206</v>
      </c>
      <c r="J260" s="15">
        <v>2000</v>
      </c>
      <c r="K260" s="11" t="s">
        <v>998</v>
      </c>
      <c r="L260" s="11" t="s">
        <v>999</v>
      </c>
      <c r="M260" s="11"/>
      <c r="N260" s="10"/>
      <c r="O260" s="11" t="s">
        <v>1000</v>
      </c>
      <c r="P260" s="118" t="s">
        <v>1023</v>
      </c>
      <c r="Q260" s="16">
        <v>23.4</v>
      </c>
      <c r="R260" s="157">
        <v>23.4</v>
      </c>
      <c r="S260" s="11"/>
      <c r="T260" s="13" t="s">
        <v>1001</v>
      </c>
      <c r="U260" s="13" t="s">
        <v>1008</v>
      </c>
      <c r="V260" s="11" t="s">
        <v>1000</v>
      </c>
    </row>
    <row r="261" spans="1:22" s="17" customFormat="1" ht="24">
      <c r="A261" s="10" t="s">
        <v>717</v>
      </c>
      <c r="B261" s="38" t="s">
        <v>718</v>
      </c>
      <c r="C261" s="11"/>
      <c r="D261" s="12">
        <v>26931</v>
      </c>
      <c r="E261" s="13" t="s">
        <v>713</v>
      </c>
      <c r="F261" s="11"/>
      <c r="G261" s="14" t="s">
        <v>1006</v>
      </c>
      <c r="H261" s="11"/>
      <c r="I261" s="118" t="s">
        <v>5206</v>
      </c>
      <c r="J261" s="15">
        <v>2006</v>
      </c>
      <c r="K261" s="11" t="s">
        <v>998</v>
      </c>
      <c r="L261" s="11" t="s">
        <v>999</v>
      </c>
      <c r="M261" s="11"/>
      <c r="N261" s="11"/>
      <c r="O261" s="11" t="s">
        <v>1000</v>
      </c>
      <c r="P261" s="118" t="s">
        <v>1023</v>
      </c>
      <c r="Q261" s="16">
        <v>11.5</v>
      </c>
      <c r="R261" s="157">
        <v>11.5</v>
      </c>
      <c r="S261" s="11"/>
      <c r="T261" s="13" t="s">
        <v>1001</v>
      </c>
      <c r="U261" s="13" t="s">
        <v>1008</v>
      </c>
      <c r="V261" s="11" t="s">
        <v>1000</v>
      </c>
    </row>
    <row r="262" spans="1:22" s="17" customFormat="1">
      <c r="A262" s="10" t="s">
        <v>719</v>
      </c>
      <c r="B262" s="11" t="s">
        <v>720</v>
      </c>
      <c r="C262" s="11"/>
      <c r="D262" s="25">
        <v>4910</v>
      </c>
      <c r="E262" s="26" t="s">
        <v>721</v>
      </c>
      <c r="F262" s="11"/>
      <c r="G262" s="14" t="s">
        <v>1020</v>
      </c>
      <c r="H262" s="11"/>
      <c r="I262" s="123" t="s">
        <v>5202</v>
      </c>
      <c r="J262" s="15">
        <v>2004</v>
      </c>
      <c r="K262" s="11" t="s">
        <v>998</v>
      </c>
      <c r="L262" s="11" t="s">
        <v>1061</v>
      </c>
      <c r="M262" s="11"/>
      <c r="N262" s="11"/>
      <c r="O262" s="11" t="s">
        <v>1000</v>
      </c>
      <c r="P262" s="118" t="s">
        <v>1000</v>
      </c>
      <c r="Q262" s="20">
        <v>12.6</v>
      </c>
      <c r="R262" s="159">
        <v>13.5702</v>
      </c>
      <c r="S262" s="11"/>
      <c r="T262" s="26" t="s">
        <v>3076</v>
      </c>
      <c r="U262" s="11" t="s">
        <v>3045</v>
      </c>
      <c r="V262" s="22" t="s">
        <v>1000</v>
      </c>
    </row>
    <row r="263" spans="1:22" s="17" customFormat="1">
      <c r="A263" s="11" t="s">
        <v>722</v>
      </c>
      <c r="B263" s="11" t="s">
        <v>723</v>
      </c>
      <c r="C263" s="11" t="s">
        <v>724</v>
      </c>
      <c r="D263" s="18">
        <v>97483</v>
      </c>
      <c r="E263" s="11" t="s">
        <v>725</v>
      </c>
      <c r="F263" s="11" t="s">
        <v>726</v>
      </c>
      <c r="G263" s="14" t="s">
        <v>3071</v>
      </c>
      <c r="H263" s="11"/>
      <c r="I263" s="118" t="s">
        <v>5203</v>
      </c>
      <c r="J263" s="19">
        <v>2008</v>
      </c>
      <c r="K263" s="11" t="s">
        <v>3052</v>
      </c>
      <c r="L263" s="24" t="s">
        <v>1022</v>
      </c>
      <c r="M263" s="24"/>
      <c r="N263" s="24"/>
      <c r="O263" s="11" t="s">
        <v>1023</v>
      </c>
      <c r="P263" s="11" t="s">
        <v>1000</v>
      </c>
      <c r="Q263" s="20">
        <v>54</v>
      </c>
      <c r="R263" s="157">
        <v>54.54</v>
      </c>
      <c r="S263" s="11" t="s">
        <v>727</v>
      </c>
      <c r="T263" s="21">
        <v>110</v>
      </c>
      <c r="U263" s="11" t="s">
        <v>3148</v>
      </c>
      <c r="V263" s="22" t="s">
        <v>1023</v>
      </c>
    </row>
    <row r="264" spans="1:22" s="17" customFormat="1">
      <c r="A264" s="10" t="s">
        <v>728</v>
      </c>
      <c r="B264" s="11" t="s">
        <v>729</v>
      </c>
      <c r="C264" s="11" t="s">
        <v>730</v>
      </c>
      <c r="D264" s="18">
        <v>26725</v>
      </c>
      <c r="E264" s="11" t="s">
        <v>731</v>
      </c>
      <c r="F264" s="11"/>
      <c r="G264" s="14" t="s">
        <v>1006</v>
      </c>
      <c r="H264" s="11"/>
      <c r="I264" s="123" t="s">
        <v>5202</v>
      </c>
      <c r="J264" s="19">
        <v>2005</v>
      </c>
      <c r="K264" s="11" t="s">
        <v>998</v>
      </c>
      <c r="L264" s="11" t="s">
        <v>1061</v>
      </c>
      <c r="M264" s="11"/>
      <c r="N264" s="11"/>
      <c r="O264" s="11" t="s">
        <v>1000</v>
      </c>
      <c r="P264" s="11" t="s">
        <v>1000</v>
      </c>
      <c r="Q264" s="20">
        <v>20</v>
      </c>
      <c r="R264" s="159">
        <v>21.54</v>
      </c>
      <c r="S264" s="11"/>
      <c r="T264" s="11">
        <v>110</v>
      </c>
      <c r="U264" s="11" t="s">
        <v>3141</v>
      </c>
      <c r="V264" s="22" t="s">
        <v>1000</v>
      </c>
    </row>
    <row r="265" spans="1:22" s="17" customFormat="1">
      <c r="A265" s="11" t="s">
        <v>732</v>
      </c>
      <c r="B265" s="11" t="s">
        <v>729</v>
      </c>
      <c r="C265" s="11" t="s">
        <v>733</v>
      </c>
      <c r="D265" s="18">
        <v>26725</v>
      </c>
      <c r="E265" s="11" t="s">
        <v>731</v>
      </c>
      <c r="F265" s="11" t="s">
        <v>3120</v>
      </c>
      <c r="G265" s="14" t="s">
        <v>1006</v>
      </c>
      <c r="H265" s="11"/>
      <c r="I265" s="118" t="s">
        <v>5203</v>
      </c>
      <c r="J265" s="19">
        <v>1973</v>
      </c>
      <c r="K265" s="11" t="s">
        <v>998</v>
      </c>
      <c r="L265" s="11" t="s">
        <v>1022</v>
      </c>
      <c r="M265" s="11"/>
      <c r="N265" s="11"/>
      <c r="O265" s="11" t="s">
        <v>1023</v>
      </c>
      <c r="P265" s="11" t="s">
        <v>1023</v>
      </c>
      <c r="Q265" s="20">
        <v>50</v>
      </c>
      <c r="R265" s="157">
        <v>50.5</v>
      </c>
      <c r="S265" s="11"/>
      <c r="T265" s="11">
        <v>400</v>
      </c>
      <c r="U265" s="11" t="s">
        <v>3141</v>
      </c>
      <c r="V265" s="22" t="s">
        <v>1023</v>
      </c>
    </row>
    <row r="266" spans="1:22" s="17" customFormat="1">
      <c r="A266" s="11" t="s">
        <v>734</v>
      </c>
      <c r="B266" s="11" t="s">
        <v>729</v>
      </c>
      <c r="C266" s="11" t="s">
        <v>733</v>
      </c>
      <c r="D266" s="18">
        <v>26725</v>
      </c>
      <c r="E266" s="11" t="s">
        <v>731</v>
      </c>
      <c r="F266" s="11" t="s">
        <v>735</v>
      </c>
      <c r="G266" s="14" t="s">
        <v>1006</v>
      </c>
      <c r="H266" s="11"/>
      <c r="I266" s="118" t="s">
        <v>5202</v>
      </c>
      <c r="J266" s="19">
        <v>1973</v>
      </c>
      <c r="K266" s="11" t="s">
        <v>3225</v>
      </c>
      <c r="L266" s="11" t="s">
        <v>1022</v>
      </c>
      <c r="M266" s="11"/>
      <c r="N266" s="11"/>
      <c r="O266" s="11" t="s">
        <v>1023</v>
      </c>
      <c r="P266" s="11" t="s">
        <v>1023</v>
      </c>
      <c r="Q266" s="20">
        <v>380</v>
      </c>
      <c r="R266" s="157">
        <v>401.04609990129165</v>
      </c>
      <c r="S266" s="11"/>
      <c r="T266" s="11">
        <v>400</v>
      </c>
      <c r="U266" s="11" t="s">
        <v>3141</v>
      </c>
      <c r="V266" s="22" t="s">
        <v>1023</v>
      </c>
    </row>
    <row r="267" spans="1:22" s="17" customFormat="1" ht="24">
      <c r="A267" s="11" t="s">
        <v>736</v>
      </c>
      <c r="B267" s="11" t="s">
        <v>737</v>
      </c>
      <c r="C267" s="11" t="s">
        <v>738</v>
      </c>
      <c r="D267" s="44" t="s">
        <v>739</v>
      </c>
      <c r="E267" s="11" t="s">
        <v>731</v>
      </c>
      <c r="F267" s="24" t="s">
        <v>740</v>
      </c>
      <c r="G267" s="14" t="s">
        <v>1006</v>
      </c>
      <c r="H267" s="11"/>
      <c r="I267" s="118" t="s">
        <v>5206</v>
      </c>
      <c r="J267" s="19"/>
      <c r="K267" s="11" t="s">
        <v>998</v>
      </c>
      <c r="L267" s="11" t="s">
        <v>999</v>
      </c>
      <c r="M267" s="11"/>
      <c r="N267" s="11"/>
      <c r="O267" s="11" t="s">
        <v>1000</v>
      </c>
      <c r="P267" s="11" t="s">
        <v>1023</v>
      </c>
      <c r="Q267" s="20">
        <v>26.8</v>
      </c>
      <c r="R267" s="157">
        <v>26.8</v>
      </c>
      <c r="S267" s="11"/>
      <c r="T267" s="21"/>
      <c r="U267" s="11"/>
      <c r="V267" s="11" t="s">
        <v>1000</v>
      </c>
    </row>
    <row r="268" spans="1:22" s="17" customFormat="1">
      <c r="A268" s="11" t="s">
        <v>741</v>
      </c>
      <c r="B268" s="11" t="s">
        <v>742</v>
      </c>
      <c r="C268" s="11" t="s">
        <v>743</v>
      </c>
      <c r="D268" s="18">
        <v>26723</v>
      </c>
      <c r="E268" s="11" t="s">
        <v>731</v>
      </c>
      <c r="F268" s="11"/>
      <c r="G268" s="14" t="s">
        <v>1006</v>
      </c>
      <c r="H268" s="11"/>
      <c r="I268" s="118" t="s">
        <v>5206</v>
      </c>
      <c r="J268" s="19">
        <v>1994</v>
      </c>
      <c r="K268" s="11" t="s">
        <v>998</v>
      </c>
      <c r="L268" s="11" t="s">
        <v>999</v>
      </c>
      <c r="M268" s="11"/>
      <c r="N268" s="11"/>
      <c r="O268" s="11" t="s">
        <v>1000</v>
      </c>
      <c r="P268" s="11" t="s">
        <v>1023</v>
      </c>
      <c r="Q268" s="20">
        <v>29.6</v>
      </c>
      <c r="R268" s="157">
        <v>29.6</v>
      </c>
      <c r="S268" s="11" t="s">
        <v>744</v>
      </c>
      <c r="T268" s="21">
        <v>20</v>
      </c>
      <c r="U268" s="11" t="s">
        <v>742</v>
      </c>
      <c r="V268" s="11" t="s">
        <v>1000</v>
      </c>
    </row>
    <row r="269" spans="1:22" s="17" customFormat="1">
      <c r="A269" s="10" t="s">
        <v>745</v>
      </c>
      <c r="B269" s="11"/>
      <c r="C269" s="11"/>
      <c r="D269" s="12">
        <v>26725</v>
      </c>
      <c r="E269" s="13" t="s">
        <v>731</v>
      </c>
      <c r="F269" s="11"/>
      <c r="G269" s="14" t="s">
        <v>1006</v>
      </c>
      <c r="H269" s="11"/>
      <c r="I269" s="118" t="s">
        <v>5206</v>
      </c>
      <c r="J269" s="15">
        <v>2005</v>
      </c>
      <c r="K269" s="11" t="s">
        <v>998</v>
      </c>
      <c r="L269" s="11" t="s">
        <v>999</v>
      </c>
      <c r="M269" s="11"/>
      <c r="N269" s="11"/>
      <c r="O269" s="11" t="s">
        <v>1000</v>
      </c>
      <c r="P269" s="118" t="s">
        <v>1023</v>
      </c>
      <c r="Q269" s="16">
        <v>12</v>
      </c>
      <c r="R269" s="157">
        <v>12</v>
      </c>
      <c r="S269" s="11"/>
      <c r="T269" s="13" t="s">
        <v>1007</v>
      </c>
      <c r="U269" s="13" t="s">
        <v>1008</v>
      </c>
      <c r="V269" s="11" t="s">
        <v>1000</v>
      </c>
    </row>
    <row r="270" spans="1:22" s="17" customFormat="1">
      <c r="A270" s="10" t="s">
        <v>746</v>
      </c>
      <c r="B270" s="24" t="s">
        <v>747</v>
      </c>
      <c r="C270" s="11"/>
      <c r="D270" s="12">
        <v>26723</v>
      </c>
      <c r="E270" s="13" t="s">
        <v>748</v>
      </c>
      <c r="F270" s="11"/>
      <c r="G270" s="14" t="s">
        <v>1006</v>
      </c>
      <c r="H270" s="11"/>
      <c r="I270" s="118" t="s">
        <v>5206</v>
      </c>
      <c r="J270" s="15">
        <v>2007</v>
      </c>
      <c r="K270" s="11" t="s">
        <v>998</v>
      </c>
      <c r="L270" s="11" t="s">
        <v>999</v>
      </c>
      <c r="M270" s="11"/>
      <c r="N270" s="11"/>
      <c r="O270" s="11" t="s">
        <v>1000</v>
      </c>
      <c r="P270" s="118" t="s">
        <v>1023</v>
      </c>
      <c r="Q270" s="16">
        <v>16</v>
      </c>
      <c r="R270" s="157">
        <v>16</v>
      </c>
      <c r="S270" s="11"/>
      <c r="T270" s="13" t="s">
        <v>3076</v>
      </c>
      <c r="U270" s="11" t="s">
        <v>3148</v>
      </c>
      <c r="V270" s="11" t="s">
        <v>1000</v>
      </c>
    </row>
    <row r="271" spans="1:22" s="17" customFormat="1">
      <c r="A271" s="10" t="s">
        <v>749</v>
      </c>
      <c r="B271" s="11" t="s">
        <v>750</v>
      </c>
      <c r="C271" s="11" t="s">
        <v>751</v>
      </c>
      <c r="D271" s="18">
        <v>49824</v>
      </c>
      <c r="E271" s="11" t="s">
        <v>752</v>
      </c>
      <c r="F271" s="11" t="s">
        <v>753</v>
      </c>
      <c r="G271" s="14" t="s">
        <v>1006</v>
      </c>
      <c r="H271" s="11"/>
      <c r="I271" s="123" t="s">
        <v>5202</v>
      </c>
      <c r="J271" s="19">
        <v>2006</v>
      </c>
      <c r="K271" s="11" t="s">
        <v>998</v>
      </c>
      <c r="L271" s="11" t="s">
        <v>1061</v>
      </c>
      <c r="M271" s="24"/>
      <c r="N271" s="24"/>
      <c r="O271" s="11" t="s">
        <v>1000</v>
      </c>
      <c r="P271" s="11" t="s">
        <v>1000</v>
      </c>
      <c r="Q271" s="20">
        <v>20</v>
      </c>
      <c r="R271" s="159">
        <v>21.54</v>
      </c>
      <c r="S271" s="11"/>
      <c r="T271" s="26" t="s">
        <v>1001</v>
      </c>
      <c r="U271" s="45" t="s">
        <v>1066</v>
      </c>
      <c r="V271" s="22" t="s">
        <v>1000</v>
      </c>
    </row>
    <row r="272" spans="1:22" s="17" customFormat="1">
      <c r="A272" s="11" t="s">
        <v>754</v>
      </c>
      <c r="B272" s="11" t="s">
        <v>1652</v>
      </c>
      <c r="C272" s="11" t="s">
        <v>755</v>
      </c>
      <c r="D272" s="18">
        <v>31857</v>
      </c>
      <c r="E272" s="11" t="s">
        <v>756</v>
      </c>
      <c r="F272" s="11"/>
      <c r="G272" s="14" t="s">
        <v>1006</v>
      </c>
      <c r="H272" s="11" t="s">
        <v>757</v>
      </c>
      <c r="I272" s="123" t="s">
        <v>5205</v>
      </c>
      <c r="J272" s="19">
        <v>1985</v>
      </c>
      <c r="K272" s="11" t="s">
        <v>998</v>
      </c>
      <c r="L272" s="11" t="s">
        <v>1655</v>
      </c>
      <c r="M272" s="11"/>
      <c r="N272" s="11"/>
      <c r="O272" s="11" t="s">
        <v>1023</v>
      </c>
      <c r="P272" s="11" t="s">
        <v>1023</v>
      </c>
      <c r="Q272" s="20">
        <v>1360</v>
      </c>
      <c r="R272" s="157">
        <v>1430</v>
      </c>
      <c r="S272" s="11" t="s">
        <v>755</v>
      </c>
      <c r="T272" s="21">
        <v>380</v>
      </c>
      <c r="U272" s="11" t="s">
        <v>3141</v>
      </c>
      <c r="V272" s="11" t="s">
        <v>1023</v>
      </c>
    </row>
    <row r="273" spans="1:22" s="17" customFormat="1">
      <c r="A273" s="10" t="s">
        <v>758</v>
      </c>
      <c r="B273" s="11" t="s">
        <v>759</v>
      </c>
      <c r="C273" s="11" t="s">
        <v>760</v>
      </c>
      <c r="D273" s="18">
        <v>66806</v>
      </c>
      <c r="E273" s="11" t="s">
        <v>761</v>
      </c>
      <c r="F273" s="11" t="s">
        <v>762</v>
      </c>
      <c r="G273" s="14" t="s">
        <v>3354</v>
      </c>
      <c r="H273" s="11" t="s">
        <v>1597</v>
      </c>
      <c r="I273" s="123" t="s">
        <v>5202</v>
      </c>
      <c r="J273" s="19">
        <v>1971</v>
      </c>
      <c r="K273" s="11" t="s">
        <v>998</v>
      </c>
      <c r="L273" s="124" t="s">
        <v>1055</v>
      </c>
      <c r="M273" s="24" t="s">
        <v>1055</v>
      </c>
      <c r="N273" s="24" t="s">
        <v>763</v>
      </c>
      <c r="O273" s="11" t="s">
        <v>1023</v>
      </c>
      <c r="P273" s="11" t="s">
        <v>1023</v>
      </c>
      <c r="Q273" s="20">
        <v>283</v>
      </c>
      <c r="R273" s="157">
        <v>310</v>
      </c>
      <c r="S273" s="11" t="s">
        <v>3924</v>
      </c>
      <c r="T273" s="21">
        <v>110</v>
      </c>
      <c r="U273" s="11" t="s">
        <v>3925</v>
      </c>
      <c r="V273" s="22" t="s">
        <v>1023</v>
      </c>
    </row>
    <row r="274" spans="1:22" s="17" customFormat="1" ht="36">
      <c r="A274" s="11" t="s">
        <v>3926</v>
      </c>
      <c r="B274" s="11" t="s">
        <v>3927</v>
      </c>
      <c r="C274" s="11" t="s">
        <v>760</v>
      </c>
      <c r="D274" s="18">
        <v>66806</v>
      </c>
      <c r="E274" s="11" t="s">
        <v>761</v>
      </c>
      <c r="F274" s="11" t="s">
        <v>3928</v>
      </c>
      <c r="G274" s="14" t="s">
        <v>3354</v>
      </c>
      <c r="H274" s="11" t="s">
        <v>3929</v>
      </c>
      <c r="I274" s="123" t="s">
        <v>5202</v>
      </c>
      <c r="J274" s="19">
        <v>1963</v>
      </c>
      <c r="K274" s="11" t="s">
        <v>998</v>
      </c>
      <c r="L274" s="124" t="s">
        <v>1055</v>
      </c>
      <c r="M274" s="24" t="s">
        <v>1055</v>
      </c>
      <c r="N274" s="24" t="s">
        <v>3930</v>
      </c>
      <c r="O274" s="11" t="s">
        <v>1023</v>
      </c>
      <c r="P274" s="11" t="s">
        <v>1000</v>
      </c>
      <c r="Q274" s="20">
        <v>106</v>
      </c>
      <c r="R274" s="157">
        <v>120</v>
      </c>
      <c r="S274" s="11" t="s">
        <v>3931</v>
      </c>
      <c r="T274" s="21">
        <v>220</v>
      </c>
      <c r="U274" s="11" t="s">
        <v>1045</v>
      </c>
      <c r="V274" s="22" t="s">
        <v>1023</v>
      </c>
    </row>
    <row r="275" spans="1:22" s="17" customFormat="1">
      <c r="A275" s="11" t="s">
        <v>3932</v>
      </c>
      <c r="B275" s="11" t="s">
        <v>3933</v>
      </c>
      <c r="C275" s="11" t="s">
        <v>3934</v>
      </c>
      <c r="D275" s="18">
        <v>50374</v>
      </c>
      <c r="E275" s="11" t="s">
        <v>3935</v>
      </c>
      <c r="F275" s="11"/>
      <c r="G275" s="14" t="s">
        <v>997</v>
      </c>
      <c r="H275" s="11"/>
      <c r="I275" s="118" t="s">
        <v>5206</v>
      </c>
      <c r="J275" s="19">
        <v>2005</v>
      </c>
      <c r="K275" s="11" t="s">
        <v>998</v>
      </c>
      <c r="L275" s="11" t="s">
        <v>999</v>
      </c>
      <c r="M275" s="11"/>
      <c r="N275" s="11"/>
      <c r="O275" s="11" t="s">
        <v>1000</v>
      </c>
      <c r="P275" s="11" t="s">
        <v>3156</v>
      </c>
      <c r="Q275" s="20">
        <v>12</v>
      </c>
      <c r="R275" s="157">
        <v>12</v>
      </c>
      <c r="S275" s="11"/>
      <c r="T275" s="21">
        <v>11</v>
      </c>
      <c r="U275" s="13" t="s">
        <v>3936</v>
      </c>
      <c r="V275" s="11" t="s">
        <v>1000</v>
      </c>
    </row>
    <row r="276" spans="1:22" s="17" customFormat="1">
      <c r="A276" s="11" t="s">
        <v>3937</v>
      </c>
      <c r="B276" s="11" t="s">
        <v>3938</v>
      </c>
      <c r="C276" s="11" t="s">
        <v>3939</v>
      </c>
      <c r="D276" s="18">
        <v>99085</v>
      </c>
      <c r="E276" s="11" t="s">
        <v>3940</v>
      </c>
      <c r="F276" s="11"/>
      <c r="G276" s="14" t="s">
        <v>3117</v>
      </c>
      <c r="H276" s="11"/>
      <c r="I276" s="118" t="s">
        <v>5203</v>
      </c>
      <c r="J276" s="19">
        <v>1996</v>
      </c>
      <c r="K276" s="11" t="s">
        <v>998</v>
      </c>
      <c r="L276" s="11" t="s">
        <v>1022</v>
      </c>
      <c r="M276" s="11"/>
      <c r="N276" s="11"/>
      <c r="O276" s="11" t="s">
        <v>1023</v>
      </c>
      <c r="P276" s="11" t="s">
        <v>1000</v>
      </c>
      <c r="Q276" s="20">
        <v>11</v>
      </c>
      <c r="R276" s="157">
        <v>11.11</v>
      </c>
      <c r="S276" s="11" t="s">
        <v>3941</v>
      </c>
      <c r="T276" s="21">
        <v>10</v>
      </c>
      <c r="U276" s="11" t="s">
        <v>3942</v>
      </c>
      <c r="V276" s="22" t="s">
        <v>1023</v>
      </c>
    </row>
    <row r="277" spans="1:22" s="17" customFormat="1" ht="12" customHeight="1">
      <c r="A277" s="11" t="s">
        <v>3943</v>
      </c>
      <c r="B277" s="11" t="s">
        <v>3938</v>
      </c>
      <c r="C277" s="11" t="s">
        <v>3944</v>
      </c>
      <c r="D277" s="18">
        <v>99087</v>
      </c>
      <c r="E277" s="11" t="s">
        <v>3940</v>
      </c>
      <c r="F277" s="11"/>
      <c r="G277" s="14" t="s">
        <v>3117</v>
      </c>
      <c r="H277" s="11"/>
      <c r="I277" s="118" t="s">
        <v>5203</v>
      </c>
      <c r="J277" s="19">
        <v>2000</v>
      </c>
      <c r="K277" s="11" t="s">
        <v>998</v>
      </c>
      <c r="L277" s="118" t="s">
        <v>1022</v>
      </c>
      <c r="M277" s="24" t="s">
        <v>1022</v>
      </c>
      <c r="N277" s="24" t="s">
        <v>1590</v>
      </c>
      <c r="O277" s="11" t="s">
        <v>1023</v>
      </c>
      <c r="P277" s="11" t="s">
        <v>1000</v>
      </c>
      <c r="Q277" s="20">
        <v>78.5</v>
      </c>
      <c r="R277" s="157">
        <v>79.284999999999997</v>
      </c>
      <c r="S277" s="11" t="s">
        <v>3945</v>
      </c>
      <c r="T277" s="21">
        <v>110</v>
      </c>
      <c r="U277" s="11" t="s">
        <v>3942</v>
      </c>
      <c r="V277" s="22" t="s">
        <v>1023</v>
      </c>
    </row>
    <row r="278" spans="1:22" s="17" customFormat="1" ht="12" customHeight="1">
      <c r="A278" s="10" t="s">
        <v>3946</v>
      </c>
      <c r="B278" s="11" t="s">
        <v>3947</v>
      </c>
      <c r="C278" s="11"/>
      <c r="D278" s="12">
        <v>99094</v>
      </c>
      <c r="E278" s="13" t="s">
        <v>3940</v>
      </c>
      <c r="F278" s="11"/>
      <c r="G278" s="14" t="s">
        <v>3117</v>
      </c>
      <c r="H278" s="11"/>
      <c r="I278" s="118" t="s">
        <v>5206</v>
      </c>
      <c r="J278" s="15">
        <v>2005</v>
      </c>
      <c r="K278" s="11" t="s">
        <v>998</v>
      </c>
      <c r="L278" s="11" t="s">
        <v>999</v>
      </c>
      <c r="M278" s="11"/>
      <c r="N278" s="11"/>
      <c r="O278" s="11" t="s">
        <v>1000</v>
      </c>
      <c r="P278" s="118" t="s">
        <v>1023</v>
      </c>
      <c r="Q278" s="16">
        <v>22</v>
      </c>
      <c r="R278" s="157">
        <v>22</v>
      </c>
      <c r="S278" s="11"/>
      <c r="T278" s="13" t="s">
        <v>1001</v>
      </c>
      <c r="U278" s="13" t="s">
        <v>3152</v>
      </c>
      <c r="V278" s="11" t="s">
        <v>1000</v>
      </c>
    </row>
    <row r="279" spans="1:22" s="17" customFormat="1">
      <c r="A279" s="10" t="s">
        <v>3948</v>
      </c>
      <c r="B279" s="11" t="s">
        <v>3949</v>
      </c>
      <c r="C279" s="11"/>
      <c r="D279" s="12">
        <v>99198</v>
      </c>
      <c r="E279" s="13" t="s">
        <v>3950</v>
      </c>
      <c r="F279" s="11"/>
      <c r="G279" s="14" t="s">
        <v>3117</v>
      </c>
      <c r="H279" s="11"/>
      <c r="I279" s="118" t="s">
        <v>5206</v>
      </c>
      <c r="J279" s="15">
        <v>2004</v>
      </c>
      <c r="K279" s="11" t="s">
        <v>998</v>
      </c>
      <c r="L279" s="11" t="s">
        <v>999</v>
      </c>
      <c r="M279" s="11"/>
      <c r="N279" s="11"/>
      <c r="O279" s="11" t="s">
        <v>1000</v>
      </c>
      <c r="P279" s="118" t="s">
        <v>1023</v>
      </c>
      <c r="Q279" s="16">
        <v>11.9</v>
      </c>
      <c r="R279" s="157">
        <v>11.9</v>
      </c>
      <c r="S279" s="11"/>
      <c r="T279" s="13" t="s">
        <v>1007</v>
      </c>
      <c r="U279" s="13" t="s">
        <v>3942</v>
      </c>
      <c r="V279" s="11" t="s">
        <v>1000</v>
      </c>
    </row>
    <row r="280" spans="1:22" s="17" customFormat="1">
      <c r="A280" s="11" t="s">
        <v>3951</v>
      </c>
      <c r="B280" s="11" t="s">
        <v>3143</v>
      </c>
      <c r="C280" s="11" t="s">
        <v>3952</v>
      </c>
      <c r="D280" s="18">
        <v>94140</v>
      </c>
      <c r="E280" s="11" t="s">
        <v>3952</v>
      </c>
      <c r="F280" s="11" t="s">
        <v>3953</v>
      </c>
      <c r="G280" s="14" t="s">
        <v>3071</v>
      </c>
      <c r="H280" s="11" t="s">
        <v>3952</v>
      </c>
      <c r="I280" s="118" t="s">
        <v>5194</v>
      </c>
      <c r="J280" s="19">
        <v>1942</v>
      </c>
      <c r="K280" s="11" t="s">
        <v>998</v>
      </c>
      <c r="L280" s="11" t="s">
        <v>1043</v>
      </c>
      <c r="M280" s="11"/>
      <c r="N280" s="11"/>
      <c r="O280" s="11" t="s">
        <v>1023</v>
      </c>
      <c r="P280" s="11" t="s">
        <v>1023</v>
      </c>
      <c r="Q280" s="20">
        <v>36.450000000000003</v>
      </c>
      <c r="R280" s="157">
        <f>Q280*1.01</f>
        <v>36.814500000000002</v>
      </c>
      <c r="S280" s="11" t="s">
        <v>3147</v>
      </c>
      <c r="T280" s="21">
        <v>110</v>
      </c>
      <c r="U280" s="11" t="s">
        <v>3148</v>
      </c>
      <c r="V280" s="11" t="s">
        <v>1000</v>
      </c>
    </row>
    <row r="281" spans="1:22" s="17" customFormat="1">
      <c r="A281" s="10" t="s">
        <v>3954</v>
      </c>
      <c r="B281" s="11" t="s">
        <v>3955</v>
      </c>
      <c r="C281" s="11"/>
      <c r="D281" s="12">
        <v>41812</v>
      </c>
      <c r="E281" s="13" t="s">
        <v>3956</v>
      </c>
      <c r="F281" s="11"/>
      <c r="G281" s="14" t="s">
        <v>997</v>
      </c>
      <c r="H281" s="11"/>
      <c r="I281" s="118" t="s">
        <v>5206</v>
      </c>
      <c r="J281" s="15">
        <v>2000</v>
      </c>
      <c r="K281" s="11" t="s">
        <v>998</v>
      </c>
      <c r="L281" s="11" t="s">
        <v>999</v>
      </c>
      <c r="M281" s="11"/>
      <c r="N281" s="11"/>
      <c r="O281" s="11" t="s">
        <v>1000</v>
      </c>
      <c r="P281" s="118" t="s">
        <v>1023</v>
      </c>
      <c r="Q281" s="16">
        <v>20.7</v>
      </c>
      <c r="R281" s="157">
        <v>20.7</v>
      </c>
      <c r="S281" s="11"/>
      <c r="T281" s="13" t="s">
        <v>1007</v>
      </c>
      <c r="U281" s="13" t="s">
        <v>3957</v>
      </c>
      <c r="V281" s="11" t="s">
        <v>1000</v>
      </c>
    </row>
    <row r="282" spans="1:22" s="17" customFormat="1">
      <c r="A282" s="11" t="s">
        <v>3958</v>
      </c>
      <c r="B282" s="11" t="s">
        <v>3959</v>
      </c>
      <c r="C282" s="11" t="s">
        <v>3960</v>
      </c>
      <c r="D282" s="18">
        <v>91052</v>
      </c>
      <c r="E282" s="11" t="s">
        <v>3961</v>
      </c>
      <c r="F282" s="11"/>
      <c r="G282" s="14" t="s">
        <v>3071</v>
      </c>
      <c r="H282" s="11" t="s">
        <v>3962</v>
      </c>
      <c r="I282" s="118" t="s">
        <v>5201</v>
      </c>
      <c r="J282" s="19">
        <v>2005</v>
      </c>
      <c r="K282" s="11" t="s">
        <v>998</v>
      </c>
      <c r="L282" s="11" t="s">
        <v>1022</v>
      </c>
      <c r="M282" s="11"/>
      <c r="N282" s="11"/>
      <c r="O282" s="11" t="s">
        <v>1023</v>
      </c>
      <c r="P282" s="11" t="s">
        <v>1000</v>
      </c>
      <c r="Q282" s="20">
        <v>21.6</v>
      </c>
      <c r="R282" s="157">
        <v>22.193352000000004</v>
      </c>
      <c r="S282" s="11" t="s">
        <v>3963</v>
      </c>
      <c r="T282" s="21">
        <v>20</v>
      </c>
      <c r="U282" s="11" t="s">
        <v>3959</v>
      </c>
      <c r="V282" s="22" t="s">
        <v>1023</v>
      </c>
    </row>
    <row r="283" spans="1:22" s="17" customFormat="1">
      <c r="A283" s="11" t="s">
        <v>3964</v>
      </c>
      <c r="B283" s="11" t="s">
        <v>3959</v>
      </c>
      <c r="C283" s="11" t="s">
        <v>3960</v>
      </c>
      <c r="D283" s="18">
        <v>91052</v>
      </c>
      <c r="E283" s="11" t="s">
        <v>3961</v>
      </c>
      <c r="F283" s="11"/>
      <c r="G283" s="14" t="s">
        <v>3071</v>
      </c>
      <c r="H283" s="11" t="s">
        <v>3965</v>
      </c>
      <c r="I283" s="123" t="s">
        <v>5202</v>
      </c>
      <c r="J283" s="19">
        <v>1980</v>
      </c>
      <c r="K283" s="11" t="s">
        <v>998</v>
      </c>
      <c r="L283" s="124" t="s">
        <v>1055</v>
      </c>
      <c r="M283" s="11" t="s">
        <v>3966</v>
      </c>
      <c r="N283" s="11"/>
      <c r="O283" s="11" t="s">
        <v>1023</v>
      </c>
      <c r="P283" s="11" t="s">
        <v>1000</v>
      </c>
      <c r="Q283" s="20">
        <v>17.399999999999999</v>
      </c>
      <c r="R283" s="157">
        <v>18.831845999999999</v>
      </c>
      <c r="S283" s="11" t="s">
        <v>3963</v>
      </c>
      <c r="T283" s="21">
        <v>20</v>
      </c>
      <c r="U283" s="11" t="s">
        <v>3959</v>
      </c>
      <c r="V283" s="22" t="s">
        <v>1023</v>
      </c>
    </row>
    <row r="284" spans="1:22" s="17" customFormat="1">
      <c r="A284" s="10" t="s">
        <v>3967</v>
      </c>
      <c r="B284" s="11" t="s">
        <v>3968</v>
      </c>
      <c r="C284" s="11" t="s">
        <v>3969</v>
      </c>
      <c r="D284" s="18">
        <v>6279</v>
      </c>
      <c r="E284" s="11" t="s">
        <v>3970</v>
      </c>
      <c r="F284" s="11" t="s">
        <v>3971</v>
      </c>
      <c r="G284" s="14" t="s">
        <v>1071</v>
      </c>
      <c r="H284" s="11" t="s">
        <v>3100</v>
      </c>
      <c r="I284" s="118" t="s">
        <v>5206</v>
      </c>
      <c r="J284" s="19">
        <v>2009</v>
      </c>
      <c r="K284" s="11" t="s">
        <v>998</v>
      </c>
      <c r="L284" s="11" t="s">
        <v>999</v>
      </c>
      <c r="M284" s="11"/>
      <c r="N284" s="11"/>
      <c r="O284" s="11" t="s">
        <v>1000</v>
      </c>
      <c r="P284" s="11" t="s">
        <v>1023</v>
      </c>
      <c r="Q284" s="20">
        <v>40</v>
      </c>
      <c r="R284" s="157">
        <v>40</v>
      </c>
      <c r="S284" s="11" t="s">
        <v>3972</v>
      </c>
      <c r="T284" s="21">
        <v>110</v>
      </c>
      <c r="U284" s="11" t="s">
        <v>3045</v>
      </c>
      <c r="V284" s="11" t="s">
        <v>1000</v>
      </c>
    </row>
    <row r="285" spans="1:22" s="17" customFormat="1">
      <c r="A285" s="11" t="s">
        <v>3973</v>
      </c>
      <c r="B285" s="11" t="s">
        <v>1652</v>
      </c>
      <c r="C285" s="11" t="s">
        <v>3974</v>
      </c>
      <c r="D285" s="18">
        <v>84051</v>
      </c>
      <c r="E285" s="11" t="s">
        <v>3975</v>
      </c>
      <c r="F285" s="11"/>
      <c r="G285" s="14" t="s">
        <v>3071</v>
      </c>
      <c r="H285" s="11" t="s">
        <v>3976</v>
      </c>
      <c r="I285" s="123" t="s">
        <v>5205</v>
      </c>
      <c r="J285" s="19">
        <v>1988</v>
      </c>
      <c r="K285" s="11" t="s">
        <v>998</v>
      </c>
      <c r="L285" s="11" t="s">
        <v>1655</v>
      </c>
      <c r="M285" s="11"/>
      <c r="N285" s="11"/>
      <c r="O285" s="11" t="s">
        <v>1023</v>
      </c>
      <c r="P285" s="11" t="s">
        <v>1023</v>
      </c>
      <c r="Q285" s="20">
        <v>1410</v>
      </c>
      <c r="R285" s="157">
        <v>1475</v>
      </c>
      <c r="S285" s="11" t="s">
        <v>3977</v>
      </c>
      <c r="T285" s="21">
        <v>380</v>
      </c>
      <c r="U285" s="11" t="s">
        <v>3141</v>
      </c>
      <c r="V285" s="11" t="s">
        <v>1023</v>
      </c>
    </row>
    <row r="286" spans="1:22" s="17" customFormat="1">
      <c r="A286" s="10" t="s">
        <v>2789</v>
      </c>
      <c r="B286" s="11" t="s">
        <v>3249</v>
      </c>
      <c r="C286" s="11" t="s">
        <v>3249</v>
      </c>
      <c r="D286" s="19"/>
      <c r="E286" s="11"/>
      <c r="F286" s="40"/>
      <c r="G286" s="14"/>
      <c r="H286" s="11"/>
      <c r="I286" s="11"/>
      <c r="J286" s="36"/>
      <c r="K286" s="11"/>
      <c r="L286" s="11"/>
      <c r="M286" s="39"/>
      <c r="N286" s="11"/>
      <c r="O286" s="11"/>
      <c r="P286" s="11"/>
      <c r="Q286" s="20"/>
      <c r="R286" s="157"/>
      <c r="S286" s="11"/>
      <c r="T286" s="11"/>
      <c r="U286" s="11"/>
      <c r="V286" s="22"/>
    </row>
    <row r="287" spans="1:22" s="17" customFormat="1">
      <c r="A287" s="10" t="s">
        <v>3978</v>
      </c>
      <c r="B287" s="11" t="s">
        <v>3979</v>
      </c>
      <c r="C287" s="11"/>
      <c r="D287" s="12">
        <v>54597</v>
      </c>
      <c r="E287" s="13" t="s">
        <v>3980</v>
      </c>
      <c r="F287" s="11"/>
      <c r="G287" s="14" t="s">
        <v>3981</v>
      </c>
      <c r="H287" s="11"/>
      <c r="I287" s="118" t="s">
        <v>5206</v>
      </c>
      <c r="J287" s="15">
        <v>2005</v>
      </c>
      <c r="K287" s="11" t="s">
        <v>998</v>
      </c>
      <c r="L287" s="11" t="s">
        <v>999</v>
      </c>
      <c r="M287" s="11"/>
      <c r="N287" s="11"/>
      <c r="O287" s="11" t="s">
        <v>1000</v>
      </c>
      <c r="P287" s="118" t="s">
        <v>1023</v>
      </c>
      <c r="Q287" s="16">
        <v>32.5</v>
      </c>
      <c r="R287" s="157">
        <v>32.5</v>
      </c>
      <c r="S287" s="11"/>
      <c r="T287" s="13" t="s">
        <v>3076</v>
      </c>
      <c r="U287" s="13" t="s">
        <v>3231</v>
      </c>
      <c r="V287" s="11" t="s">
        <v>1000</v>
      </c>
    </row>
    <row r="288" spans="1:22" s="17" customFormat="1">
      <c r="A288" s="10" t="s">
        <v>3982</v>
      </c>
      <c r="B288" s="11" t="s">
        <v>3983</v>
      </c>
      <c r="C288" s="11" t="s">
        <v>3984</v>
      </c>
      <c r="D288" s="18">
        <v>23769</v>
      </c>
      <c r="E288" s="11" t="s">
        <v>3985</v>
      </c>
      <c r="F288" s="11"/>
      <c r="G288" s="14" t="s">
        <v>1035</v>
      </c>
      <c r="H288" s="11"/>
      <c r="I288" s="118" t="s">
        <v>5206</v>
      </c>
      <c r="J288" s="19">
        <v>2006</v>
      </c>
      <c r="K288" s="11" t="s">
        <v>998</v>
      </c>
      <c r="L288" s="11" t="s">
        <v>999</v>
      </c>
      <c r="M288" s="39"/>
      <c r="N288" s="11"/>
      <c r="O288" s="11" t="s">
        <v>1000</v>
      </c>
      <c r="P288" s="118" t="s">
        <v>1023</v>
      </c>
      <c r="Q288" s="20">
        <v>120</v>
      </c>
      <c r="R288" s="157">
        <v>120</v>
      </c>
      <c r="S288" s="11" t="s">
        <v>3986</v>
      </c>
      <c r="T288" s="21">
        <v>110</v>
      </c>
      <c r="U288" s="11" t="s">
        <v>3148</v>
      </c>
      <c r="V288" s="11" t="s">
        <v>1000</v>
      </c>
    </row>
    <row r="289" spans="1:25" s="17" customFormat="1">
      <c r="A289" s="11" t="s">
        <v>3987</v>
      </c>
      <c r="B289" s="11" t="s">
        <v>3988</v>
      </c>
      <c r="C289" s="11" t="s">
        <v>3989</v>
      </c>
      <c r="D289" s="18">
        <v>14929</v>
      </c>
      <c r="E289" s="11" t="s">
        <v>3990</v>
      </c>
      <c r="F289" s="11"/>
      <c r="G289" s="14" t="s">
        <v>1020</v>
      </c>
      <c r="H289" s="11"/>
      <c r="I289" s="118" t="s">
        <v>5206</v>
      </c>
      <c r="J289" s="19">
        <v>2005</v>
      </c>
      <c r="K289" s="11" t="s">
        <v>998</v>
      </c>
      <c r="L289" s="11" t="s">
        <v>999</v>
      </c>
      <c r="M289" s="11"/>
      <c r="N289" s="11"/>
      <c r="O289" s="11" t="s">
        <v>1000</v>
      </c>
      <c r="P289" s="11" t="s">
        <v>1023</v>
      </c>
      <c r="Q289" s="20">
        <v>12</v>
      </c>
      <c r="R289" s="157">
        <v>12</v>
      </c>
      <c r="S289" s="11" t="s">
        <v>3991</v>
      </c>
      <c r="T289" s="21">
        <v>20</v>
      </c>
      <c r="U289" s="13" t="s">
        <v>3077</v>
      </c>
      <c r="V289" s="11" t="s">
        <v>1000</v>
      </c>
    </row>
    <row r="290" spans="1:25" s="17" customFormat="1">
      <c r="A290" s="11" t="s">
        <v>3992</v>
      </c>
      <c r="B290" s="11" t="s">
        <v>3993</v>
      </c>
      <c r="C290" s="11" t="s">
        <v>3994</v>
      </c>
      <c r="D290" s="18">
        <v>14913</v>
      </c>
      <c r="E290" s="11" t="s">
        <v>3990</v>
      </c>
      <c r="F290" s="11"/>
      <c r="G290" s="14" t="s">
        <v>1020</v>
      </c>
      <c r="H290" s="11"/>
      <c r="I290" s="118" t="s">
        <v>5206</v>
      </c>
      <c r="J290" s="19">
        <v>2006</v>
      </c>
      <c r="K290" s="11" t="s">
        <v>998</v>
      </c>
      <c r="L290" s="11" t="s">
        <v>999</v>
      </c>
      <c r="M290" s="11"/>
      <c r="N290" s="11"/>
      <c r="O290" s="11" t="s">
        <v>1000</v>
      </c>
      <c r="P290" s="11" t="s">
        <v>3156</v>
      </c>
      <c r="Q290" s="20">
        <v>20</v>
      </c>
      <c r="R290" s="157">
        <v>20</v>
      </c>
      <c r="S290" s="11"/>
      <c r="T290" s="21">
        <v>380</v>
      </c>
      <c r="U290" s="13" t="s">
        <v>3245</v>
      </c>
      <c r="V290" s="11" t="s">
        <v>1000</v>
      </c>
    </row>
    <row r="291" spans="1:25" s="17" customFormat="1">
      <c r="A291" s="11" t="s">
        <v>3995</v>
      </c>
      <c r="B291" s="11" t="s">
        <v>3996</v>
      </c>
      <c r="C291" s="11" t="s">
        <v>3997</v>
      </c>
      <c r="D291" s="18">
        <v>57413</v>
      </c>
      <c r="E291" s="11" t="s">
        <v>3998</v>
      </c>
      <c r="F291" s="11"/>
      <c r="G291" s="14" t="s">
        <v>997</v>
      </c>
      <c r="H291" s="11" t="s">
        <v>3999</v>
      </c>
      <c r="I291" s="118" t="s">
        <v>5196</v>
      </c>
      <c r="J291" s="19">
        <v>1969</v>
      </c>
      <c r="K291" s="11" t="s">
        <v>998</v>
      </c>
      <c r="L291" s="11" t="s">
        <v>3170</v>
      </c>
      <c r="M291" s="11"/>
      <c r="N291" s="11"/>
      <c r="O291" s="11" t="s">
        <v>1023</v>
      </c>
      <c r="P291" s="118" t="s">
        <v>1023</v>
      </c>
      <c r="Q291" s="20">
        <v>140</v>
      </c>
      <c r="R291" s="157">
        <v>149.68799999999999</v>
      </c>
      <c r="S291" s="11" t="s">
        <v>4000</v>
      </c>
      <c r="T291" s="21">
        <v>110</v>
      </c>
      <c r="U291" s="11" t="s">
        <v>4001</v>
      </c>
      <c r="V291" s="22" t="s">
        <v>1023</v>
      </c>
    </row>
    <row r="292" spans="1:25" s="17" customFormat="1">
      <c r="A292" s="10" t="s">
        <v>4002</v>
      </c>
      <c r="B292" s="27" t="s">
        <v>4003</v>
      </c>
      <c r="C292" s="27" t="s">
        <v>4004</v>
      </c>
      <c r="D292" s="28">
        <v>24939</v>
      </c>
      <c r="E292" s="27" t="s">
        <v>4005</v>
      </c>
      <c r="F292" s="40"/>
      <c r="G292" s="14" t="s">
        <v>1035</v>
      </c>
      <c r="H292" s="27" t="s">
        <v>1603</v>
      </c>
      <c r="I292" s="120" t="s">
        <v>5202</v>
      </c>
      <c r="J292" s="29">
        <v>1974</v>
      </c>
      <c r="K292" s="11" t="s">
        <v>998</v>
      </c>
      <c r="L292" s="27" t="s">
        <v>3056</v>
      </c>
      <c r="M292" s="39"/>
      <c r="N292" s="11"/>
      <c r="O292" s="30" t="s">
        <v>1023</v>
      </c>
      <c r="P292" s="27" t="s">
        <v>1000</v>
      </c>
      <c r="Q292" s="33">
        <v>30</v>
      </c>
      <c r="R292" s="158">
        <v>32.642487046632127</v>
      </c>
      <c r="S292" s="27" t="s">
        <v>4003</v>
      </c>
      <c r="T292" s="29">
        <v>60</v>
      </c>
      <c r="U292" s="27" t="s">
        <v>4003</v>
      </c>
      <c r="V292" s="22" t="s">
        <v>1023</v>
      </c>
      <c r="X292" s="162" t="s">
        <v>3056</v>
      </c>
      <c r="Y292" s="17">
        <v>1.0880829015544042</v>
      </c>
    </row>
    <row r="293" spans="1:25" s="17" customFormat="1">
      <c r="A293" s="10" t="s">
        <v>4006</v>
      </c>
      <c r="B293" s="11" t="s">
        <v>4003</v>
      </c>
      <c r="C293" s="11" t="s">
        <v>4007</v>
      </c>
      <c r="D293" s="18">
        <v>24939</v>
      </c>
      <c r="E293" s="11" t="s">
        <v>4005</v>
      </c>
      <c r="F293" s="11"/>
      <c r="G293" s="14" t="s">
        <v>1035</v>
      </c>
      <c r="H293" s="11" t="s">
        <v>4008</v>
      </c>
      <c r="I293" s="123" t="s">
        <v>5202</v>
      </c>
      <c r="J293" s="19">
        <v>1992</v>
      </c>
      <c r="K293" s="11" t="s">
        <v>998</v>
      </c>
      <c r="L293" s="124" t="s">
        <v>1055</v>
      </c>
      <c r="M293" s="11" t="s">
        <v>1055</v>
      </c>
      <c r="N293" s="11" t="s">
        <v>4009</v>
      </c>
      <c r="O293" s="11" t="s">
        <v>1023</v>
      </c>
      <c r="P293" s="11" t="s">
        <v>3103</v>
      </c>
      <c r="Q293" s="20">
        <v>27</v>
      </c>
      <c r="R293" s="157">
        <v>29.221830000000001</v>
      </c>
      <c r="S293" s="11" t="s">
        <v>4010</v>
      </c>
      <c r="T293" s="21">
        <v>60</v>
      </c>
      <c r="U293" s="22" t="s">
        <v>4011</v>
      </c>
      <c r="V293" s="22" t="s">
        <v>1023</v>
      </c>
    </row>
    <row r="294" spans="1:25" s="17" customFormat="1">
      <c r="A294" s="10" t="s">
        <v>4012</v>
      </c>
      <c r="B294" s="11" t="s">
        <v>4003</v>
      </c>
      <c r="C294" s="11" t="s">
        <v>4007</v>
      </c>
      <c r="D294" s="18">
        <v>24939</v>
      </c>
      <c r="E294" s="11" t="s">
        <v>4005</v>
      </c>
      <c r="F294" s="11"/>
      <c r="G294" s="14" t="s">
        <v>1035</v>
      </c>
      <c r="H294" s="11" t="s">
        <v>4013</v>
      </c>
      <c r="I294" s="123" t="s">
        <v>5202</v>
      </c>
      <c r="J294" s="19">
        <v>1988</v>
      </c>
      <c r="K294" s="11" t="s">
        <v>998</v>
      </c>
      <c r="L294" s="124" t="s">
        <v>1055</v>
      </c>
      <c r="M294" s="11" t="s">
        <v>1055</v>
      </c>
      <c r="N294" s="11" t="s">
        <v>4009</v>
      </c>
      <c r="O294" s="11" t="s">
        <v>1023</v>
      </c>
      <c r="P294" s="11" t="s">
        <v>3103</v>
      </c>
      <c r="Q294" s="20">
        <v>29</v>
      </c>
      <c r="R294" s="157">
        <v>31.386409999999998</v>
      </c>
      <c r="S294" s="11" t="s">
        <v>4010</v>
      </c>
      <c r="T294" s="21">
        <v>60</v>
      </c>
      <c r="U294" s="22" t="s">
        <v>4011</v>
      </c>
      <c r="V294" s="22" t="s">
        <v>1023</v>
      </c>
    </row>
    <row r="295" spans="1:25" s="17" customFormat="1">
      <c r="A295" s="10" t="s">
        <v>4014</v>
      </c>
      <c r="B295" s="11" t="s">
        <v>4003</v>
      </c>
      <c r="C295" s="11" t="s">
        <v>4007</v>
      </c>
      <c r="D295" s="18">
        <v>24939</v>
      </c>
      <c r="E295" s="11" t="s">
        <v>4005</v>
      </c>
      <c r="F295" s="11"/>
      <c r="G295" s="14" t="s">
        <v>1035</v>
      </c>
      <c r="H295" s="11" t="s">
        <v>4015</v>
      </c>
      <c r="I295" s="123" t="s">
        <v>5202</v>
      </c>
      <c r="J295" s="19">
        <v>1985</v>
      </c>
      <c r="K295" s="11" t="s">
        <v>998</v>
      </c>
      <c r="L295" s="124" t="s">
        <v>1055</v>
      </c>
      <c r="M295" s="11" t="s">
        <v>1055</v>
      </c>
      <c r="N295" s="11" t="s">
        <v>4009</v>
      </c>
      <c r="O295" s="11" t="s">
        <v>1023</v>
      </c>
      <c r="P295" s="11" t="s">
        <v>3103</v>
      </c>
      <c r="Q295" s="20">
        <v>33</v>
      </c>
      <c r="R295" s="157">
        <v>35.71557</v>
      </c>
      <c r="S295" s="11" t="s">
        <v>4010</v>
      </c>
      <c r="T295" s="21">
        <v>60</v>
      </c>
      <c r="U295" s="22" t="s">
        <v>4011</v>
      </c>
      <c r="V295" s="22" t="s">
        <v>1023</v>
      </c>
    </row>
    <row r="296" spans="1:25" s="17" customFormat="1">
      <c r="A296" s="10" t="s">
        <v>4016</v>
      </c>
      <c r="B296" s="11" t="s">
        <v>4003</v>
      </c>
      <c r="C296" s="11" t="s">
        <v>4007</v>
      </c>
      <c r="D296" s="18">
        <v>24939</v>
      </c>
      <c r="E296" s="11" t="s">
        <v>4005</v>
      </c>
      <c r="F296" s="11"/>
      <c r="G296" s="14" t="s">
        <v>1035</v>
      </c>
      <c r="H296" s="11" t="s">
        <v>4017</v>
      </c>
      <c r="I296" s="123" t="s">
        <v>5202</v>
      </c>
      <c r="J296" s="19">
        <v>1982</v>
      </c>
      <c r="K296" s="11" t="s">
        <v>998</v>
      </c>
      <c r="L296" s="11" t="s">
        <v>1055</v>
      </c>
      <c r="M296" s="11"/>
      <c r="N296" s="11"/>
      <c r="O296" s="11" t="s">
        <v>1023</v>
      </c>
      <c r="P296" s="11" t="s">
        <v>3103</v>
      </c>
      <c r="Q296" s="20">
        <v>35</v>
      </c>
      <c r="R296" s="157">
        <v>37.88015</v>
      </c>
      <c r="S296" s="11" t="s">
        <v>4010</v>
      </c>
      <c r="T296" s="21">
        <v>60</v>
      </c>
      <c r="U296" s="22" t="s">
        <v>4011</v>
      </c>
      <c r="V296" s="11" t="s">
        <v>1023</v>
      </c>
    </row>
    <row r="297" spans="1:25" s="17" customFormat="1">
      <c r="A297" s="10" t="s">
        <v>4018</v>
      </c>
      <c r="B297" s="11" t="s">
        <v>4003</v>
      </c>
      <c r="C297" s="11" t="s">
        <v>4007</v>
      </c>
      <c r="D297" s="18">
        <v>24939</v>
      </c>
      <c r="E297" s="11" t="s">
        <v>4005</v>
      </c>
      <c r="F297" s="11"/>
      <c r="G297" s="14" t="s">
        <v>1035</v>
      </c>
      <c r="H297" s="11" t="s">
        <v>4019</v>
      </c>
      <c r="I297" s="123" t="s">
        <v>5202</v>
      </c>
      <c r="J297" s="19">
        <v>1978</v>
      </c>
      <c r="K297" s="11" t="s">
        <v>998</v>
      </c>
      <c r="L297" s="11" t="s">
        <v>1055</v>
      </c>
      <c r="M297" s="11"/>
      <c r="N297" s="11"/>
      <c r="O297" s="11" t="s">
        <v>1023</v>
      </c>
      <c r="P297" s="11" t="s">
        <v>3103</v>
      </c>
      <c r="Q297" s="20">
        <v>23</v>
      </c>
      <c r="R297" s="157">
        <v>24.892669999999999</v>
      </c>
      <c r="S297" s="11" t="s">
        <v>4010</v>
      </c>
      <c r="T297" s="21">
        <v>60</v>
      </c>
      <c r="U297" s="22" t="s">
        <v>4011</v>
      </c>
      <c r="V297" s="11" t="s">
        <v>1023</v>
      </c>
    </row>
    <row r="298" spans="1:25" s="17" customFormat="1">
      <c r="A298" s="10" t="s">
        <v>4020</v>
      </c>
      <c r="B298" s="11" t="s">
        <v>3336</v>
      </c>
      <c r="C298" s="11" t="s">
        <v>4021</v>
      </c>
      <c r="D298" s="18">
        <v>24983</v>
      </c>
      <c r="E298" s="11" t="s">
        <v>4022</v>
      </c>
      <c r="F298" s="11"/>
      <c r="G298" s="14" t="s">
        <v>1035</v>
      </c>
      <c r="H298" s="11"/>
      <c r="I298" s="118" t="s">
        <v>5206</v>
      </c>
      <c r="J298" s="36"/>
      <c r="K298" s="11" t="s">
        <v>998</v>
      </c>
      <c r="L298" s="11" t="s">
        <v>999</v>
      </c>
      <c r="M298" s="39"/>
      <c r="N298" s="11"/>
      <c r="O298" s="11" t="s">
        <v>1000</v>
      </c>
      <c r="P298" s="11" t="s">
        <v>1023</v>
      </c>
      <c r="Q298" s="20">
        <v>26.1</v>
      </c>
      <c r="R298" s="157">
        <v>26.1</v>
      </c>
      <c r="S298" s="11" t="s">
        <v>4023</v>
      </c>
      <c r="T298" s="21">
        <v>110</v>
      </c>
      <c r="U298" s="11" t="s">
        <v>3148</v>
      </c>
      <c r="V298" s="11" t="s">
        <v>1000</v>
      </c>
    </row>
    <row r="299" spans="1:25" s="17" customFormat="1">
      <c r="A299" s="10" t="s">
        <v>4024</v>
      </c>
      <c r="B299" s="11" t="s">
        <v>4025</v>
      </c>
      <c r="C299" s="11" t="s">
        <v>4026</v>
      </c>
      <c r="D299" s="18">
        <v>55234</v>
      </c>
      <c r="E299" s="11" t="s">
        <v>4027</v>
      </c>
      <c r="F299" s="11"/>
      <c r="G299" s="14" t="s">
        <v>3981</v>
      </c>
      <c r="H299" s="11"/>
      <c r="I299" s="118" t="s">
        <v>5206</v>
      </c>
      <c r="J299" s="19">
        <v>1999</v>
      </c>
      <c r="K299" s="11" t="s">
        <v>998</v>
      </c>
      <c r="L299" s="11" t="s">
        <v>999</v>
      </c>
      <c r="M299" s="11"/>
      <c r="N299" s="11"/>
      <c r="O299" s="11" t="s">
        <v>1000</v>
      </c>
      <c r="P299" s="118" t="s">
        <v>1023</v>
      </c>
      <c r="Q299" s="20">
        <v>12</v>
      </c>
      <c r="R299" s="157">
        <v>12</v>
      </c>
      <c r="S299" s="11"/>
      <c r="T299" s="21">
        <v>20</v>
      </c>
      <c r="U299" s="13" t="s">
        <v>4028</v>
      </c>
      <c r="V299" s="11" t="s">
        <v>1000</v>
      </c>
    </row>
    <row r="300" spans="1:25" s="17" customFormat="1">
      <c r="A300" s="10" t="s">
        <v>4029</v>
      </c>
      <c r="B300" s="11" t="s">
        <v>4030</v>
      </c>
      <c r="C300" s="11" t="s">
        <v>4031</v>
      </c>
      <c r="D300" s="18">
        <v>65439</v>
      </c>
      <c r="E300" s="11" t="s">
        <v>4032</v>
      </c>
      <c r="F300" s="11" t="s">
        <v>4033</v>
      </c>
      <c r="G300" s="14" t="s">
        <v>3180</v>
      </c>
      <c r="H300" s="11"/>
      <c r="I300" s="123" t="s">
        <v>5202</v>
      </c>
      <c r="J300" s="19">
        <v>2003</v>
      </c>
      <c r="K300" s="11" t="s">
        <v>998</v>
      </c>
      <c r="L300" s="11" t="s">
        <v>1061</v>
      </c>
      <c r="M300" s="11"/>
      <c r="N300" s="11"/>
      <c r="O300" s="11" t="s">
        <v>1000</v>
      </c>
      <c r="P300" s="11" t="s">
        <v>3156</v>
      </c>
      <c r="Q300" s="20">
        <v>12.61</v>
      </c>
      <c r="R300" s="159">
        <v>13.580969999999999</v>
      </c>
      <c r="S300" s="11"/>
      <c r="T300" s="21">
        <v>20</v>
      </c>
      <c r="U300" s="11" t="s">
        <v>4034</v>
      </c>
      <c r="V300" s="22" t="s">
        <v>1000</v>
      </c>
    </row>
    <row r="301" spans="1:25" s="17" customFormat="1">
      <c r="A301" s="11" t="s">
        <v>4035</v>
      </c>
      <c r="B301" s="11" t="s">
        <v>3047</v>
      </c>
      <c r="C301" s="11" t="s">
        <v>4036</v>
      </c>
      <c r="D301" s="18">
        <v>76596</v>
      </c>
      <c r="E301" s="11" t="s">
        <v>4037</v>
      </c>
      <c r="F301" s="11" t="s">
        <v>4038</v>
      </c>
      <c r="G301" s="14" t="s">
        <v>1042</v>
      </c>
      <c r="H301" s="11" t="s">
        <v>4039</v>
      </c>
      <c r="I301" s="118" t="s">
        <v>5194</v>
      </c>
      <c r="J301" s="19">
        <v>1918</v>
      </c>
      <c r="K301" s="11" t="s">
        <v>998</v>
      </c>
      <c r="L301" s="11" t="s">
        <v>1043</v>
      </c>
      <c r="M301" s="11"/>
      <c r="N301" s="11"/>
      <c r="O301" s="11" t="s">
        <v>1023</v>
      </c>
      <c r="P301" s="11" t="s">
        <v>1023</v>
      </c>
      <c r="Q301" s="20">
        <v>22</v>
      </c>
      <c r="R301" s="157">
        <f>Q301*1.01</f>
        <v>22.22</v>
      </c>
      <c r="S301" s="11" t="s">
        <v>4037</v>
      </c>
      <c r="T301" s="21">
        <v>110</v>
      </c>
      <c r="U301" s="11" t="s">
        <v>3053</v>
      </c>
      <c r="V301" s="11" t="s">
        <v>1000</v>
      </c>
    </row>
    <row r="302" spans="1:25" s="17" customFormat="1">
      <c r="A302" s="11" t="s">
        <v>4040</v>
      </c>
      <c r="B302" s="11" t="s">
        <v>3047</v>
      </c>
      <c r="C302" s="11" t="s">
        <v>4036</v>
      </c>
      <c r="D302" s="18">
        <v>76596</v>
      </c>
      <c r="E302" s="11" t="s">
        <v>4037</v>
      </c>
      <c r="F302" s="11" t="s">
        <v>4038</v>
      </c>
      <c r="G302" s="14" t="s">
        <v>1042</v>
      </c>
      <c r="H302" s="11" t="s">
        <v>4041</v>
      </c>
      <c r="I302" s="118" t="s">
        <v>5196</v>
      </c>
      <c r="J302" s="19">
        <v>1926</v>
      </c>
      <c r="K302" s="11" t="s">
        <v>998</v>
      </c>
      <c r="L302" s="11" t="s">
        <v>3170</v>
      </c>
      <c r="M302" s="11"/>
      <c r="N302" s="11"/>
      <c r="O302" s="11" t="s">
        <v>1023</v>
      </c>
      <c r="P302" s="11" t="s">
        <v>1023</v>
      </c>
      <c r="Q302" s="20">
        <v>43</v>
      </c>
      <c r="R302" s="157">
        <v>45.9756</v>
      </c>
      <c r="S302" s="11" t="s">
        <v>4037</v>
      </c>
      <c r="T302" s="21">
        <v>110</v>
      </c>
      <c r="U302" s="11" t="s">
        <v>3053</v>
      </c>
      <c r="V302" s="22" t="s">
        <v>1023</v>
      </c>
    </row>
    <row r="303" spans="1:25" s="17" customFormat="1">
      <c r="A303" s="10" t="s">
        <v>4042</v>
      </c>
      <c r="B303" s="11"/>
      <c r="C303" s="11"/>
      <c r="D303" s="12">
        <v>39443</v>
      </c>
      <c r="E303" s="13" t="s">
        <v>4043</v>
      </c>
      <c r="F303" s="11"/>
      <c r="G303" s="14" t="s">
        <v>1071</v>
      </c>
      <c r="H303" s="11"/>
      <c r="I303" s="118" t="s">
        <v>5206</v>
      </c>
      <c r="J303" s="15">
        <v>2007</v>
      </c>
      <c r="K303" s="11" t="s">
        <v>998</v>
      </c>
      <c r="L303" s="11" t="s">
        <v>999</v>
      </c>
      <c r="M303" s="11"/>
      <c r="N303" s="11"/>
      <c r="O303" s="11" t="s">
        <v>1000</v>
      </c>
      <c r="P303" s="118" t="s">
        <v>1023</v>
      </c>
      <c r="Q303" s="16">
        <v>28</v>
      </c>
      <c r="R303" s="157">
        <v>28</v>
      </c>
      <c r="S303" s="11"/>
      <c r="T303" s="13" t="s">
        <v>1001</v>
      </c>
      <c r="U303" s="13" t="s">
        <v>3108</v>
      </c>
      <c r="V303" s="11" t="s">
        <v>1000</v>
      </c>
    </row>
    <row r="304" spans="1:25" s="17" customFormat="1">
      <c r="A304" s="10" t="s">
        <v>4044</v>
      </c>
      <c r="B304" s="11"/>
      <c r="C304" s="11"/>
      <c r="D304" s="12">
        <v>39443</v>
      </c>
      <c r="E304" s="13" t="s">
        <v>4043</v>
      </c>
      <c r="F304" s="11"/>
      <c r="G304" s="14" t="s">
        <v>1071</v>
      </c>
      <c r="H304" s="11"/>
      <c r="I304" s="118" t="s">
        <v>5206</v>
      </c>
      <c r="J304" s="15">
        <v>2009</v>
      </c>
      <c r="K304" s="11" t="s">
        <v>998</v>
      </c>
      <c r="L304" s="11" t="s">
        <v>999</v>
      </c>
      <c r="M304" s="11"/>
      <c r="N304" s="11"/>
      <c r="O304" s="11" t="s">
        <v>1000</v>
      </c>
      <c r="P304" s="118" t="s">
        <v>1023</v>
      </c>
      <c r="Q304" s="16">
        <v>27</v>
      </c>
      <c r="R304" s="157">
        <v>27</v>
      </c>
      <c r="S304" s="11"/>
      <c r="T304" s="13" t="s">
        <v>3076</v>
      </c>
      <c r="U304" s="13" t="s">
        <v>3187</v>
      </c>
      <c r="V304" s="11" t="s">
        <v>1000</v>
      </c>
    </row>
    <row r="305" spans="1:216" s="17" customFormat="1">
      <c r="A305" s="10" t="s">
        <v>4045</v>
      </c>
      <c r="B305" s="11"/>
      <c r="C305" s="11"/>
      <c r="D305" s="12">
        <v>39443</v>
      </c>
      <c r="E305" s="13" t="s">
        <v>4043</v>
      </c>
      <c r="F305" s="11"/>
      <c r="G305" s="14" t="s">
        <v>1071</v>
      </c>
      <c r="H305" s="11"/>
      <c r="I305" s="118" t="s">
        <v>5206</v>
      </c>
      <c r="J305" s="15">
        <v>2006</v>
      </c>
      <c r="K305" s="11" t="s">
        <v>998</v>
      </c>
      <c r="L305" s="11" t="s">
        <v>999</v>
      </c>
      <c r="M305" s="11"/>
      <c r="N305" s="11"/>
      <c r="O305" s="11" t="s">
        <v>1000</v>
      </c>
      <c r="P305" s="118" t="s">
        <v>1023</v>
      </c>
      <c r="Q305" s="16">
        <v>18</v>
      </c>
      <c r="R305" s="157">
        <v>18</v>
      </c>
      <c r="S305" s="11"/>
      <c r="T305" s="13" t="s">
        <v>1001</v>
      </c>
      <c r="U305" s="13" t="s">
        <v>3108</v>
      </c>
      <c r="V305" s="11" t="s">
        <v>1000</v>
      </c>
    </row>
    <row r="306" spans="1:216" s="17" customFormat="1" ht="12" customHeight="1">
      <c r="A306" s="11" t="s">
        <v>4046</v>
      </c>
      <c r="B306" s="11" t="s">
        <v>4047</v>
      </c>
      <c r="C306" s="11" t="s">
        <v>4048</v>
      </c>
      <c r="D306" s="18">
        <v>60382</v>
      </c>
      <c r="E306" s="11" t="s">
        <v>4049</v>
      </c>
      <c r="F306" s="11" t="s">
        <v>4050</v>
      </c>
      <c r="G306" s="14" t="s">
        <v>3180</v>
      </c>
      <c r="H306" s="11"/>
      <c r="I306" s="123" t="s">
        <v>5202</v>
      </c>
      <c r="J306" s="19">
        <v>2004</v>
      </c>
      <c r="K306" s="11" t="s">
        <v>998</v>
      </c>
      <c r="L306" s="118" t="s">
        <v>1061</v>
      </c>
      <c r="M306" s="11" t="s">
        <v>1061</v>
      </c>
      <c r="N306" s="11" t="s">
        <v>3056</v>
      </c>
      <c r="O306" s="11" t="s">
        <v>1000</v>
      </c>
      <c r="P306" s="11" t="s">
        <v>1000</v>
      </c>
      <c r="Q306" s="20">
        <v>12.4</v>
      </c>
      <c r="R306" s="159">
        <v>13.354799999999999</v>
      </c>
      <c r="S306" s="11" t="s">
        <v>4051</v>
      </c>
      <c r="T306" s="21">
        <v>10</v>
      </c>
      <c r="U306" s="11" t="s">
        <v>4052</v>
      </c>
      <c r="V306" s="11" t="s">
        <v>1000</v>
      </c>
    </row>
    <row r="307" spans="1:216" s="17" customFormat="1" ht="12" customHeight="1">
      <c r="A307" s="11" t="s">
        <v>4053</v>
      </c>
      <c r="B307" s="11" t="s">
        <v>4054</v>
      </c>
      <c r="C307" s="11" t="s">
        <v>4055</v>
      </c>
      <c r="D307" s="18">
        <v>15236</v>
      </c>
      <c r="E307" s="11" t="s">
        <v>4056</v>
      </c>
      <c r="F307" s="11"/>
      <c r="G307" s="14" t="s">
        <v>1020</v>
      </c>
      <c r="H307" s="11" t="s">
        <v>4057</v>
      </c>
      <c r="I307" s="118" t="s">
        <v>5202</v>
      </c>
      <c r="J307" s="19">
        <v>1997</v>
      </c>
      <c r="K307" s="11" t="s">
        <v>998</v>
      </c>
      <c r="L307" s="118" t="s">
        <v>3298</v>
      </c>
      <c r="M307" s="24" t="s">
        <v>4058</v>
      </c>
      <c r="N307" s="24" t="s">
        <v>1022</v>
      </c>
      <c r="O307" s="11" t="s">
        <v>1023</v>
      </c>
      <c r="P307" s="11" t="s">
        <v>1000</v>
      </c>
      <c r="Q307" s="20">
        <v>45</v>
      </c>
      <c r="R307" s="157">
        <v>49.971586070631055</v>
      </c>
      <c r="S307" s="11" t="s">
        <v>4059</v>
      </c>
      <c r="T307" s="21">
        <v>20</v>
      </c>
      <c r="U307" s="24" t="s">
        <v>4060</v>
      </c>
      <c r="V307" s="22" t="s">
        <v>1023</v>
      </c>
    </row>
    <row r="308" spans="1:216" s="17" customFormat="1">
      <c r="A308" s="11" t="s">
        <v>4061</v>
      </c>
      <c r="B308" s="11" t="s">
        <v>4047</v>
      </c>
      <c r="C308" s="11" t="s">
        <v>4062</v>
      </c>
      <c r="D308" s="18">
        <v>60528</v>
      </c>
      <c r="E308" s="11" t="s">
        <v>4049</v>
      </c>
      <c r="F308" s="11" t="s">
        <v>4063</v>
      </c>
      <c r="G308" s="14" t="s">
        <v>3180</v>
      </c>
      <c r="H308" s="11" t="s">
        <v>3929</v>
      </c>
      <c r="I308" s="118" t="s">
        <v>5203</v>
      </c>
      <c r="J308" s="19">
        <v>2005</v>
      </c>
      <c r="K308" s="11" t="s">
        <v>998</v>
      </c>
      <c r="L308" s="11" t="s">
        <v>1022</v>
      </c>
      <c r="M308" s="11"/>
      <c r="N308" s="11"/>
      <c r="O308" s="11" t="s">
        <v>1023</v>
      </c>
      <c r="P308" s="11" t="s">
        <v>1000</v>
      </c>
      <c r="Q308" s="20">
        <v>70</v>
      </c>
      <c r="R308" s="157">
        <v>70.7</v>
      </c>
      <c r="S308" s="11" t="s">
        <v>4064</v>
      </c>
      <c r="T308" s="21">
        <v>110</v>
      </c>
      <c r="U308" s="11" t="s">
        <v>4052</v>
      </c>
      <c r="V308" s="22" t="s">
        <v>1023</v>
      </c>
    </row>
    <row r="309" spans="1:216" s="31" customFormat="1">
      <c r="A309" s="11" t="s">
        <v>4065</v>
      </c>
      <c r="B309" s="11" t="s">
        <v>4047</v>
      </c>
      <c r="C309" s="11" t="s">
        <v>4066</v>
      </c>
      <c r="D309" s="18">
        <v>60627</v>
      </c>
      <c r="E309" s="11" t="s">
        <v>4049</v>
      </c>
      <c r="F309" s="11" t="s">
        <v>4067</v>
      </c>
      <c r="G309" s="14" t="s">
        <v>3180</v>
      </c>
      <c r="H309" s="11" t="s">
        <v>1593</v>
      </c>
      <c r="I309" s="118" t="s">
        <v>5203</v>
      </c>
      <c r="J309" s="19">
        <v>1994</v>
      </c>
      <c r="K309" s="11" t="s">
        <v>998</v>
      </c>
      <c r="L309" s="11" t="s">
        <v>1022</v>
      </c>
      <c r="M309" s="11"/>
      <c r="N309" s="11"/>
      <c r="O309" s="11" t="s">
        <v>1023</v>
      </c>
      <c r="P309" s="11" t="s">
        <v>1000</v>
      </c>
      <c r="Q309" s="20">
        <v>99</v>
      </c>
      <c r="R309" s="157">
        <v>99.99</v>
      </c>
      <c r="S309" s="11" t="s">
        <v>4068</v>
      </c>
      <c r="T309" s="21">
        <v>110</v>
      </c>
      <c r="U309" s="11" t="s">
        <v>4052</v>
      </c>
      <c r="V309" s="22" t="s">
        <v>1023</v>
      </c>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17"/>
      <c r="FI309" s="17"/>
      <c r="FJ309" s="17"/>
      <c r="FK309" s="17"/>
      <c r="FL309" s="17"/>
      <c r="FM309" s="17"/>
      <c r="FN309" s="17"/>
      <c r="FO309" s="17"/>
      <c r="FP309" s="17"/>
      <c r="FQ309" s="17"/>
      <c r="FR309" s="17"/>
      <c r="FS309" s="17"/>
      <c r="FT309" s="17"/>
      <c r="FU309" s="17"/>
      <c r="FV309" s="17"/>
      <c r="FW309" s="17"/>
      <c r="FX309" s="17"/>
      <c r="FY309" s="17"/>
      <c r="FZ309" s="17"/>
      <c r="GA309" s="17"/>
      <c r="GB309" s="17"/>
      <c r="GC309" s="17"/>
      <c r="GD309" s="17"/>
      <c r="GE309" s="17"/>
      <c r="GF309" s="17"/>
      <c r="GG309" s="17"/>
      <c r="GH309" s="17"/>
      <c r="GI309" s="17"/>
      <c r="GJ309" s="17"/>
      <c r="GK309" s="17"/>
      <c r="GL309" s="17"/>
      <c r="GM309" s="17"/>
      <c r="GN309" s="17"/>
      <c r="GO309" s="17"/>
      <c r="GP309" s="17"/>
      <c r="GQ309" s="17"/>
      <c r="GR309" s="17"/>
      <c r="GS309" s="17"/>
      <c r="GT309" s="17"/>
      <c r="GU309" s="17"/>
      <c r="GV309" s="17"/>
      <c r="GW309" s="17"/>
      <c r="GX309" s="17"/>
      <c r="GY309" s="17"/>
      <c r="GZ309" s="17"/>
      <c r="HA309" s="17"/>
      <c r="HB309" s="17"/>
      <c r="HC309" s="17"/>
      <c r="HD309" s="17"/>
      <c r="HE309" s="17"/>
      <c r="HF309" s="17"/>
      <c r="HG309" s="17"/>
      <c r="HH309" s="17"/>
    </row>
    <row r="310" spans="1:216" s="17" customFormat="1">
      <c r="A310" s="11" t="s">
        <v>4069</v>
      </c>
      <c r="B310" s="11" t="s">
        <v>4047</v>
      </c>
      <c r="C310" s="11" t="s">
        <v>4070</v>
      </c>
      <c r="D310" s="18">
        <v>60440</v>
      </c>
      <c r="E310" s="11" t="s">
        <v>4049</v>
      </c>
      <c r="F310" s="11" t="s">
        <v>4071</v>
      </c>
      <c r="G310" s="14" t="s">
        <v>3180</v>
      </c>
      <c r="H310" s="11" t="s">
        <v>4072</v>
      </c>
      <c r="I310" s="123" t="s">
        <v>5202</v>
      </c>
      <c r="J310" s="19">
        <v>1998</v>
      </c>
      <c r="K310" s="11" t="s">
        <v>998</v>
      </c>
      <c r="L310" s="124" t="s">
        <v>3309</v>
      </c>
      <c r="M310" s="11" t="s">
        <v>3309</v>
      </c>
      <c r="N310" s="11" t="s">
        <v>3056</v>
      </c>
      <c r="O310" s="11" t="s">
        <v>1023</v>
      </c>
      <c r="P310" s="11" t="s">
        <v>1000</v>
      </c>
      <c r="Q310" s="20">
        <v>26</v>
      </c>
      <c r="R310" s="157">
        <v>28.872471951920168</v>
      </c>
      <c r="S310" s="11" t="s">
        <v>4073</v>
      </c>
      <c r="T310" s="21">
        <v>30</v>
      </c>
      <c r="U310" s="11" t="s">
        <v>4052</v>
      </c>
      <c r="V310" s="22" t="s">
        <v>1023</v>
      </c>
      <c r="W310"/>
    </row>
    <row r="311" spans="1:216" s="17" customFormat="1">
      <c r="A311" s="11" t="s">
        <v>4074</v>
      </c>
      <c r="B311" s="11" t="s">
        <v>4047</v>
      </c>
      <c r="C311" s="11" t="s">
        <v>4070</v>
      </c>
      <c r="D311" s="18">
        <v>60439</v>
      </c>
      <c r="E311" s="11" t="s">
        <v>4049</v>
      </c>
      <c r="F311" s="11" t="s">
        <v>4075</v>
      </c>
      <c r="G311" s="14" t="s">
        <v>3180</v>
      </c>
      <c r="H311" s="11" t="s">
        <v>4076</v>
      </c>
      <c r="I311" s="123" t="s">
        <v>5202</v>
      </c>
      <c r="J311" s="19">
        <v>2006</v>
      </c>
      <c r="K311" s="11" t="s">
        <v>998</v>
      </c>
      <c r="L311" s="124" t="s">
        <v>3309</v>
      </c>
      <c r="M311" s="11" t="s">
        <v>3309</v>
      </c>
      <c r="N311" s="11" t="s">
        <v>3056</v>
      </c>
      <c r="O311" s="11" t="s">
        <v>1023</v>
      </c>
      <c r="P311" s="11" t="s">
        <v>1000</v>
      </c>
      <c r="Q311" s="20">
        <v>46.5</v>
      </c>
      <c r="R311" s="157">
        <v>51.637305606318762</v>
      </c>
      <c r="S311" s="11" t="s">
        <v>4073</v>
      </c>
      <c r="T311" s="21">
        <v>30</v>
      </c>
      <c r="U311" s="11" t="s">
        <v>4052</v>
      </c>
      <c r="V311" s="22" t="s">
        <v>1023</v>
      </c>
    </row>
    <row r="312" spans="1:216" s="17" customFormat="1">
      <c r="A312" s="11" t="s">
        <v>4077</v>
      </c>
      <c r="B312" s="11" t="s">
        <v>4047</v>
      </c>
      <c r="C312" s="11" t="s">
        <v>4062</v>
      </c>
      <c r="D312" s="18">
        <v>60528</v>
      </c>
      <c r="E312" s="11" t="s">
        <v>4049</v>
      </c>
      <c r="F312" s="11" t="s">
        <v>4078</v>
      </c>
      <c r="G312" s="14" t="s">
        <v>3180</v>
      </c>
      <c r="H312" s="11" t="s">
        <v>633</v>
      </c>
      <c r="I312" s="118" t="s">
        <v>5203</v>
      </c>
      <c r="J312" s="19">
        <v>1973</v>
      </c>
      <c r="K312" s="11" t="s">
        <v>998</v>
      </c>
      <c r="L312" s="118" t="s">
        <v>1022</v>
      </c>
      <c r="M312" s="11" t="s">
        <v>1022</v>
      </c>
      <c r="N312" s="11" t="s">
        <v>3056</v>
      </c>
      <c r="O312" s="11" t="s">
        <v>1023</v>
      </c>
      <c r="P312" s="11" t="s">
        <v>1000</v>
      </c>
      <c r="Q312" s="20">
        <v>56</v>
      </c>
      <c r="R312" s="157">
        <v>56.56</v>
      </c>
      <c r="S312" s="11" t="s">
        <v>4064</v>
      </c>
      <c r="T312" s="21">
        <v>110</v>
      </c>
      <c r="U312" s="11" t="s">
        <v>4052</v>
      </c>
      <c r="V312" s="22" t="s">
        <v>1023</v>
      </c>
    </row>
    <row r="313" spans="1:216" s="17" customFormat="1">
      <c r="A313" s="11" t="s">
        <v>4079</v>
      </c>
      <c r="B313" s="11" t="s">
        <v>4047</v>
      </c>
      <c r="C313" s="11" t="s">
        <v>4066</v>
      </c>
      <c r="D313" s="18">
        <v>60627</v>
      </c>
      <c r="E313" s="11" t="s">
        <v>4049</v>
      </c>
      <c r="F313" s="11" t="s">
        <v>4067</v>
      </c>
      <c r="G313" s="14" t="s">
        <v>3180</v>
      </c>
      <c r="H313" s="11" t="s">
        <v>4080</v>
      </c>
      <c r="I313" s="123" t="s">
        <v>5203</v>
      </c>
      <c r="J313" s="19">
        <v>1954</v>
      </c>
      <c r="K313" s="11" t="s">
        <v>998</v>
      </c>
      <c r="L313" s="11" t="s">
        <v>634</v>
      </c>
      <c r="M313" s="11" t="s">
        <v>4081</v>
      </c>
      <c r="N313" s="11"/>
      <c r="O313" s="11" t="s">
        <v>1023</v>
      </c>
      <c r="P313" s="11" t="s">
        <v>1023</v>
      </c>
      <c r="Q313" s="20">
        <v>19.7</v>
      </c>
      <c r="R313" s="157">
        <f>Q313*1.01</f>
        <v>19.896999999999998</v>
      </c>
      <c r="S313" s="11" t="s">
        <v>4068</v>
      </c>
      <c r="T313" s="21">
        <v>30</v>
      </c>
      <c r="U313" s="11" t="s">
        <v>4052</v>
      </c>
      <c r="V313" s="27" t="s">
        <v>1023</v>
      </c>
    </row>
    <row r="314" spans="1:216" s="17" customFormat="1">
      <c r="A314" s="11" t="s">
        <v>4082</v>
      </c>
      <c r="B314" s="11" t="s">
        <v>4047</v>
      </c>
      <c r="C314" s="11" t="s">
        <v>4066</v>
      </c>
      <c r="D314" s="18">
        <v>60627</v>
      </c>
      <c r="E314" s="11" t="s">
        <v>4049</v>
      </c>
      <c r="F314" s="11" t="s">
        <v>4067</v>
      </c>
      <c r="G314" s="14" t="s">
        <v>3180</v>
      </c>
      <c r="H314" s="11" t="s">
        <v>633</v>
      </c>
      <c r="I314" s="123" t="s">
        <v>5202</v>
      </c>
      <c r="J314" s="19">
        <v>1989</v>
      </c>
      <c r="K314" s="11" t="s">
        <v>998</v>
      </c>
      <c r="L314" s="124" t="s">
        <v>1055</v>
      </c>
      <c r="M314" s="11" t="s">
        <v>1055</v>
      </c>
      <c r="N314" s="11" t="s">
        <v>3056</v>
      </c>
      <c r="O314" s="11" t="s">
        <v>1023</v>
      </c>
      <c r="P314" s="11" t="s">
        <v>1000</v>
      </c>
      <c r="Q314" s="20">
        <v>61.5</v>
      </c>
      <c r="R314" s="157">
        <v>66.560834999999997</v>
      </c>
      <c r="S314" s="11" t="s">
        <v>4068</v>
      </c>
      <c r="T314" s="21">
        <v>110</v>
      </c>
      <c r="U314" s="11" t="s">
        <v>4052</v>
      </c>
      <c r="V314" s="22" t="s">
        <v>1023</v>
      </c>
    </row>
    <row r="315" spans="1:216" s="17" customFormat="1">
      <c r="A315" s="11" t="s">
        <v>4083</v>
      </c>
      <c r="B315" s="11" t="s">
        <v>4047</v>
      </c>
      <c r="C315" s="11" t="s">
        <v>4066</v>
      </c>
      <c r="D315" s="18">
        <v>60627</v>
      </c>
      <c r="E315" s="11" t="s">
        <v>4049</v>
      </c>
      <c r="F315" s="11" t="s">
        <v>4067</v>
      </c>
      <c r="G315" s="14" t="s">
        <v>3180</v>
      </c>
      <c r="H315" s="11" t="s">
        <v>1597</v>
      </c>
      <c r="I315" s="123" t="s">
        <v>5202</v>
      </c>
      <c r="J315" s="19">
        <v>1989</v>
      </c>
      <c r="K315" s="11" t="s">
        <v>998</v>
      </c>
      <c r="L315" s="124" t="s">
        <v>1055</v>
      </c>
      <c r="M315" s="11" t="s">
        <v>1055</v>
      </c>
      <c r="N315" s="11" t="s">
        <v>3056</v>
      </c>
      <c r="O315" s="11" t="s">
        <v>1023</v>
      </c>
      <c r="P315" s="11" t="s">
        <v>1000</v>
      </c>
      <c r="Q315" s="20">
        <v>61.5</v>
      </c>
      <c r="R315" s="157">
        <v>66.560834999999997</v>
      </c>
      <c r="S315" s="11" t="s">
        <v>4068</v>
      </c>
      <c r="T315" s="21">
        <v>110</v>
      </c>
      <c r="U315" s="11" t="s">
        <v>4052</v>
      </c>
      <c r="V315" s="22" t="s">
        <v>1023</v>
      </c>
    </row>
    <row r="316" spans="1:216" s="17" customFormat="1">
      <c r="A316" s="10" t="s">
        <v>4084</v>
      </c>
      <c r="B316" s="11"/>
      <c r="C316" s="11"/>
      <c r="D316" s="12">
        <v>7774</v>
      </c>
      <c r="E316" s="13" t="s">
        <v>4085</v>
      </c>
      <c r="F316" s="11"/>
      <c r="G316" s="14" t="s">
        <v>3117</v>
      </c>
      <c r="H316" s="11"/>
      <c r="I316" s="118" t="s">
        <v>5206</v>
      </c>
      <c r="J316" s="15">
        <v>1995</v>
      </c>
      <c r="K316" s="11" t="s">
        <v>998</v>
      </c>
      <c r="L316" s="11" t="s">
        <v>999</v>
      </c>
      <c r="M316" s="11"/>
      <c r="N316" s="11"/>
      <c r="O316" s="11" t="s">
        <v>1000</v>
      </c>
      <c r="P316" s="118" t="s">
        <v>1023</v>
      </c>
      <c r="Q316" s="16">
        <v>10.95</v>
      </c>
      <c r="R316" s="157">
        <v>10.95</v>
      </c>
      <c r="S316" s="11"/>
      <c r="T316" s="13" t="s">
        <v>1001</v>
      </c>
      <c r="U316" s="13" t="s">
        <v>3152</v>
      </c>
      <c r="V316" s="11" t="s">
        <v>1000</v>
      </c>
    </row>
    <row r="317" spans="1:216" s="17" customFormat="1">
      <c r="A317" s="11" t="s">
        <v>4086</v>
      </c>
      <c r="B317" s="11" t="s">
        <v>3260</v>
      </c>
      <c r="C317" s="11" t="s">
        <v>4087</v>
      </c>
      <c r="D317" s="18">
        <v>50226</v>
      </c>
      <c r="E317" s="11" t="s">
        <v>4088</v>
      </c>
      <c r="F317" s="11"/>
      <c r="G317" s="14" t="s">
        <v>997</v>
      </c>
      <c r="H317" s="11" t="s">
        <v>4087</v>
      </c>
      <c r="I317" s="123" t="s">
        <v>5202</v>
      </c>
      <c r="J317" s="19">
        <v>1959</v>
      </c>
      <c r="K317" s="11" t="s">
        <v>998</v>
      </c>
      <c r="L317" s="118" t="s">
        <v>3298</v>
      </c>
      <c r="M317" s="11" t="s">
        <v>3298</v>
      </c>
      <c r="N317" s="11" t="s">
        <v>763</v>
      </c>
      <c r="O317" s="11" t="s">
        <v>1023</v>
      </c>
      <c r="P317" s="11" t="s">
        <v>1000</v>
      </c>
      <c r="Q317" s="20">
        <v>118</v>
      </c>
      <c r="R317" s="157">
        <v>131.03660347409922</v>
      </c>
      <c r="S317" s="11" t="s">
        <v>4088</v>
      </c>
      <c r="T317" s="21">
        <v>110</v>
      </c>
      <c r="U317" s="13" t="s">
        <v>3231</v>
      </c>
      <c r="V317" s="22" t="s">
        <v>1023</v>
      </c>
    </row>
    <row r="318" spans="1:216" s="17" customFormat="1">
      <c r="A318" s="11" t="s">
        <v>4089</v>
      </c>
      <c r="B318" s="11" t="s">
        <v>4090</v>
      </c>
      <c r="C318" s="11" t="s">
        <v>4091</v>
      </c>
      <c r="D318" s="18">
        <v>79108</v>
      </c>
      <c r="E318" s="11" t="s">
        <v>4092</v>
      </c>
      <c r="F318" s="11"/>
      <c r="G318" s="14" t="s">
        <v>1042</v>
      </c>
      <c r="H318" s="11" t="s">
        <v>4093</v>
      </c>
      <c r="I318" s="118" t="s">
        <v>5201</v>
      </c>
      <c r="J318" s="19">
        <v>1998</v>
      </c>
      <c r="K318" s="11" t="s">
        <v>3052</v>
      </c>
      <c r="L318" s="11" t="s">
        <v>1022</v>
      </c>
      <c r="M318" s="11"/>
      <c r="N318" s="11"/>
      <c r="O318" s="11" t="s">
        <v>1023</v>
      </c>
      <c r="P318" s="11" t="s">
        <v>1000</v>
      </c>
      <c r="Q318" s="20">
        <v>60.097999999999999</v>
      </c>
      <c r="R318" s="157">
        <v>61.748892060000003</v>
      </c>
      <c r="S318" s="11" t="s">
        <v>4094</v>
      </c>
      <c r="T318" s="21">
        <v>110</v>
      </c>
      <c r="U318" s="11" t="s">
        <v>4095</v>
      </c>
      <c r="V318" s="22" t="s">
        <v>1023</v>
      </c>
    </row>
    <row r="319" spans="1:216" s="17" customFormat="1">
      <c r="A319" s="10" t="s">
        <v>4096</v>
      </c>
      <c r="B319" s="10" t="s">
        <v>4097</v>
      </c>
      <c r="C319" s="11"/>
      <c r="D319" s="12">
        <v>21729</v>
      </c>
      <c r="E319" s="13" t="s">
        <v>4092</v>
      </c>
      <c r="F319" s="10"/>
      <c r="G319" s="14" t="s">
        <v>1006</v>
      </c>
      <c r="H319" s="11"/>
      <c r="I319" s="118" t="s">
        <v>5206</v>
      </c>
      <c r="J319" s="15">
        <v>1999</v>
      </c>
      <c r="K319" s="11" t="s">
        <v>998</v>
      </c>
      <c r="L319" s="11" t="s">
        <v>999</v>
      </c>
      <c r="M319" s="11"/>
      <c r="N319" s="10"/>
      <c r="O319" s="11" t="s">
        <v>1000</v>
      </c>
      <c r="P319" s="118" t="s">
        <v>1023</v>
      </c>
      <c r="Q319" s="16">
        <v>15</v>
      </c>
      <c r="R319" s="157">
        <v>15</v>
      </c>
      <c r="S319" s="11"/>
      <c r="T319" s="13" t="s">
        <v>1007</v>
      </c>
      <c r="U319" s="13" t="s">
        <v>1008</v>
      </c>
      <c r="V319" s="11" t="s">
        <v>1000</v>
      </c>
    </row>
    <row r="320" spans="1:216" s="17" customFormat="1">
      <c r="A320" s="10" t="s">
        <v>4098</v>
      </c>
      <c r="B320" s="10" t="s">
        <v>4099</v>
      </c>
      <c r="C320" s="11"/>
      <c r="D320" s="12">
        <v>21729</v>
      </c>
      <c r="E320" s="13" t="s">
        <v>4092</v>
      </c>
      <c r="F320" s="10"/>
      <c r="G320" s="14" t="s">
        <v>1006</v>
      </c>
      <c r="H320" s="11"/>
      <c r="I320" s="118" t="s">
        <v>5206</v>
      </c>
      <c r="J320" s="15">
        <v>2003</v>
      </c>
      <c r="K320" s="11" t="s">
        <v>998</v>
      </c>
      <c r="L320" s="11" t="s">
        <v>999</v>
      </c>
      <c r="M320" s="11"/>
      <c r="N320" s="10"/>
      <c r="O320" s="11" t="s">
        <v>1000</v>
      </c>
      <c r="P320" s="118" t="s">
        <v>1023</v>
      </c>
      <c r="Q320" s="16">
        <v>11.5</v>
      </c>
      <c r="R320" s="157">
        <v>11.5</v>
      </c>
      <c r="S320" s="11"/>
      <c r="T320" s="13" t="s">
        <v>1007</v>
      </c>
      <c r="U320" s="13" t="s">
        <v>1008</v>
      </c>
      <c r="V320" s="11" t="s">
        <v>1000</v>
      </c>
    </row>
    <row r="321" spans="1:201" s="17" customFormat="1">
      <c r="A321" s="10" t="s">
        <v>4100</v>
      </c>
      <c r="B321" s="10" t="s">
        <v>4101</v>
      </c>
      <c r="C321" s="11"/>
      <c r="D321" s="12">
        <v>21729</v>
      </c>
      <c r="E321" s="13" t="s">
        <v>4092</v>
      </c>
      <c r="F321" s="10"/>
      <c r="G321" s="14" t="s">
        <v>1006</v>
      </c>
      <c r="H321" s="11"/>
      <c r="I321" s="118" t="s">
        <v>5206</v>
      </c>
      <c r="J321" s="15">
        <v>2003</v>
      </c>
      <c r="K321" s="11" t="s">
        <v>998</v>
      </c>
      <c r="L321" s="11" t="s">
        <v>999</v>
      </c>
      <c r="M321" s="11"/>
      <c r="N321" s="10"/>
      <c r="O321" s="11" t="s">
        <v>1000</v>
      </c>
      <c r="P321" s="118" t="s">
        <v>1023</v>
      </c>
      <c r="Q321" s="16">
        <v>10</v>
      </c>
      <c r="R321" s="157">
        <v>10</v>
      </c>
      <c r="S321" s="11"/>
      <c r="T321" s="13" t="s">
        <v>1007</v>
      </c>
      <c r="U321" s="13" t="s">
        <v>1008</v>
      </c>
      <c r="V321" s="11" t="s">
        <v>1000</v>
      </c>
    </row>
    <row r="322" spans="1:201" s="17" customFormat="1">
      <c r="A322" s="10" t="s">
        <v>4102</v>
      </c>
      <c r="B322" s="11" t="s">
        <v>4103</v>
      </c>
      <c r="C322" s="11" t="s">
        <v>4104</v>
      </c>
      <c r="D322" s="12">
        <v>49832</v>
      </c>
      <c r="E322" s="13" t="s">
        <v>4105</v>
      </c>
      <c r="F322" s="11" t="s">
        <v>4106</v>
      </c>
      <c r="G322" s="14" t="s">
        <v>1006</v>
      </c>
      <c r="H322" s="11"/>
      <c r="I322" s="118" t="s">
        <v>5206</v>
      </c>
      <c r="J322" s="15">
        <v>2007</v>
      </c>
      <c r="K322" s="11" t="s">
        <v>998</v>
      </c>
      <c r="L322" s="11" t="s">
        <v>999</v>
      </c>
      <c r="M322" s="11"/>
      <c r="N322" s="11"/>
      <c r="O322" s="11" t="s">
        <v>1000</v>
      </c>
      <c r="P322" s="11" t="s">
        <v>1023</v>
      </c>
      <c r="Q322" s="16">
        <v>24</v>
      </c>
      <c r="R322" s="157">
        <v>24</v>
      </c>
      <c r="S322" s="11" t="s">
        <v>4107</v>
      </c>
      <c r="T322" s="13">
        <v>30</v>
      </c>
      <c r="U322" s="13" t="s">
        <v>1066</v>
      </c>
      <c r="V322" s="11" t="s">
        <v>1000</v>
      </c>
    </row>
    <row r="323" spans="1:201" s="17" customFormat="1">
      <c r="A323" s="10" t="s">
        <v>4108</v>
      </c>
      <c r="B323" s="10" t="s">
        <v>4109</v>
      </c>
      <c r="C323" s="11"/>
      <c r="D323" s="12">
        <v>49762</v>
      </c>
      <c r="E323" s="13" t="s">
        <v>4110</v>
      </c>
      <c r="F323" s="10"/>
      <c r="G323" s="14" t="s">
        <v>1006</v>
      </c>
      <c r="H323" s="11"/>
      <c r="I323" s="118" t="s">
        <v>5206</v>
      </c>
      <c r="J323" s="15">
        <v>1998</v>
      </c>
      <c r="K323" s="11" t="s">
        <v>998</v>
      </c>
      <c r="L323" s="11" t="s">
        <v>999</v>
      </c>
      <c r="M323" s="11"/>
      <c r="N323" s="10"/>
      <c r="O323" s="11" t="s">
        <v>1000</v>
      </c>
      <c r="P323" s="118" t="s">
        <v>1023</v>
      </c>
      <c r="Q323" s="16">
        <v>25.5</v>
      </c>
      <c r="R323" s="157">
        <v>25.5</v>
      </c>
      <c r="S323" s="11"/>
      <c r="T323" s="13" t="s">
        <v>1001</v>
      </c>
      <c r="U323" s="13" t="s">
        <v>1008</v>
      </c>
      <c r="V323" s="11" t="s">
        <v>1000</v>
      </c>
    </row>
    <row r="324" spans="1:201" s="17" customFormat="1">
      <c r="A324" s="10" t="s">
        <v>4111</v>
      </c>
      <c r="B324" s="11" t="s">
        <v>4112</v>
      </c>
      <c r="C324" s="11"/>
      <c r="D324" s="12">
        <v>16918</v>
      </c>
      <c r="E324" s="13" t="s">
        <v>4113</v>
      </c>
      <c r="F324" s="11"/>
      <c r="G324" s="14" t="s">
        <v>1020</v>
      </c>
      <c r="H324" s="11"/>
      <c r="I324" s="118" t="s">
        <v>5206</v>
      </c>
      <c r="J324" s="15">
        <v>2006</v>
      </c>
      <c r="K324" s="11" t="s">
        <v>998</v>
      </c>
      <c r="L324" s="11" t="s">
        <v>999</v>
      </c>
      <c r="M324" s="11"/>
      <c r="N324" s="11"/>
      <c r="O324" s="11" t="s">
        <v>1000</v>
      </c>
      <c r="P324" s="118" t="s">
        <v>1023</v>
      </c>
      <c r="Q324" s="16">
        <v>16</v>
      </c>
      <c r="R324" s="157">
        <v>16</v>
      </c>
      <c r="S324" s="11"/>
      <c r="T324" s="13" t="s">
        <v>3244</v>
      </c>
      <c r="U324" s="13" t="s">
        <v>3245</v>
      </c>
      <c r="V324" s="11" t="s">
        <v>1000</v>
      </c>
    </row>
    <row r="325" spans="1:201" s="17" customFormat="1">
      <c r="A325" s="10" t="s">
        <v>4114</v>
      </c>
      <c r="B325" s="10" t="s">
        <v>4115</v>
      </c>
      <c r="C325" s="11"/>
      <c r="D325" s="12">
        <v>26169</v>
      </c>
      <c r="E325" s="13" t="s">
        <v>4116</v>
      </c>
      <c r="F325" s="10"/>
      <c r="G325" s="14" t="s">
        <v>1006</v>
      </c>
      <c r="H325" s="11"/>
      <c r="I325" s="118" t="s">
        <v>5206</v>
      </c>
      <c r="J325" s="15">
        <v>2000</v>
      </c>
      <c r="K325" s="11" t="s">
        <v>998</v>
      </c>
      <c r="L325" s="11" t="s">
        <v>999</v>
      </c>
      <c r="M325" s="11"/>
      <c r="N325" s="10"/>
      <c r="O325" s="11" t="s">
        <v>1000</v>
      </c>
      <c r="P325" s="118" t="s">
        <v>1023</v>
      </c>
      <c r="Q325" s="16">
        <v>34.200000000000003</v>
      </c>
      <c r="R325" s="157">
        <v>34.200000000000003</v>
      </c>
      <c r="S325" s="11"/>
      <c r="T325" s="13" t="s">
        <v>1007</v>
      </c>
      <c r="U325" s="13" t="s">
        <v>1008</v>
      </c>
      <c r="V325" s="11" t="s">
        <v>1000</v>
      </c>
    </row>
    <row r="326" spans="1:201" s="17" customFormat="1">
      <c r="A326" s="10" t="s">
        <v>4117</v>
      </c>
      <c r="B326" s="10" t="s">
        <v>4118</v>
      </c>
      <c r="C326" s="11"/>
      <c r="D326" s="12">
        <v>26169</v>
      </c>
      <c r="E326" s="13" t="s">
        <v>4116</v>
      </c>
      <c r="F326" s="11"/>
      <c r="G326" s="14" t="s">
        <v>1006</v>
      </c>
      <c r="H326" s="11"/>
      <c r="I326" s="118" t="s">
        <v>5206</v>
      </c>
      <c r="J326" s="15">
        <v>2002</v>
      </c>
      <c r="K326" s="11" t="s">
        <v>998</v>
      </c>
      <c r="L326" s="11" t="s">
        <v>999</v>
      </c>
      <c r="M326" s="11"/>
      <c r="N326" s="11"/>
      <c r="O326" s="11" t="s">
        <v>1000</v>
      </c>
      <c r="P326" s="118" t="s">
        <v>1023</v>
      </c>
      <c r="Q326" s="16">
        <v>14</v>
      </c>
      <c r="R326" s="157">
        <v>14</v>
      </c>
      <c r="S326" s="11"/>
      <c r="T326" s="13" t="s">
        <v>1007</v>
      </c>
      <c r="U326" s="13" t="s">
        <v>1008</v>
      </c>
      <c r="V326" s="11" t="s">
        <v>1000</v>
      </c>
    </row>
    <row r="327" spans="1:201" s="17" customFormat="1">
      <c r="A327" s="11" t="s">
        <v>2766</v>
      </c>
      <c r="B327" s="27" t="s">
        <v>3260</v>
      </c>
      <c r="C327" s="122" t="s">
        <v>5808</v>
      </c>
      <c r="D327" s="18">
        <v>41517</v>
      </c>
      <c r="E327" s="27" t="s">
        <v>4120</v>
      </c>
      <c r="F327" s="11"/>
      <c r="G327" s="14" t="s">
        <v>997</v>
      </c>
      <c r="H327" s="27" t="s">
        <v>1809</v>
      </c>
      <c r="I327" s="123" t="s">
        <v>5202</v>
      </c>
      <c r="J327" s="29">
        <v>1957</v>
      </c>
      <c r="K327" s="27" t="s">
        <v>2767</v>
      </c>
      <c r="L327" s="27" t="s">
        <v>3298</v>
      </c>
      <c r="M327" s="11"/>
      <c r="N327" s="11"/>
      <c r="O327" s="27" t="s">
        <v>1023</v>
      </c>
      <c r="P327" s="27" t="s">
        <v>1023</v>
      </c>
      <c r="Q327" s="33">
        <v>129</v>
      </c>
      <c r="R327" s="157">
        <v>143.25188006914237</v>
      </c>
      <c r="S327" s="27" t="s">
        <v>4120</v>
      </c>
      <c r="T327" s="29">
        <v>110</v>
      </c>
      <c r="U327" s="45" t="s">
        <v>2768</v>
      </c>
      <c r="V327" s="22" t="s">
        <v>1023</v>
      </c>
    </row>
    <row r="328" spans="1:201" s="17" customFormat="1">
      <c r="A328" s="11" t="s">
        <v>2769</v>
      </c>
      <c r="B328" s="27" t="s">
        <v>3260</v>
      </c>
      <c r="C328" s="122" t="s">
        <v>5809</v>
      </c>
      <c r="D328" s="18">
        <v>41517</v>
      </c>
      <c r="E328" s="27" t="s">
        <v>4120</v>
      </c>
      <c r="F328" s="11"/>
      <c r="G328" s="14" t="s">
        <v>997</v>
      </c>
      <c r="H328" s="27" t="s">
        <v>298</v>
      </c>
      <c r="I328" s="123" t="s">
        <v>5202</v>
      </c>
      <c r="J328" s="29">
        <v>1957</v>
      </c>
      <c r="K328" s="27" t="s">
        <v>2767</v>
      </c>
      <c r="L328" s="27" t="s">
        <v>3298</v>
      </c>
      <c r="M328" s="11"/>
      <c r="N328" s="11"/>
      <c r="O328" s="27" t="s">
        <v>1023</v>
      </c>
      <c r="P328" s="27" t="s">
        <v>1023</v>
      </c>
      <c r="Q328" s="33">
        <v>130</v>
      </c>
      <c r="R328" s="157">
        <v>150</v>
      </c>
      <c r="S328" s="27" t="s">
        <v>4120</v>
      </c>
      <c r="T328" s="29">
        <v>110</v>
      </c>
      <c r="U328" s="45" t="s">
        <v>2768</v>
      </c>
      <c r="V328" s="22" t="s">
        <v>1023</v>
      </c>
    </row>
    <row r="329" spans="1:201" s="17" customFormat="1">
      <c r="A329" s="11" t="s">
        <v>2770</v>
      </c>
      <c r="B329" s="27" t="s">
        <v>3260</v>
      </c>
      <c r="C329" s="122" t="s">
        <v>5810</v>
      </c>
      <c r="D329" s="18">
        <v>41517</v>
      </c>
      <c r="E329" s="27" t="s">
        <v>4120</v>
      </c>
      <c r="F329" s="11"/>
      <c r="G329" s="14" t="s">
        <v>997</v>
      </c>
      <c r="H329" s="27" t="s">
        <v>195</v>
      </c>
      <c r="I329" s="123" t="s">
        <v>5202</v>
      </c>
      <c r="J329" s="29">
        <v>1960</v>
      </c>
      <c r="K329" s="27" t="s">
        <v>2767</v>
      </c>
      <c r="L329" s="27" t="s">
        <v>3298</v>
      </c>
      <c r="M329" s="11"/>
      <c r="N329" s="11"/>
      <c r="O329" s="27" t="s">
        <v>1023</v>
      </c>
      <c r="P329" s="27" t="s">
        <v>1023</v>
      </c>
      <c r="Q329" s="33">
        <v>124</v>
      </c>
      <c r="R329" s="157">
        <v>150</v>
      </c>
      <c r="S329" s="27" t="s">
        <v>241</v>
      </c>
      <c r="T329" s="29">
        <v>220</v>
      </c>
      <c r="U329" s="27" t="s">
        <v>1045</v>
      </c>
      <c r="V329" s="22" t="s">
        <v>1023</v>
      </c>
    </row>
    <row r="330" spans="1:201" s="17" customFormat="1">
      <c r="A330" s="11" t="s">
        <v>4119</v>
      </c>
      <c r="B330" s="11" t="s">
        <v>3260</v>
      </c>
      <c r="C330" s="118" t="s">
        <v>5811</v>
      </c>
      <c r="D330" s="18">
        <v>41517</v>
      </c>
      <c r="E330" s="11" t="s">
        <v>4121</v>
      </c>
      <c r="F330" s="11"/>
      <c r="G330" s="14" t="s">
        <v>997</v>
      </c>
      <c r="H330" s="11" t="s">
        <v>4122</v>
      </c>
      <c r="I330" s="123" t="s">
        <v>5202</v>
      </c>
      <c r="J330" s="19">
        <v>1959</v>
      </c>
      <c r="K330" s="11" t="s">
        <v>3225</v>
      </c>
      <c r="L330" s="11" t="s">
        <v>3298</v>
      </c>
      <c r="M330" s="11"/>
      <c r="N330" s="11"/>
      <c r="O330" s="11" t="s">
        <v>1023</v>
      </c>
      <c r="P330" s="11" t="s">
        <v>1023</v>
      </c>
      <c r="Q330" s="20">
        <v>130</v>
      </c>
      <c r="R330" s="157">
        <v>150</v>
      </c>
      <c r="S330" s="11" t="s">
        <v>4123</v>
      </c>
      <c r="T330" s="21">
        <v>220</v>
      </c>
      <c r="U330" s="11" t="s">
        <v>1045</v>
      </c>
      <c r="V330" s="11" t="s">
        <v>1023</v>
      </c>
    </row>
    <row r="331" spans="1:201" s="17" customFormat="1">
      <c r="A331" s="11" t="s">
        <v>4124</v>
      </c>
      <c r="B331" s="11" t="s">
        <v>3260</v>
      </c>
      <c r="C331" s="118" t="s">
        <v>5812</v>
      </c>
      <c r="D331" s="18">
        <v>41517</v>
      </c>
      <c r="E331" s="11" t="s">
        <v>4121</v>
      </c>
      <c r="F331" s="11"/>
      <c r="G331" s="14" t="s">
        <v>997</v>
      </c>
      <c r="H331" s="11" t="s">
        <v>232</v>
      </c>
      <c r="I331" s="123" t="s">
        <v>5202</v>
      </c>
      <c r="J331" s="19">
        <v>1960</v>
      </c>
      <c r="K331" s="11" t="s">
        <v>3225</v>
      </c>
      <c r="L331" s="11" t="s">
        <v>3298</v>
      </c>
      <c r="M331" s="11"/>
      <c r="N331" s="11"/>
      <c r="O331" s="11" t="s">
        <v>1023</v>
      </c>
      <c r="P331" s="11" t="s">
        <v>1023</v>
      </c>
      <c r="Q331" s="20">
        <v>132</v>
      </c>
      <c r="R331" s="157">
        <v>150</v>
      </c>
      <c r="S331" s="11" t="s">
        <v>4123</v>
      </c>
      <c r="T331" s="21">
        <v>220</v>
      </c>
      <c r="U331" s="11" t="s">
        <v>1045</v>
      </c>
      <c r="V331" s="11" t="s">
        <v>1023</v>
      </c>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c r="FO331" s="31"/>
      <c r="FP331" s="31"/>
      <c r="FQ331" s="31"/>
      <c r="FR331" s="31"/>
      <c r="FS331" s="31"/>
      <c r="FT331" s="31"/>
      <c r="FU331" s="31"/>
      <c r="FV331" s="31"/>
      <c r="FW331" s="31"/>
      <c r="FX331" s="31"/>
      <c r="FY331" s="31"/>
      <c r="FZ331" s="31"/>
      <c r="GA331" s="31"/>
      <c r="GB331" s="31"/>
      <c r="GC331" s="31"/>
      <c r="GD331" s="31"/>
      <c r="GE331" s="31"/>
      <c r="GF331" s="31"/>
      <c r="GG331" s="31"/>
      <c r="GH331" s="31"/>
      <c r="GI331" s="31"/>
      <c r="GJ331" s="31"/>
      <c r="GK331" s="31"/>
      <c r="GL331" s="31"/>
      <c r="GM331" s="31"/>
      <c r="GN331" s="31"/>
      <c r="GO331" s="31"/>
      <c r="GP331" s="31"/>
      <c r="GQ331" s="31"/>
      <c r="GR331" s="31"/>
      <c r="GS331" s="31"/>
    </row>
    <row r="332" spans="1:201" s="17" customFormat="1">
      <c r="A332" s="11" t="s">
        <v>2762</v>
      </c>
      <c r="B332" s="27" t="s">
        <v>3260</v>
      </c>
      <c r="C332" s="122" t="s">
        <v>5813</v>
      </c>
      <c r="D332" s="18">
        <v>41517</v>
      </c>
      <c r="E332" s="27" t="s">
        <v>4120</v>
      </c>
      <c r="F332" s="11"/>
      <c r="G332" s="14" t="s">
        <v>997</v>
      </c>
      <c r="H332" s="27" t="s">
        <v>2763</v>
      </c>
      <c r="I332" s="123" t="s">
        <v>5202</v>
      </c>
      <c r="J332" s="29">
        <v>1960</v>
      </c>
      <c r="K332" s="27" t="s">
        <v>2764</v>
      </c>
      <c r="L332" s="27" t="s">
        <v>3298</v>
      </c>
      <c r="M332" s="11"/>
      <c r="N332" s="11"/>
      <c r="O332" s="27" t="s">
        <v>1023</v>
      </c>
      <c r="P332" s="27" t="s">
        <v>1023</v>
      </c>
      <c r="Q332" s="33">
        <v>128</v>
      </c>
      <c r="R332" s="157">
        <v>150</v>
      </c>
      <c r="S332" s="27" t="s">
        <v>172</v>
      </c>
      <c r="T332" s="29">
        <v>380</v>
      </c>
      <c r="U332" s="27" t="s">
        <v>1045</v>
      </c>
      <c r="V332" s="22" t="s">
        <v>1023</v>
      </c>
    </row>
    <row r="333" spans="1:201" s="17" customFormat="1">
      <c r="A333" s="11" t="s">
        <v>2765</v>
      </c>
      <c r="B333" s="27" t="s">
        <v>3260</v>
      </c>
      <c r="C333" s="122" t="s">
        <v>5814</v>
      </c>
      <c r="D333" s="18">
        <v>41517</v>
      </c>
      <c r="E333" s="27" t="s">
        <v>4120</v>
      </c>
      <c r="F333" s="11"/>
      <c r="G333" s="14" t="s">
        <v>997</v>
      </c>
      <c r="H333" s="27" t="s">
        <v>197</v>
      </c>
      <c r="I333" s="123" t="s">
        <v>5202</v>
      </c>
      <c r="J333" s="29">
        <v>1962</v>
      </c>
      <c r="K333" s="27" t="s">
        <v>2764</v>
      </c>
      <c r="L333" s="27" t="s">
        <v>3298</v>
      </c>
      <c r="M333" s="11"/>
      <c r="N333" s="11"/>
      <c r="O333" s="27" t="s">
        <v>1023</v>
      </c>
      <c r="P333" s="27" t="s">
        <v>1023</v>
      </c>
      <c r="Q333" s="33">
        <v>136</v>
      </c>
      <c r="R333" s="157">
        <v>150</v>
      </c>
      <c r="S333" s="27" t="s">
        <v>172</v>
      </c>
      <c r="T333" s="29">
        <v>380</v>
      </c>
      <c r="U333" s="27" t="s">
        <v>1045</v>
      </c>
      <c r="V333" s="22" t="s">
        <v>1023</v>
      </c>
    </row>
    <row r="334" spans="1:201" s="17" customFormat="1">
      <c r="A334" s="11" t="s">
        <v>233</v>
      </c>
      <c r="B334" s="11" t="s">
        <v>3260</v>
      </c>
      <c r="C334" s="118" t="s">
        <v>5815</v>
      </c>
      <c r="D334" s="18">
        <v>41517</v>
      </c>
      <c r="E334" s="11" t="s">
        <v>4121</v>
      </c>
      <c r="F334" s="11"/>
      <c r="G334" s="14" t="s">
        <v>997</v>
      </c>
      <c r="H334" s="11" t="s">
        <v>1519</v>
      </c>
      <c r="I334" s="123" t="s">
        <v>5202</v>
      </c>
      <c r="J334" s="19">
        <v>1964</v>
      </c>
      <c r="K334" s="11" t="s">
        <v>3225</v>
      </c>
      <c r="L334" s="11" t="s">
        <v>3298</v>
      </c>
      <c r="M334" s="11"/>
      <c r="N334" s="11"/>
      <c r="O334" s="11" t="s">
        <v>1023</v>
      </c>
      <c r="P334" s="11" t="s">
        <v>1023</v>
      </c>
      <c r="Q334" s="20">
        <v>135</v>
      </c>
      <c r="R334" s="157">
        <v>150</v>
      </c>
      <c r="S334" s="11" t="s">
        <v>234</v>
      </c>
      <c r="T334" s="21">
        <v>220</v>
      </c>
      <c r="U334" s="11" t="s">
        <v>1045</v>
      </c>
      <c r="V334" s="11" t="s">
        <v>1023</v>
      </c>
    </row>
    <row r="335" spans="1:201" s="17" customFormat="1">
      <c r="A335" s="11" t="s">
        <v>235</v>
      </c>
      <c r="B335" s="11" t="s">
        <v>3260</v>
      </c>
      <c r="C335" s="118" t="s">
        <v>5816</v>
      </c>
      <c r="D335" s="18">
        <v>41517</v>
      </c>
      <c r="E335" s="11" t="s">
        <v>4121</v>
      </c>
      <c r="F335" s="11"/>
      <c r="G335" s="14" t="s">
        <v>997</v>
      </c>
      <c r="H335" s="11" t="s">
        <v>236</v>
      </c>
      <c r="I335" s="123" t="s">
        <v>5202</v>
      </c>
      <c r="J335" s="19">
        <v>1962</v>
      </c>
      <c r="K335" s="11" t="s">
        <v>998</v>
      </c>
      <c r="L335" s="11" t="s">
        <v>3298</v>
      </c>
      <c r="M335" s="11"/>
      <c r="N335" s="11"/>
      <c r="O335" s="11" t="s">
        <v>1023</v>
      </c>
      <c r="P335" s="11" t="s">
        <v>1023</v>
      </c>
      <c r="Q335" s="20">
        <v>138</v>
      </c>
      <c r="R335" s="157">
        <v>150</v>
      </c>
      <c r="S335" s="11" t="s">
        <v>4120</v>
      </c>
      <c r="T335" s="21">
        <v>110</v>
      </c>
      <c r="U335" s="13" t="s">
        <v>3231</v>
      </c>
      <c r="V335" s="11" t="s">
        <v>1023</v>
      </c>
    </row>
    <row r="336" spans="1:201" s="17" customFormat="1">
      <c r="A336" s="11" t="s">
        <v>237</v>
      </c>
      <c r="B336" s="11" t="s">
        <v>3260</v>
      </c>
      <c r="C336" s="118" t="s">
        <v>5817</v>
      </c>
      <c r="D336" s="18">
        <v>41517</v>
      </c>
      <c r="E336" s="11" t="s">
        <v>4121</v>
      </c>
      <c r="F336" s="11"/>
      <c r="G336" s="14" t="s">
        <v>997</v>
      </c>
      <c r="H336" s="11" t="s">
        <v>238</v>
      </c>
      <c r="I336" s="123" t="s">
        <v>5202</v>
      </c>
      <c r="J336" s="19">
        <v>1962</v>
      </c>
      <c r="K336" s="11" t="s">
        <v>998</v>
      </c>
      <c r="L336" s="11" t="s">
        <v>3298</v>
      </c>
      <c r="M336" s="11"/>
      <c r="N336" s="11"/>
      <c r="O336" s="11" t="s">
        <v>1023</v>
      </c>
      <c r="P336" s="11" t="s">
        <v>1023</v>
      </c>
      <c r="Q336" s="20">
        <v>131</v>
      </c>
      <c r="R336" s="157">
        <v>150</v>
      </c>
      <c r="S336" s="11" t="s">
        <v>4120</v>
      </c>
      <c r="T336" s="21">
        <v>110</v>
      </c>
      <c r="U336" s="13" t="s">
        <v>3231</v>
      </c>
      <c r="V336" s="11" t="s">
        <v>1023</v>
      </c>
    </row>
    <row r="337" spans="1:22" s="17" customFormat="1">
      <c r="A337" s="11" t="s">
        <v>239</v>
      </c>
      <c r="B337" s="11" t="s">
        <v>3260</v>
      </c>
      <c r="C337" s="118" t="s">
        <v>5818</v>
      </c>
      <c r="D337" s="18">
        <v>41517</v>
      </c>
      <c r="E337" s="11" t="s">
        <v>4121</v>
      </c>
      <c r="F337" s="11"/>
      <c r="G337" s="14" t="s">
        <v>997</v>
      </c>
      <c r="H337" s="11" t="s">
        <v>240</v>
      </c>
      <c r="I337" s="123" t="s">
        <v>5202</v>
      </c>
      <c r="J337" s="19">
        <v>1964</v>
      </c>
      <c r="K337" s="11" t="s">
        <v>3225</v>
      </c>
      <c r="L337" s="11" t="s">
        <v>3298</v>
      </c>
      <c r="M337" s="11"/>
      <c r="N337" s="11"/>
      <c r="O337" s="11" t="s">
        <v>1023</v>
      </c>
      <c r="P337" s="11" t="s">
        <v>1023</v>
      </c>
      <c r="Q337" s="20">
        <v>133</v>
      </c>
      <c r="R337" s="157">
        <v>150</v>
      </c>
      <c r="S337" s="11" t="s">
        <v>241</v>
      </c>
      <c r="T337" s="21">
        <v>220</v>
      </c>
      <c r="U337" s="11" t="s">
        <v>1045</v>
      </c>
      <c r="V337" s="11" t="s">
        <v>1023</v>
      </c>
    </row>
    <row r="338" spans="1:22" s="17" customFormat="1">
      <c r="A338" s="11" t="s">
        <v>242</v>
      </c>
      <c r="B338" s="11" t="s">
        <v>3260</v>
      </c>
      <c r="C338" s="118" t="s">
        <v>5819</v>
      </c>
      <c r="D338" s="18">
        <v>41517</v>
      </c>
      <c r="E338" s="11" t="s">
        <v>4121</v>
      </c>
      <c r="F338" s="11"/>
      <c r="G338" s="14" t="s">
        <v>997</v>
      </c>
      <c r="H338" s="11" t="s">
        <v>1522</v>
      </c>
      <c r="I338" s="123" t="s">
        <v>5202</v>
      </c>
      <c r="J338" s="19">
        <v>1966</v>
      </c>
      <c r="K338" s="11" t="s">
        <v>998</v>
      </c>
      <c r="L338" s="118" t="s">
        <v>3298</v>
      </c>
      <c r="M338" s="11" t="s">
        <v>3298</v>
      </c>
      <c r="N338" s="11" t="s">
        <v>243</v>
      </c>
      <c r="O338" s="11" t="s">
        <v>1023</v>
      </c>
      <c r="P338" s="11" t="s">
        <v>1000</v>
      </c>
      <c r="Q338" s="20">
        <v>284</v>
      </c>
      <c r="R338" s="157">
        <v>315.37623209020489</v>
      </c>
      <c r="S338" s="11" t="s">
        <v>244</v>
      </c>
      <c r="T338" s="21">
        <v>220</v>
      </c>
      <c r="U338" s="11" t="s">
        <v>1045</v>
      </c>
      <c r="V338" s="22" t="s">
        <v>1023</v>
      </c>
    </row>
    <row r="339" spans="1:22" s="17" customFormat="1">
      <c r="A339" s="11" t="s">
        <v>245</v>
      </c>
      <c r="B339" s="11" t="s">
        <v>3260</v>
      </c>
      <c r="C339" s="118" t="s">
        <v>5820</v>
      </c>
      <c r="D339" s="18">
        <v>41517</v>
      </c>
      <c r="E339" s="11" t="s">
        <v>4121</v>
      </c>
      <c r="F339" s="11"/>
      <c r="G339" s="14" t="s">
        <v>997</v>
      </c>
      <c r="H339" s="11" t="s">
        <v>1524</v>
      </c>
      <c r="I339" s="123" t="s">
        <v>5202</v>
      </c>
      <c r="J339" s="19">
        <v>1970</v>
      </c>
      <c r="K339" s="11" t="s">
        <v>998</v>
      </c>
      <c r="L339" s="118" t="s">
        <v>3298</v>
      </c>
      <c r="M339" s="11" t="s">
        <v>3298</v>
      </c>
      <c r="N339" s="11" t="s">
        <v>243</v>
      </c>
      <c r="O339" s="11" t="s">
        <v>1023</v>
      </c>
      <c r="P339" s="11" t="s">
        <v>1023</v>
      </c>
      <c r="Q339" s="20">
        <v>278</v>
      </c>
      <c r="R339" s="157">
        <v>308.7133539474541</v>
      </c>
      <c r="S339" s="11" t="s">
        <v>241</v>
      </c>
      <c r="T339" s="21">
        <v>220</v>
      </c>
      <c r="U339" s="11" t="s">
        <v>1045</v>
      </c>
      <c r="V339" s="22" t="s">
        <v>1023</v>
      </c>
    </row>
    <row r="340" spans="1:22" s="17" customFormat="1">
      <c r="A340" s="10" t="s">
        <v>246</v>
      </c>
      <c r="B340" s="11" t="s">
        <v>247</v>
      </c>
      <c r="C340" s="11"/>
      <c r="D340" s="12">
        <v>6464</v>
      </c>
      <c r="E340" s="13" t="s">
        <v>248</v>
      </c>
      <c r="F340" s="11"/>
      <c r="G340" s="14" t="s">
        <v>1071</v>
      </c>
      <c r="H340" s="11"/>
      <c r="I340" s="118" t="s">
        <v>5206</v>
      </c>
      <c r="J340" s="15">
        <v>2010</v>
      </c>
      <c r="K340" s="11" t="s">
        <v>998</v>
      </c>
      <c r="L340" s="11" t="s">
        <v>999</v>
      </c>
      <c r="M340" s="11"/>
      <c r="N340" s="11"/>
      <c r="O340" s="11" t="s">
        <v>1000</v>
      </c>
      <c r="P340" s="118" t="s">
        <v>1023</v>
      </c>
      <c r="Q340" s="16">
        <v>18</v>
      </c>
      <c r="R340" s="157">
        <v>18</v>
      </c>
      <c r="S340" s="11"/>
      <c r="T340" s="13" t="s">
        <v>1007</v>
      </c>
      <c r="U340" s="11" t="s">
        <v>3045</v>
      </c>
      <c r="V340" s="11" t="s">
        <v>1000</v>
      </c>
    </row>
    <row r="341" spans="1:22" s="17" customFormat="1">
      <c r="A341" s="10" t="s">
        <v>249</v>
      </c>
      <c r="B341" s="11" t="s">
        <v>250</v>
      </c>
      <c r="C341" s="11"/>
      <c r="D341" s="12">
        <v>6464</v>
      </c>
      <c r="E341" s="13" t="s">
        <v>248</v>
      </c>
      <c r="F341" s="11"/>
      <c r="G341" s="14" t="s">
        <v>1071</v>
      </c>
      <c r="H341" s="11"/>
      <c r="I341" s="118" t="s">
        <v>5206</v>
      </c>
      <c r="J341" s="15">
        <v>2010</v>
      </c>
      <c r="K341" s="11" t="s">
        <v>998</v>
      </c>
      <c r="L341" s="11" t="s">
        <v>999</v>
      </c>
      <c r="M341" s="11"/>
      <c r="N341" s="11"/>
      <c r="O341" s="11" t="s">
        <v>1000</v>
      </c>
      <c r="P341" s="118" t="s">
        <v>1023</v>
      </c>
      <c r="Q341" s="16">
        <v>12.3</v>
      </c>
      <c r="R341" s="157">
        <v>12.3</v>
      </c>
      <c r="S341" s="11"/>
      <c r="T341" s="13" t="s">
        <v>1007</v>
      </c>
      <c r="U341" s="11" t="s">
        <v>3045</v>
      </c>
      <c r="V341" s="11" t="s">
        <v>1000</v>
      </c>
    </row>
    <row r="342" spans="1:22" s="17" customFormat="1">
      <c r="A342" s="10" t="s">
        <v>251</v>
      </c>
      <c r="B342" s="11" t="s">
        <v>252</v>
      </c>
      <c r="C342" s="11"/>
      <c r="D342" s="36">
        <v>97727</v>
      </c>
      <c r="E342" s="11" t="s">
        <v>253</v>
      </c>
      <c r="F342" s="11"/>
      <c r="G342" s="14" t="s">
        <v>3071</v>
      </c>
      <c r="H342" s="11"/>
      <c r="I342" s="123" t="s">
        <v>5193</v>
      </c>
      <c r="J342" s="36">
        <v>2010</v>
      </c>
      <c r="K342" s="11" t="s">
        <v>998</v>
      </c>
      <c r="L342" s="11" t="s">
        <v>3112</v>
      </c>
      <c r="M342" s="11"/>
      <c r="N342" s="11"/>
      <c r="O342" s="11" t="s">
        <v>1000</v>
      </c>
      <c r="P342" s="118" t="s">
        <v>1023</v>
      </c>
      <c r="Q342" s="20">
        <v>18.738</v>
      </c>
      <c r="R342" s="158">
        <f>Q342</f>
        <v>18.738</v>
      </c>
      <c r="S342" s="11"/>
      <c r="T342" s="11" t="s">
        <v>1007</v>
      </c>
      <c r="U342" s="11" t="s">
        <v>3113</v>
      </c>
      <c r="V342" s="11" t="s">
        <v>1000</v>
      </c>
    </row>
    <row r="343" spans="1:22" s="17" customFormat="1">
      <c r="A343" s="11" t="s">
        <v>254</v>
      </c>
      <c r="B343" s="11" t="s">
        <v>255</v>
      </c>
      <c r="C343" s="11" t="s">
        <v>256</v>
      </c>
      <c r="D343" s="18">
        <v>36043</v>
      </c>
      <c r="E343" s="11" t="s">
        <v>257</v>
      </c>
      <c r="F343" s="11"/>
      <c r="G343" s="14" t="s">
        <v>3180</v>
      </c>
      <c r="H343" s="11"/>
      <c r="I343" s="118" t="s">
        <v>5203</v>
      </c>
      <c r="J343" s="19">
        <v>2011</v>
      </c>
      <c r="K343" s="11" t="s">
        <v>998</v>
      </c>
      <c r="L343" s="11" t="s">
        <v>3056</v>
      </c>
      <c r="M343" s="11"/>
      <c r="N343" s="11"/>
      <c r="O343" s="11" t="s">
        <v>1023</v>
      </c>
      <c r="P343" s="11" t="s">
        <v>1023</v>
      </c>
      <c r="Q343" s="20">
        <v>24.6</v>
      </c>
      <c r="R343" s="157">
        <f>Q343*1.01</f>
        <v>24.846</v>
      </c>
      <c r="S343" s="11"/>
      <c r="T343" s="21">
        <v>20</v>
      </c>
      <c r="U343" s="11" t="s">
        <v>3181</v>
      </c>
      <c r="V343" s="22" t="s">
        <v>1023</v>
      </c>
    </row>
    <row r="344" spans="1:22" s="17" customFormat="1">
      <c r="A344" s="10" t="s">
        <v>258</v>
      </c>
      <c r="B344" s="23" t="s">
        <v>259</v>
      </c>
      <c r="C344" s="11"/>
      <c r="D344" s="12">
        <v>25899</v>
      </c>
      <c r="E344" s="13" t="s">
        <v>260</v>
      </c>
      <c r="F344" s="11"/>
      <c r="G344" s="14" t="s">
        <v>1035</v>
      </c>
      <c r="H344" s="11"/>
      <c r="I344" s="118" t="s">
        <v>5206</v>
      </c>
      <c r="J344" s="15">
        <v>2006</v>
      </c>
      <c r="K344" s="11" t="s">
        <v>998</v>
      </c>
      <c r="L344" s="11" t="s">
        <v>999</v>
      </c>
      <c r="M344" s="11"/>
      <c r="N344" s="11"/>
      <c r="O344" s="11" t="s">
        <v>1000</v>
      </c>
      <c r="P344" s="118" t="s">
        <v>1023</v>
      </c>
      <c r="Q344" s="16">
        <v>10.8</v>
      </c>
      <c r="R344" s="157">
        <v>10.8</v>
      </c>
      <c r="S344" s="11"/>
      <c r="T344" s="13" t="s">
        <v>1001</v>
      </c>
      <c r="U344" s="11" t="s">
        <v>1036</v>
      </c>
      <c r="V344" s="11" t="s">
        <v>1000</v>
      </c>
    </row>
    <row r="345" spans="1:22" s="17" customFormat="1">
      <c r="A345" s="10" t="s">
        <v>2790</v>
      </c>
      <c r="B345" s="11" t="s">
        <v>3249</v>
      </c>
      <c r="C345" s="11" t="s">
        <v>3249</v>
      </c>
      <c r="D345" s="19"/>
      <c r="E345" s="11"/>
      <c r="F345" s="40"/>
      <c r="G345" s="14"/>
      <c r="H345" s="11"/>
      <c r="I345" s="11"/>
      <c r="J345" s="36"/>
      <c r="K345" s="11"/>
      <c r="L345" s="11"/>
      <c r="M345" s="39"/>
      <c r="N345" s="11"/>
      <c r="O345" s="11"/>
      <c r="P345" s="11"/>
      <c r="Q345" s="20"/>
      <c r="R345" s="157"/>
      <c r="S345" s="11"/>
      <c r="T345" s="11"/>
      <c r="U345" s="11"/>
      <c r="V345" s="22"/>
    </row>
    <row r="346" spans="1:22" s="17" customFormat="1">
      <c r="A346" s="10" t="s">
        <v>261</v>
      </c>
      <c r="B346" s="10" t="s">
        <v>262</v>
      </c>
      <c r="C346" s="11"/>
      <c r="D346" s="12">
        <v>27777</v>
      </c>
      <c r="E346" s="13" t="s">
        <v>263</v>
      </c>
      <c r="F346" s="10"/>
      <c r="G346" s="14" t="s">
        <v>1006</v>
      </c>
      <c r="H346" s="11"/>
      <c r="I346" s="118" t="s">
        <v>5206</v>
      </c>
      <c r="J346" s="15">
        <v>2000</v>
      </c>
      <c r="K346" s="11" t="s">
        <v>998</v>
      </c>
      <c r="L346" s="11" t="s">
        <v>999</v>
      </c>
      <c r="M346" s="11"/>
      <c r="N346" s="10"/>
      <c r="O346" s="11" t="s">
        <v>1000</v>
      </c>
      <c r="P346" s="118" t="s">
        <v>1023</v>
      </c>
      <c r="Q346" s="16">
        <v>11.55</v>
      </c>
      <c r="R346" s="157">
        <v>11.55</v>
      </c>
      <c r="S346" s="11"/>
      <c r="T346" s="13" t="s">
        <v>1007</v>
      </c>
      <c r="U346" s="13" t="s">
        <v>1008</v>
      </c>
      <c r="V346" s="11" t="s">
        <v>1000</v>
      </c>
    </row>
    <row r="347" spans="1:22" s="17" customFormat="1">
      <c r="A347" s="10" t="s">
        <v>264</v>
      </c>
      <c r="B347" s="10" t="s">
        <v>265</v>
      </c>
      <c r="C347" s="11"/>
      <c r="D347" s="12">
        <v>52538</v>
      </c>
      <c r="E347" s="13" t="s">
        <v>266</v>
      </c>
      <c r="F347" s="11"/>
      <c r="G347" s="14" t="s">
        <v>997</v>
      </c>
      <c r="H347" s="11"/>
      <c r="I347" s="118" t="s">
        <v>5206</v>
      </c>
      <c r="J347" s="15">
        <v>2005</v>
      </c>
      <c r="K347" s="11" t="s">
        <v>998</v>
      </c>
      <c r="L347" s="11" t="s">
        <v>999</v>
      </c>
      <c r="M347" s="11"/>
      <c r="N347" s="11"/>
      <c r="O347" s="11" t="s">
        <v>1000</v>
      </c>
      <c r="P347" s="118" t="s">
        <v>1023</v>
      </c>
      <c r="Q347" s="16">
        <v>18</v>
      </c>
      <c r="R347" s="157">
        <v>18</v>
      </c>
      <c r="S347" s="11"/>
      <c r="T347" s="13" t="s">
        <v>1007</v>
      </c>
      <c r="U347" s="13" t="s">
        <v>3231</v>
      </c>
      <c r="V347" s="11" t="s">
        <v>1000</v>
      </c>
    </row>
    <row r="348" spans="1:22" s="17" customFormat="1">
      <c r="A348" s="10" t="s">
        <v>267</v>
      </c>
      <c r="B348" s="11" t="s">
        <v>3150</v>
      </c>
      <c r="C348" s="11"/>
      <c r="D348" s="12">
        <v>99634</v>
      </c>
      <c r="E348" s="13" t="s">
        <v>268</v>
      </c>
      <c r="F348" s="10"/>
      <c r="G348" s="14" t="s">
        <v>3117</v>
      </c>
      <c r="H348" s="11"/>
      <c r="I348" s="118" t="s">
        <v>5206</v>
      </c>
      <c r="J348" s="15">
        <v>2006</v>
      </c>
      <c r="K348" s="11" t="s">
        <v>998</v>
      </c>
      <c r="L348" s="11" t="s">
        <v>999</v>
      </c>
      <c r="M348" s="11"/>
      <c r="N348" s="10"/>
      <c r="O348" s="11" t="s">
        <v>1000</v>
      </c>
      <c r="P348" s="118" t="s">
        <v>1023</v>
      </c>
      <c r="Q348" s="16">
        <v>58</v>
      </c>
      <c r="R348" s="157">
        <v>58</v>
      </c>
      <c r="S348" s="11"/>
      <c r="T348" s="13" t="s">
        <v>3076</v>
      </c>
      <c r="U348" s="13" t="s">
        <v>3152</v>
      </c>
      <c r="V348" s="11" t="s">
        <v>1000</v>
      </c>
    </row>
    <row r="349" spans="1:22" s="17" customFormat="1">
      <c r="A349" s="10" t="s">
        <v>269</v>
      </c>
      <c r="B349" s="11" t="s">
        <v>270</v>
      </c>
      <c r="C349" s="11" t="s">
        <v>271</v>
      </c>
      <c r="D349" s="18">
        <v>83536</v>
      </c>
      <c r="E349" s="11" t="s">
        <v>271</v>
      </c>
      <c r="F349" s="11" t="s">
        <v>272</v>
      </c>
      <c r="G349" s="14" t="s">
        <v>3071</v>
      </c>
      <c r="H349" s="11"/>
      <c r="I349" s="118" t="s">
        <v>5194</v>
      </c>
      <c r="J349" s="19">
        <v>1938</v>
      </c>
      <c r="K349" s="11" t="s">
        <v>998</v>
      </c>
      <c r="L349" s="11" t="s">
        <v>1043</v>
      </c>
      <c r="M349" s="11"/>
      <c r="N349" s="11"/>
      <c r="O349" s="11" t="s">
        <v>1023</v>
      </c>
      <c r="P349" s="11" t="s">
        <v>1023</v>
      </c>
      <c r="Q349" s="20">
        <v>25</v>
      </c>
      <c r="R349" s="157">
        <f>Q349*1.01</f>
        <v>25.25</v>
      </c>
      <c r="S349" s="11" t="s">
        <v>273</v>
      </c>
      <c r="T349" s="21">
        <v>110</v>
      </c>
      <c r="U349" s="11" t="s">
        <v>3148</v>
      </c>
      <c r="V349" s="11" t="s">
        <v>1000</v>
      </c>
    </row>
    <row r="350" spans="1:22" s="17" customFormat="1">
      <c r="A350" s="10" t="s">
        <v>274</v>
      </c>
      <c r="B350" s="11" t="s">
        <v>275</v>
      </c>
      <c r="C350" s="11"/>
      <c r="D350" s="12">
        <v>95185</v>
      </c>
      <c r="E350" s="13" t="s">
        <v>276</v>
      </c>
      <c r="F350" s="11"/>
      <c r="G350" s="14" t="s">
        <v>3071</v>
      </c>
      <c r="H350" s="11"/>
      <c r="I350" s="118" t="s">
        <v>5206</v>
      </c>
      <c r="J350" s="15">
        <v>2010</v>
      </c>
      <c r="K350" s="11" t="s">
        <v>998</v>
      </c>
      <c r="L350" s="11" t="s">
        <v>999</v>
      </c>
      <c r="M350" s="11"/>
      <c r="N350" s="11"/>
      <c r="O350" s="11" t="s">
        <v>1000</v>
      </c>
      <c r="P350" s="118" t="s">
        <v>1023</v>
      </c>
      <c r="Q350" s="16">
        <v>10</v>
      </c>
      <c r="R350" s="157">
        <v>10</v>
      </c>
      <c r="S350" s="11"/>
      <c r="T350" s="13" t="s">
        <v>1001</v>
      </c>
      <c r="U350" s="13" t="s">
        <v>277</v>
      </c>
      <c r="V350" s="11" t="s">
        <v>1000</v>
      </c>
    </row>
    <row r="351" spans="1:22" s="17" customFormat="1">
      <c r="A351" s="10" t="s">
        <v>2791</v>
      </c>
      <c r="B351" s="11" t="s">
        <v>3249</v>
      </c>
      <c r="C351" s="11" t="s">
        <v>3249</v>
      </c>
      <c r="D351" s="19"/>
      <c r="E351" s="11"/>
      <c r="F351" s="11"/>
      <c r="G351" s="14"/>
      <c r="H351" s="11"/>
      <c r="I351" s="11"/>
      <c r="J351" s="36"/>
      <c r="K351" s="11"/>
      <c r="L351" s="11"/>
      <c r="M351" s="39"/>
      <c r="N351" s="24"/>
      <c r="O351" s="11"/>
      <c r="P351" s="24"/>
      <c r="Q351" s="20"/>
      <c r="R351" s="157"/>
      <c r="S351" s="11"/>
      <c r="T351" s="11"/>
      <c r="U351" s="11"/>
      <c r="V351" s="22"/>
    </row>
    <row r="352" spans="1:22" s="17" customFormat="1">
      <c r="A352" s="11" t="s">
        <v>278</v>
      </c>
      <c r="B352" s="11" t="s">
        <v>1017</v>
      </c>
      <c r="C352" s="11" t="s">
        <v>279</v>
      </c>
      <c r="D352" s="18">
        <v>21502</v>
      </c>
      <c r="E352" s="11" t="s">
        <v>279</v>
      </c>
      <c r="F352" s="11" t="s">
        <v>280</v>
      </c>
      <c r="G352" s="14" t="s">
        <v>1035</v>
      </c>
      <c r="H352" s="11" t="s">
        <v>281</v>
      </c>
      <c r="I352" s="118" t="s">
        <v>5196</v>
      </c>
      <c r="J352" s="19">
        <v>1958</v>
      </c>
      <c r="K352" s="11" t="s">
        <v>998</v>
      </c>
      <c r="L352" s="11" t="s">
        <v>3170</v>
      </c>
      <c r="M352" s="11"/>
      <c r="N352" s="11"/>
      <c r="O352" s="11" t="s">
        <v>1023</v>
      </c>
      <c r="P352" s="11" t="s">
        <v>1023</v>
      </c>
      <c r="Q352" s="20">
        <v>39.700000000000003</v>
      </c>
      <c r="R352" s="157">
        <v>42.447240000000001</v>
      </c>
      <c r="S352" s="11" t="s">
        <v>282</v>
      </c>
      <c r="T352" s="21">
        <v>110</v>
      </c>
      <c r="U352" s="11" t="s">
        <v>283</v>
      </c>
      <c r="V352" s="22" t="s">
        <v>1023</v>
      </c>
    </row>
    <row r="353" spans="1:22" s="17" customFormat="1">
      <c r="A353" s="11" t="s">
        <v>284</v>
      </c>
      <c r="B353" s="11" t="s">
        <v>1017</v>
      </c>
      <c r="C353" s="11" t="s">
        <v>279</v>
      </c>
      <c r="D353" s="18">
        <v>21502</v>
      </c>
      <c r="E353" s="11" t="s">
        <v>279</v>
      </c>
      <c r="F353" s="11" t="s">
        <v>280</v>
      </c>
      <c r="G353" s="14" t="s">
        <v>1035</v>
      </c>
      <c r="H353" s="11" t="s">
        <v>285</v>
      </c>
      <c r="I353" s="118" t="s">
        <v>5196</v>
      </c>
      <c r="J353" s="19">
        <v>1958</v>
      </c>
      <c r="K353" s="11" t="s">
        <v>998</v>
      </c>
      <c r="L353" s="11" t="s">
        <v>3170</v>
      </c>
      <c r="M353" s="11"/>
      <c r="N353" s="11"/>
      <c r="O353" s="11" t="s">
        <v>1023</v>
      </c>
      <c r="P353" s="11" t="s">
        <v>1023</v>
      </c>
      <c r="Q353" s="20">
        <v>39.700000000000003</v>
      </c>
      <c r="R353" s="157">
        <v>42.447240000000001</v>
      </c>
      <c r="S353" s="11" t="s">
        <v>282</v>
      </c>
      <c r="T353" s="21">
        <v>110</v>
      </c>
      <c r="U353" s="11" t="s">
        <v>283</v>
      </c>
      <c r="V353" s="22" t="s">
        <v>1023</v>
      </c>
    </row>
    <row r="354" spans="1:22" s="17" customFormat="1">
      <c r="A354" s="11" t="s">
        <v>286</v>
      </c>
      <c r="B354" s="11" t="s">
        <v>1017</v>
      </c>
      <c r="C354" s="11" t="s">
        <v>279</v>
      </c>
      <c r="D354" s="18">
        <v>21502</v>
      </c>
      <c r="E354" s="11" t="s">
        <v>279</v>
      </c>
      <c r="F354" s="11" t="s">
        <v>280</v>
      </c>
      <c r="G354" s="14" t="s">
        <v>1035</v>
      </c>
      <c r="H354" s="11" t="s">
        <v>287</v>
      </c>
      <c r="I354" s="118" t="s">
        <v>5196</v>
      </c>
      <c r="J354" s="19">
        <v>1958</v>
      </c>
      <c r="K354" s="11" t="s">
        <v>998</v>
      </c>
      <c r="L354" s="11" t="s">
        <v>3170</v>
      </c>
      <c r="M354" s="11"/>
      <c r="N354" s="11"/>
      <c r="O354" s="11" t="s">
        <v>1023</v>
      </c>
      <c r="P354" s="11" t="s">
        <v>1023</v>
      </c>
      <c r="Q354" s="20">
        <v>39.700000000000003</v>
      </c>
      <c r="R354" s="157">
        <v>42.447240000000001</v>
      </c>
      <c r="S354" s="11" t="s">
        <v>282</v>
      </c>
      <c r="T354" s="21">
        <v>110</v>
      </c>
      <c r="U354" s="11" t="s">
        <v>283</v>
      </c>
      <c r="V354" s="22" t="s">
        <v>1023</v>
      </c>
    </row>
    <row r="355" spans="1:22" s="17" customFormat="1">
      <c r="A355" s="10" t="s">
        <v>288</v>
      </c>
      <c r="B355" s="11" t="s">
        <v>289</v>
      </c>
      <c r="C355" s="11"/>
      <c r="D355" s="36">
        <v>45892</v>
      </c>
      <c r="E355" s="11" t="s">
        <v>290</v>
      </c>
      <c r="F355" s="10"/>
      <c r="G355" s="14" t="s">
        <v>997</v>
      </c>
      <c r="H355" s="11"/>
      <c r="I355" s="119" t="s">
        <v>5198</v>
      </c>
      <c r="J355" s="36">
        <v>2003</v>
      </c>
      <c r="K355" s="11" t="s">
        <v>998</v>
      </c>
      <c r="L355" s="11" t="s">
        <v>291</v>
      </c>
      <c r="M355" s="11"/>
      <c r="N355" s="10"/>
      <c r="O355" s="11" t="s">
        <v>1000</v>
      </c>
      <c r="P355" s="118" t="s">
        <v>1023</v>
      </c>
      <c r="Q355" s="20">
        <v>10.414999999999999</v>
      </c>
      <c r="R355" s="157">
        <v>10.51915</v>
      </c>
      <c r="S355" s="11"/>
      <c r="T355" s="11" t="s">
        <v>1001</v>
      </c>
      <c r="U355" s="11" t="s">
        <v>292</v>
      </c>
      <c r="V355" s="11" t="s">
        <v>1023</v>
      </c>
    </row>
    <row r="356" spans="1:22" s="17" customFormat="1">
      <c r="A356" s="11" t="s">
        <v>293</v>
      </c>
      <c r="B356" s="11" t="s">
        <v>1541</v>
      </c>
      <c r="C356" s="11" t="s">
        <v>294</v>
      </c>
      <c r="D356" s="18">
        <v>45896</v>
      </c>
      <c r="E356" s="11" t="s">
        <v>290</v>
      </c>
      <c r="F356" s="11"/>
      <c r="G356" s="14" t="s">
        <v>997</v>
      </c>
      <c r="H356" s="11" t="s">
        <v>1809</v>
      </c>
      <c r="I356" s="123" t="s">
        <v>5202</v>
      </c>
      <c r="J356" s="19">
        <v>1969</v>
      </c>
      <c r="K356" s="11" t="s">
        <v>998</v>
      </c>
      <c r="L356" s="11" t="s">
        <v>1055</v>
      </c>
      <c r="M356" s="11"/>
      <c r="N356" s="11"/>
      <c r="O356" s="11" t="s">
        <v>1023</v>
      </c>
      <c r="P356" s="11" t="s">
        <v>1000</v>
      </c>
      <c r="Q356" s="20">
        <v>345</v>
      </c>
      <c r="R356" s="157">
        <v>370</v>
      </c>
      <c r="S356" s="11" t="s">
        <v>294</v>
      </c>
      <c r="T356" s="21">
        <v>220</v>
      </c>
      <c r="U356" s="11" t="s">
        <v>1045</v>
      </c>
      <c r="V356" s="11" t="s">
        <v>1023</v>
      </c>
    </row>
    <row r="357" spans="1:22" s="17" customFormat="1">
      <c r="A357" s="11" t="s">
        <v>295</v>
      </c>
      <c r="B357" s="11" t="s">
        <v>1541</v>
      </c>
      <c r="C357" s="11" t="s">
        <v>294</v>
      </c>
      <c r="D357" s="18">
        <v>45896</v>
      </c>
      <c r="E357" s="11" t="s">
        <v>290</v>
      </c>
      <c r="F357" s="11"/>
      <c r="G357" s="14" t="s">
        <v>997</v>
      </c>
      <c r="H357" s="11" t="s">
        <v>296</v>
      </c>
      <c r="I357" s="123" t="s">
        <v>5202</v>
      </c>
      <c r="J357" s="19">
        <v>1968</v>
      </c>
      <c r="K357" s="11" t="s">
        <v>998</v>
      </c>
      <c r="L357" s="11" t="s">
        <v>1055</v>
      </c>
      <c r="M357" s="11"/>
      <c r="N357" s="11"/>
      <c r="O357" s="11" t="s">
        <v>1023</v>
      </c>
      <c r="P357" s="11" t="s">
        <v>1000</v>
      </c>
      <c r="Q357" s="20">
        <v>345</v>
      </c>
      <c r="R357" s="157">
        <v>370</v>
      </c>
      <c r="S357" s="11" t="s">
        <v>294</v>
      </c>
      <c r="T357" s="21">
        <v>220</v>
      </c>
      <c r="U357" s="11" t="s">
        <v>1045</v>
      </c>
      <c r="V357" s="11" t="s">
        <v>1023</v>
      </c>
    </row>
    <row r="358" spans="1:22" s="17" customFormat="1">
      <c r="A358" s="11" t="s">
        <v>297</v>
      </c>
      <c r="B358" s="11" t="s">
        <v>1541</v>
      </c>
      <c r="C358" s="11" t="s">
        <v>294</v>
      </c>
      <c r="D358" s="18">
        <v>45896</v>
      </c>
      <c r="E358" s="11" t="s">
        <v>290</v>
      </c>
      <c r="F358" s="11"/>
      <c r="G358" s="14" t="s">
        <v>997</v>
      </c>
      <c r="H358" s="11" t="s">
        <v>298</v>
      </c>
      <c r="I358" s="123" t="s">
        <v>5202</v>
      </c>
      <c r="J358" s="19">
        <v>1970</v>
      </c>
      <c r="K358" s="11" t="s">
        <v>998</v>
      </c>
      <c r="L358" s="11" t="s">
        <v>1055</v>
      </c>
      <c r="M358" s="11"/>
      <c r="N358" s="11"/>
      <c r="O358" s="11" t="s">
        <v>1023</v>
      </c>
      <c r="P358" s="11" t="s">
        <v>1000</v>
      </c>
      <c r="Q358" s="20">
        <v>345</v>
      </c>
      <c r="R358" s="157">
        <v>370</v>
      </c>
      <c r="S358" s="11" t="s">
        <v>294</v>
      </c>
      <c r="T358" s="21">
        <v>220</v>
      </c>
      <c r="U358" s="11" t="s">
        <v>1045</v>
      </c>
      <c r="V358" s="11" t="s">
        <v>1023</v>
      </c>
    </row>
    <row r="359" spans="1:22" s="17" customFormat="1">
      <c r="A359" s="11" t="s">
        <v>299</v>
      </c>
      <c r="B359" s="11" t="s">
        <v>1541</v>
      </c>
      <c r="C359" s="11" t="s">
        <v>294</v>
      </c>
      <c r="D359" s="18">
        <v>45896</v>
      </c>
      <c r="E359" s="11" t="s">
        <v>290</v>
      </c>
      <c r="F359" s="11"/>
      <c r="G359" s="14" t="s">
        <v>997</v>
      </c>
      <c r="H359" s="11" t="s">
        <v>4122</v>
      </c>
      <c r="I359" s="123" t="s">
        <v>5202</v>
      </c>
      <c r="J359" s="19">
        <v>1971</v>
      </c>
      <c r="K359" s="11" t="s">
        <v>998</v>
      </c>
      <c r="L359" s="24" t="s">
        <v>1055</v>
      </c>
      <c r="M359" s="24"/>
      <c r="N359" s="24"/>
      <c r="O359" s="11" t="s">
        <v>1023</v>
      </c>
      <c r="P359" s="11" t="s">
        <v>1000</v>
      </c>
      <c r="Q359" s="20">
        <v>345</v>
      </c>
      <c r="R359" s="157">
        <v>370</v>
      </c>
      <c r="S359" s="11" t="s">
        <v>294</v>
      </c>
      <c r="T359" s="21">
        <v>220</v>
      </c>
      <c r="U359" s="11" t="s">
        <v>1045</v>
      </c>
      <c r="V359" s="11" t="s">
        <v>1023</v>
      </c>
    </row>
    <row r="360" spans="1:22" s="17" customFormat="1">
      <c r="A360" s="11" t="s">
        <v>300</v>
      </c>
      <c r="B360" s="11" t="s">
        <v>1541</v>
      </c>
      <c r="C360" s="11" t="s">
        <v>294</v>
      </c>
      <c r="D360" s="18">
        <v>45896</v>
      </c>
      <c r="E360" s="11" t="s">
        <v>290</v>
      </c>
      <c r="F360" s="11"/>
      <c r="G360" s="14" t="s">
        <v>997</v>
      </c>
      <c r="H360" s="11" t="s">
        <v>232</v>
      </c>
      <c r="I360" s="123" t="s">
        <v>5202</v>
      </c>
      <c r="J360" s="19">
        <v>1979</v>
      </c>
      <c r="K360" s="11" t="s">
        <v>998</v>
      </c>
      <c r="L360" s="11" t="s">
        <v>1055</v>
      </c>
      <c r="M360" s="11"/>
      <c r="N360" s="11"/>
      <c r="O360" s="11" t="s">
        <v>1023</v>
      </c>
      <c r="P360" s="11" t="s">
        <v>1023</v>
      </c>
      <c r="Q360" s="20">
        <v>676</v>
      </c>
      <c r="R360" s="157">
        <v>740</v>
      </c>
      <c r="S360" s="11" t="s">
        <v>294</v>
      </c>
      <c r="T360" s="21">
        <v>380</v>
      </c>
      <c r="U360" s="11" t="s">
        <v>1045</v>
      </c>
      <c r="V360" s="11" t="s">
        <v>1023</v>
      </c>
    </row>
    <row r="361" spans="1:22" s="17" customFormat="1">
      <c r="A361" s="11" t="s">
        <v>301</v>
      </c>
      <c r="B361" s="11" t="s">
        <v>1541</v>
      </c>
      <c r="C361" s="11" t="s">
        <v>302</v>
      </c>
      <c r="D361" s="18">
        <v>45896</v>
      </c>
      <c r="E361" s="11" t="s">
        <v>290</v>
      </c>
      <c r="F361" s="11"/>
      <c r="G361" s="14" t="s">
        <v>997</v>
      </c>
      <c r="H361" s="11"/>
      <c r="I361" s="123" t="s">
        <v>5202</v>
      </c>
      <c r="J361" s="19">
        <v>1985</v>
      </c>
      <c r="K361" s="11" t="s">
        <v>998</v>
      </c>
      <c r="L361" s="11" t="s">
        <v>1055</v>
      </c>
      <c r="M361" s="11"/>
      <c r="N361" s="11"/>
      <c r="O361" s="11" t="s">
        <v>1023</v>
      </c>
      <c r="P361" s="11" t="s">
        <v>1000</v>
      </c>
      <c r="Q361" s="20">
        <v>70</v>
      </c>
      <c r="R361" s="157">
        <v>75.760300000000001</v>
      </c>
      <c r="S361" s="11" t="s">
        <v>294</v>
      </c>
      <c r="T361" s="21">
        <v>35</v>
      </c>
      <c r="U361" s="11" t="s">
        <v>1045</v>
      </c>
      <c r="V361" s="11" t="s">
        <v>1023</v>
      </c>
    </row>
    <row r="362" spans="1:22" s="17" customFormat="1">
      <c r="A362" s="10" t="s">
        <v>303</v>
      </c>
      <c r="B362" s="11" t="s">
        <v>3247</v>
      </c>
      <c r="C362" s="11" t="s">
        <v>304</v>
      </c>
      <c r="D362" s="18">
        <v>97737</v>
      </c>
      <c r="E362" s="11" t="s">
        <v>305</v>
      </c>
      <c r="F362" s="11"/>
      <c r="G362" s="14" t="s">
        <v>3071</v>
      </c>
      <c r="H362" s="11" t="s">
        <v>3249</v>
      </c>
      <c r="I362" s="118" t="s">
        <v>5196</v>
      </c>
      <c r="J362" s="19">
        <v>1974</v>
      </c>
      <c r="K362" s="11" t="s">
        <v>998</v>
      </c>
      <c r="L362" s="11" t="s">
        <v>3170</v>
      </c>
      <c r="M362" s="11"/>
      <c r="N362" s="11"/>
      <c r="O362" s="11" t="s">
        <v>1023</v>
      </c>
      <c r="P362" s="11" t="s">
        <v>1023</v>
      </c>
      <c r="Q362" s="20">
        <v>164</v>
      </c>
      <c r="R362" s="157">
        <v>175.34879999999998</v>
      </c>
      <c r="S362" s="11" t="s">
        <v>3250</v>
      </c>
      <c r="T362" s="21">
        <v>110</v>
      </c>
      <c r="U362" s="11" t="s">
        <v>306</v>
      </c>
      <c r="V362" s="22" t="s">
        <v>1023</v>
      </c>
    </row>
    <row r="363" spans="1:22" s="17" customFormat="1">
      <c r="A363" s="10" t="s">
        <v>307</v>
      </c>
      <c r="B363" s="11"/>
      <c r="C363" s="11"/>
      <c r="D363" s="12">
        <v>39307</v>
      </c>
      <c r="E363" s="13" t="s">
        <v>308</v>
      </c>
      <c r="F363" s="11"/>
      <c r="G363" s="14" t="s">
        <v>1071</v>
      </c>
      <c r="H363" s="11"/>
      <c r="I363" s="118" t="s">
        <v>5206</v>
      </c>
      <c r="J363" s="15">
        <v>2009</v>
      </c>
      <c r="K363" s="11" t="s">
        <v>998</v>
      </c>
      <c r="L363" s="11" t="s">
        <v>999</v>
      </c>
      <c r="M363" s="11"/>
      <c r="N363" s="11"/>
      <c r="O363" s="11" t="s">
        <v>1000</v>
      </c>
      <c r="P363" s="118" t="s">
        <v>1023</v>
      </c>
      <c r="Q363" s="16">
        <v>20</v>
      </c>
      <c r="R363" s="157">
        <v>20</v>
      </c>
      <c r="S363" s="11"/>
      <c r="T363" s="13" t="s">
        <v>3076</v>
      </c>
      <c r="U363" s="13" t="s">
        <v>3187</v>
      </c>
      <c r="V363" s="11" t="s">
        <v>1000</v>
      </c>
    </row>
    <row r="364" spans="1:22" s="17" customFormat="1">
      <c r="A364" s="10" t="s">
        <v>309</v>
      </c>
      <c r="B364" s="11"/>
      <c r="C364" s="11"/>
      <c r="D364" s="12">
        <v>39307</v>
      </c>
      <c r="E364" s="13" t="s">
        <v>308</v>
      </c>
      <c r="F364" s="10"/>
      <c r="G364" s="14" t="s">
        <v>1071</v>
      </c>
      <c r="H364" s="11"/>
      <c r="I364" s="118" t="s">
        <v>5206</v>
      </c>
      <c r="J364" s="15">
        <v>2009</v>
      </c>
      <c r="K364" s="11" t="s">
        <v>998</v>
      </c>
      <c r="L364" s="11" t="s">
        <v>999</v>
      </c>
      <c r="M364" s="11"/>
      <c r="N364" s="10"/>
      <c r="O364" s="11" t="s">
        <v>1000</v>
      </c>
      <c r="P364" s="118" t="s">
        <v>1023</v>
      </c>
      <c r="Q364" s="16">
        <v>16</v>
      </c>
      <c r="R364" s="157">
        <v>16</v>
      </c>
      <c r="S364" s="11"/>
      <c r="T364" s="13" t="s">
        <v>3076</v>
      </c>
      <c r="U364" s="13" t="s">
        <v>3187</v>
      </c>
      <c r="V364" s="11" t="s">
        <v>1000</v>
      </c>
    </row>
    <row r="365" spans="1:22" s="17" customFormat="1">
      <c r="A365" s="10" t="s">
        <v>310</v>
      </c>
      <c r="B365" s="11"/>
      <c r="C365" s="11"/>
      <c r="D365" s="12">
        <v>39307</v>
      </c>
      <c r="E365" s="13" t="s">
        <v>308</v>
      </c>
      <c r="F365" s="11"/>
      <c r="G365" s="14" t="s">
        <v>1071</v>
      </c>
      <c r="H365" s="11"/>
      <c r="I365" s="118" t="s">
        <v>5206</v>
      </c>
      <c r="J365" s="15">
        <v>2009</v>
      </c>
      <c r="K365" s="11" t="s">
        <v>998</v>
      </c>
      <c r="L365" s="11" t="s">
        <v>999</v>
      </c>
      <c r="M365" s="11"/>
      <c r="N365" s="11"/>
      <c r="O365" s="11" t="s">
        <v>1000</v>
      </c>
      <c r="P365" s="118" t="s">
        <v>1023</v>
      </c>
      <c r="Q365" s="16">
        <v>16</v>
      </c>
      <c r="R365" s="157">
        <v>16</v>
      </c>
      <c r="S365" s="11"/>
      <c r="T365" s="13" t="s">
        <v>3076</v>
      </c>
      <c r="U365" s="13" t="s">
        <v>3187</v>
      </c>
      <c r="V365" s="11" t="s">
        <v>1000</v>
      </c>
    </row>
    <row r="366" spans="1:22" s="17" customFormat="1">
      <c r="A366" s="10" t="s">
        <v>311</v>
      </c>
      <c r="B366" s="11"/>
      <c r="C366" s="11"/>
      <c r="D366" s="12">
        <v>39307</v>
      </c>
      <c r="E366" s="13" t="s">
        <v>308</v>
      </c>
      <c r="F366" s="10"/>
      <c r="G366" s="14" t="s">
        <v>1071</v>
      </c>
      <c r="H366" s="11"/>
      <c r="I366" s="118" t="s">
        <v>5206</v>
      </c>
      <c r="J366" s="15">
        <v>2002</v>
      </c>
      <c r="K366" s="11" t="s">
        <v>998</v>
      </c>
      <c r="L366" s="11" t="s">
        <v>999</v>
      </c>
      <c r="M366" s="11"/>
      <c r="N366" s="10"/>
      <c r="O366" s="11" t="s">
        <v>1000</v>
      </c>
      <c r="P366" s="118" t="s">
        <v>1023</v>
      </c>
      <c r="Q366" s="16">
        <v>15</v>
      </c>
      <c r="R366" s="157">
        <v>15</v>
      </c>
      <c r="S366" s="11"/>
      <c r="T366" s="13" t="s">
        <v>1001</v>
      </c>
      <c r="U366" s="13" t="s">
        <v>3108</v>
      </c>
      <c r="V366" s="11" t="s">
        <v>1000</v>
      </c>
    </row>
    <row r="367" spans="1:22" s="17" customFormat="1">
      <c r="A367" s="10" t="s">
        <v>312</v>
      </c>
      <c r="B367" s="11"/>
      <c r="C367" s="11"/>
      <c r="D367" s="12">
        <v>39307</v>
      </c>
      <c r="E367" s="13" t="s">
        <v>308</v>
      </c>
      <c r="F367" s="11"/>
      <c r="G367" s="14" t="s">
        <v>1071</v>
      </c>
      <c r="H367" s="11"/>
      <c r="I367" s="118" t="s">
        <v>5206</v>
      </c>
      <c r="J367" s="15">
        <v>2001</v>
      </c>
      <c r="K367" s="11" t="s">
        <v>998</v>
      </c>
      <c r="L367" s="11" t="s">
        <v>999</v>
      </c>
      <c r="M367" s="11"/>
      <c r="N367" s="11"/>
      <c r="O367" s="11" t="s">
        <v>1000</v>
      </c>
      <c r="P367" s="118" t="s">
        <v>1023</v>
      </c>
      <c r="Q367" s="16">
        <v>11.7</v>
      </c>
      <c r="R367" s="157">
        <v>11.7</v>
      </c>
      <c r="S367" s="11"/>
      <c r="T367" s="13" t="s">
        <v>1001</v>
      </c>
      <c r="U367" s="13" t="s">
        <v>3108</v>
      </c>
      <c r="V367" s="11" t="s">
        <v>1000</v>
      </c>
    </row>
    <row r="368" spans="1:22" s="17" customFormat="1">
      <c r="A368" s="11" t="s">
        <v>313</v>
      </c>
      <c r="B368" s="11" t="s">
        <v>314</v>
      </c>
      <c r="C368" s="11" t="s">
        <v>315</v>
      </c>
      <c r="D368" s="18">
        <v>7546</v>
      </c>
      <c r="E368" s="11" t="s">
        <v>316</v>
      </c>
      <c r="F368" s="11" t="s">
        <v>317</v>
      </c>
      <c r="G368" s="14" t="s">
        <v>3117</v>
      </c>
      <c r="H368" s="11"/>
      <c r="I368" s="118" t="s">
        <v>5203</v>
      </c>
      <c r="J368" s="19">
        <v>1997</v>
      </c>
      <c r="K368" s="11" t="s">
        <v>998</v>
      </c>
      <c r="L368" s="24" t="s">
        <v>1022</v>
      </c>
      <c r="M368" s="24"/>
      <c r="N368" s="24"/>
      <c r="O368" s="11" t="s">
        <v>1023</v>
      </c>
      <c r="P368" s="11" t="s">
        <v>1000</v>
      </c>
      <c r="Q368" s="20">
        <v>74</v>
      </c>
      <c r="R368" s="157">
        <v>74.739999999999995</v>
      </c>
      <c r="S368" s="11"/>
      <c r="T368" s="21">
        <v>110</v>
      </c>
      <c r="U368" s="11" t="s">
        <v>318</v>
      </c>
      <c r="V368" s="22" t="s">
        <v>1023</v>
      </c>
    </row>
    <row r="369" spans="1:22" s="17" customFormat="1">
      <c r="A369" s="11" t="s">
        <v>2792</v>
      </c>
      <c r="B369" s="11" t="s">
        <v>3249</v>
      </c>
      <c r="C369" s="11" t="s">
        <v>3249</v>
      </c>
      <c r="D369" s="18"/>
      <c r="E369" s="11"/>
      <c r="F369" s="11"/>
      <c r="G369" s="14"/>
      <c r="H369" s="11"/>
      <c r="I369" s="11"/>
      <c r="J369" s="19"/>
      <c r="K369" s="11"/>
      <c r="L369" s="24"/>
      <c r="M369" s="24"/>
      <c r="N369" s="24"/>
      <c r="O369" s="11"/>
      <c r="P369" s="11"/>
      <c r="Q369" s="20"/>
      <c r="R369" s="157"/>
      <c r="S369" s="11"/>
      <c r="T369" s="21"/>
      <c r="U369" s="11"/>
      <c r="V369" s="22"/>
    </row>
    <row r="370" spans="1:22" s="17" customFormat="1">
      <c r="A370" s="10" t="s">
        <v>319</v>
      </c>
      <c r="B370" s="11" t="s">
        <v>320</v>
      </c>
      <c r="C370" s="11"/>
      <c r="D370" s="12">
        <v>16928</v>
      </c>
      <c r="E370" s="13" t="s">
        <v>321</v>
      </c>
      <c r="F370" s="11"/>
      <c r="G370" s="14" t="s">
        <v>1020</v>
      </c>
      <c r="H370" s="11"/>
      <c r="I370" s="118" t="s">
        <v>5206</v>
      </c>
      <c r="J370" s="15">
        <v>2005</v>
      </c>
      <c r="K370" s="11" t="s">
        <v>998</v>
      </c>
      <c r="L370" s="11" t="s">
        <v>999</v>
      </c>
      <c r="M370" s="11"/>
      <c r="N370" s="11"/>
      <c r="O370" s="11" t="s">
        <v>1000</v>
      </c>
      <c r="P370" s="118" t="s">
        <v>1023</v>
      </c>
      <c r="Q370" s="16">
        <v>14</v>
      </c>
      <c r="R370" s="157">
        <v>14</v>
      </c>
      <c r="S370" s="11"/>
      <c r="T370" s="13" t="s">
        <v>3244</v>
      </c>
      <c r="U370" s="13" t="s">
        <v>3245</v>
      </c>
      <c r="V370" s="11" t="s">
        <v>1000</v>
      </c>
    </row>
    <row r="371" spans="1:22" s="17" customFormat="1">
      <c r="A371" s="10" t="s">
        <v>322</v>
      </c>
      <c r="B371" s="11" t="s">
        <v>323</v>
      </c>
      <c r="C371" s="11"/>
      <c r="D371" s="12">
        <v>89547</v>
      </c>
      <c r="E371" s="13" t="s">
        <v>324</v>
      </c>
      <c r="F371" s="10"/>
      <c r="G371" s="14" t="s">
        <v>1042</v>
      </c>
      <c r="H371" s="11"/>
      <c r="I371" s="118" t="s">
        <v>5206</v>
      </c>
      <c r="J371" s="15">
        <v>2009</v>
      </c>
      <c r="K371" s="11" t="s">
        <v>998</v>
      </c>
      <c r="L371" s="11" t="s">
        <v>999</v>
      </c>
      <c r="M371" s="11"/>
      <c r="N371" s="10"/>
      <c r="O371" s="11" t="s">
        <v>1000</v>
      </c>
      <c r="P371" s="118" t="s">
        <v>1023</v>
      </c>
      <c r="Q371" s="16">
        <v>16.8</v>
      </c>
      <c r="R371" s="157">
        <v>16.8</v>
      </c>
      <c r="S371" s="11"/>
      <c r="T371" s="13" t="s">
        <v>3076</v>
      </c>
      <c r="U371" s="13" t="s">
        <v>3053</v>
      </c>
      <c r="V371" s="11" t="s">
        <v>1000</v>
      </c>
    </row>
    <row r="372" spans="1:22" s="17" customFormat="1">
      <c r="A372" s="10" t="s">
        <v>325</v>
      </c>
      <c r="B372" s="11" t="s">
        <v>326</v>
      </c>
      <c r="C372" s="11"/>
      <c r="D372" s="25">
        <v>89537</v>
      </c>
      <c r="E372" s="26" t="s">
        <v>327</v>
      </c>
      <c r="F372" s="11"/>
      <c r="G372" s="14" t="s">
        <v>1042</v>
      </c>
      <c r="H372" s="11"/>
      <c r="I372" s="123" t="s">
        <v>5202</v>
      </c>
      <c r="J372" s="15">
        <v>2004</v>
      </c>
      <c r="K372" s="11" t="s">
        <v>998</v>
      </c>
      <c r="L372" s="11" t="s">
        <v>1061</v>
      </c>
      <c r="M372" s="11"/>
      <c r="N372" s="11"/>
      <c r="O372" s="11" t="s">
        <v>1000</v>
      </c>
      <c r="P372" s="118" t="s">
        <v>1000</v>
      </c>
      <c r="Q372" s="20">
        <v>15.7</v>
      </c>
      <c r="R372" s="159">
        <v>16.908899999999999</v>
      </c>
      <c r="S372" s="11"/>
      <c r="T372" s="26" t="s">
        <v>3076</v>
      </c>
      <c r="U372" s="26" t="s">
        <v>3053</v>
      </c>
      <c r="V372" s="22" t="s">
        <v>1000</v>
      </c>
    </row>
    <row r="373" spans="1:22" s="17" customFormat="1">
      <c r="A373" s="10" t="s">
        <v>328</v>
      </c>
      <c r="B373" s="11" t="s">
        <v>329</v>
      </c>
      <c r="C373" s="11"/>
      <c r="D373" s="12">
        <v>6449</v>
      </c>
      <c r="E373" s="13" t="s">
        <v>330</v>
      </c>
      <c r="F373" s="10"/>
      <c r="G373" s="14" t="s">
        <v>1071</v>
      </c>
      <c r="H373" s="11"/>
      <c r="I373" s="118" t="s">
        <v>5206</v>
      </c>
      <c r="J373" s="15">
        <v>1999</v>
      </c>
      <c r="K373" s="11" t="s">
        <v>998</v>
      </c>
      <c r="L373" s="11" t="s">
        <v>999</v>
      </c>
      <c r="M373" s="11"/>
      <c r="N373" s="10"/>
      <c r="O373" s="11" t="s">
        <v>1000</v>
      </c>
      <c r="P373" s="118" t="s">
        <v>1023</v>
      </c>
      <c r="Q373" s="16">
        <v>12.75</v>
      </c>
      <c r="R373" s="157">
        <v>12.75</v>
      </c>
      <c r="S373" s="11"/>
      <c r="T373" s="13" t="s">
        <v>1001</v>
      </c>
      <c r="U373" s="11" t="s">
        <v>3045</v>
      </c>
      <c r="V373" s="11" t="s">
        <v>1000</v>
      </c>
    </row>
    <row r="374" spans="1:22" s="17" customFormat="1">
      <c r="A374" s="10" t="s">
        <v>331</v>
      </c>
      <c r="B374" s="10" t="s">
        <v>332</v>
      </c>
      <c r="C374" s="11" t="s">
        <v>333</v>
      </c>
      <c r="D374" s="12">
        <v>19357</v>
      </c>
      <c r="E374" s="13" t="s">
        <v>334</v>
      </c>
      <c r="F374" s="11"/>
      <c r="G374" s="14" t="s">
        <v>1020</v>
      </c>
      <c r="H374" s="11"/>
      <c r="I374" s="118" t="s">
        <v>5206</v>
      </c>
      <c r="J374" s="15">
        <v>2007</v>
      </c>
      <c r="K374" s="11" t="s">
        <v>998</v>
      </c>
      <c r="L374" s="11" t="s">
        <v>999</v>
      </c>
      <c r="M374" s="11"/>
      <c r="N374" s="11"/>
      <c r="O374" s="11" t="s">
        <v>1000</v>
      </c>
      <c r="P374" s="118" t="s">
        <v>1023</v>
      </c>
      <c r="Q374" s="16">
        <v>22</v>
      </c>
      <c r="R374" s="157">
        <v>22</v>
      </c>
      <c r="S374" s="11"/>
      <c r="T374" s="13" t="s">
        <v>3076</v>
      </c>
      <c r="U374" s="13" t="s">
        <v>335</v>
      </c>
      <c r="V374" s="11" t="s">
        <v>1000</v>
      </c>
    </row>
    <row r="375" spans="1:22" s="17" customFormat="1">
      <c r="A375" s="11" t="s">
        <v>336</v>
      </c>
      <c r="B375" s="11" t="s">
        <v>1017</v>
      </c>
      <c r="C375" s="11" t="s">
        <v>337</v>
      </c>
      <c r="D375" s="18">
        <v>98746</v>
      </c>
      <c r="E375" s="11" t="s">
        <v>337</v>
      </c>
      <c r="F375" s="11" t="s">
        <v>338</v>
      </c>
      <c r="G375" s="14" t="s">
        <v>3117</v>
      </c>
      <c r="H375" s="11" t="s">
        <v>281</v>
      </c>
      <c r="I375" s="118" t="s">
        <v>5196</v>
      </c>
      <c r="J375" s="19">
        <v>2004</v>
      </c>
      <c r="K375" s="11" t="s">
        <v>998</v>
      </c>
      <c r="L375" s="11" t="s">
        <v>3170</v>
      </c>
      <c r="M375" s="11"/>
      <c r="N375" s="11"/>
      <c r="O375" s="11" t="s">
        <v>1023</v>
      </c>
      <c r="P375" s="11" t="s">
        <v>1023</v>
      </c>
      <c r="Q375" s="20">
        <v>263</v>
      </c>
      <c r="R375" s="157">
        <v>281.19959999999998</v>
      </c>
      <c r="S375" s="11" t="s">
        <v>339</v>
      </c>
      <c r="T375" s="21">
        <v>380</v>
      </c>
      <c r="U375" s="11" t="s">
        <v>1025</v>
      </c>
      <c r="V375" s="22" t="s">
        <v>1023</v>
      </c>
    </row>
    <row r="376" spans="1:22" s="17" customFormat="1">
      <c r="A376" s="11" t="s">
        <v>340</v>
      </c>
      <c r="B376" s="11" t="s">
        <v>1017</v>
      </c>
      <c r="C376" s="11" t="s">
        <v>337</v>
      </c>
      <c r="D376" s="18">
        <v>98746</v>
      </c>
      <c r="E376" s="11" t="s">
        <v>337</v>
      </c>
      <c r="F376" s="11" t="s">
        <v>338</v>
      </c>
      <c r="G376" s="14" t="s">
        <v>3117</v>
      </c>
      <c r="H376" s="11" t="s">
        <v>285</v>
      </c>
      <c r="I376" s="118" t="s">
        <v>5196</v>
      </c>
      <c r="J376" s="19">
        <v>2003</v>
      </c>
      <c r="K376" s="11" t="s">
        <v>998</v>
      </c>
      <c r="L376" s="11" t="s">
        <v>3170</v>
      </c>
      <c r="M376" s="11"/>
      <c r="N376" s="11"/>
      <c r="O376" s="11" t="s">
        <v>1023</v>
      </c>
      <c r="P376" s="11" t="s">
        <v>1023</v>
      </c>
      <c r="Q376" s="20">
        <v>263</v>
      </c>
      <c r="R376" s="157">
        <v>281.19959999999998</v>
      </c>
      <c r="S376" s="11" t="s">
        <v>339</v>
      </c>
      <c r="T376" s="21">
        <v>380</v>
      </c>
      <c r="U376" s="11" t="s">
        <v>1025</v>
      </c>
      <c r="V376" s="22" t="s">
        <v>1023</v>
      </c>
    </row>
    <row r="377" spans="1:22" s="17" customFormat="1">
      <c r="A377" s="11" t="s">
        <v>341</v>
      </c>
      <c r="B377" s="11" t="s">
        <v>1017</v>
      </c>
      <c r="C377" s="11" t="s">
        <v>337</v>
      </c>
      <c r="D377" s="18">
        <v>98746</v>
      </c>
      <c r="E377" s="11" t="s">
        <v>337</v>
      </c>
      <c r="F377" s="11" t="s">
        <v>338</v>
      </c>
      <c r="G377" s="14" t="s">
        <v>3117</v>
      </c>
      <c r="H377" s="11" t="s">
        <v>287</v>
      </c>
      <c r="I377" s="118" t="s">
        <v>5196</v>
      </c>
      <c r="J377" s="19">
        <v>2004</v>
      </c>
      <c r="K377" s="11" t="s">
        <v>998</v>
      </c>
      <c r="L377" s="11" t="s">
        <v>3170</v>
      </c>
      <c r="M377" s="11"/>
      <c r="N377" s="11"/>
      <c r="O377" s="11" t="s">
        <v>1023</v>
      </c>
      <c r="P377" s="11" t="s">
        <v>1023</v>
      </c>
      <c r="Q377" s="20">
        <v>263</v>
      </c>
      <c r="R377" s="157">
        <v>281.19959999999998</v>
      </c>
      <c r="S377" s="11" t="s">
        <v>339</v>
      </c>
      <c r="T377" s="21">
        <v>380</v>
      </c>
      <c r="U377" s="11" t="s">
        <v>1025</v>
      </c>
      <c r="V377" s="22" t="s">
        <v>1023</v>
      </c>
    </row>
    <row r="378" spans="1:22" s="17" customFormat="1">
      <c r="A378" s="11" t="s">
        <v>342</v>
      </c>
      <c r="B378" s="11" t="s">
        <v>1017</v>
      </c>
      <c r="C378" s="11" t="s">
        <v>337</v>
      </c>
      <c r="D378" s="18">
        <v>98746</v>
      </c>
      <c r="E378" s="11" t="s">
        <v>337</v>
      </c>
      <c r="F378" s="11" t="s">
        <v>338</v>
      </c>
      <c r="G378" s="14" t="s">
        <v>3117</v>
      </c>
      <c r="H378" s="11" t="s">
        <v>343</v>
      </c>
      <c r="I378" s="118" t="s">
        <v>5196</v>
      </c>
      <c r="J378" s="19">
        <v>2004</v>
      </c>
      <c r="K378" s="11" t="s">
        <v>998</v>
      </c>
      <c r="L378" s="11" t="s">
        <v>3170</v>
      </c>
      <c r="M378" s="11"/>
      <c r="N378" s="11"/>
      <c r="O378" s="11" t="s">
        <v>1023</v>
      </c>
      <c r="P378" s="11" t="s">
        <v>1023</v>
      </c>
      <c r="Q378" s="20">
        <v>263</v>
      </c>
      <c r="R378" s="157">
        <v>281.19959999999998</v>
      </c>
      <c r="S378" s="11" t="s">
        <v>339</v>
      </c>
      <c r="T378" s="21">
        <v>380</v>
      </c>
      <c r="U378" s="11" t="s">
        <v>1025</v>
      </c>
      <c r="V378" s="22" t="s">
        <v>1023</v>
      </c>
    </row>
    <row r="379" spans="1:22" s="17" customFormat="1">
      <c r="A379" s="11" t="s">
        <v>344</v>
      </c>
      <c r="B379" s="11" t="s">
        <v>345</v>
      </c>
      <c r="C379" s="11" t="s">
        <v>346</v>
      </c>
      <c r="D379" s="18">
        <v>37075</v>
      </c>
      <c r="E379" s="11" t="s">
        <v>347</v>
      </c>
      <c r="F379" s="11" t="s">
        <v>348</v>
      </c>
      <c r="G379" s="14" t="s">
        <v>1006</v>
      </c>
      <c r="H379" s="11"/>
      <c r="I379" s="118" t="s">
        <v>5203</v>
      </c>
      <c r="J379" s="19">
        <v>1998</v>
      </c>
      <c r="K379" s="11" t="s">
        <v>998</v>
      </c>
      <c r="L379" s="118" t="s">
        <v>1022</v>
      </c>
      <c r="M379" s="11" t="s">
        <v>1738</v>
      </c>
      <c r="N379" s="11"/>
      <c r="O379" s="11" t="s">
        <v>1023</v>
      </c>
      <c r="P379" s="11" t="s">
        <v>1000</v>
      </c>
      <c r="Q379" s="20">
        <v>21.9</v>
      </c>
      <c r="R379" s="157">
        <v>22.119</v>
      </c>
      <c r="S379" s="11" t="s">
        <v>349</v>
      </c>
      <c r="T379" s="21">
        <v>20</v>
      </c>
      <c r="U379" s="11" t="s">
        <v>350</v>
      </c>
      <c r="V379" s="22" t="s">
        <v>1023</v>
      </c>
    </row>
    <row r="380" spans="1:22" s="17" customFormat="1">
      <c r="A380" s="11" t="s">
        <v>351</v>
      </c>
      <c r="B380" s="11" t="s">
        <v>1652</v>
      </c>
      <c r="C380" s="11" t="s">
        <v>352</v>
      </c>
      <c r="D380" s="18">
        <v>97506</v>
      </c>
      <c r="E380" s="11" t="s">
        <v>352</v>
      </c>
      <c r="F380" s="11"/>
      <c r="G380" s="14" t="s">
        <v>3071</v>
      </c>
      <c r="H380" s="11" t="s">
        <v>353</v>
      </c>
      <c r="I380" s="123" t="s">
        <v>5205</v>
      </c>
      <c r="J380" s="19">
        <v>1982</v>
      </c>
      <c r="K380" s="11" t="s">
        <v>998</v>
      </c>
      <c r="L380" s="11" t="s">
        <v>1655</v>
      </c>
      <c r="M380" s="11"/>
      <c r="N380" s="11"/>
      <c r="O380" s="11" t="s">
        <v>1023</v>
      </c>
      <c r="P380" s="11" t="s">
        <v>1023</v>
      </c>
      <c r="Q380" s="20">
        <v>1275</v>
      </c>
      <c r="R380" s="157">
        <v>1345</v>
      </c>
      <c r="S380" s="11" t="s">
        <v>352</v>
      </c>
      <c r="T380" s="21">
        <v>380</v>
      </c>
      <c r="U380" s="11" t="s">
        <v>3141</v>
      </c>
      <c r="V380" s="11" t="s">
        <v>1023</v>
      </c>
    </row>
    <row r="381" spans="1:22" s="17" customFormat="1">
      <c r="A381" s="10" t="s">
        <v>354</v>
      </c>
      <c r="B381" s="11"/>
      <c r="C381" s="11"/>
      <c r="D381" s="12">
        <v>16775</v>
      </c>
      <c r="E381" s="13" t="s">
        <v>355</v>
      </c>
      <c r="F381" s="11"/>
      <c r="G381" s="14" t="s">
        <v>1020</v>
      </c>
      <c r="H381" s="11"/>
      <c r="I381" s="118" t="s">
        <v>5206</v>
      </c>
      <c r="J381" s="15">
        <v>2003</v>
      </c>
      <c r="K381" s="11" t="s">
        <v>998</v>
      </c>
      <c r="L381" s="11" t="s">
        <v>999</v>
      </c>
      <c r="M381" s="11"/>
      <c r="N381" s="11"/>
      <c r="O381" s="11" t="s">
        <v>1000</v>
      </c>
      <c r="P381" s="118" t="s">
        <v>1023</v>
      </c>
      <c r="Q381" s="16">
        <v>14</v>
      </c>
      <c r="R381" s="157">
        <v>14</v>
      </c>
      <c r="S381" s="11"/>
      <c r="T381" s="13" t="s">
        <v>3076</v>
      </c>
      <c r="U381" s="13" t="s">
        <v>3077</v>
      </c>
      <c r="V381" s="11" t="s">
        <v>1000</v>
      </c>
    </row>
    <row r="382" spans="1:22" s="17" customFormat="1">
      <c r="A382" s="11" t="s">
        <v>2793</v>
      </c>
      <c r="B382" s="11" t="s">
        <v>3249</v>
      </c>
      <c r="C382" s="11" t="s">
        <v>3249</v>
      </c>
      <c r="D382" s="18"/>
      <c r="E382" s="11"/>
      <c r="F382" s="11"/>
      <c r="G382" s="14"/>
      <c r="H382" s="11"/>
      <c r="I382" s="11"/>
      <c r="J382" s="19"/>
      <c r="K382" s="11"/>
      <c r="L382" s="11"/>
      <c r="M382" s="11"/>
      <c r="N382" s="11"/>
      <c r="O382" s="11"/>
      <c r="P382" s="11"/>
      <c r="Q382" s="20"/>
      <c r="R382" s="157"/>
      <c r="S382" s="11"/>
      <c r="T382" s="21"/>
      <c r="U382" s="11"/>
      <c r="V382" s="22"/>
    </row>
    <row r="383" spans="1:22" s="17" customFormat="1">
      <c r="A383" s="11" t="s">
        <v>2794</v>
      </c>
      <c r="B383" s="11" t="s">
        <v>3249</v>
      </c>
      <c r="C383" s="11" t="s">
        <v>3249</v>
      </c>
      <c r="D383" s="18"/>
      <c r="E383" s="11"/>
      <c r="F383" s="11"/>
      <c r="G383" s="14"/>
      <c r="H383" s="11"/>
      <c r="I383" s="11"/>
      <c r="J383" s="19"/>
      <c r="K383" s="11"/>
      <c r="L383" s="11"/>
      <c r="M383" s="11"/>
      <c r="N383" s="11"/>
      <c r="O383" s="11"/>
      <c r="P383" s="11"/>
      <c r="Q383" s="20"/>
      <c r="R383" s="157"/>
      <c r="S383" s="11"/>
      <c r="T383" s="21"/>
      <c r="U383" s="21"/>
      <c r="V383" s="22"/>
    </row>
    <row r="384" spans="1:22" s="17" customFormat="1">
      <c r="A384" s="11" t="s">
        <v>2795</v>
      </c>
      <c r="B384" s="11" t="s">
        <v>3249</v>
      </c>
      <c r="C384" s="11" t="s">
        <v>3249</v>
      </c>
      <c r="D384" s="18"/>
      <c r="E384" s="11"/>
      <c r="F384" s="11"/>
      <c r="G384" s="14"/>
      <c r="H384" s="11"/>
      <c r="I384" s="11"/>
      <c r="J384" s="19"/>
      <c r="K384" s="11"/>
      <c r="L384" s="11"/>
      <c r="M384" s="11"/>
      <c r="N384" s="11"/>
      <c r="O384" s="11"/>
      <c r="P384" s="11"/>
      <c r="Q384" s="20"/>
      <c r="R384" s="157"/>
      <c r="S384" s="11"/>
      <c r="T384" s="21"/>
      <c r="U384" s="11"/>
      <c r="V384" s="22"/>
    </row>
    <row r="385" spans="1:22" s="17" customFormat="1">
      <c r="A385" s="11" t="s">
        <v>356</v>
      </c>
      <c r="B385" s="11" t="s">
        <v>357</v>
      </c>
      <c r="C385" s="11" t="s">
        <v>358</v>
      </c>
      <c r="D385" s="18">
        <v>17489</v>
      </c>
      <c r="E385" s="11" t="s">
        <v>359</v>
      </c>
      <c r="F385" s="11"/>
      <c r="G385" s="14" t="s">
        <v>3091</v>
      </c>
      <c r="H385" s="11" t="s">
        <v>3120</v>
      </c>
      <c r="I385" s="118" t="s">
        <v>5203</v>
      </c>
      <c r="J385" s="19">
        <v>1996</v>
      </c>
      <c r="K385" s="11" t="s">
        <v>998</v>
      </c>
      <c r="L385" s="118" t="s">
        <v>1022</v>
      </c>
      <c r="M385" s="11" t="s">
        <v>1022</v>
      </c>
      <c r="N385" s="11" t="s">
        <v>1590</v>
      </c>
      <c r="O385" s="11" t="s">
        <v>1023</v>
      </c>
      <c r="P385" s="11" t="s">
        <v>1000</v>
      </c>
      <c r="Q385" s="20">
        <v>13.8</v>
      </c>
      <c r="R385" s="157">
        <v>13.938000000000001</v>
      </c>
      <c r="S385" s="11" t="s">
        <v>360</v>
      </c>
      <c r="T385" s="21">
        <v>20</v>
      </c>
      <c r="U385" s="21" t="s">
        <v>361</v>
      </c>
      <c r="V385" s="22" t="s">
        <v>1023</v>
      </c>
    </row>
    <row r="386" spans="1:22" s="17" customFormat="1">
      <c r="A386" s="11" t="s">
        <v>362</v>
      </c>
      <c r="B386" s="11" t="s">
        <v>363</v>
      </c>
      <c r="C386" s="11" t="s">
        <v>364</v>
      </c>
      <c r="D386" s="18">
        <v>79639</v>
      </c>
      <c r="E386" s="11" t="s">
        <v>365</v>
      </c>
      <c r="F386" s="11"/>
      <c r="G386" s="14" t="s">
        <v>1042</v>
      </c>
      <c r="H386" s="11"/>
      <c r="I386" s="118" t="s">
        <v>5203</v>
      </c>
      <c r="J386" s="19">
        <v>2004</v>
      </c>
      <c r="K386" s="11" t="s">
        <v>3052</v>
      </c>
      <c r="L386" s="11" t="s">
        <v>1022</v>
      </c>
      <c r="M386" s="11"/>
      <c r="N386" s="11"/>
      <c r="O386" s="11" t="s">
        <v>1023</v>
      </c>
      <c r="P386" s="11" t="s">
        <v>1000</v>
      </c>
      <c r="Q386" s="20">
        <v>40</v>
      </c>
      <c r="R386" s="157">
        <v>40.4</v>
      </c>
      <c r="S386" s="11" t="s">
        <v>366</v>
      </c>
      <c r="T386" s="21">
        <v>110</v>
      </c>
      <c r="U386" s="11" t="s">
        <v>1057</v>
      </c>
      <c r="V386" s="22" t="s">
        <v>1023</v>
      </c>
    </row>
    <row r="387" spans="1:22" s="17" customFormat="1">
      <c r="A387" s="10" t="s">
        <v>367</v>
      </c>
      <c r="B387" s="11" t="s">
        <v>368</v>
      </c>
      <c r="C387" s="11" t="s">
        <v>369</v>
      </c>
      <c r="D387" s="18">
        <v>79639</v>
      </c>
      <c r="E387" s="11" t="s">
        <v>365</v>
      </c>
      <c r="F387" s="11"/>
      <c r="G387" s="14" t="s">
        <v>1042</v>
      </c>
      <c r="H387" s="11" t="s">
        <v>369</v>
      </c>
      <c r="I387" s="118" t="s">
        <v>5194</v>
      </c>
      <c r="J387" s="19">
        <v>1912</v>
      </c>
      <c r="K387" s="11" t="s">
        <v>998</v>
      </c>
      <c r="L387" s="24" t="s">
        <v>1043</v>
      </c>
      <c r="M387" s="24"/>
      <c r="N387" s="24"/>
      <c r="O387" s="11" t="s">
        <v>1023</v>
      </c>
      <c r="P387" s="118" t="s">
        <v>1023</v>
      </c>
      <c r="Q387" s="20">
        <v>37.9</v>
      </c>
      <c r="R387" s="157">
        <f t="shared" ref="R387:R389" si="0">Q387*1.01</f>
        <v>38.278999999999996</v>
      </c>
      <c r="S387" s="11" t="s">
        <v>370</v>
      </c>
      <c r="T387" s="21">
        <v>20</v>
      </c>
      <c r="U387" s="11" t="s">
        <v>1057</v>
      </c>
      <c r="V387" s="11" t="s">
        <v>1000</v>
      </c>
    </row>
    <row r="388" spans="1:22" s="17" customFormat="1">
      <c r="A388" s="11" t="s">
        <v>371</v>
      </c>
      <c r="B388" s="11" t="s">
        <v>372</v>
      </c>
      <c r="C388" s="11" t="s">
        <v>373</v>
      </c>
      <c r="D388" s="18">
        <v>94107</v>
      </c>
      <c r="E388" s="11" t="s">
        <v>374</v>
      </c>
      <c r="F388" s="11"/>
      <c r="G388" s="14" t="s">
        <v>3071</v>
      </c>
      <c r="H388" s="11" t="s">
        <v>3249</v>
      </c>
      <c r="I388" s="118" t="s">
        <v>5194</v>
      </c>
      <c r="J388" s="19">
        <v>1955</v>
      </c>
      <c r="K388" s="11" t="s">
        <v>998</v>
      </c>
      <c r="L388" s="11" t="s">
        <v>1043</v>
      </c>
      <c r="M388" s="11"/>
      <c r="N388" s="11"/>
      <c r="O388" s="11" t="s">
        <v>1023</v>
      </c>
      <c r="P388" s="118" t="s">
        <v>1023</v>
      </c>
      <c r="Q388" s="20">
        <v>66</v>
      </c>
      <c r="R388" s="157">
        <f t="shared" si="0"/>
        <v>66.66</v>
      </c>
      <c r="S388" s="11" t="s">
        <v>3250</v>
      </c>
      <c r="T388" s="21">
        <v>110</v>
      </c>
      <c r="U388" s="11" t="s">
        <v>3141</v>
      </c>
      <c r="V388" s="11" t="s">
        <v>1000</v>
      </c>
    </row>
    <row r="389" spans="1:22" s="17" customFormat="1">
      <c r="A389" s="11" t="s">
        <v>375</v>
      </c>
      <c r="B389" s="11" t="s">
        <v>3143</v>
      </c>
      <c r="C389" s="11" t="s">
        <v>373</v>
      </c>
      <c r="D389" s="18">
        <v>94107</v>
      </c>
      <c r="E389" s="40" t="s">
        <v>374</v>
      </c>
      <c r="F389" s="11" t="s">
        <v>376</v>
      </c>
      <c r="G389" s="14" t="s">
        <v>3071</v>
      </c>
      <c r="H389" s="11" t="s">
        <v>373</v>
      </c>
      <c r="I389" s="118" t="s">
        <v>5194</v>
      </c>
      <c r="J389" s="19">
        <v>1955</v>
      </c>
      <c r="K389" s="11" t="s">
        <v>998</v>
      </c>
      <c r="L389" s="11" t="s">
        <v>1043</v>
      </c>
      <c r="M389" s="11"/>
      <c r="N389" s="11"/>
      <c r="O389" s="11" t="s">
        <v>1023</v>
      </c>
      <c r="P389" s="11" t="s">
        <v>1023</v>
      </c>
      <c r="Q389" s="20">
        <v>66</v>
      </c>
      <c r="R389" s="157">
        <f t="shared" si="0"/>
        <v>66.66</v>
      </c>
      <c r="S389" s="11" t="s">
        <v>3147</v>
      </c>
      <c r="T389" s="21">
        <v>220</v>
      </c>
      <c r="U389" s="11" t="s">
        <v>3148</v>
      </c>
      <c r="V389" s="11" t="s">
        <v>1000</v>
      </c>
    </row>
    <row r="390" spans="1:22" s="17" customFormat="1">
      <c r="A390" s="10" t="s">
        <v>377</v>
      </c>
      <c r="B390" s="11" t="s">
        <v>378</v>
      </c>
      <c r="C390" s="11"/>
      <c r="D390" s="12">
        <v>1609</v>
      </c>
      <c r="E390" s="13" t="s">
        <v>379</v>
      </c>
      <c r="F390" s="10"/>
      <c r="G390" s="14" t="s">
        <v>3333</v>
      </c>
      <c r="H390" s="11"/>
      <c r="I390" s="118" t="s">
        <v>5206</v>
      </c>
      <c r="J390" s="15">
        <v>2006</v>
      </c>
      <c r="K390" s="11" t="s">
        <v>998</v>
      </c>
      <c r="L390" s="11" t="s">
        <v>999</v>
      </c>
      <c r="M390" s="11"/>
      <c r="N390" s="10"/>
      <c r="O390" s="11" t="s">
        <v>1000</v>
      </c>
      <c r="P390" s="118" t="s">
        <v>1023</v>
      </c>
      <c r="Q390" s="16">
        <v>10</v>
      </c>
      <c r="R390" s="157">
        <v>10</v>
      </c>
      <c r="S390" s="11"/>
      <c r="T390" s="13" t="s">
        <v>1007</v>
      </c>
      <c r="U390" s="13" t="s">
        <v>3334</v>
      </c>
      <c r="V390" s="11" t="s">
        <v>1000</v>
      </c>
    </row>
    <row r="391" spans="1:22" s="17" customFormat="1">
      <c r="A391" s="10" t="s">
        <v>380</v>
      </c>
      <c r="B391" s="11"/>
      <c r="C391" s="11"/>
      <c r="D391" s="12">
        <v>48599</v>
      </c>
      <c r="E391" s="13" t="s">
        <v>381</v>
      </c>
      <c r="F391" s="11"/>
      <c r="G391" s="14" t="s">
        <v>997</v>
      </c>
      <c r="H391" s="11"/>
      <c r="I391" s="118" t="s">
        <v>5206</v>
      </c>
      <c r="J391" s="15">
        <v>2002</v>
      </c>
      <c r="K391" s="11" t="s">
        <v>998</v>
      </c>
      <c r="L391" s="11" t="s">
        <v>999</v>
      </c>
      <c r="M391" s="11"/>
      <c r="N391" s="11"/>
      <c r="O391" s="11" t="s">
        <v>1000</v>
      </c>
      <c r="P391" s="118" t="s">
        <v>1023</v>
      </c>
      <c r="Q391" s="16">
        <v>11.6</v>
      </c>
      <c r="R391" s="157">
        <v>11.6</v>
      </c>
      <c r="S391" s="11"/>
      <c r="T391" s="13" t="s">
        <v>1001</v>
      </c>
      <c r="U391" s="13" t="s">
        <v>382</v>
      </c>
      <c r="V391" s="11" t="s">
        <v>1000</v>
      </c>
    </row>
    <row r="392" spans="1:22" s="17" customFormat="1">
      <c r="A392" s="10" t="s">
        <v>383</v>
      </c>
      <c r="B392" s="35" t="s">
        <v>384</v>
      </c>
      <c r="C392" s="11"/>
      <c r="D392" s="12">
        <v>39343</v>
      </c>
      <c r="E392" s="13" t="s">
        <v>2325</v>
      </c>
      <c r="F392" s="10"/>
      <c r="G392" s="14" t="s">
        <v>1071</v>
      </c>
      <c r="H392" s="11"/>
      <c r="I392" s="118" t="s">
        <v>5206</v>
      </c>
      <c r="J392" s="15">
        <v>2006</v>
      </c>
      <c r="K392" s="11" t="s">
        <v>998</v>
      </c>
      <c r="L392" s="11" t="s">
        <v>999</v>
      </c>
      <c r="M392" s="11"/>
      <c r="N392" s="10"/>
      <c r="O392" s="11" t="s">
        <v>1000</v>
      </c>
      <c r="P392" s="118" t="s">
        <v>1023</v>
      </c>
      <c r="Q392" s="16">
        <v>12</v>
      </c>
      <c r="R392" s="157">
        <v>12</v>
      </c>
      <c r="S392" s="11"/>
      <c r="T392" s="13" t="s">
        <v>1001</v>
      </c>
      <c r="U392" s="13" t="s">
        <v>3108</v>
      </c>
      <c r="V392" s="11" t="s">
        <v>1000</v>
      </c>
    </row>
    <row r="393" spans="1:22" s="17" customFormat="1" ht="24">
      <c r="A393" s="10" t="s">
        <v>2326</v>
      </c>
      <c r="B393" s="24" t="s">
        <v>2327</v>
      </c>
      <c r="C393" s="11"/>
      <c r="D393" s="12">
        <v>99713</v>
      </c>
      <c r="E393" s="13" t="s">
        <v>2328</v>
      </c>
      <c r="F393" s="11"/>
      <c r="G393" s="14" t="s">
        <v>3117</v>
      </c>
      <c r="H393" s="11"/>
      <c r="I393" s="118" t="s">
        <v>5206</v>
      </c>
      <c r="J393" s="15">
        <v>2003</v>
      </c>
      <c r="K393" s="11" t="s">
        <v>998</v>
      </c>
      <c r="L393" s="11" t="s">
        <v>999</v>
      </c>
      <c r="M393" s="11"/>
      <c r="N393" s="11"/>
      <c r="O393" s="11" t="s">
        <v>1000</v>
      </c>
      <c r="P393" s="118" t="s">
        <v>1023</v>
      </c>
      <c r="Q393" s="16">
        <v>21.9</v>
      </c>
      <c r="R393" s="157">
        <v>21.9</v>
      </c>
      <c r="S393" s="11"/>
      <c r="T393" s="13" t="s">
        <v>1001</v>
      </c>
      <c r="U393" s="13" t="s">
        <v>3152</v>
      </c>
      <c r="V393" s="11" t="s">
        <v>1000</v>
      </c>
    </row>
    <row r="394" spans="1:22" s="17" customFormat="1">
      <c r="A394" s="11" t="s">
        <v>2329</v>
      </c>
      <c r="B394" s="11" t="s">
        <v>3392</v>
      </c>
      <c r="C394" s="11" t="s">
        <v>2330</v>
      </c>
      <c r="D394" s="18">
        <v>4668</v>
      </c>
      <c r="E394" s="11" t="s">
        <v>2331</v>
      </c>
      <c r="F394" s="11"/>
      <c r="G394" s="14" t="s">
        <v>3333</v>
      </c>
      <c r="H394" s="11"/>
      <c r="I394" s="118" t="s">
        <v>5203</v>
      </c>
      <c r="J394" s="19">
        <v>1995</v>
      </c>
      <c r="K394" s="11" t="s">
        <v>998</v>
      </c>
      <c r="L394" s="11" t="s">
        <v>3056</v>
      </c>
      <c r="M394" s="11"/>
      <c r="N394" s="11"/>
      <c r="O394" s="11" t="s">
        <v>1023</v>
      </c>
      <c r="P394" s="11" t="s">
        <v>1023</v>
      </c>
      <c r="Q394" s="20">
        <v>17</v>
      </c>
      <c r="R394" s="157">
        <f>Q394*1.01</f>
        <v>17.170000000000002</v>
      </c>
      <c r="S394" s="11" t="s">
        <v>2332</v>
      </c>
      <c r="T394" s="21">
        <v>110</v>
      </c>
      <c r="U394" s="11" t="s">
        <v>3045</v>
      </c>
      <c r="V394" s="22" t="s">
        <v>1023</v>
      </c>
    </row>
    <row r="395" spans="1:22" s="17" customFormat="1">
      <c r="A395" s="10" t="s">
        <v>2333</v>
      </c>
      <c r="B395" s="10" t="s">
        <v>2334</v>
      </c>
      <c r="C395" s="11"/>
      <c r="D395" s="12">
        <v>26629</v>
      </c>
      <c r="E395" s="13" t="s">
        <v>2335</v>
      </c>
      <c r="F395" s="11"/>
      <c r="G395" s="14" t="s">
        <v>1006</v>
      </c>
      <c r="H395" s="11"/>
      <c r="I395" s="118" t="s">
        <v>5206</v>
      </c>
      <c r="J395" s="15">
        <v>1998</v>
      </c>
      <c r="K395" s="11" t="s">
        <v>998</v>
      </c>
      <c r="L395" s="11" t="s">
        <v>999</v>
      </c>
      <c r="M395" s="11"/>
      <c r="N395" s="11"/>
      <c r="O395" s="11" t="s">
        <v>1000</v>
      </c>
      <c r="P395" s="118" t="s">
        <v>1023</v>
      </c>
      <c r="Q395" s="16">
        <v>23.9</v>
      </c>
      <c r="R395" s="157">
        <v>23.9</v>
      </c>
      <c r="S395" s="11"/>
      <c r="T395" s="13" t="s">
        <v>1007</v>
      </c>
      <c r="U395" s="13" t="s">
        <v>1008</v>
      </c>
      <c r="V395" s="11" t="s">
        <v>1000</v>
      </c>
    </row>
    <row r="396" spans="1:22" s="17" customFormat="1">
      <c r="A396" s="10" t="s">
        <v>2336</v>
      </c>
      <c r="B396" s="10" t="s">
        <v>2337</v>
      </c>
      <c r="C396" s="11"/>
      <c r="D396" s="12">
        <v>26197</v>
      </c>
      <c r="E396" s="13" t="s">
        <v>2338</v>
      </c>
      <c r="F396" s="10"/>
      <c r="G396" s="14" t="s">
        <v>1006</v>
      </c>
      <c r="H396" s="11"/>
      <c r="I396" s="118" t="s">
        <v>5206</v>
      </c>
      <c r="J396" s="15">
        <v>1995</v>
      </c>
      <c r="K396" s="11" t="s">
        <v>998</v>
      </c>
      <c r="L396" s="11" t="s">
        <v>999</v>
      </c>
      <c r="M396" s="11"/>
      <c r="N396" s="10"/>
      <c r="O396" s="11" t="s">
        <v>1000</v>
      </c>
      <c r="P396" s="118" t="s">
        <v>1023</v>
      </c>
      <c r="Q396" s="16">
        <v>11.8</v>
      </c>
      <c r="R396" s="157">
        <v>11.8</v>
      </c>
      <c r="S396" s="11"/>
      <c r="T396" s="13" t="s">
        <v>1001</v>
      </c>
      <c r="U396" s="13" t="s">
        <v>1008</v>
      </c>
      <c r="V396" s="11" t="s">
        <v>1000</v>
      </c>
    </row>
    <row r="397" spans="1:22" s="17" customFormat="1">
      <c r="A397" s="10" t="s">
        <v>2339</v>
      </c>
      <c r="B397" s="10" t="s">
        <v>2340</v>
      </c>
      <c r="C397" s="11"/>
      <c r="D397" s="12">
        <v>26197</v>
      </c>
      <c r="E397" s="13" t="s">
        <v>2338</v>
      </c>
      <c r="F397" s="11"/>
      <c r="G397" s="14" t="s">
        <v>1006</v>
      </c>
      <c r="H397" s="11"/>
      <c r="I397" s="118" t="s">
        <v>5206</v>
      </c>
      <c r="J397" s="15">
        <v>2000</v>
      </c>
      <c r="K397" s="11" t="s">
        <v>998</v>
      </c>
      <c r="L397" s="11" t="s">
        <v>999</v>
      </c>
      <c r="M397" s="11"/>
      <c r="N397" s="11"/>
      <c r="O397" s="11" t="s">
        <v>1000</v>
      </c>
      <c r="P397" s="118" t="s">
        <v>1023</v>
      </c>
      <c r="Q397" s="16">
        <v>10.8</v>
      </c>
      <c r="R397" s="157">
        <v>10.8</v>
      </c>
      <c r="S397" s="11"/>
      <c r="T397" s="13" t="s">
        <v>1007</v>
      </c>
      <c r="U397" s="13" t="s">
        <v>1008</v>
      </c>
      <c r="V397" s="11" t="s">
        <v>1000</v>
      </c>
    </row>
    <row r="398" spans="1:22" s="17" customFormat="1">
      <c r="A398" s="11" t="s">
        <v>2341</v>
      </c>
      <c r="B398" s="11" t="s">
        <v>3392</v>
      </c>
      <c r="C398" s="11" t="s">
        <v>2342</v>
      </c>
      <c r="D398" s="18">
        <v>6242</v>
      </c>
      <c r="E398" s="11" t="s">
        <v>2343</v>
      </c>
      <c r="F398" s="11"/>
      <c r="G398" s="14" t="s">
        <v>1071</v>
      </c>
      <c r="H398" s="11"/>
      <c r="I398" s="118" t="s">
        <v>5203</v>
      </c>
      <c r="J398" s="19">
        <v>1994</v>
      </c>
      <c r="K398" s="11" t="s">
        <v>998</v>
      </c>
      <c r="L398" s="11" t="s">
        <v>3056</v>
      </c>
      <c r="M398" s="11"/>
      <c r="N398" s="11"/>
      <c r="O398" s="11" t="s">
        <v>1023</v>
      </c>
      <c r="P398" s="11" t="s">
        <v>1023</v>
      </c>
      <c r="Q398" s="20">
        <v>120</v>
      </c>
      <c r="R398" s="157">
        <f>Q398*1.01</f>
        <v>121.2</v>
      </c>
      <c r="S398" s="11" t="s">
        <v>2344</v>
      </c>
      <c r="T398" s="21">
        <v>110</v>
      </c>
      <c r="U398" s="11" t="s">
        <v>3045</v>
      </c>
      <c r="V398" s="22" t="s">
        <v>1023</v>
      </c>
    </row>
    <row r="399" spans="1:22" s="17" customFormat="1">
      <c r="A399" s="11" t="s">
        <v>2345</v>
      </c>
      <c r="B399" s="11" t="s">
        <v>1541</v>
      </c>
      <c r="C399" s="11" t="s">
        <v>2346</v>
      </c>
      <c r="D399" s="18">
        <v>63538</v>
      </c>
      <c r="E399" s="11" t="s">
        <v>2347</v>
      </c>
      <c r="F399" s="11"/>
      <c r="G399" s="14" t="s">
        <v>3180</v>
      </c>
      <c r="H399" s="11">
        <v>4</v>
      </c>
      <c r="I399" s="118" t="s">
        <v>5202</v>
      </c>
      <c r="J399" s="19">
        <v>1977</v>
      </c>
      <c r="K399" s="11" t="s">
        <v>2348</v>
      </c>
      <c r="L399" s="11" t="s">
        <v>1022</v>
      </c>
      <c r="M399" s="11"/>
      <c r="N399" s="11"/>
      <c r="O399" s="11" t="s">
        <v>1023</v>
      </c>
      <c r="P399" s="11" t="s">
        <v>1023</v>
      </c>
      <c r="Q399" s="20">
        <v>622</v>
      </c>
      <c r="R399" s="157">
        <v>637.6</v>
      </c>
      <c r="S399" s="11" t="s">
        <v>2347</v>
      </c>
      <c r="T399" s="21">
        <v>380</v>
      </c>
      <c r="U399" s="11" t="s">
        <v>3141</v>
      </c>
      <c r="V399" s="22" t="s">
        <v>1023</v>
      </c>
    </row>
    <row r="400" spans="1:22" s="17" customFormat="1">
      <c r="A400" s="11" t="s">
        <v>2349</v>
      </c>
      <c r="B400" s="11" t="s">
        <v>1541</v>
      </c>
      <c r="C400" s="11" t="s">
        <v>2346</v>
      </c>
      <c r="D400" s="18">
        <v>63538</v>
      </c>
      <c r="E400" s="11" t="s">
        <v>2347</v>
      </c>
      <c r="F400" s="11"/>
      <c r="G400" s="14" t="s">
        <v>3180</v>
      </c>
      <c r="H400" s="11">
        <v>1</v>
      </c>
      <c r="I400" s="123" t="s">
        <v>5202</v>
      </c>
      <c r="J400" s="19">
        <v>1965</v>
      </c>
      <c r="K400" s="11" t="s">
        <v>998</v>
      </c>
      <c r="L400" s="11" t="s">
        <v>1055</v>
      </c>
      <c r="M400" s="11"/>
      <c r="N400" s="11"/>
      <c r="O400" s="11" t="s">
        <v>1023</v>
      </c>
      <c r="P400" s="11" t="s">
        <v>1000</v>
      </c>
      <c r="Q400" s="20">
        <v>249</v>
      </c>
      <c r="R400" s="157">
        <v>263</v>
      </c>
      <c r="S400" s="11" t="s">
        <v>2347</v>
      </c>
      <c r="T400" s="21">
        <v>220</v>
      </c>
      <c r="U400" s="11" t="s">
        <v>3141</v>
      </c>
      <c r="V400" s="11" t="s">
        <v>1023</v>
      </c>
    </row>
    <row r="401" spans="1:22" s="17" customFormat="1">
      <c r="A401" s="11" t="s">
        <v>2350</v>
      </c>
      <c r="B401" s="11" t="s">
        <v>1541</v>
      </c>
      <c r="C401" s="11" t="s">
        <v>2346</v>
      </c>
      <c r="D401" s="18">
        <v>63538</v>
      </c>
      <c r="E401" s="11" t="s">
        <v>2347</v>
      </c>
      <c r="F401" s="11"/>
      <c r="G401" s="14" t="s">
        <v>3180</v>
      </c>
      <c r="H401" s="11">
        <v>3</v>
      </c>
      <c r="I401" s="123" t="s">
        <v>5202</v>
      </c>
      <c r="J401" s="19">
        <v>1970</v>
      </c>
      <c r="K401" s="11" t="s">
        <v>998</v>
      </c>
      <c r="L401" s="11" t="s">
        <v>1055</v>
      </c>
      <c r="M401" s="11"/>
      <c r="N401" s="11"/>
      <c r="O401" s="11" t="s">
        <v>1023</v>
      </c>
      <c r="P401" s="11" t="s">
        <v>1023</v>
      </c>
      <c r="Q401" s="20">
        <v>293</v>
      </c>
      <c r="R401" s="157">
        <v>309.10000000000002</v>
      </c>
      <c r="S401" s="11" t="s">
        <v>2347</v>
      </c>
      <c r="T401" s="21">
        <v>380</v>
      </c>
      <c r="U401" s="11" t="s">
        <v>3141</v>
      </c>
      <c r="V401" s="11" t="s">
        <v>1023</v>
      </c>
    </row>
    <row r="402" spans="1:22" s="17" customFormat="1">
      <c r="A402" s="11" t="s">
        <v>2351</v>
      </c>
      <c r="B402" s="11" t="s">
        <v>1541</v>
      </c>
      <c r="C402" s="11" t="s">
        <v>2346</v>
      </c>
      <c r="D402" s="18">
        <v>63538</v>
      </c>
      <c r="E402" s="11" t="s">
        <v>2347</v>
      </c>
      <c r="F402" s="11"/>
      <c r="G402" s="14" t="s">
        <v>3180</v>
      </c>
      <c r="H402" s="11">
        <v>5</v>
      </c>
      <c r="I402" s="123" t="s">
        <v>5202</v>
      </c>
      <c r="J402" s="19">
        <v>1992</v>
      </c>
      <c r="K402" s="11" t="s">
        <v>998</v>
      </c>
      <c r="L402" s="11" t="s">
        <v>1055</v>
      </c>
      <c r="M402" s="11"/>
      <c r="N402" s="11"/>
      <c r="O402" s="11" t="s">
        <v>1023</v>
      </c>
      <c r="P402" s="11" t="s">
        <v>1000</v>
      </c>
      <c r="Q402" s="20">
        <v>510</v>
      </c>
      <c r="R402" s="157">
        <v>550</v>
      </c>
      <c r="S402" s="11" t="s">
        <v>2347</v>
      </c>
      <c r="T402" s="21">
        <v>380</v>
      </c>
      <c r="U402" s="11" t="s">
        <v>3141</v>
      </c>
      <c r="V402" s="11" t="s">
        <v>1023</v>
      </c>
    </row>
    <row r="403" spans="1:22" s="17" customFormat="1">
      <c r="A403" s="118" t="s">
        <v>2352</v>
      </c>
      <c r="B403" s="11" t="s">
        <v>1541</v>
      </c>
      <c r="C403" s="11" t="s">
        <v>2353</v>
      </c>
      <c r="D403" s="18">
        <v>85098</v>
      </c>
      <c r="E403" s="11" t="s">
        <v>2354</v>
      </c>
      <c r="F403" s="11"/>
      <c r="G403" s="14" t="s">
        <v>3071</v>
      </c>
      <c r="H403" s="11">
        <v>3</v>
      </c>
      <c r="I403" s="118" t="s">
        <v>5202</v>
      </c>
      <c r="J403" s="19">
        <v>1973</v>
      </c>
      <c r="K403" s="11" t="s">
        <v>998</v>
      </c>
      <c r="L403" s="11" t="s">
        <v>3056</v>
      </c>
      <c r="M403" s="11"/>
      <c r="N403" s="11"/>
      <c r="O403" s="11" t="s">
        <v>1023</v>
      </c>
      <c r="P403" s="11" t="s">
        <v>1000</v>
      </c>
      <c r="Q403" s="20">
        <v>386</v>
      </c>
      <c r="R403" s="157">
        <v>420</v>
      </c>
      <c r="S403" s="11" t="s">
        <v>2353</v>
      </c>
      <c r="T403" s="21">
        <v>220</v>
      </c>
      <c r="U403" s="11" t="s">
        <v>3141</v>
      </c>
      <c r="V403" s="22" t="s">
        <v>1023</v>
      </c>
    </row>
    <row r="404" spans="1:22" s="17" customFormat="1">
      <c r="A404" s="118" t="s">
        <v>2355</v>
      </c>
      <c r="B404" s="11" t="s">
        <v>1541</v>
      </c>
      <c r="C404" s="11" t="s">
        <v>2353</v>
      </c>
      <c r="D404" s="18">
        <v>85098</v>
      </c>
      <c r="E404" s="11" t="s">
        <v>2354</v>
      </c>
      <c r="F404" s="11"/>
      <c r="G404" s="14" t="s">
        <v>3071</v>
      </c>
      <c r="H404" s="11">
        <v>4</v>
      </c>
      <c r="I404" s="118" t="s">
        <v>5202</v>
      </c>
      <c r="J404" s="19">
        <v>1974</v>
      </c>
      <c r="K404" s="11" t="s">
        <v>998</v>
      </c>
      <c r="L404" s="11" t="s">
        <v>3056</v>
      </c>
      <c r="M404" s="11"/>
      <c r="N404" s="11"/>
      <c r="O404" s="11" t="s">
        <v>1023</v>
      </c>
      <c r="P404" s="11" t="s">
        <v>1000</v>
      </c>
      <c r="Q404" s="20">
        <v>386</v>
      </c>
      <c r="R404" s="157">
        <v>420</v>
      </c>
      <c r="S404" s="11" t="s">
        <v>2353</v>
      </c>
      <c r="T404" s="21">
        <v>220</v>
      </c>
      <c r="U404" s="11" t="s">
        <v>3141</v>
      </c>
      <c r="V404" s="22" t="s">
        <v>1023</v>
      </c>
    </row>
    <row r="405" spans="1:22" s="17" customFormat="1" ht="60">
      <c r="A405" s="11" t="s">
        <v>2356</v>
      </c>
      <c r="B405" s="11" t="s">
        <v>2357</v>
      </c>
      <c r="C405" s="11" t="s">
        <v>2358</v>
      </c>
      <c r="D405" s="18">
        <v>1983</v>
      </c>
      <c r="E405" s="11" t="s">
        <v>2359</v>
      </c>
      <c r="F405" s="11"/>
      <c r="G405" s="14" t="s">
        <v>1020</v>
      </c>
      <c r="H405" s="11"/>
      <c r="I405" s="123" t="s">
        <v>5202</v>
      </c>
      <c r="J405" s="19">
        <v>2008</v>
      </c>
      <c r="K405" s="11" t="s">
        <v>998</v>
      </c>
      <c r="L405" s="11" t="s">
        <v>3309</v>
      </c>
      <c r="M405" s="24" t="s">
        <v>2360</v>
      </c>
      <c r="N405" s="24"/>
      <c r="O405" s="11" t="s">
        <v>1023</v>
      </c>
      <c r="P405" s="11" t="s">
        <v>1000</v>
      </c>
      <c r="Q405" s="20">
        <v>23.3</v>
      </c>
      <c r="R405" s="157">
        <v>25.874176787682305</v>
      </c>
      <c r="S405" s="11" t="s">
        <v>2361</v>
      </c>
      <c r="T405" s="21">
        <v>110</v>
      </c>
      <c r="U405" s="11" t="s">
        <v>3045</v>
      </c>
      <c r="V405" s="22" t="s">
        <v>1023</v>
      </c>
    </row>
    <row r="406" spans="1:22" s="17" customFormat="1">
      <c r="A406" s="11" t="s">
        <v>2362</v>
      </c>
      <c r="B406" s="11" t="s">
        <v>3260</v>
      </c>
      <c r="C406" s="11" t="s">
        <v>2363</v>
      </c>
      <c r="D406" s="18">
        <v>89355</v>
      </c>
      <c r="E406" s="11" t="s">
        <v>2363</v>
      </c>
      <c r="F406" s="11"/>
      <c r="G406" s="14" t="s">
        <v>3071</v>
      </c>
      <c r="H406" s="11" t="s">
        <v>296</v>
      </c>
      <c r="I406" s="123" t="s">
        <v>5205</v>
      </c>
      <c r="J406" s="19">
        <v>1984</v>
      </c>
      <c r="K406" s="11" t="s">
        <v>998</v>
      </c>
      <c r="L406" s="11" t="s">
        <v>1655</v>
      </c>
      <c r="M406" s="11"/>
      <c r="N406" s="11"/>
      <c r="O406" s="11" t="s">
        <v>1023</v>
      </c>
      <c r="P406" s="11" t="s">
        <v>1023</v>
      </c>
      <c r="Q406" s="20">
        <v>1284</v>
      </c>
      <c r="R406" s="157">
        <v>1344</v>
      </c>
      <c r="S406" s="11" t="s">
        <v>2364</v>
      </c>
      <c r="T406" s="21">
        <v>380</v>
      </c>
      <c r="U406" s="11" t="s">
        <v>1045</v>
      </c>
      <c r="V406" s="11" t="s">
        <v>1023</v>
      </c>
    </row>
    <row r="407" spans="1:22" s="17" customFormat="1">
      <c r="A407" s="11" t="s">
        <v>2365</v>
      </c>
      <c r="B407" s="11" t="s">
        <v>3260</v>
      </c>
      <c r="C407" s="11" t="s">
        <v>2363</v>
      </c>
      <c r="D407" s="18">
        <v>89355</v>
      </c>
      <c r="E407" s="11" t="s">
        <v>2363</v>
      </c>
      <c r="F407" s="11"/>
      <c r="G407" s="14" t="s">
        <v>3071</v>
      </c>
      <c r="H407" s="11" t="s">
        <v>1809</v>
      </c>
      <c r="I407" s="123" t="s">
        <v>5205</v>
      </c>
      <c r="J407" s="19">
        <v>1984</v>
      </c>
      <c r="K407" s="11" t="s">
        <v>998</v>
      </c>
      <c r="L407" s="11" t="s">
        <v>1655</v>
      </c>
      <c r="M407" s="11"/>
      <c r="N407" s="11"/>
      <c r="O407" s="11" t="s">
        <v>1023</v>
      </c>
      <c r="P407" s="11" t="s">
        <v>1023</v>
      </c>
      <c r="Q407" s="20">
        <v>1288</v>
      </c>
      <c r="R407" s="157">
        <v>1344</v>
      </c>
      <c r="S407" s="11" t="s">
        <v>2364</v>
      </c>
      <c r="T407" s="21">
        <v>380</v>
      </c>
      <c r="U407" s="11" t="s">
        <v>1045</v>
      </c>
      <c r="V407" s="11" t="s">
        <v>1023</v>
      </c>
    </row>
    <row r="408" spans="1:22" s="17" customFormat="1">
      <c r="A408" s="10" t="s">
        <v>2366</v>
      </c>
      <c r="B408" s="35" t="s">
        <v>2367</v>
      </c>
      <c r="C408" s="11"/>
      <c r="D408" s="12">
        <v>39624</v>
      </c>
      <c r="E408" s="13" t="s">
        <v>2368</v>
      </c>
      <c r="F408" s="11"/>
      <c r="G408" s="14" t="s">
        <v>1071</v>
      </c>
      <c r="H408" s="11"/>
      <c r="I408" s="118" t="s">
        <v>5206</v>
      </c>
      <c r="J408" s="15">
        <v>2006</v>
      </c>
      <c r="K408" s="11" t="s">
        <v>998</v>
      </c>
      <c r="L408" s="11" t="s">
        <v>999</v>
      </c>
      <c r="M408" s="11"/>
      <c r="N408" s="11"/>
      <c r="O408" s="11" t="s">
        <v>1000</v>
      </c>
      <c r="P408" s="118" t="s">
        <v>1023</v>
      </c>
      <c r="Q408" s="16">
        <v>32</v>
      </c>
      <c r="R408" s="157">
        <v>32</v>
      </c>
      <c r="S408" s="11"/>
      <c r="T408" s="13" t="s">
        <v>3076</v>
      </c>
      <c r="U408" s="13" t="s">
        <v>3187</v>
      </c>
      <c r="V408" s="11" t="s">
        <v>1000</v>
      </c>
    </row>
    <row r="409" spans="1:22" s="17" customFormat="1">
      <c r="A409" s="10" t="s">
        <v>2796</v>
      </c>
      <c r="B409" s="11" t="s">
        <v>3249</v>
      </c>
      <c r="C409" s="11" t="s">
        <v>3249</v>
      </c>
      <c r="D409" s="18"/>
      <c r="E409" s="11"/>
      <c r="F409" s="10"/>
      <c r="G409" s="14"/>
      <c r="H409" s="11"/>
      <c r="I409" s="11"/>
      <c r="J409" s="19"/>
      <c r="K409" s="11"/>
      <c r="L409" s="11"/>
      <c r="M409" s="39"/>
      <c r="N409" s="10"/>
      <c r="O409" s="11"/>
      <c r="P409" s="11"/>
      <c r="Q409" s="20"/>
      <c r="R409" s="157"/>
      <c r="S409" s="11"/>
      <c r="T409" s="21"/>
      <c r="U409" s="11"/>
      <c r="V409" s="22"/>
    </row>
    <row r="410" spans="1:22" s="17" customFormat="1">
      <c r="A410" s="11" t="s">
        <v>2369</v>
      </c>
      <c r="B410" s="11" t="s">
        <v>2370</v>
      </c>
      <c r="C410" s="11" t="s">
        <v>2371</v>
      </c>
      <c r="D410" s="18">
        <v>33332</v>
      </c>
      <c r="E410" s="11" t="s">
        <v>2372</v>
      </c>
      <c r="F410" s="11" t="s">
        <v>2373</v>
      </c>
      <c r="G410" s="14" t="s">
        <v>997</v>
      </c>
      <c r="H410" s="11"/>
      <c r="I410" s="123" t="s">
        <v>5202</v>
      </c>
      <c r="J410" s="19">
        <v>2000</v>
      </c>
      <c r="K410" s="11" t="s">
        <v>998</v>
      </c>
      <c r="L410" s="11" t="s">
        <v>1061</v>
      </c>
      <c r="M410" s="11" t="s">
        <v>3208</v>
      </c>
      <c r="N410" s="11"/>
      <c r="O410" s="11" t="s">
        <v>1000</v>
      </c>
      <c r="P410" s="11" t="s">
        <v>1000</v>
      </c>
      <c r="Q410" s="20">
        <v>13.3</v>
      </c>
      <c r="R410" s="159">
        <v>14.3241</v>
      </c>
      <c r="S410" s="11" t="s">
        <v>2374</v>
      </c>
      <c r="T410" s="21">
        <v>10</v>
      </c>
      <c r="U410" s="11" t="s">
        <v>2375</v>
      </c>
      <c r="V410" s="22" t="s">
        <v>1000</v>
      </c>
    </row>
    <row r="411" spans="1:22" s="17" customFormat="1">
      <c r="A411" s="11" t="s">
        <v>2376</v>
      </c>
      <c r="B411" s="11" t="s">
        <v>2377</v>
      </c>
      <c r="C411" s="11" t="s">
        <v>2378</v>
      </c>
      <c r="D411" s="18">
        <v>33334</v>
      </c>
      <c r="E411" s="11" t="s">
        <v>2372</v>
      </c>
      <c r="F411" s="11" t="s">
        <v>2379</v>
      </c>
      <c r="G411" s="14" t="s">
        <v>997</v>
      </c>
      <c r="H411" s="11"/>
      <c r="I411" s="118" t="s">
        <v>5203</v>
      </c>
      <c r="J411" s="36">
        <v>1994</v>
      </c>
      <c r="K411" s="11" t="s">
        <v>998</v>
      </c>
      <c r="L411" s="11" t="s">
        <v>1022</v>
      </c>
      <c r="M411" s="11"/>
      <c r="N411" s="11"/>
      <c r="O411" s="11" t="s">
        <v>1023</v>
      </c>
      <c r="P411" s="11" t="s">
        <v>1000</v>
      </c>
      <c r="Q411" s="20">
        <v>22.15</v>
      </c>
      <c r="R411" s="157">
        <v>22.371499999999997</v>
      </c>
      <c r="S411" s="11" t="s">
        <v>2380</v>
      </c>
      <c r="T411" s="21">
        <v>10</v>
      </c>
      <c r="U411" s="22" t="s">
        <v>2375</v>
      </c>
      <c r="V411" s="22" t="s">
        <v>1023</v>
      </c>
    </row>
    <row r="412" spans="1:22" s="17" customFormat="1" ht="24">
      <c r="A412" s="10" t="s">
        <v>2381</v>
      </c>
      <c r="B412" s="11" t="s">
        <v>3229</v>
      </c>
      <c r="C412" s="11" t="s">
        <v>2382</v>
      </c>
      <c r="D412" s="18">
        <v>56244</v>
      </c>
      <c r="E412" s="11" t="s">
        <v>2383</v>
      </c>
      <c r="F412" s="11"/>
      <c r="G412" s="14" t="s">
        <v>3981</v>
      </c>
      <c r="H412" s="11"/>
      <c r="I412" s="118" t="s">
        <v>5206</v>
      </c>
      <c r="J412" s="19">
        <v>2006</v>
      </c>
      <c r="K412" s="11" t="s">
        <v>998</v>
      </c>
      <c r="L412" s="24" t="s">
        <v>999</v>
      </c>
      <c r="M412" s="24"/>
      <c r="N412" s="24"/>
      <c r="O412" s="11" t="s">
        <v>1000</v>
      </c>
      <c r="P412" s="118" t="s">
        <v>1023</v>
      </c>
      <c r="Q412" s="20">
        <v>24</v>
      </c>
      <c r="R412" s="157">
        <v>24</v>
      </c>
      <c r="S412" s="11"/>
      <c r="T412" s="21">
        <v>20</v>
      </c>
      <c r="U412" s="13" t="s">
        <v>2384</v>
      </c>
      <c r="V412" s="11" t="s">
        <v>1000</v>
      </c>
    </row>
    <row r="413" spans="1:22" s="17" customFormat="1">
      <c r="A413" s="11" t="s">
        <v>2385</v>
      </c>
      <c r="B413" s="11" t="s">
        <v>3996</v>
      </c>
      <c r="C413" s="11" t="s">
        <v>2386</v>
      </c>
      <c r="D413" s="18">
        <v>58099</v>
      </c>
      <c r="E413" s="11" t="s">
        <v>2387</v>
      </c>
      <c r="F413" s="11"/>
      <c r="G413" s="14" t="s">
        <v>997</v>
      </c>
      <c r="H413" s="11" t="s">
        <v>2388</v>
      </c>
      <c r="I413" s="123" t="s">
        <v>5202</v>
      </c>
      <c r="J413" s="19">
        <v>2004</v>
      </c>
      <c r="K413" s="11" t="s">
        <v>998</v>
      </c>
      <c r="L413" s="11" t="s">
        <v>1061</v>
      </c>
      <c r="M413" s="11"/>
      <c r="N413" s="11"/>
      <c r="O413" s="11" t="s">
        <v>1000</v>
      </c>
      <c r="P413" s="11" t="s">
        <v>1000</v>
      </c>
      <c r="Q413" s="20">
        <v>20</v>
      </c>
      <c r="R413" s="157">
        <v>20</v>
      </c>
      <c r="S413" s="11" t="s">
        <v>2389</v>
      </c>
      <c r="T413" s="21">
        <v>110</v>
      </c>
      <c r="U413" s="11" t="s">
        <v>4001</v>
      </c>
      <c r="V413" s="22" t="s">
        <v>1000</v>
      </c>
    </row>
    <row r="414" spans="1:22" s="17" customFormat="1">
      <c r="A414" s="11" t="s">
        <v>2390</v>
      </c>
      <c r="B414" s="11" t="s">
        <v>3996</v>
      </c>
      <c r="C414" s="11" t="s">
        <v>2391</v>
      </c>
      <c r="D414" s="18">
        <v>58099</v>
      </c>
      <c r="E414" s="11" t="s">
        <v>2387</v>
      </c>
      <c r="F414" s="11"/>
      <c r="G414" s="14" t="s">
        <v>997</v>
      </c>
      <c r="H414" s="11" t="s">
        <v>2392</v>
      </c>
      <c r="I414" s="118" t="s">
        <v>5203</v>
      </c>
      <c r="J414" s="19">
        <v>1980</v>
      </c>
      <c r="K414" s="11" t="s">
        <v>998</v>
      </c>
      <c r="L414" s="11" t="s">
        <v>1022</v>
      </c>
      <c r="M414" s="11"/>
      <c r="N414" s="11"/>
      <c r="O414" s="11" t="s">
        <v>1023</v>
      </c>
      <c r="P414" s="11" t="s">
        <v>1000</v>
      </c>
      <c r="Q414" s="20">
        <v>230</v>
      </c>
      <c r="R414" s="157">
        <v>232.3</v>
      </c>
      <c r="S414" s="11" t="s">
        <v>4000</v>
      </c>
      <c r="T414" s="21">
        <v>110</v>
      </c>
      <c r="U414" s="11" t="s">
        <v>4001</v>
      </c>
      <c r="V414" s="22" t="s">
        <v>1023</v>
      </c>
    </row>
    <row r="415" spans="1:22" s="17" customFormat="1" ht="24">
      <c r="A415" s="10" t="s">
        <v>2393</v>
      </c>
      <c r="B415" s="46" t="s">
        <v>2394</v>
      </c>
      <c r="C415" s="11"/>
      <c r="D415" s="12">
        <v>39343</v>
      </c>
      <c r="E415" s="13" t="s">
        <v>2395</v>
      </c>
      <c r="F415" s="10"/>
      <c r="G415" s="14" t="s">
        <v>1071</v>
      </c>
      <c r="H415" s="11"/>
      <c r="I415" s="118" t="s">
        <v>5206</v>
      </c>
      <c r="J415" s="15">
        <v>1999</v>
      </c>
      <c r="K415" s="11" t="s">
        <v>998</v>
      </c>
      <c r="L415" s="11" t="s">
        <v>999</v>
      </c>
      <c r="M415" s="11"/>
      <c r="N415" s="10"/>
      <c r="O415" s="11" t="s">
        <v>1000</v>
      </c>
      <c r="P415" s="118" t="s">
        <v>1023</v>
      </c>
      <c r="Q415" s="16">
        <v>82.7</v>
      </c>
      <c r="R415" s="157">
        <v>82.7</v>
      </c>
      <c r="S415" s="11"/>
      <c r="T415" s="13" t="s">
        <v>3076</v>
      </c>
      <c r="U415" s="13" t="s">
        <v>3187</v>
      </c>
      <c r="V415" s="11" t="s">
        <v>1000</v>
      </c>
    </row>
    <row r="416" spans="1:22" s="17" customFormat="1">
      <c r="A416" s="10" t="s">
        <v>2396</v>
      </c>
      <c r="B416" s="11" t="s">
        <v>4112</v>
      </c>
      <c r="C416" s="11"/>
      <c r="D416" s="12">
        <v>16945</v>
      </c>
      <c r="E416" s="13" t="s">
        <v>2397</v>
      </c>
      <c r="F416" s="10"/>
      <c r="G416" s="14" t="s">
        <v>1020</v>
      </c>
      <c r="H416" s="11"/>
      <c r="I416" s="118" t="s">
        <v>5206</v>
      </c>
      <c r="J416" s="15">
        <v>2006</v>
      </c>
      <c r="K416" s="11" t="s">
        <v>998</v>
      </c>
      <c r="L416" s="11" t="s">
        <v>999</v>
      </c>
      <c r="M416" s="11"/>
      <c r="N416" s="10"/>
      <c r="O416" s="11" t="s">
        <v>1000</v>
      </c>
      <c r="P416" s="118" t="s">
        <v>1023</v>
      </c>
      <c r="Q416" s="16">
        <v>18</v>
      </c>
      <c r="R416" s="157">
        <v>18</v>
      </c>
      <c r="S416" s="11"/>
      <c r="T416" s="13" t="s">
        <v>3244</v>
      </c>
      <c r="U416" s="13" t="s">
        <v>3245</v>
      </c>
      <c r="V416" s="11" t="s">
        <v>1000</v>
      </c>
    </row>
    <row r="417" spans="1:216" s="17" customFormat="1">
      <c r="A417" s="11" t="s">
        <v>2398</v>
      </c>
      <c r="B417" s="11" t="s">
        <v>2399</v>
      </c>
      <c r="C417" s="11" t="s">
        <v>2400</v>
      </c>
      <c r="D417" s="18">
        <v>6130</v>
      </c>
      <c r="E417" s="11" t="s">
        <v>2401</v>
      </c>
      <c r="F417" s="11"/>
      <c r="G417" s="14" t="s">
        <v>1071</v>
      </c>
      <c r="H417" s="11" t="s">
        <v>2402</v>
      </c>
      <c r="I417" s="118" t="s">
        <v>5203</v>
      </c>
      <c r="J417" s="19">
        <v>2005</v>
      </c>
      <c r="K417" s="11" t="s">
        <v>998</v>
      </c>
      <c r="L417" s="11" t="s">
        <v>1022</v>
      </c>
      <c r="M417" s="11"/>
      <c r="N417" s="11"/>
      <c r="O417" s="11" t="s">
        <v>1023</v>
      </c>
      <c r="P417" s="11" t="s">
        <v>1000</v>
      </c>
      <c r="Q417" s="20">
        <v>97</v>
      </c>
      <c r="R417" s="157">
        <v>97.97</v>
      </c>
      <c r="S417" s="11" t="s">
        <v>2403</v>
      </c>
      <c r="T417" s="21">
        <v>110</v>
      </c>
      <c r="U417" s="11" t="s">
        <v>2404</v>
      </c>
      <c r="V417" s="22" t="s">
        <v>1023</v>
      </c>
    </row>
    <row r="418" spans="1:216" s="17" customFormat="1">
      <c r="A418" s="11" t="s">
        <v>2797</v>
      </c>
      <c r="B418" s="11" t="s">
        <v>3249</v>
      </c>
      <c r="C418" s="11" t="s">
        <v>3249</v>
      </c>
      <c r="D418" s="18"/>
      <c r="E418" s="11"/>
      <c r="F418" s="11"/>
      <c r="G418" s="14"/>
      <c r="H418" s="11"/>
      <c r="I418" s="11"/>
      <c r="J418" s="19"/>
      <c r="K418" s="11"/>
      <c r="L418" s="11"/>
      <c r="M418" s="11"/>
      <c r="N418" s="11"/>
      <c r="O418" s="11"/>
      <c r="P418" s="11"/>
      <c r="Q418" s="20"/>
      <c r="R418" s="157"/>
      <c r="S418" s="11"/>
      <c r="T418" s="21"/>
      <c r="U418" s="11"/>
      <c r="V418" s="22"/>
    </row>
    <row r="419" spans="1:216" s="17" customFormat="1">
      <c r="A419" s="10" t="s">
        <v>2405</v>
      </c>
      <c r="B419" s="11"/>
      <c r="C419" s="11"/>
      <c r="D419" s="12">
        <v>37619</v>
      </c>
      <c r="E419" s="13" t="s">
        <v>2401</v>
      </c>
      <c r="F419" s="11"/>
      <c r="G419" s="14" t="s">
        <v>1006</v>
      </c>
      <c r="H419" s="11"/>
      <c r="I419" s="118" t="s">
        <v>5206</v>
      </c>
      <c r="J419" s="15">
        <v>2003</v>
      </c>
      <c r="K419" s="11" t="s">
        <v>998</v>
      </c>
      <c r="L419" s="11" t="s">
        <v>999</v>
      </c>
      <c r="M419" s="11"/>
      <c r="N419" s="11"/>
      <c r="O419" s="11" t="s">
        <v>1000</v>
      </c>
      <c r="P419" s="118" t="s">
        <v>1023</v>
      </c>
      <c r="Q419" s="16">
        <v>19.8</v>
      </c>
      <c r="R419" s="157">
        <v>19.8</v>
      </c>
      <c r="S419" s="11"/>
      <c r="T419" s="13" t="s">
        <v>1001</v>
      </c>
      <c r="U419" s="13" t="s">
        <v>3176</v>
      </c>
      <c r="V419" s="11" t="s">
        <v>1000</v>
      </c>
    </row>
    <row r="420" spans="1:216" s="31" customFormat="1">
      <c r="A420" s="11" t="s">
        <v>2406</v>
      </c>
      <c r="B420" s="11" t="s">
        <v>630</v>
      </c>
      <c r="C420" s="11" t="s">
        <v>2407</v>
      </c>
      <c r="D420" s="18">
        <v>47166</v>
      </c>
      <c r="E420" s="11" t="s">
        <v>2408</v>
      </c>
      <c r="F420" s="11"/>
      <c r="G420" s="14" t="s">
        <v>997</v>
      </c>
      <c r="H420" s="11" t="s">
        <v>1597</v>
      </c>
      <c r="I420" s="118" t="s">
        <v>5203</v>
      </c>
      <c r="J420" s="19">
        <v>1958</v>
      </c>
      <c r="K420" s="11" t="s">
        <v>998</v>
      </c>
      <c r="L420" s="11" t="s">
        <v>634</v>
      </c>
      <c r="M420" s="11" t="s">
        <v>635</v>
      </c>
      <c r="N420" s="11"/>
      <c r="O420" s="11" t="s">
        <v>1023</v>
      </c>
      <c r="P420" s="11" t="s">
        <v>1000</v>
      </c>
      <c r="Q420" s="20">
        <v>60</v>
      </c>
      <c r="R420" s="157">
        <f>Q420*1.01</f>
        <v>60.6</v>
      </c>
      <c r="S420" s="11" t="s">
        <v>636</v>
      </c>
      <c r="T420" s="21">
        <v>110</v>
      </c>
      <c r="U420" s="11" t="s">
        <v>630</v>
      </c>
      <c r="V420" s="27" t="s">
        <v>1023</v>
      </c>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c r="CK420" s="17"/>
      <c r="CL420" s="17"/>
      <c r="CM420" s="17"/>
      <c r="CN420" s="17"/>
      <c r="CO420" s="17"/>
      <c r="CP420" s="17"/>
      <c r="CQ420" s="17"/>
      <c r="CR420" s="17"/>
      <c r="CS420" s="17"/>
      <c r="CT420" s="17"/>
      <c r="CU420" s="17"/>
      <c r="CV420" s="17"/>
      <c r="CW420" s="17"/>
      <c r="CX420" s="17"/>
      <c r="CY420" s="17"/>
      <c r="CZ420" s="17"/>
      <c r="DA420" s="17"/>
      <c r="DB420" s="17"/>
      <c r="DC420" s="17"/>
      <c r="DD420" s="17"/>
      <c r="DE420" s="17"/>
      <c r="DF420" s="17"/>
      <c r="DG420" s="17"/>
      <c r="DH420" s="17"/>
      <c r="DI420" s="17"/>
      <c r="DJ420" s="17"/>
      <c r="DK420" s="17"/>
      <c r="DL420" s="17"/>
      <c r="DM420" s="17"/>
      <c r="DN420" s="17"/>
      <c r="DO420" s="17"/>
      <c r="DP420" s="17"/>
      <c r="DQ420" s="17"/>
      <c r="DR420" s="17"/>
      <c r="DS420" s="17"/>
      <c r="DT420" s="17"/>
      <c r="DU420" s="17"/>
      <c r="DV420" s="17"/>
      <c r="DW420" s="17"/>
      <c r="DX420" s="17"/>
      <c r="DY420" s="17"/>
      <c r="DZ420" s="17"/>
      <c r="EA420" s="17"/>
      <c r="EB420" s="17"/>
      <c r="EC420" s="17"/>
      <c r="ED420" s="17"/>
      <c r="EE420" s="17"/>
      <c r="EF420" s="17"/>
      <c r="EG420" s="17"/>
      <c r="EH420" s="17"/>
      <c r="EI420" s="17"/>
      <c r="EJ420" s="17"/>
      <c r="EK420" s="17"/>
      <c r="EL420" s="17"/>
      <c r="EM420" s="17"/>
      <c r="EN420" s="17"/>
      <c r="EO420" s="17"/>
      <c r="EP420" s="17"/>
      <c r="EQ420" s="17"/>
      <c r="ER420" s="17"/>
      <c r="ES420" s="17"/>
      <c r="ET420" s="17"/>
      <c r="EU420" s="17"/>
      <c r="EV420" s="17"/>
      <c r="EW420" s="17"/>
      <c r="EX420" s="17"/>
      <c r="EY420" s="17"/>
      <c r="EZ420" s="17"/>
      <c r="FA420" s="17"/>
      <c r="FB420" s="17"/>
      <c r="FC420" s="17"/>
      <c r="FD420" s="17"/>
      <c r="FE420" s="17"/>
      <c r="FF420" s="17"/>
      <c r="FG420" s="17"/>
      <c r="FH420" s="17"/>
      <c r="FI420" s="17"/>
      <c r="FJ420" s="17"/>
      <c r="FK420" s="17"/>
      <c r="FL420" s="17"/>
      <c r="FM420" s="17"/>
      <c r="FN420" s="17"/>
      <c r="FO420" s="17"/>
      <c r="FP420" s="17"/>
      <c r="FQ420" s="17"/>
      <c r="FR420" s="17"/>
      <c r="FS420" s="17"/>
      <c r="FT420" s="17"/>
      <c r="FU420" s="17"/>
      <c r="FV420" s="17"/>
      <c r="FW420" s="17"/>
      <c r="FX420" s="17"/>
      <c r="FY420" s="17"/>
      <c r="FZ420" s="17"/>
      <c r="GA420" s="17"/>
      <c r="GB420" s="17"/>
      <c r="GC420" s="17"/>
      <c r="GD420" s="17"/>
      <c r="GE420" s="17"/>
      <c r="GF420" s="17"/>
      <c r="GG420" s="17"/>
      <c r="GH420" s="17"/>
      <c r="GI420" s="17"/>
      <c r="GJ420" s="17"/>
      <c r="GK420" s="17"/>
      <c r="GL420" s="17"/>
      <c r="GM420" s="17"/>
      <c r="GN420" s="17"/>
      <c r="GO420" s="17"/>
      <c r="GP420" s="17"/>
      <c r="GQ420" s="17"/>
      <c r="GR420" s="17"/>
      <c r="GS420" s="17"/>
      <c r="GT420" s="17"/>
      <c r="GU420" s="17"/>
      <c r="GV420" s="17"/>
      <c r="GW420" s="17"/>
      <c r="GX420" s="17"/>
      <c r="GY420" s="17"/>
      <c r="GZ420" s="17"/>
      <c r="HA420" s="17"/>
      <c r="HB420" s="17"/>
      <c r="HC420" s="17"/>
      <c r="HD420" s="17"/>
      <c r="HE420" s="17"/>
      <c r="HF420" s="17"/>
      <c r="HG420" s="17"/>
      <c r="HH420" s="17"/>
    </row>
    <row r="421" spans="1:216" s="17" customFormat="1">
      <c r="A421" s="11" t="s">
        <v>2409</v>
      </c>
      <c r="B421" s="11" t="s">
        <v>630</v>
      </c>
      <c r="C421" s="11" t="s">
        <v>2410</v>
      </c>
      <c r="D421" s="18">
        <v>47166</v>
      </c>
      <c r="E421" s="11" t="s">
        <v>2408</v>
      </c>
      <c r="F421" s="11"/>
      <c r="G421" s="14" t="s">
        <v>997</v>
      </c>
      <c r="H421" s="11" t="s">
        <v>1593</v>
      </c>
      <c r="I421" s="118" t="s">
        <v>5203</v>
      </c>
      <c r="J421" s="19">
        <v>1976</v>
      </c>
      <c r="K421" s="11" t="s">
        <v>998</v>
      </c>
      <c r="L421" s="11" t="s">
        <v>634</v>
      </c>
      <c r="M421" s="11" t="s">
        <v>635</v>
      </c>
      <c r="N421" s="11"/>
      <c r="O421" s="11" t="s">
        <v>1023</v>
      </c>
      <c r="P421" s="11" t="s">
        <v>1000</v>
      </c>
      <c r="Q421" s="20">
        <v>100</v>
      </c>
      <c r="R421" s="157">
        <f>Q421*1.01</f>
        <v>101</v>
      </c>
      <c r="S421" s="11" t="s">
        <v>636</v>
      </c>
      <c r="T421" s="21">
        <v>110</v>
      </c>
      <c r="U421" s="11" t="s">
        <v>630</v>
      </c>
      <c r="V421" s="27" t="s">
        <v>1023</v>
      </c>
    </row>
    <row r="422" spans="1:216" s="17" customFormat="1">
      <c r="A422" s="11" t="s">
        <v>2411</v>
      </c>
      <c r="B422" s="11" t="s">
        <v>630</v>
      </c>
      <c r="C422" s="11" t="s">
        <v>2412</v>
      </c>
      <c r="D422" s="18">
        <v>47166</v>
      </c>
      <c r="E422" s="11" t="s">
        <v>2408</v>
      </c>
      <c r="F422" s="11"/>
      <c r="G422" s="14" t="s">
        <v>997</v>
      </c>
      <c r="H422" s="11" t="s">
        <v>1603</v>
      </c>
      <c r="I422" s="118" t="s">
        <v>5202</v>
      </c>
      <c r="J422" s="19">
        <v>2003</v>
      </c>
      <c r="K422" s="11" t="s">
        <v>998</v>
      </c>
      <c r="L422" s="11" t="s">
        <v>634</v>
      </c>
      <c r="M422" s="11" t="s">
        <v>635</v>
      </c>
      <c r="N422" s="11"/>
      <c r="O422" s="11" t="s">
        <v>1023</v>
      </c>
      <c r="P422" s="11" t="s">
        <v>1000</v>
      </c>
      <c r="Q422" s="20">
        <v>225</v>
      </c>
      <c r="R422" s="157">
        <f>Q422*$Y$446</f>
        <v>0</v>
      </c>
      <c r="S422" s="11" t="s">
        <v>636</v>
      </c>
      <c r="T422" s="21">
        <v>110</v>
      </c>
      <c r="U422" s="11" t="s">
        <v>630</v>
      </c>
      <c r="V422" s="27" t="s">
        <v>1023</v>
      </c>
    </row>
    <row r="423" spans="1:216" s="17" customFormat="1">
      <c r="A423" s="11" t="s">
        <v>2413</v>
      </c>
      <c r="B423" s="11" t="s">
        <v>2414</v>
      </c>
      <c r="C423" s="11" t="s">
        <v>2414</v>
      </c>
      <c r="D423" s="18">
        <v>21129</v>
      </c>
      <c r="E423" s="11" t="s">
        <v>2415</v>
      </c>
      <c r="F423" s="11" t="s">
        <v>2416</v>
      </c>
      <c r="G423" s="14" t="s">
        <v>2415</v>
      </c>
      <c r="H423" s="11"/>
      <c r="I423" s="123" t="s">
        <v>5202</v>
      </c>
      <c r="J423" s="19">
        <v>1999</v>
      </c>
      <c r="K423" s="11" t="s">
        <v>998</v>
      </c>
      <c r="L423" s="11" t="s">
        <v>3309</v>
      </c>
      <c r="M423" s="11"/>
      <c r="N423" s="11"/>
      <c r="O423" s="11" t="s">
        <v>1023</v>
      </c>
      <c r="P423" s="11" t="s">
        <v>1000</v>
      </c>
      <c r="Q423" s="20">
        <v>24</v>
      </c>
      <c r="R423" s="157">
        <v>26.651512571003231</v>
      </c>
      <c r="S423" s="11" t="s">
        <v>2417</v>
      </c>
      <c r="T423" s="21">
        <v>25</v>
      </c>
      <c r="U423" s="11" t="s">
        <v>283</v>
      </c>
      <c r="V423" s="22" t="s">
        <v>1023</v>
      </c>
    </row>
    <row r="424" spans="1:216" s="17" customFormat="1">
      <c r="A424" s="11" t="s">
        <v>2418</v>
      </c>
      <c r="B424" s="11" t="s">
        <v>2419</v>
      </c>
      <c r="C424" s="11" t="s">
        <v>2420</v>
      </c>
      <c r="D424" s="18">
        <v>22113</v>
      </c>
      <c r="E424" s="11" t="s">
        <v>2415</v>
      </c>
      <c r="F424" s="11" t="s">
        <v>2421</v>
      </c>
      <c r="G424" s="14" t="s">
        <v>2415</v>
      </c>
      <c r="H424" s="11"/>
      <c r="I424" s="123" t="s">
        <v>5202</v>
      </c>
      <c r="J424" s="19">
        <v>2005</v>
      </c>
      <c r="K424" s="11" t="s">
        <v>998</v>
      </c>
      <c r="L424" s="11" t="s">
        <v>1061</v>
      </c>
      <c r="M424" s="11" t="s">
        <v>2422</v>
      </c>
      <c r="N424" s="11"/>
      <c r="O424" s="11" t="s">
        <v>1000</v>
      </c>
      <c r="P424" s="11" t="s">
        <v>1000</v>
      </c>
      <c r="Q424" s="20">
        <v>20</v>
      </c>
      <c r="R424" s="157">
        <v>20</v>
      </c>
      <c r="S424" s="11" t="s">
        <v>2423</v>
      </c>
      <c r="T424" s="21">
        <v>110</v>
      </c>
      <c r="U424" s="11" t="s">
        <v>283</v>
      </c>
      <c r="V424" s="22" t="s">
        <v>1000</v>
      </c>
    </row>
    <row r="425" spans="1:216" s="17" customFormat="1">
      <c r="A425" s="11" t="s">
        <v>2424</v>
      </c>
      <c r="B425" s="11" t="s">
        <v>3295</v>
      </c>
      <c r="C425" s="11" t="s">
        <v>2425</v>
      </c>
      <c r="D425" s="18">
        <v>22113</v>
      </c>
      <c r="E425" s="11" t="s">
        <v>2415</v>
      </c>
      <c r="F425" s="11" t="s">
        <v>2426</v>
      </c>
      <c r="G425" s="14" t="s">
        <v>2415</v>
      </c>
      <c r="H425" s="11" t="s">
        <v>2425</v>
      </c>
      <c r="I425" s="118" t="s">
        <v>5201</v>
      </c>
      <c r="J425" s="19">
        <v>2009</v>
      </c>
      <c r="K425" s="11" t="s">
        <v>998</v>
      </c>
      <c r="L425" s="11" t="s">
        <v>1022</v>
      </c>
      <c r="M425" s="11"/>
      <c r="N425" s="11"/>
      <c r="O425" s="11" t="s">
        <v>1023</v>
      </c>
      <c r="P425" s="11" t="s">
        <v>1000</v>
      </c>
      <c r="Q425" s="20">
        <v>127</v>
      </c>
      <c r="R425" s="157">
        <v>130.48869000000002</v>
      </c>
      <c r="S425" s="11" t="s">
        <v>2427</v>
      </c>
      <c r="T425" s="21">
        <v>110</v>
      </c>
      <c r="U425" s="11" t="s">
        <v>283</v>
      </c>
      <c r="V425" s="22" t="s">
        <v>1023</v>
      </c>
    </row>
    <row r="426" spans="1:216" s="17" customFormat="1">
      <c r="A426" s="11" t="s">
        <v>2428</v>
      </c>
      <c r="B426" s="11" t="s">
        <v>2429</v>
      </c>
      <c r="C426" s="11" t="s">
        <v>2430</v>
      </c>
      <c r="D426" s="18">
        <v>21107</v>
      </c>
      <c r="E426" s="11" t="s">
        <v>2415</v>
      </c>
      <c r="F426" s="11" t="s">
        <v>2431</v>
      </c>
      <c r="G426" s="14" t="s">
        <v>2415</v>
      </c>
      <c r="H426" s="14" t="s">
        <v>1538</v>
      </c>
      <c r="I426" s="118" t="s">
        <v>5203</v>
      </c>
      <c r="J426" s="19">
        <v>1992</v>
      </c>
      <c r="K426" s="11" t="s">
        <v>998</v>
      </c>
      <c r="L426" s="11" t="s">
        <v>1022</v>
      </c>
      <c r="M426" s="11" t="s">
        <v>1022</v>
      </c>
      <c r="N426" s="11" t="s">
        <v>2432</v>
      </c>
      <c r="O426" s="11" t="s">
        <v>1023</v>
      </c>
      <c r="P426" s="11" t="s">
        <v>1000</v>
      </c>
      <c r="Q426" s="20">
        <v>16.27</v>
      </c>
      <c r="R426" s="157">
        <v>16.432700000000001</v>
      </c>
      <c r="S426" s="11"/>
      <c r="T426" s="21">
        <v>6</v>
      </c>
      <c r="U426" s="11" t="s">
        <v>283</v>
      </c>
      <c r="V426" s="22" t="s">
        <v>1023</v>
      </c>
    </row>
    <row r="427" spans="1:216" s="17" customFormat="1">
      <c r="A427" s="11" t="s">
        <v>2433</v>
      </c>
      <c r="B427" s="11" t="s">
        <v>3295</v>
      </c>
      <c r="C427" s="11" t="s">
        <v>2427</v>
      </c>
      <c r="D427" s="18">
        <v>22113</v>
      </c>
      <c r="E427" s="11" t="s">
        <v>2415</v>
      </c>
      <c r="F427" s="11" t="s">
        <v>2426</v>
      </c>
      <c r="G427" s="14" t="s">
        <v>2415</v>
      </c>
      <c r="H427" s="11" t="s">
        <v>2427</v>
      </c>
      <c r="I427" s="123" t="s">
        <v>5202</v>
      </c>
      <c r="J427" s="19">
        <v>1993</v>
      </c>
      <c r="K427" s="11" t="s">
        <v>998</v>
      </c>
      <c r="L427" s="24" t="s">
        <v>1055</v>
      </c>
      <c r="M427" s="24"/>
      <c r="N427" s="24"/>
      <c r="O427" s="11" t="s">
        <v>1023</v>
      </c>
      <c r="P427" s="11" t="s">
        <v>1000</v>
      </c>
      <c r="Q427" s="20">
        <v>194</v>
      </c>
      <c r="R427" s="157">
        <v>209.96426</v>
      </c>
      <c r="S427" s="11" t="s">
        <v>2427</v>
      </c>
      <c r="T427" s="21">
        <v>110</v>
      </c>
      <c r="U427" s="11" t="s">
        <v>283</v>
      </c>
      <c r="V427" s="11" t="s">
        <v>1023</v>
      </c>
    </row>
    <row r="428" spans="1:216" s="17" customFormat="1">
      <c r="A428" s="11" t="s">
        <v>2434</v>
      </c>
      <c r="B428" s="11" t="s">
        <v>3278</v>
      </c>
      <c r="C428" s="11" t="s">
        <v>2435</v>
      </c>
      <c r="D428" s="18">
        <v>22880</v>
      </c>
      <c r="E428" s="11" t="s">
        <v>2436</v>
      </c>
      <c r="F428" s="11" t="s">
        <v>2437</v>
      </c>
      <c r="G428" s="14" t="s">
        <v>1035</v>
      </c>
      <c r="H428" s="11" t="s">
        <v>2438</v>
      </c>
      <c r="I428" s="123" t="s">
        <v>5202</v>
      </c>
      <c r="J428" s="19">
        <v>1962</v>
      </c>
      <c r="K428" s="11" t="s">
        <v>998</v>
      </c>
      <c r="L428" s="11" t="s">
        <v>1055</v>
      </c>
      <c r="M428" s="11"/>
      <c r="N428" s="11"/>
      <c r="O428" s="11" t="s">
        <v>1023</v>
      </c>
      <c r="P428" s="11" t="s">
        <v>1000</v>
      </c>
      <c r="Q428" s="20">
        <v>123</v>
      </c>
      <c r="R428" s="157">
        <v>133.12166999999999</v>
      </c>
      <c r="S428" s="11" t="s">
        <v>2435</v>
      </c>
      <c r="T428" s="21">
        <v>110</v>
      </c>
      <c r="U428" s="11" t="s">
        <v>283</v>
      </c>
      <c r="V428" s="11" t="s">
        <v>1023</v>
      </c>
    </row>
    <row r="429" spans="1:216" s="17" customFormat="1">
      <c r="A429" s="11" t="s">
        <v>2439</v>
      </c>
      <c r="B429" s="11" t="s">
        <v>3278</v>
      </c>
      <c r="C429" s="11" t="s">
        <v>2435</v>
      </c>
      <c r="D429" s="18">
        <v>22880</v>
      </c>
      <c r="E429" s="11" t="s">
        <v>2436</v>
      </c>
      <c r="F429" s="11" t="s">
        <v>2437</v>
      </c>
      <c r="G429" s="14" t="s">
        <v>1035</v>
      </c>
      <c r="H429" s="11" t="s">
        <v>2440</v>
      </c>
      <c r="I429" s="123" t="s">
        <v>5202</v>
      </c>
      <c r="J429" s="19">
        <v>1961</v>
      </c>
      <c r="K429" s="11" t="s">
        <v>998</v>
      </c>
      <c r="L429" s="11" t="s">
        <v>1055</v>
      </c>
      <c r="M429" s="11"/>
      <c r="N429" s="11"/>
      <c r="O429" s="11" t="s">
        <v>1023</v>
      </c>
      <c r="P429" s="11" t="s">
        <v>1000</v>
      </c>
      <c r="Q429" s="20">
        <v>137</v>
      </c>
      <c r="R429" s="157">
        <v>148.27373</v>
      </c>
      <c r="S429" s="11" t="s">
        <v>2435</v>
      </c>
      <c r="T429" s="21">
        <v>110</v>
      </c>
      <c r="U429" s="11" t="s">
        <v>283</v>
      </c>
      <c r="V429" s="11" t="s">
        <v>1023</v>
      </c>
    </row>
    <row r="430" spans="1:216" s="17" customFormat="1">
      <c r="A430" s="10" t="s">
        <v>2441</v>
      </c>
      <c r="B430" s="11"/>
      <c r="C430" s="11"/>
      <c r="D430" s="12">
        <v>21129</v>
      </c>
      <c r="E430" s="13" t="s">
        <v>2415</v>
      </c>
      <c r="F430" s="10"/>
      <c r="G430" s="14" t="s">
        <v>2415</v>
      </c>
      <c r="H430" s="11"/>
      <c r="I430" s="118" t="s">
        <v>5206</v>
      </c>
      <c r="J430" s="15">
        <v>2009</v>
      </c>
      <c r="K430" s="11" t="s">
        <v>998</v>
      </c>
      <c r="L430" s="11" t="s">
        <v>999</v>
      </c>
      <c r="M430" s="11"/>
      <c r="N430" s="10"/>
      <c r="O430" s="11" t="s">
        <v>1000</v>
      </c>
      <c r="P430" s="118" t="s">
        <v>1023</v>
      </c>
      <c r="Q430" s="16">
        <v>12</v>
      </c>
      <c r="R430" s="157">
        <v>12</v>
      </c>
      <c r="S430" s="11"/>
      <c r="T430" s="13" t="s">
        <v>1001</v>
      </c>
      <c r="U430" s="13" t="s">
        <v>283</v>
      </c>
      <c r="V430" s="11" t="s">
        <v>1000</v>
      </c>
    </row>
    <row r="431" spans="1:216" s="17" customFormat="1">
      <c r="A431" s="10" t="s">
        <v>2442</v>
      </c>
      <c r="B431" s="11" t="s">
        <v>2443</v>
      </c>
      <c r="C431" s="11" t="s">
        <v>2444</v>
      </c>
      <c r="D431" s="12">
        <v>21129</v>
      </c>
      <c r="E431" s="13" t="s">
        <v>2415</v>
      </c>
      <c r="F431" s="10"/>
      <c r="G431" s="14" t="s">
        <v>2415</v>
      </c>
      <c r="H431" s="11"/>
      <c r="I431" s="118" t="s">
        <v>5206</v>
      </c>
      <c r="J431" s="15">
        <v>2009</v>
      </c>
      <c r="K431" s="11" t="s">
        <v>998</v>
      </c>
      <c r="L431" s="11" t="s">
        <v>999</v>
      </c>
      <c r="M431" s="11"/>
      <c r="N431" s="10"/>
      <c r="O431" s="11" t="s">
        <v>1000</v>
      </c>
      <c r="P431" s="11" t="s">
        <v>3156</v>
      </c>
      <c r="Q431" s="16">
        <v>12</v>
      </c>
      <c r="R431" s="157">
        <v>12</v>
      </c>
      <c r="S431" s="11"/>
      <c r="T431" s="13">
        <v>10</v>
      </c>
      <c r="U431" s="13" t="s">
        <v>283</v>
      </c>
      <c r="V431" s="11" t="s">
        <v>1000</v>
      </c>
    </row>
    <row r="432" spans="1:216" s="17" customFormat="1">
      <c r="A432" s="10" t="s">
        <v>2445</v>
      </c>
      <c r="B432" s="11"/>
      <c r="C432" s="11"/>
      <c r="D432" s="12">
        <v>21039</v>
      </c>
      <c r="E432" s="13" t="s">
        <v>2415</v>
      </c>
      <c r="F432" s="10"/>
      <c r="G432" s="14" t="s">
        <v>1035</v>
      </c>
      <c r="H432" s="11"/>
      <c r="I432" s="118" t="s">
        <v>5206</v>
      </c>
      <c r="J432" s="15">
        <v>1995</v>
      </c>
      <c r="K432" s="11" t="s">
        <v>998</v>
      </c>
      <c r="L432" s="11" t="s">
        <v>999</v>
      </c>
      <c r="M432" s="11"/>
      <c r="N432" s="10"/>
      <c r="O432" s="11" t="s">
        <v>1000</v>
      </c>
      <c r="P432" s="118" t="s">
        <v>1023</v>
      </c>
      <c r="Q432" s="16">
        <v>12.2</v>
      </c>
      <c r="R432" s="157">
        <v>12.2</v>
      </c>
      <c r="S432" s="11"/>
      <c r="T432" s="13" t="s">
        <v>1001</v>
      </c>
      <c r="U432" s="13" t="s">
        <v>283</v>
      </c>
      <c r="V432" s="11" t="s">
        <v>1000</v>
      </c>
    </row>
    <row r="433" spans="1:22" s="17" customFormat="1" ht="72">
      <c r="A433" s="11" t="s">
        <v>2446</v>
      </c>
      <c r="B433" s="11" t="s">
        <v>2447</v>
      </c>
      <c r="C433" s="11" t="s">
        <v>2448</v>
      </c>
      <c r="D433" s="18">
        <v>31789</v>
      </c>
      <c r="E433" s="11" t="s">
        <v>2449</v>
      </c>
      <c r="F433" s="11"/>
      <c r="G433" s="14" t="s">
        <v>1006</v>
      </c>
      <c r="H433" s="11" t="s">
        <v>2450</v>
      </c>
      <c r="I433" s="123" t="s">
        <v>5202</v>
      </c>
      <c r="J433" s="19">
        <v>1912</v>
      </c>
      <c r="K433" s="11" t="s">
        <v>998</v>
      </c>
      <c r="L433" s="24" t="s">
        <v>3309</v>
      </c>
      <c r="M433" s="24" t="s">
        <v>2451</v>
      </c>
      <c r="N433" s="24"/>
      <c r="O433" s="11" t="s">
        <v>1023</v>
      </c>
      <c r="P433" s="11" t="s">
        <v>3103</v>
      </c>
      <c r="Q433" s="20">
        <v>14.7</v>
      </c>
      <c r="R433" s="157">
        <v>16.324051449739478</v>
      </c>
      <c r="S433" s="11" t="s">
        <v>2452</v>
      </c>
      <c r="T433" s="21">
        <v>110</v>
      </c>
      <c r="U433" s="13" t="s">
        <v>3176</v>
      </c>
      <c r="V433" s="22" t="s">
        <v>1023</v>
      </c>
    </row>
    <row r="434" spans="1:22" s="17" customFormat="1">
      <c r="A434" s="11" t="s">
        <v>2453</v>
      </c>
      <c r="B434" s="11" t="s">
        <v>2447</v>
      </c>
      <c r="C434" s="11" t="s">
        <v>2448</v>
      </c>
      <c r="D434" s="18">
        <v>31789</v>
      </c>
      <c r="E434" s="11" t="s">
        <v>2449</v>
      </c>
      <c r="F434" s="11"/>
      <c r="G434" s="14" t="s">
        <v>1006</v>
      </c>
      <c r="H434" s="11" t="s">
        <v>4019</v>
      </c>
      <c r="I434" s="123" t="s">
        <v>5202</v>
      </c>
      <c r="J434" s="19">
        <v>2002</v>
      </c>
      <c r="K434" s="11" t="s">
        <v>998</v>
      </c>
      <c r="L434" s="11" t="s">
        <v>1061</v>
      </c>
      <c r="M434" s="11" t="s">
        <v>2454</v>
      </c>
      <c r="N434" s="11"/>
      <c r="O434" s="11" t="s">
        <v>1000</v>
      </c>
      <c r="P434" s="11" t="s">
        <v>1023</v>
      </c>
      <c r="Q434" s="20">
        <v>16.8</v>
      </c>
      <c r="R434" s="159">
        <v>18.093599999999999</v>
      </c>
      <c r="S434" s="11" t="s">
        <v>2452</v>
      </c>
      <c r="T434" s="21">
        <v>30</v>
      </c>
      <c r="U434" s="13" t="s">
        <v>3176</v>
      </c>
      <c r="V434" s="22" t="s">
        <v>1000</v>
      </c>
    </row>
    <row r="435" spans="1:22" s="17" customFormat="1">
      <c r="A435" s="10" t="s">
        <v>2455</v>
      </c>
      <c r="B435" s="10" t="s">
        <v>2456</v>
      </c>
      <c r="C435" s="11"/>
      <c r="D435" s="12">
        <v>27419</v>
      </c>
      <c r="E435" s="13" t="s">
        <v>2457</v>
      </c>
      <c r="F435" s="11"/>
      <c r="G435" s="14" t="s">
        <v>1006</v>
      </c>
      <c r="H435" s="11"/>
      <c r="I435" s="118" t="s">
        <v>5206</v>
      </c>
      <c r="J435" s="15">
        <v>2007</v>
      </c>
      <c r="K435" s="11" t="s">
        <v>998</v>
      </c>
      <c r="L435" s="11" t="s">
        <v>999</v>
      </c>
      <c r="M435" s="11"/>
      <c r="N435" s="11"/>
      <c r="O435" s="11" t="s">
        <v>1000</v>
      </c>
      <c r="P435" s="118" t="s">
        <v>1023</v>
      </c>
      <c r="Q435" s="16">
        <v>18</v>
      </c>
      <c r="R435" s="157">
        <v>18</v>
      </c>
      <c r="S435" s="11"/>
      <c r="T435" s="13" t="s">
        <v>1007</v>
      </c>
      <c r="U435" s="13" t="s">
        <v>1008</v>
      </c>
      <c r="V435" s="11" t="s">
        <v>1000</v>
      </c>
    </row>
    <row r="436" spans="1:22" s="17" customFormat="1">
      <c r="A436" s="11" t="s">
        <v>2458</v>
      </c>
      <c r="B436" s="11" t="s">
        <v>2459</v>
      </c>
      <c r="C436" s="11" t="s">
        <v>2460</v>
      </c>
      <c r="D436" s="18">
        <v>59071</v>
      </c>
      <c r="E436" s="11" t="s">
        <v>2461</v>
      </c>
      <c r="F436" s="11" t="s">
        <v>2462</v>
      </c>
      <c r="G436" s="14" t="s">
        <v>997</v>
      </c>
      <c r="H436" s="11" t="s">
        <v>4013</v>
      </c>
      <c r="I436" s="118" t="s">
        <v>5201</v>
      </c>
      <c r="J436" s="19">
        <v>2007</v>
      </c>
      <c r="K436" s="11" t="s">
        <v>998</v>
      </c>
      <c r="L436" s="24" t="s">
        <v>1022</v>
      </c>
      <c r="M436" s="24"/>
      <c r="N436" s="24"/>
      <c r="O436" s="11" t="s">
        <v>1023</v>
      </c>
      <c r="P436" s="11" t="s">
        <v>1023</v>
      </c>
      <c r="Q436" s="20">
        <v>417.1</v>
      </c>
      <c r="R436" s="157">
        <v>425</v>
      </c>
      <c r="S436" s="11" t="s">
        <v>2463</v>
      </c>
      <c r="T436" s="21">
        <v>380</v>
      </c>
      <c r="U436" s="11" t="s">
        <v>1045</v>
      </c>
      <c r="V436" s="22" t="s">
        <v>1023</v>
      </c>
    </row>
    <row r="437" spans="1:22" s="17" customFormat="1">
      <c r="A437" s="11" t="s">
        <v>2464</v>
      </c>
      <c r="B437" s="11" t="s">
        <v>2459</v>
      </c>
      <c r="C437" s="11" t="s">
        <v>2460</v>
      </c>
      <c r="D437" s="18">
        <v>59071</v>
      </c>
      <c r="E437" s="11" t="s">
        <v>2461</v>
      </c>
      <c r="F437" s="11" t="s">
        <v>2462</v>
      </c>
      <c r="G437" s="14" t="s">
        <v>997</v>
      </c>
      <c r="H437" s="11" t="s">
        <v>2465</v>
      </c>
      <c r="I437" s="118" t="s">
        <v>5201</v>
      </c>
      <c r="J437" s="19">
        <v>2007</v>
      </c>
      <c r="K437" s="11" t="s">
        <v>998</v>
      </c>
      <c r="L437" s="11" t="s">
        <v>1022</v>
      </c>
      <c r="M437" s="11"/>
      <c r="N437" s="11"/>
      <c r="O437" s="11" t="s">
        <v>1023</v>
      </c>
      <c r="P437" s="11" t="s">
        <v>1023</v>
      </c>
      <c r="Q437" s="20">
        <v>420.9</v>
      </c>
      <c r="R437" s="157">
        <v>425</v>
      </c>
      <c r="S437" s="11" t="s">
        <v>2463</v>
      </c>
      <c r="T437" s="21">
        <v>380</v>
      </c>
      <c r="U437" s="11" t="s">
        <v>1045</v>
      </c>
      <c r="V437" s="22" t="s">
        <v>1023</v>
      </c>
    </row>
    <row r="438" spans="1:22" s="17" customFormat="1">
      <c r="A438" s="11" t="s">
        <v>2798</v>
      </c>
      <c r="B438" s="11" t="s">
        <v>2799</v>
      </c>
      <c r="C438" s="11" t="s">
        <v>3249</v>
      </c>
      <c r="D438" s="18"/>
      <c r="E438" s="11"/>
      <c r="F438" s="11"/>
      <c r="G438" s="14"/>
      <c r="H438" s="11"/>
      <c r="I438" s="11"/>
      <c r="J438" s="19"/>
      <c r="K438" s="11"/>
      <c r="L438" s="11"/>
      <c r="M438" s="11"/>
      <c r="N438" s="11"/>
      <c r="O438" s="11"/>
      <c r="P438" s="11"/>
      <c r="Q438" s="20"/>
      <c r="R438" s="157"/>
      <c r="S438" s="11"/>
      <c r="T438" s="21"/>
      <c r="U438" s="11"/>
      <c r="V438" s="22"/>
    </row>
    <row r="439" spans="1:22" s="17" customFormat="1">
      <c r="A439" s="11" t="s">
        <v>2466</v>
      </c>
      <c r="B439" s="11" t="s">
        <v>3260</v>
      </c>
      <c r="C439" s="11" t="s">
        <v>2467</v>
      </c>
      <c r="D439" s="18">
        <v>59071</v>
      </c>
      <c r="E439" s="11" t="s">
        <v>2468</v>
      </c>
      <c r="F439" s="11"/>
      <c r="G439" s="14" t="s">
        <v>997</v>
      </c>
      <c r="H439" s="11" t="s">
        <v>1809</v>
      </c>
      <c r="I439" s="123" t="s">
        <v>5202</v>
      </c>
      <c r="J439" s="19">
        <v>1969</v>
      </c>
      <c r="K439" s="11" t="s">
        <v>998</v>
      </c>
      <c r="L439" s="124" t="s">
        <v>1055</v>
      </c>
      <c r="M439" s="11" t="s">
        <v>1055</v>
      </c>
      <c r="N439" s="11" t="s">
        <v>2469</v>
      </c>
      <c r="O439" s="11" t="s">
        <v>1023</v>
      </c>
      <c r="P439" s="11" t="s">
        <v>1023</v>
      </c>
      <c r="Q439" s="20">
        <v>284</v>
      </c>
      <c r="R439" s="157">
        <v>305</v>
      </c>
      <c r="S439" s="11" t="s">
        <v>2470</v>
      </c>
      <c r="T439" s="21">
        <v>110</v>
      </c>
      <c r="U439" s="13" t="s">
        <v>1066</v>
      </c>
      <c r="V439" s="22" t="s">
        <v>1023</v>
      </c>
    </row>
    <row r="440" spans="1:22" s="17" customFormat="1">
      <c r="A440" s="11" t="s">
        <v>2471</v>
      </c>
      <c r="B440" s="11" t="s">
        <v>3260</v>
      </c>
      <c r="C440" s="11" t="s">
        <v>2467</v>
      </c>
      <c r="D440" s="18">
        <v>59071</v>
      </c>
      <c r="E440" s="11" t="s">
        <v>2468</v>
      </c>
      <c r="F440" s="11"/>
      <c r="G440" s="14" t="s">
        <v>997</v>
      </c>
      <c r="H440" s="11" t="s">
        <v>3261</v>
      </c>
      <c r="I440" s="123" t="s">
        <v>5202</v>
      </c>
      <c r="J440" s="19">
        <v>1963</v>
      </c>
      <c r="K440" s="11" t="s">
        <v>3225</v>
      </c>
      <c r="L440" s="11" t="s">
        <v>1055</v>
      </c>
      <c r="M440" s="11"/>
      <c r="N440" s="11"/>
      <c r="O440" s="11" t="s">
        <v>1023</v>
      </c>
      <c r="P440" s="11" t="s">
        <v>1023</v>
      </c>
      <c r="Q440" s="20">
        <v>152</v>
      </c>
      <c r="R440" s="157">
        <v>164.50808000000001</v>
      </c>
      <c r="S440" s="11" t="s">
        <v>2470</v>
      </c>
      <c r="T440" s="21">
        <v>110</v>
      </c>
      <c r="U440" s="13" t="s">
        <v>1066</v>
      </c>
      <c r="V440" s="11" t="s">
        <v>1023</v>
      </c>
    </row>
    <row r="441" spans="1:22" s="17" customFormat="1">
      <c r="A441" s="11" t="s">
        <v>2472</v>
      </c>
      <c r="B441" s="11" t="s">
        <v>3260</v>
      </c>
      <c r="C441" s="11" t="s">
        <v>2467</v>
      </c>
      <c r="D441" s="18">
        <v>59071</v>
      </c>
      <c r="E441" s="11" t="s">
        <v>2468</v>
      </c>
      <c r="F441" s="11"/>
      <c r="G441" s="14" t="s">
        <v>997</v>
      </c>
      <c r="H441" s="11" t="s">
        <v>296</v>
      </c>
      <c r="I441" s="123" t="s">
        <v>5202</v>
      </c>
      <c r="J441" s="19">
        <v>1963</v>
      </c>
      <c r="K441" s="11" t="s">
        <v>3225</v>
      </c>
      <c r="L441" s="11" t="s">
        <v>1055</v>
      </c>
      <c r="M441" s="11"/>
      <c r="N441" s="11"/>
      <c r="O441" s="11" t="s">
        <v>1023</v>
      </c>
      <c r="P441" s="11" t="s">
        <v>1023</v>
      </c>
      <c r="Q441" s="20">
        <v>152</v>
      </c>
      <c r="R441" s="157">
        <v>164.50808000000001</v>
      </c>
      <c r="S441" s="11" t="s">
        <v>2470</v>
      </c>
      <c r="T441" s="21">
        <v>110</v>
      </c>
      <c r="U441" s="13" t="s">
        <v>1066</v>
      </c>
      <c r="V441" s="11" t="s">
        <v>1023</v>
      </c>
    </row>
    <row r="442" spans="1:22" s="17" customFormat="1">
      <c r="A442" s="10" t="s">
        <v>2473</v>
      </c>
      <c r="B442" s="23" t="s">
        <v>2474</v>
      </c>
      <c r="C442" s="11" t="s">
        <v>2475</v>
      </c>
      <c r="D442" s="12">
        <v>24983</v>
      </c>
      <c r="E442" s="13" t="s">
        <v>2476</v>
      </c>
      <c r="F442" s="11"/>
      <c r="G442" s="14" t="s">
        <v>1035</v>
      </c>
      <c r="H442" s="11"/>
      <c r="I442" s="118" t="s">
        <v>5206</v>
      </c>
      <c r="J442" s="15">
        <v>1996</v>
      </c>
      <c r="K442" s="11" t="s">
        <v>998</v>
      </c>
      <c r="L442" s="11" t="s">
        <v>999</v>
      </c>
      <c r="M442" s="11"/>
      <c r="N442" s="11"/>
      <c r="O442" s="11" t="s">
        <v>1000</v>
      </c>
      <c r="P442" s="118" t="s">
        <v>1023</v>
      </c>
      <c r="Q442" s="16">
        <v>10.8</v>
      </c>
      <c r="R442" s="157">
        <v>10.8</v>
      </c>
      <c r="S442" s="11"/>
      <c r="T442" s="13" t="s">
        <v>1001</v>
      </c>
      <c r="U442" s="11" t="s">
        <v>1036</v>
      </c>
      <c r="V442" s="11" t="s">
        <v>1000</v>
      </c>
    </row>
    <row r="443" spans="1:22" s="17" customFormat="1" ht="72">
      <c r="A443" s="11" t="s">
        <v>2477</v>
      </c>
      <c r="B443" s="11" t="s">
        <v>2478</v>
      </c>
      <c r="C443" s="11" t="s">
        <v>2479</v>
      </c>
      <c r="D443" s="18">
        <v>30659</v>
      </c>
      <c r="E443" s="11" t="s">
        <v>2480</v>
      </c>
      <c r="F443" s="11"/>
      <c r="G443" s="14" t="s">
        <v>1006</v>
      </c>
      <c r="H443" s="24" t="s">
        <v>2480</v>
      </c>
      <c r="I443" s="123" t="s">
        <v>5202</v>
      </c>
      <c r="J443" s="19">
        <v>2005</v>
      </c>
      <c r="K443" s="11" t="s">
        <v>998</v>
      </c>
      <c r="L443" s="11" t="s">
        <v>1061</v>
      </c>
      <c r="M443" s="24" t="s">
        <v>3363</v>
      </c>
      <c r="N443" s="24"/>
      <c r="O443" s="11" t="s">
        <v>1000</v>
      </c>
      <c r="P443" s="11" t="s">
        <v>1023</v>
      </c>
      <c r="Q443" s="20">
        <v>22.5</v>
      </c>
      <c r="R443" s="159">
        <v>24.232499999999998</v>
      </c>
      <c r="S443" s="11" t="s">
        <v>2481</v>
      </c>
      <c r="T443" s="21">
        <v>110</v>
      </c>
      <c r="U443" s="11" t="s">
        <v>3148</v>
      </c>
      <c r="V443" s="22" t="s">
        <v>1000</v>
      </c>
    </row>
    <row r="444" spans="1:22" s="17" customFormat="1">
      <c r="A444" s="11" t="s">
        <v>2482</v>
      </c>
      <c r="B444" s="11" t="s">
        <v>2483</v>
      </c>
      <c r="C444" s="11" t="s">
        <v>2484</v>
      </c>
      <c r="D444" s="18">
        <v>30169</v>
      </c>
      <c r="E444" s="11" t="s">
        <v>2480</v>
      </c>
      <c r="F444" s="11"/>
      <c r="G444" s="14" t="s">
        <v>1006</v>
      </c>
      <c r="H444" s="11" t="s">
        <v>2484</v>
      </c>
      <c r="I444" s="118" t="s">
        <v>5201</v>
      </c>
      <c r="J444" s="19">
        <v>1998</v>
      </c>
      <c r="K444" s="11" t="s">
        <v>998</v>
      </c>
      <c r="L444" s="11" t="s">
        <v>1022</v>
      </c>
      <c r="M444" s="11"/>
      <c r="N444" s="11"/>
      <c r="O444" s="11" t="s">
        <v>1023</v>
      </c>
      <c r="P444" s="11" t="s">
        <v>1000</v>
      </c>
      <c r="Q444" s="20">
        <v>67</v>
      </c>
      <c r="R444" s="157">
        <v>68.840490000000003</v>
      </c>
      <c r="S444" s="11" t="s">
        <v>2485</v>
      </c>
      <c r="T444" s="21">
        <v>110</v>
      </c>
      <c r="U444" s="11" t="s">
        <v>2486</v>
      </c>
      <c r="V444" s="22" t="s">
        <v>1023</v>
      </c>
    </row>
    <row r="445" spans="1:22" s="17" customFormat="1">
      <c r="A445" s="11" t="s">
        <v>2487</v>
      </c>
      <c r="B445" s="11" t="s">
        <v>2483</v>
      </c>
      <c r="C445" s="11" t="s">
        <v>2488</v>
      </c>
      <c r="D445" s="18">
        <v>30419</v>
      </c>
      <c r="E445" s="11" t="s">
        <v>2480</v>
      </c>
      <c r="F445" s="11"/>
      <c r="G445" s="14" t="s">
        <v>1006</v>
      </c>
      <c r="H445" s="11" t="s">
        <v>296</v>
      </c>
      <c r="I445" s="118" t="s">
        <v>5203</v>
      </c>
      <c r="J445" s="19">
        <v>1975</v>
      </c>
      <c r="K445" s="11" t="s">
        <v>998</v>
      </c>
      <c r="L445" s="11" t="s">
        <v>1022</v>
      </c>
      <c r="M445" s="11"/>
      <c r="N445" s="11"/>
      <c r="O445" s="11" t="s">
        <v>1023</v>
      </c>
      <c r="P445" s="11" t="s">
        <v>1000</v>
      </c>
      <c r="Q445" s="20">
        <v>102</v>
      </c>
      <c r="R445" s="157">
        <v>103.02</v>
      </c>
      <c r="S445" s="11" t="s">
        <v>2489</v>
      </c>
      <c r="T445" s="21">
        <v>110</v>
      </c>
      <c r="U445" s="11" t="s">
        <v>2486</v>
      </c>
      <c r="V445" s="22" t="s">
        <v>1023</v>
      </c>
    </row>
    <row r="446" spans="1:22" s="17" customFormat="1">
      <c r="A446" s="11" t="s">
        <v>2490</v>
      </c>
      <c r="B446" s="11" t="s">
        <v>2483</v>
      </c>
      <c r="C446" s="11" t="s">
        <v>2491</v>
      </c>
      <c r="D446" s="18">
        <v>30419</v>
      </c>
      <c r="E446" s="11" t="s">
        <v>2480</v>
      </c>
      <c r="F446" s="11"/>
      <c r="G446" s="14" t="s">
        <v>1006</v>
      </c>
      <c r="H446" s="11" t="s">
        <v>2492</v>
      </c>
      <c r="I446" s="123" t="s">
        <v>5202</v>
      </c>
      <c r="J446" s="19">
        <v>1989</v>
      </c>
      <c r="K446" s="11" t="s">
        <v>998</v>
      </c>
      <c r="L446" s="11" t="s">
        <v>1055</v>
      </c>
      <c r="M446" s="11"/>
      <c r="N446" s="11"/>
      <c r="O446" s="11" t="s">
        <v>1023</v>
      </c>
      <c r="P446" s="11" t="s">
        <v>1000</v>
      </c>
      <c r="Q446" s="20">
        <v>130</v>
      </c>
      <c r="R446" s="157">
        <v>140.6977</v>
      </c>
      <c r="S446" s="11" t="s">
        <v>2493</v>
      </c>
      <c r="T446" s="21">
        <v>110</v>
      </c>
      <c r="U446" s="11" t="s">
        <v>2486</v>
      </c>
      <c r="V446" s="11" t="s">
        <v>1023</v>
      </c>
    </row>
    <row r="447" spans="1:22" s="17" customFormat="1">
      <c r="A447" s="11" t="s">
        <v>2494</v>
      </c>
      <c r="B447" s="11" t="s">
        <v>2483</v>
      </c>
      <c r="C447" s="11" t="s">
        <v>2491</v>
      </c>
      <c r="D447" s="18">
        <v>30419</v>
      </c>
      <c r="E447" s="11" t="s">
        <v>2480</v>
      </c>
      <c r="F447" s="11"/>
      <c r="G447" s="14" t="s">
        <v>1006</v>
      </c>
      <c r="H447" s="11" t="s">
        <v>2495</v>
      </c>
      <c r="I447" s="123" t="s">
        <v>5202</v>
      </c>
      <c r="J447" s="19">
        <v>1989</v>
      </c>
      <c r="K447" s="11" t="s">
        <v>998</v>
      </c>
      <c r="L447" s="11" t="s">
        <v>1055</v>
      </c>
      <c r="M447" s="11"/>
      <c r="N447" s="11"/>
      <c r="O447" s="11" t="s">
        <v>1023</v>
      </c>
      <c r="P447" s="11" t="s">
        <v>1000</v>
      </c>
      <c r="Q447" s="20">
        <v>130</v>
      </c>
      <c r="R447" s="157">
        <v>140.6977</v>
      </c>
      <c r="S447" s="11" t="s">
        <v>2493</v>
      </c>
      <c r="T447" s="21">
        <v>110</v>
      </c>
      <c r="U447" s="11" t="s">
        <v>2486</v>
      </c>
      <c r="V447" s="11" t="s">
        <v>1023</v>
      </c>
    </row>
    <row r="448" spans="1:22" s="17" customFormat="1">
      <c r="A448" s="11" t="s">
        <v>2496</v>
      </c>
      <c r="B448" s="11" t="s">
        <v>3143</v>
      </c>
      <c r="C448" s="11" t="s">
        <v>2497</v>
      </c>
      <c r="D448" s="18">
        <v>91230</v>
      </c>
      <c r="E448" s="11" t="s">
        <v>2497</v>
      </c>
      <c r="F448" s="11" t="s">
        <v>2498</v>
      </c>
      <c r="G448" s="14" t="s">
        <v>3071</v>
      </c>
      <c r="H448" s="11" t="s">
        <v>2497</v>
      </c>
      <c r="I448" s="118" t="s">
        <v>5196</v>
      </c>
      <c r="J448" s="19">
        <v>1958</v>
      </c>
      <c r="K448" s="11" t="s">
        <v>998</v>
      </c>
      <c r="L448" s="11" t="s">
        <v>3170</v>
      </c>
      <c r="M448" s="11"/>
      <c r="N448" s="11"/>
      <c r="O448" s="11" t="s">
        <v>1023</v>
      </c>
      <c r="P448" s="11" t="s">
        <v>1023</v>
      </c>
      <c r="Q448" s="20">
        <v>160</v>
      </c>
      <c r="R448" s="157">
        <v>171.072</v>
      </c>
      <c r="S448" s="11" t="s">
        <v>3147</v>
      </c>
      <c r="T448" s="21">
        <v>110</v>
      </c>
      <c r="U448" s="11" t="s">
        <v>3148</v>
      </c>
      <c r="V448" s="22" t="s">
        <v>1023</v>
      </c>
    </row>
    <row r="449" spans="1:201" s="17" customFormat="1">
      <c r="A449" s="10" t="s">
        <v>2499</v>
      </c>
      <c r="B449" s="11"/>
      <c r="C449" s="11"/>
      <c r="D449" s="12">
        <v>38829</v>
      </c>
      <c r="E449" s="13" t="s">
        <v>2500</v>
      </c>
      <c r="F449" s="11"/>
      <c r="G449" s="14" t="s">
        <v>1071</v>
      </c>
      <c r="H449" s="11"/>
      <c r="I449" s="118" t="s">
        <v>5206</v>
      </c>
      <c r="J449" s="15">
        <v>2003</v>
      </c>
      <c r="K449" s="11" t="s">
        <v>998</v>
      </c>
      <c r="L449" s="11" t="s">
        <v>999</v>
      </c>
      <c r="M449" s="11"/>
      <c r="N449" s="11"/>
      <c r="O449" s="11" t="s">
        <v>1000</v>
      </c>
      <c r="P449" s="118" t="s">
        <v>1023</v>
      </c>
      <c r="Q449" s="16">
        <v>30</v>
      </c>
      <c r="R449" s="157">
        <v>30</v>
      </c>
      <c r="S449" s="11"/>
      <c r="T449" s="13" t="s">
        <v>3076</v>
      </c>
      <c r="U449" s="13" t="s">
        <v>3187</v>
      </c>
      <c r="V449" s="11" t="s">
        <v>1000</v>
      </c>
    </row>
    <row r="450" spans="1:201" s="17" customFormat="1">
      <c r="A450" s="10" t="s">
        <v>2501</v>
      </c>
      <c r="B450" s="11"/>
      <c r="C450" s="11"/>
      <c r="D450" s="12">
        <v>38829</v>
      </c>
      <c r="E450" s="13" t="s">
        <v>2500</v>
      </c>
      <c r="F450" s="11"/>
      <c r="G450" s="14" t="s">
        <v>1071</v>
      </c>
      <c r="H450" s="11"/>
      <c r="I450" s="118" t="s">
        <v>5206</v>
      </c>
      <c r="J450" s="15">
        <v>2006</v>
      </c>
      <c r="K450" s="11" t="s">
        <v>998</v>
      </c>
      <c r="L450" s="11" t="s">
        <v>999</v>
      </c>
      <c r="M450" s="11"/>
      <c r="N450" s="11"/>
      <c r="O450" s="11" t="s">
        <v>1000</v>
      </c>
      <c r="P450" s="118" t="s">
        <v>1023</v>
      </c>
      <c r="Q450" s="16">
        <v>28</v>
      </c>
      <c r="R450" s="157">
        <v>28</v>
      </c>
      <c r="S450" s="11"/>
      <c r="T450" s="13" t="s">
        <v>3076</v>
      </c>
      <c r="U450" s="13" t="s">
        <v>3187</v>
      </c>
      <c r="V450" s="11" t="s">
        <v>1000</v>
      </c>
    </row>
    <row r="451" spans="1:201" s="17" customFormat="1">
      <c r="A451" s="10" t="s">
        <v>2502</v>
      </c>
      <c r="B451" s="10" t="s">
        <v>2503</v>
      </c>
      <c r="C451" s="11"/>
      <c r="D451" s="12">
        <v>49740</v>
      </c>
      <c r="E451" s="13" t="s">
        <v>2504</v>
      </c>
      <c r="F451" s="11"/>
      <c r="G451" s="14" t="s">
        <v>1006</v>
      </c>
      <c r="H451" s="11"/>
      <c r="I451" s="118" t="s">
        <v>5206</v>
      </c>
      <c r="J451" s="15">
        <v>1999</v>
      </c>
      <c r="K451" s="11" t="s">
        <v>998</v>
      </c>
      <c r="L451" s="11" t="s">
        <v>999</v>
      </c>
      <c r="M451" s="11"/>
      <c r="N451" s="11"/>
      <c r="O451" s="11" t="s">
        <v>1000</v>
      </c>
      <c r="P451" s="118" t="s">
        <v>1023</v>
      </c>
      <c r="Q451" s="16">
        <v>19.5</v>
      </c>
      <c r="R451" s="157">
        <v>19.5</v>
      </c>
      <c r="S451" s="11"/>
      <c r="T451" s="13" t="s">
        <v>1001</v>
      </c>
      <c r="U451" s="13" t="s">
        <v>1008</v>
      </c>
      <c r="V451" s="11" t="s">
        <v>1000</v>
      </c>
    </row>
    <row r="452" spans="1:201" s="17" customFormat="1">
      <c r="A452" s="11" t="s">
        <v>2505</v>
      </c>
      <c r="B452" s="11" t="s">
        <v>3168</v>
      </c>
      <c r="C452" s="11" t="s">
        <v>2506</v>
      </c>
      <c r="D452" s="18">
        <v>79837</v>
      </c>
      <c r="E452" s="11" t="s">
        <v>2506</v>
      </c>
      <c r="F452" s="11" t="s">
        <v>2507</v>
      </c>
      <c r="G452" s="14" t="s">
        <v>1042</v>
      </c>
      <c r="H452" s="11" t="s">
        <v>2506</v>
      </c>
      <c r="I452" s="118" t="s">
        <v>5196</v>
      </c>
      <c r="J452" s="19">
        <v>1931</v>
      </c>
      <c r="K452" s="11" t="s">
        <v>998</v>
      </c>
      <c r="L452" s="24" t="s">
        <v>3170</v>
      </c>
      <c r="M452" s="24"/>
      <c r="N452" s="24"/>
      <c r="O452" s="11" t="s">
        <v>1023</v>
      </c>
      <c r="P452" s="11" t="s">
        <v>1023</v>
      </c>
      <c r="Q452" s="20">
        <v>100</v>
      </c>
      <c r="R452" s="157">
        <v>106.91999999999999</v>
      </c>
      <c r="S452" s="11" t="s">
        <v>2508</v>
      </c>
      <c r="T452" s="21">
        <v>110</v>
      </c>
      <c r="U452" s="11" t="s">
        <v>3172</v>
      </c>
      <c r="V452" s="22" t="s">
        <v>1023</v>
      </c>
    </row>
    <row r="453" spans="1:201" s="17" customFormat="1">
      <c r="A453" s="11" t="s">
        <v>2509</v>
      </c>
      <c r="B453" s="11" t="s">
        <v>2510</v>
      </c>
      <c r="C453" s="11" t="s">
        <v>2511</v>
      </c>
      <c r="D453" s="18">
        <v>83734</v>
      </c>
      <c r="E453" s="11" t="s">
        <v>2512</v>
      </c>
      <c r="F453" s="11"/>
      <c r="G453" s="14" t="s">
        <v>3071</v>
      </c>
      <c r="H453" s="11" t="s">
        <v>2513</v>
      </c>
      <c r="I453" s="118" t="s">
        <v>5203</v>
      </c>
      <c r="J453" s="19">
        <v>1982</v>
      </c>
      <c r="K453" s="11" t="s">
        <v>998</v>
      </c>
      <c r="L453" s="24" t="s">
        <v>3056</v>
      </c>
      <c r="M453" s="24"/>
      <c r="N453" s="24"/>
      <c r="O453" s="11" t="s">
        <v>1023</v>
      </c>
      <c r="P453" s="11" t="s">
        <v>1023</v>
      </c>
      <c r="Q453" s="20">
        <v>23.2</v>
      </c>
      <c r="R453" s="157">
        <f>Q453*1.01</f>
        <v>23.431999999999999</v>
      </c>
      <c r="S453" s="11" t="s">
        <v>2514</v>
      </c>
      <c r="T453" s="21">
        <v>110</v>
      </c>
      <c r="U453" s="11" t="s">
        <v>3148</v>
      </c>
      <c r="V453" s="22" t="s">
        <v>1023</v>
      </c>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31"/>
      <c r="DS453" s="31"/>
      <c r="DT453" s="31"/>
      <c r="DU453" s="31"/>
      <c r="DV453" s="31"/>
      <c r="DW453" s="31"/>
      <c r="DX453" s="31"/>
      <c r="DY453" s="31"/>
      <c r="DZ453" s="31"/>
      <c r="EA453" s="31"/>
      <c r="EB453" s="31"/>
      <c r="EC453" s="31"/>
      <c r="ED453" s="31"/>
      <c r="EE453" s="31"/>
      <c r="EF453" s="31"/>
      <c r="EG453" s="31"/>
      <c r="EH453" s="31"/>
      <c r="EI453" s="31"/>
      <c r="EJ453" s="31"/>
      <c r="EK453" s="31"/>
      <c r="EL453" s="31"/>
      <c r="EM453" s="31"/>
      <c r="EN453" s="31"/>
      <c r="EO453" s="31"/>
      <c r="EP453" s="31"/>
      <c r="EQ453" s="31"/>
      <c r="ER453" s="31"/>
      <c r="ES453" s="31"/>
      <c r="ET453" s="31"/>
      <c r="EU453" s="31"/>
      <c r="EV453" s="31"/>
      <c r="EW453" s="31"/>
      <c r="EX453" s="31"/>
      <c r="EY453" s="31"/>
      <c r="EZ453" s="31"/>
      <c r="FA453" s="31"/>
      <c r="FB453" s="31"/>
      <c r="FC453" s="31"/>
      <c r="FD453" s="31"/>
      <c r="FE453" s="31"/>
      <c r="FF453" s="31"/>
      <c r="FG453" s="31"/>
      <c r="FH453" s="31"/>
      <c r="FI453" s="31"/>
      <c r="FJ453" s="31"/>
      <c r="FK453" s="31"/>
      <c r="FL453" s="31"/>
      <c r="FM453" s="31"/>
      <c r="FN453" s="31"/>
      <c r="FO453" s="31"/>
      <c r="FP453" s="31"/>
      <c r="FQ453" s="31"/>
      <c r="FR453" s="31"/>
      <c r="FS453" s="31"/>
      <c r="FT453" s="31"/>
      <c r="FU453" s="31"/>
      <c r="FV453" s="31"/>
      <c r="FW453" s="31"/>
      <c r="FX453" s="31"/>
      <c r="FY453" s="31"/>
      <c r="FZ453" s="31"/>
      <c r="GA453" s="31"/>
      <c r="GB453" s="31"/>
      <c r="GC453" s="31"/>
      <c r="GD453" s="31"/>
      <c r="GE453" s="31"/>
      <c r="GF453" s="31"/>
      <c r="GG453" s="31"/>
      <c r="GH453" s="31"/>
      <c r="GI453" s="31"/>
      <c r="GJ453" s="31"/>
      <c r="GK453" s="31"/>
      <c r="GL453" s="31"/>
      <c r="GM453" s="31"/>
      <c r="GN453" s="31"/>
      <c r="GO453" s="31"/>
      <c r="GP453" s="31"/>
      <c r="GQ453" s="31"/>
      <c r="GR453" s="31"/>
      <c r="GS453" s="31"/>
    </row>
    <row r="454" spans="1:201" s="17" customFormat="1">
      <c r="A454" s="11" t="s">
        <v>2515</v>
      </c>
      <c r="B454" s="11" t="s">
        <v>2510</v>
      </c>
      <c r="C454" s="11" t="s">
        <v>2511</v>
      </c>
      <c r="D454" s="18">
        <v>83734</v>
      </c>
      <c r="E454" s="11" t="s">
        <v>2512</v>
      </c>
      <c r="F454" s="11"/>
      <c r="G454" s="14" t="s">
        <v>3071</v>
      </c>
      <c r="H454" s="11" t="s">
        <v>2516</v>
      </c>
      <c r="I454" s="118" t="s">
        <v>5203</v>
      </c>
      <c r="J454" s="19">
        <v>1982</v>
      </c>
      <c r="K454" s="11" t="s">
        <v>998</v>
      </c>
      <c r="L454" s="11" t="s">
        <v>3056</v>
      </c>
      <c r="M454" s="11"/>
      <c r="N454" s="11"/>
      <c r="O454" s="11" t="s">
        <v>1023</v>
      </c>
      <c r="P454" s="11" t="s">
        <v>1023</v>
      </c>
      <c r="Q454" s="20">
        <v>23.2</v>
      </c>
      <c r="R454" s="157">
        <f>Q454*1.01</f>
        <v>23.431999999999999</v>
      </c>
      <c r="S454" s="11" t="s">
        <v>2514</v>
      </c>
      <c r="T454" s="21">
        <v>110</v>
      </c>
      <c r="U454" s="11" t="s">
        <v>3148</v>
      </c>
      <c r="V454" s="22" t="s">
        <v>1023</v>
      </c>
    </row>
    <row r="455" spans="1:201" s="17" customFormat="1">
      <c r="A455" s="11" t="s">
        <v>2517</v>
      </c>
      <c r="B455" s="11" t="s">
        <v>2510</v>
      </c>
      <c r="C455" s="11" t="s">
        <v>2511</v>
      </c>
      <c r="D455" s="18">
        <v>83734</v>
      </c>
      <c r="E455" s="11" t="s">
        <v>2512</v>
      </c>
      <c r="F455" s="11"/>
      <c r="G455" s="14" t="s">
        <v>3071</v>
      </c>
      <c r="H455" s="11" t="s">
        <v>1589</v>
      </c>
      <c r="I455" s="118" t="s">
        <v>5203</v>
      </c>
      <c r="J455" s="19">
        <v>1982</v>
      </c>
      <c r="K455" s="11" t="s">
        <v>998</v>
      </c>
      <c r="L455" s="11" t="s">
        <v>3056</v>
      </c>
      <c r="M455" s="11"/>
      <c r="N455" s="11"/>
      <c r="O455" s="11" t="s">
        <v>1023</v>
      </c>
      <c r="P455" s="11" t="s">
        <v>1023</v>
      </c>
      <c r="Q455" s="20">
        <v>23.2</v>
      </c>
      <c r="R455" s="157">
        <f>Q455*1.01</f>
        <v>23.431999999999999</v>
      </c>
      <c r="S455" s="11" t="s">
        <v>2514</v>
      </c>
      <c r="T455" s="21">
        <v>110</v>
      </c>
      <c r="U455" s="11" t="s">
        <v>3148</v>
      </c>
      <c r="V455" s="22" t="s">
        <v>1023</v>
      </c>
    </row>
    <row r="456" spans="1:201" s="17" customFormat="1">
      <c r="A456" s="11" t="s">
        <v>2518</v>
      </c>
      <c r="B456" s="11" t="s">
        <v>2510</v>
      </c>
      <c r="C456" s="11" t="s">
        <v>2511</v>
      </c>
      <c r="D456" s="18">
        <v>83734</v>
      </c>
      <c r="E456" s="11" t="s">
        <v>2512</v>
      </c>
      <c r="F456" s="11"/>
      <c r="G456" s="14" t="s">
        <v>3071</v>
      </c>
      <c r="H456" s="11" t="s">
        <v>2519</v>
      </c>
      <c r="I456" s="118" t="s">
        <v>5203</v>
      </c>
      <c r="J456" s="19">
        <v>1982</v>
      </c>
      <c r="K456" s="11" t="s">
        <v>998</v>
      </c>
      <c r="L456" s="11" t="s">
        <v>3056</v>
      </c>
      <c r="M456" s="11"/>
      <c r="N456" s="11"/>
      <c r="O456" s="11" t="s">
        <v>1023</v>
      </c>
      <c r="P456" s="11" t="s">
        <v>1023</v>
      </c>
      <c r="Q456" s="20">
        <v>23.2</v>
      </c>
      <c r="R456" s="157">
        <f>Q456*1.01</f>
        <v>23.431999999999999</v>
      </c>
      <c r="S456" s="11" t="s">
        <v>2514</v>
      </c>
      <c r="T456" s="21">
        <v>110</v>
      </c>
      <c r="U456" s="11" t="s">
        <v>3148</v>
      </c>
      <c r="V456" s="22" t="s">
        <v>1023</v>
      </c>
    </row>
    <row r="457" spans="1:201" s="17" customFormat="1">
      <c r="A457" s="11" t="s">
        <v>2520</v>
      </c>
      <c r="B457" s="11" t="s">
        <v>2521</v>
      </c>
      <c r="C457" s="11" t="s">
        <v>2522</v>
      </c>
      <c r="D457" s="18" t="s">
        <v>2523</v>
      </c>
      <c r="E457" s="11" t="s">
        <v>2524</v>
      </c>
      <c r="F457" s="11"/>
      <c r="G457" s="14" t="s">
        <v>1020</v>
      </c>
      <c r="H457" s="11" t="s">
        <v>2525</v>
      </c>
      <c r="I457" s="118" t="s">
        <v>5206</v>
      </c>
      <c r="J457" s="19">
        <v>2004</v>
      </c>
      <c r="K457" s="11" t="s">
        <v>998</v>
      </c>
      <c r="L457" s="11" t="s">
        <v>999</v>
      </c>
      <c r="M457" s="11"/>
      <c r="N457" s="11"/>
      <c r="O457" s="11" t="s">
        <v>1000</v>
      </c>
      <c r="P457" s="11" t="s">
        <v>1023</v>
      </c>
      <c r="Q457" s="20">
        <v>27</v>
      </c>
      <c r="R457" s="157">
        <v>27</v>
      </c>
      <c r="S457" s="11" t="s">
        <v>1291</v>
      </c>
      <c r="T457" s="21">
        <v>110</v>
      </c>
      <c r="U457" s="13" t="s">
        <v>3077</v>
      </c>
      <c r="V457" s="11" t="s">
        <v>1000</v>
      </c>
    </row>
    <row r="458" spans="1:201" s="17" customFormat="1">
      <c r="A458" s="11" t="s">
        <v>1292</v>
      </c>
      <c r="B458" s="11" t="s">
        <v>3047</v>
      </c>
      <c r="C458" s="11" t="s">
        <v>1293</v>
      </c>
      <c r="D458" s="18">
        <v>74076</v>
      </c>
      <c r="E458" s="11" t="s">
        <v>1294</v>
      </c>
      <c r="F458" s="11" t="s">
        <v>1295</v>
      </c>
      <c r="G458" s="14" t="s">
        <v>1042</v>
      </c>
      <c r="H458" s="11" t="s">
        <v>1296</v>
      </c>
      <c r="I458" s="123" t="s">
        <v>5202</v>
      </c>
      <c r="J458" s="19">
        <v>1965</v>
      </c>
      <c r="K458" s="11" t="s">
        <v>998</v>
      </c>
      <c r="L458" s="11" t="s">
        <v>1055</v>
      </c>
      <c r="M458" s="11"/>
      <c r="N458" s="11"/>
      <c r="O458" s="11" t="s">
        <v>1023</v>
      </c>
      <c r="P458" s="11" t="s">
        <v>1000</v>
      </c>
      <c r="Q458" s="20">
        <v>110</v>
      </c>
      <c r="R458" s="157">
        <v>125</v>
      </c>
      <c r="S458" s="11" t="s">
        <v>1294</v>
      </c>
      <c r="T458" s="21">
        <v>110</v>
      </c>
      <c r="U458" s="11" t="s">
        <v>3053</v>
      </c>
      <c r="V458" s="11" t="s">
        <v>1023</v>
      </c>
    </row>
    <row r="459" spans="1:201" s="17" customFormat="1">
      <c r="A459" s="11" t="s">
        <v>1297</v>
      </c>
      <c r="B459" s="11" t="s">
        <v>3047</v>
      </c>
      <c r="C459" s="11" t="s">
        <v>1293</v>
      </c>
      <c r="D459" s="18">
        <v>74076</v>
      </c>
      <c r="E459" s="11" t="s">
        <v>1294</v>
      </c>
      <c r="F459" s="11" t="s">
        <v>1295</v>
      </c>
      <c r="G459" s="14" t="s">
        <v>1042</v>
      </c>
      <c r="H459" s="11" t="s">
        <v>1298</v>
      </c>
      <c r="I459" s="123" t="s">
        <v>5202</v>
      </c>
      <c r="J459" s="19">
        <v>1966</v>
      </c>
      <c r="K459" s="11" t="s">
        <v>998</v>
      </c>
      <c r="L459" s="11" t="s">
        <v>1055</v>
      </c>
      <c r="M459" s="11"/>
      <c r="N459" s="11"/>
      <c r="O459" s="11" t="s">
        <v>1023</v>
      </c>
      <c r="P459" s="11" t="s">
        <v>1000</v>
      </c>
      <c r="Q459" s="20">
        <v>110</v>
      </c>
      <c r="R459" s="157">
        <v>125</v>
      </c>
      <c r="S459" s="11" t="s">
        <v>1294</v>
      </c>
      <c r="T459" s="21">
        <v>110</v>
      </c>
      <c r="U459" s="11" t="s">
        <v>3053</v>
      </c>
      <c r="V459" s="11" t="s">
        <v>1023</v>
      </c>
    </row>
    <row r="460" spans="1:201" s="17" customFormat="1">
      <c r="A460" s="11" t="s">
        <v>1299</v>
      </c>
      <c r="B460" s="11" t="s">
        <v>3047</v>
      </c>
      <c r="C460" s="11" t="s">
        <v>1293</v>
      </c>
      <c r="D460" s="18">
        <v>74076</v>
      </c>
      <c r="E460" s="11" t="s">
        <v>1294</v>
      </c>
      <c r="F460" s="11" t="s">
        <v>1295</v>
      </c>
      <c r="G460" s="14" t="s">
        <v>1042</v>
      </c>
      <c r="H460" s="11" t="s">
        <v>1300</v>
      </c>
      <c r="I460" s="123" t="s">
        <v>5202</v>
      </c>
      <c r="J460" s="19">
        <v>1985</v>
      </c>
      <c r="K460" s="11" t="s">
        <v>998</v>
      </c>
      <c r="L460" s="11" t="s">
        <v>1055</v>
      </c>
      <c r="M460" s="11"/>
      <c r="N460" s="11"/>
      <c r="O460" s="11" t="s">
        <v>1023</v>
      </c>
      <c r="P460" s="11" t="s">
        <v>1000</v>
      </c>
      <c r="Q460" s="20">
        <v>778</v>
      </c>
      <c r="R460" s="157">
        <v>778</v>
      </c>
      <c r="S460" s="11" t="s">
        <v>1301</v>
      </c>
      <c r="T460" s="21">
        <v>380</v>
      </c>
      <c r="U460" s="11" t="s">
        <v>3063</v>
      </c>
      <c r="V460" s="11" t="s">
        <v>1023</v>
      </c>
    </row>
    <row r="461" spans="1:201" s="17" customFormat="1">
      <c r="A461" s="10" t="s">
        <v>1302</v>
      </c>
      <c r="B461" s="11"/>
      <c r="C461" s="11"/>
      <c r="D461" s="25">
        <v>16909</v>
      </c>
      <c r="E461" s="26" t="s">
        <v>1303</v>
      </c>
      <c r="F461" s="11"/>
      <c r="G461" s="14" t="s">
        <v>1020</v>
      </c>
      <c r="H461" s="11"/>
      <c r="I461" s="123" t="s">
        <v>5202</v>
      </c>
      <c r="J461" s="15">
        <v>2002</v>
      </c>
      <c r="K461" s="11" t="s">
        <v>998</v>
      </c>
      <c r="L461" s="11" t="s">
        <v>1061</v>
      </c>
      <c r="M461" s="11"/>
      <c r="N461" s="11"/>
      <c r="O461" s="11" t="s">
        <v>1000</v>
      </c>
      <c r="P461" s="118" t="s">
        <v>1000</v>
      </c>
      <c r="Q461" s="20">
        <v>19.7</v>
      </c>
      <c r="R461" s="159">
        <v>21.216899999999999</v>
      </c>
      <c r="S461" s="11"/>
      <c r="T461" s="26" t="s">
        <v>3076</v>
      </c>
      <c r="U461" s="26" t="s">
        <v>3077</v>
      </c>
      <c r="V461" s="22" t="s">
        <v>1000</v>
      </c>
    </row>
    <row r="462" spans="1:201" s="17" customFormat="1">
      <c r="A462" s="10" t="s">
        <v>1304</v>
      </c>
      <c r="B462" s="11"/>
      <c r="C462" s="11"/>
      <c r="D462" s="12">
        <v>52525</v>
      </c>
      <c r="E462" s="13" t="s">
        <v>1305</v>
      </c>
      <c r="F462" s="11"/>
      <c r="G462" s="14" t="s">
        <v>997</v>
      </c>
      <c r="H462" s="11"/>
      <c r="I462" s="118" t="s">
        <v>5206</v>
      </c>
      <c r="J462" s="15">
        <v>2004</v>
      </c>
      <c r="K462" s="11" t="s">
        <v>998</v>
      </c>
      <c r="L462" s="11" t="s">
        <v>999</v>
      </c>
      <c r="M462" s="11"/>
      <c r="N462" s="11"/>
      <c r="O462" s="11" t="s">
        <v>1000</v>
      </c>
      <c r="P462" s="118" t="s">
        <v>1023</v>
      </c>
      <c r="Q462" s="16">
        <v>18</v>
      </c>
      <c r="R462" s="157">
        <v>18</v>
      </c>
      <c r="S462" s="11"/>
      <c r="T462" s="13" t="s">
        <v>1001</v>
      </c>
      <c r="U462" s="13" t="s">
        <v>1306</v>
      </c>
      <c r="V462" s="11" t="s">
        <v>1000</v>
      </c>
    </row>
    <row r="463" spans="1:201" s="17" customFormat="1" ht="24">
      <c r="A463" s="10" t="s">
        <v>1307</v>
      </c>
      <c r="B463" s="24" t="s">
        <v>1308</v>
      </c>
      <c r="C463" s="11"/>
      <c r="D463" s="12">
        <v>53940</v>
      </c>
      <c r="E463" s="13" t="s">
        <v>1309</v>
      </c>
      <c r="F463" s="11"/>
      <c r="G463" s="14" t="s">
        <v>997</v>
      </c>
      <c r="H463" s="11"/>
      <c r="I463" s="118" t="s">
        <v>5206</v>
      </c>
      <c r="J463" s="15">
        <v>2001</v>
      </c>
      <c r="K463" s="11" t="s">
        <v>998</v>
      </c>
      <c r="L463" s="11" t="s">
        <v>999</v>
      </c>
      <c r="M463" s="11"/>
      <c r="N463" s="11"/>
      <c r="O463" s="11" t="s">
        <v>1000</v>
      </c>
      <c r="P463" s="118" t="s">
        <v>1023</v>
      </c>
      <c r="Q463" s="16">
        <v>10.199999999999999</v>
      </c>
      <c r="R463" s="157">
        <v>10.199999999999999</v>
      </c>
      <c r="S463" s="11"/>
      <c r="T463" s="13" t="s">
        <v>1001</v>
      </c>
      <c r="U463" s="13"/>
      <c r="V463" s="11" t="s">
        <v>1000</v>
      </c>
    </row>
    <row r="464" spans="1:201" s="17" customFormat="1" ht="72">
      <c r="A464" s="11" t="s">
        <v>1310</v>
      </c>
      <c r="B464" s="11" t="s">
        <v>1311</v>
      </c>
      <c r="C464" s="11" t="s">
        <v>1312</v>
      </c>
      <c r="D464" s="18">
        <v>38350</v>
      </c>
      <c r="E464" s="11" t="s">
        <v>1313</v>
      </c>
      <c r="F464" s="11"/>
      <c r="G464" s="14" t="s">
        <v>1006</v>
      </c>
      <c r="H464" s="11" t="s">
        <v>1314</v>
      </c>
      <c r="I464" s="123" t="s">
        <v>5202</v>
      </c>
      <c r="J464" s="19">
        <v>1998</v>
      </c>
      <c r="K464" s="11" t="s">
        <v>998</v>
      </c>
      <c r="L464" s="11" t="s">
        <v>3309</v>
      </c>
      <c r="M464" s="24" t="s">
        <v>3363</v>
      </c>
      <c r="N464" s="11"/>
      <c r="O464" s="11" t="s">
        <v>1023</v>
      </c>
      <c r="P464" s="11" t="s">
        <v>1023</v>
      </c>
      <c r="Q464" s="20">
        <v>37.5</v>
      </c>
      <c r="R464" s="157">
        <v>41.642988392192549</v>
      </c>
      <c r="S464" s="11" t="s">
        <v>1315</v>
      </c>
      <c r="T464" s="21">
        <v>110</v>
      </c>
      <c r="U464" s="11" t="s">
        <v>3148</v>
      </c>
      <c r="V464" s="22" t="s">
        <v>1023</v>
      </c>
    </row>
    <row r="465" spans="1:22" s="17" customFormat="1">
      <c r="A465" s="11" t="s">
        <v>1316</v>
      </c>
      <c r="B465" s="11" t="s">
        <v>1541</v>
      </c>
      <c r="C465" s="11" t="s">
        <v>1317</v>
      </c>
      <c r="D465" s="18">
        <v>38350</v>
      </c>
      <c r="E465" s="11" t="s">
        <v>1313</v>
      </c>
      <c r="F465" s="11"/>
      <c r="G465" s="14" t="s">
        <v>1006</v>
      </c>
      <c r="H465" s="11" t="s">
        <v>298</v>
      </c>
      <c r="I465" s="123" t="s">
        <v>5202</v>
      </c>
      <c r="J465" s="19">
        <v>1985</v>
      </c>
      <c r="K465" s="11" t="s">
        <v>998</v>
      </c>
      <c r="L465" s="11" t="s">
        <v>3298</v>
      </c>
      <c r="M465" s="11"/>
      <c r="N465" s="11"/>
      <c r="O465" s="11" t="s">
        <v>1023</v>
      </c>
      <c r="P465" s="11" t="s">
        <v>1023</v>
      </c>
      <c r="Q465" s="20">
        <v>352</v>
      </c>
      <c r="R465" s="157">
        <v>372.8</v>
      </c>
      <c r="S465" s="11" t="s">
        <v>1313</v>
      </c>
      <c r="T465" s="21">
        <v>380</v>
      </c>
      <c r="U465" s="11" t="s">
        <v>3141</v>
      </c>
      <c r="V465" s="11" t="s">
        <v>1023</v>
      </c>
    </row>
    <row r="466" spans="1:22" s="17" customFormat="1">
      <c r="A466" s="11" t="s">
        <v>1318</v>
      </c>
      <c r="B466" s="11" t="s">
        <v>1749</v>
      </c>
      <c r="C466" s="11" t="s">
        <v>1319</v>
      </c>
      <c r="D466" s="18">
        <v>38350</v>
      </c>
      <c r="E466" s="11" t="s">
        <v>1313</v>
      </c>
      <c r="F466" s="11" t="s">
        <v>1320</v>
      </c>
      <c r="G466" s="14" t="s">
        <v>1006</v>
      </c>
      <c r="H466" s="11"/>
      <c r="I466" s="118" t="s">
        <v>5206</v>
      </c>
      <c r="J466" s="19">
        <v>2005</v>
      </c>
      <c r="K466" s="11" t="s">
        <v>998</v>
      </c>
      <c r="L466" s="11" t="s">
        <v>999</v>
      </c>
      <c r="M466" s="11"/>
      <c r="N466" s="11"/>
      <c r="O466" s="11" t="s">
        <v>1000</v>
      </c>
      <c r="P466" s="11" t="s">
        <v>3156</v>
      </c>
      <c r="Q466" s="20">
        <v>15.8</v>
      </c>
      <c r="R466" s="157">
        <v>15.8</v>
      </c>
      <c r="S466" s="11" t="s">
        <v>1321</v>
      </c>
      <c r="T466" s="21">
        <v>20</v>
      </c>
      <c r="U466" s="13" t="s">
        <v>3108</v>
      </c>
      <c r="V466" s="11" t="s">
        <v>1000</v>
      </c>
    </row>
    <row r="467" spans="1:22" s="17" customFormat="1">
      <c r="A467" s="10" t="s">
        <v>1322</v>
      </c>
      <c r="B467" s="35" t="s">
        <v>1323</v>
      </c>
      <c r="C467" s="11"/>
      <c r="D467" s="12">
        <v>38350</v>
      </c>
      <c r="E467" s="13" t="s">
        <v>1313</v>
      </c>
      <c r="F467" s="11"/>
      <c r="G467" s="14" t="s">
        <v>1006</v>
      </c>
      <c r="H467" s="11"/>
      <c r="I467" s="118" t="s">
        <v>5206</v>
      </c>
      <c r="J467" s="15">
        <v>2003</v>
      </c>
      <c r="K467" s="11" t="s">
        <v>998</v>
      </c>
      <c r="L467" s="11" t="s">
        <v>999</v>
      </c>
      <c r="M467" s="11"/>
      <c r="N467" s="11"/>
      <c r="O467" s="11" t="s">
        <v>1000</v>
      </c>
      <c r="P467" s="118" t="s">
        <v>1023</v>
      </c>
      <c r="Q467" s="16">
        <v>12</v>
      </c>
      <c r="R467" s="157">
        <v>12</v>
      </c>
      <c r="S467" s="11"/>
      <c r="T467" s="13" t="s">
        <v>1001</v>
      </c>
      <c r="U467" s="13" t="s">
        <v>3108</v>
      </c>
      <c r="V467" s="11" t="s">
        <v>1000</v>
      </c>
    </row>
    <row r="468" spans="1:22" s="17" customFormat="1">
      <c r="A468" s="11" t="s">
        <v>1324</v>
      </c>
      <c r="B468" s="11" t="s">
        <v>3996</v>
      </c>
      <c r="C468" s="11" t="s">
        <v>1325</v>
      </c>
      <c r="D468" s="18">
        <v>58313</v>
      </c>
      <c r="E468" s="11" t="s">
        <v>1326</v>
      </c>
      <c r="F468" s="11"/>
      <c r="G468" s="14" t="s">
        <v>997</v>
      </c>
      <c r="H468" s="11" t="s">
        <v>1327</v>
      </c>
      <c r="I468" s="118" t="s">
        <v>5201</v>
      </c>
      <c r="J468" s="19">
        <v>2007</v>
      </c>
      <c r="K468" s="11" t="s">
        <v>998</v>
      </c>
      <c r="L468" s="11" t="s">
        <v>1022</v>
      </c>
      <c r="M468" s="11"/>
      <c r="N468" s="11"/>
      <c r="O468" s="11" t="s">
        <v>1023</v>
      </c>
      <c r="P468" s="118" t="s">
        <v>1023</v>
      </c>
      <c r="Q468" s="20">
        <v>417</v>
      </c>
      <c r="R468" s="157">
        <v>424</v>
      </c>
      <c r="S468" s="11" t="s">
        <v>1328</v>
      </c>
      <c r="T468" s="21">
        <v>110</v>
      </c>
      <c r="U468" s="11" t="s">
        <v>4001</v>
      </c>
      <c r="V468" s="22" t="s">
        <v>1023</v>
      </c>
    </row>
    <row r="469" spans="1:22" s="17" customFormat="1">
      <c r="A469" s="11" t="s">
        <v>1329</v>
      </c>
      <c r="B469" s="11" t="s">
        <v>3260</v>
      </c>
      <c r="C469" s="11" t="s">
        <v>1330</v>
      </c>
      <c r="D469" s="18">
        <v>58313</v>
      </c>
      <c r="E469" s="11" t="s">
        <v>1326</v>
      </c>
      <c r="F469" s="11"/>
      <c r="G469" s="14" t="s">
        <v>997</v>
      </c>
      <c r="H469" s="11" t="s">
        <v>1330</v>
      </c>
      <c r="I469" s="118" t="s">
        <v>5196</v>
      </c>
      <c r="J469" s="19">
        <v>1989</v>
      </c>
      <c r="K469" s="11" t="s">
        <v>998</v>
      </c>
      <c r="L469" s="11" t="s">
        <v>3170</v>
      </c>
      <c r="M469" s="11"/>
      <c r="N469" s="11"/>
      <c r="O469" s="11" t="s">
        <v>1023</v>
      </c>
      <c r="P469" s="11" t="s">
        <v>1023</v>
      </c>
      <c r="Q469" s="20">
        <v>153</v>
      </c>
      <c r="R469" s="157">
        <v>163.58759999999998</v>
      </c>
      <c r="S469" s="11" t="s">
        <v>1331</v>
      </c>
      <c r="T469" s="21">
        <v>220</v>
      </c>
      <c r="U469" s="11" t="s">
        <v>1045</v>
      </c>
      <c r="V469" s="22" t="s">
        <v>1023</v>
      </c>
    </row>
    <row r="470" spans="1:22" s="17" customFormat="1">
      <c r="A470" s="11" t="s">
        <v>1332</v>
      </c>
      <c r="B470" s="11" t="s">
        <v>1333</v>
      </c>
      <c r="C470" s="11" t="s">
        <v>1334</v>
      </c>
      <c r="D470" s="18">
        <v>36266</v>
      </c>
      <c r="E470" s="11" t="s">
        <v>1335</v>
      </c>
      <c r="F470" s="11"/>
      <c r="G470" s="14" t="s">
        <v>3180</v>
      </c>
      <c r="H470" s="11" t="s">
        <v>1334</v>
      </c>
      <c r="I470" s="118" t="s">
        <v>5203</v>
      </c>
      <c r="J470" s="19">
        <v>1967</v>
      </c>
      <c r="K470" s="11" t="s">
        <v>998</v>
      </c>
      <c r="L470" s="118" t="s">
        <v>1022</v>
      </c>
      <c r="M470" s="11" t="s">
        <v>1022</v>
      </c>
      <c r="N470" s="11" t="s">
        <v>1336</v>
      </c>
      <c r="O470" s="11" t="s">
        <v>1023</v>
      </c>
      <c r="P470" s="11" t="s">
        <v>1000</v>
      </c>
      <c r="Q470" s="20">
        <v>109.5</v>
      </c>
      <c r="R470" s="157">
        <v>110.595</v>
      </c>
      <c r="S470" s="11" t="s">
        <v>1337</v>
      </c>
      <c r="T470" s="21">
        <v>110</v>
      </c>
      <c r="U470" s="11" t="s">
        <v>3148</v>
      </c>
      <c r="V470" s="22" t="s">
        <v>1023</v>
      </c>
    </row>
    <row r="471" spans="1:22" s="17" customFormat="1">
      <c r="A471" s="10" t="s">
        <v>1338</v>
      </c>
      <c r="B471" s="11" t="s">
        <v>1339</v>
      </c>
      <c r="C471" s="11"/>
      <c r="D471" s="12">
        <v>54317</v>
      </c>
      <c r="E471" s="13" t="s">
        <v>1340</v>
      </c>
      <c r="F471" s="10"/>
      <c r="G471" s="14" t="s">
        <v>3981</v>
      </c>
      <c r="H471" s="11"/>
      <c r="I471" s="118" t="s">
        <v>5206</v>
      </c>
      <c r="J471" s="15">
        <v>2005</v>
      </c>
      <c r="K471" s="11" t="s">
        <v>998</v>
      </c>
      <c r="L471" s="11" t="s">
        <v>999</v>
      </c>
      <c r="M471" s="11"/>
      <c r="N471" s="10"/>
      <c r="O471" s="11" t="s">
        <v>1000</v>
      </c>
      <c r="P471" s="118" t="s">
        <v>1023</v>
      </c>
      <c r="Q471" s="16">
        <v>26</v>
      </c>
      <c r="R471" s="157">
        <v>26</v>
      </c>
      <c r="S471" s="11"/>
      <c r="T471" s="13" t="s">
        <v>3076</v>
      </c>
      <c r="U471" s="13" t="s">
        <v>3231</v>
      </c>
      <c r="V471" s="11" t="s">
        <v>1000</v>
      </c>
    </row>
    <row r="472" spans="1:22" s="17" customFormat="1">
      <c r="A472" s="11" t="s">
        <v>2800</v>
      </c>
      <c r="B472" s="11" t="s">
        <v>3249</v>
      </c>
      <c r="C472" s="11" t="s">
        <v>3249</v>
      </c>
      <c r="D472" s="18"/>
      <c r="E472" s="11"/>
      <c r="F472" s="11"/>
      <c r="G472" s="14"/>
      <c r="H472" s="11"/>
      <c r="I472" s="11"/>
      <c r="J472" s="19"/>
      <c r="K472" s="11"/>
      <c r="L472" s="11"/>
      <c r="M472" s="11"/>
      <c r="N472" s="11"/>
      <c r="O472" s="11"/>
      <c r="P472" s="11"/>
      <c r="Q472" s="20"/>
      <c r="R472" s="157"/>
      <c r="S472" s="11"/>
      <c r="T472" s="21"/>
      <c r="U472" s="11"/>
      <c r="V472" s="22"/>
    </row>
    <row r="473" spans="1:22" s="17" customFormat="1">
      <c r="A473" s="10" t="s">
        <v>1341</v>
      </c>
      <c r="B473" s="11" t="s">
        <v>622</v>
      </c>
      <c r="C473" s="11" t="s">
        <v>1342</v>
      </c>
      <c r="D473" s="18">
        <v>44653</v>
      </c>
      <c r="E473" s="11" t="s">
        <v>1343</v>
      </c>
      <c r="F473" s="11" t="s">
        <v>1344</v>
      </c>
      <c r="G473" s="14" t="s">
        <v>997</v>
      </c>
      <c r="H473" s="11" t="s">
        <v>1345</v>
      </c>
      <c r="I473" s="123" t="s">
        <v>5202</v>
      </c>
      <c r="J473" s="19">
        <v>1963</v>
      </c>
      <c r="K473" s="11" t="s">
        <v>3225</v>
      </c>
      <c r="L473" s="11" t="s">
        <v>1055</v>
      </c>
      <c r="M473" s="11"/>
      <c r="N473" s="11"/>
      <c r="O473" s="11" t="s">
        <v>1023</v>
      </c>
      <c r="P473" s="11" t="s">
        <v>1023</v>
      </c>
      <c r="Q473" s="20">
        <v>133</v>
      </c>
      <c r="R473" s="157">
        <v>150</v>
      </c>
      <c r="S473" s="41" t="s">
        <v>1346</v>
      </c>
      <c r="T473" s="21">
        <v>220</v>
      </c>
      <c r="U473" s="11" t="s">
        <v>1045</v>
      </c>
      <c r="V473" s="11" t="s">
        <v>1023</v>
      </c>
    </row>
    <row r="474" spans="1:22" s="17" customFormat="1">
      <c r="A474" s="11" t="s">
        <v>1347</v>
      </c>
      <c r="B474" s="11" t="s">
        <v>1541</v>
      </c>
      <c r="C474" s="11" t="s">
        <v>1348</v>
      </c>
      <c r="D474" s="18">
        <v>44652</v>
      </c>
      <c r="E474" s="11" t="s">
        <v>1343</v>
      </c>
      <c r="F474" s="11"/>
      <c r="G474" s="14" t="s">
        <v>997</v>
      </c>
      <c r="H474" s="11"/>
      <c r="I474" s="123" t="s">
        <v>5202</v>
      </c>
      <c r="J474" s="19">
        <v>1957</v>
      </c>
      <c r="K474" s="11" t="s">
        <v>998</v>
      </c>
      <c r="L474" s="11" t="s">
        <v>1055</v>
      </c>
      <c r="M474" s="11"/>
      <c r="N474" s="11"/>
      <c r="O474" s="11" t="s">
        <v>1023</v>
      </c>
      <c r="P474" s="11" t="s">
        <v>1000</v>
      </c>
      <c r="Q474" s="20">
        <v>132</v>
      </c>
      <c r="R474" s="157">
        <v>139</v>
      </c>
      <c r="S474" s="11" t="s">
        <v>290</v>
      </c>
      <c r="T474" s="21">
        <v>110</v>
      </c>
      <c r="U474" s="11" t="s">
        <v>1045</v>
      </c>
      <c r="V474" s="11" t="s">
        <v>1023</v>
      </c>
    </row>
    <row r="475" spans="1:22" s="17" customFormat="1">
      <c r="A475" s="10" t="s">
        <v>1349</v>
      </c>
      <c r="B475" s="11" t="s">
        <v>622</v>
      </c>
      <c r="C475" s="11" t="s">
        <v>1342</v>
      </c>
      <c r="D475" s="18">
        <v>44654</v>
      </c>
      <c r="E475" s="11" t="s">
        <v>1343</v>
      </c>
      <c r="F475" s="11" t="s">
        <v>1344</v>
      </c>
      <c r="G475" s="14" t="s">
        <v>997</v>
      </c>
      <c r="H475" s="11" t="s">
        <v>1350</v>
      </c>
      <c r="I475" s="123" t="s">
        <v>5202</v>
      </c>
      <c r="J475" s="19">
        <v>1966</v>
      </c>
      <c r="K475" s="11" t="s">
        <v>998</v>
      </c>
      <c r="L475" s="11" t="s">
        <v>1055</v>
      </c>
      <c r="M475" s="11"/>
      <c r="N475" s="11"/>
      <c r="O475" s="11" t="s">
        <v>1023</v>
      </c>
      <c r="P475" s="11" t="s">
        <v>1000</v>
      </c>
      <c r="Q475" s="20">
        <v>280</v>
      </c>
      <c r="R475" s="157">
        <v>300</v>
      </c>
      <c r="S475" s="41" t="s">
        <v>1346</v>
      </c>
      <c r="T475" s="21">
        <v>220</v>
      </c>
      <c r="U475" s="11" t="s">
        <v>1045</v>
      </c>
      <c r="V475" s="11" t="s">
        <v>1023</v>
      </c>
    </row>
    <row r="476" spans="1:22" s="17" customFormat="1">
      <c r="A476" s="10" t="s">
        <v>1351</v>
      </c>
      <c r="B476" s="11" t="s">
        <v>622</v>
      </c>
      <c r="C476" s="11" t="s">
        <v>1342</v>
      </c>
      <c r="D476" s="18">
        <v>44655</v>
      </c>
      <c r="E476" s="11" t="s">
        <v>1343</v>
      </c>
      <c r="F476" s="11" t="s">
        <v>1344</v>
      </c>
      <c r="G476" s="14" t="s">
        <v>997</v>
      </c>
      <c r="H476" s="11" t="s">
        <v>1352</v>
      </c>
      <c r="I476" s="123" t="s">
        <v>5202</v>
      </c>
      <c r="J476" s="19">
        <v>1989</v>
      </c>
      <c r="K476" s="11" t="s">
        <v>998</v>
      </c>
      <c r="L476" s="11" t="s">
        <v>1055</v>
      </c>
      <c r="M476" s="11"/>
      <c r="N476" s="11"/>
      <c r="O476" s="11" t="s">
        <v>1023</v>
      </c>
      <c r="P476" s="11" t="s">
        <v>1000</v>
      </c>
      <c r="Q476" s="20">
        <v>449</v>
      </c>
      <c r="R476" s="157">
        <v>500</v>
      </c>
      <c r="S476" s="41" t="s">
        <v>1353</v>
      </c>
      <c r="T476" s="21">
        <v>220</v>
      </c>
      <c r="U476" s="11" t="s">
        <v>1045</v>
      </c>
      <c r="V476" s="11" t="s">
        <v>1023</v>
      </c>
    </row>
    <row r="477" spans="1:22" s="17" customFormat="1">
      <c r="A477" s="10" t="s">
        <v>1354</v>
      </c>
      <c r="B477" s="11" t="s">
        <v>3237</v>
      </c>
      <c r="C477" s="11" t="s">
        <v>1355</v>
      </c>
      <c r="D477" s="18">
        <v>1683</v>
      </c>
      <c r="E477" s="11" t="s">
        <v>1355</v>
      </c>
      <c r="F477" s="11"/>
      <c r="G477" s="14" t="s">
        <v>3333</v>
      </c>
      <c r="H477" s="11" t="s">
        <v>1355</v>
      </c>
      <c r="I477" s="118" t="s">
        <v>5206</v>
      </c>
      <c r="J477" s="19">
        <v>2002</v>
      </c>
      <c r="K477" s="11" t="s">
        <v>998</v>
      </c>
      <c r="L477" s="11" t="s">
        <v>999</v>
      </c>
      <c r="M477" s="11"/>
      <c r="N477" s="11"/>
      <c r="O477" s="11" t="s">
        <v>1000</v>
      </c>
      <c r="P477" s="11" t="s">
        <v>1023</v>
      </c>
      <c r="Q477" s="20">
        <v>20.3</v>
      </c>
      <c r="R477" s="157">
        <v>20.3</v>
      </c>
      <c r="S477" s="11" t="s">
        <v>1356</v>
      </c>
      <c r="T477" s="11">
        <v>110</v>
      </c>
      <c r="U477" s="11" t="s">
        <v>1357</v>
      </c>
      <c r="V477" s="11" t="s">
        <v>1000</v>
      </c>
    </row>
    <row r="478" spans="1:22" s="17" customFormat="1" ht="24">
      <c r="A478" s="10" t="s">
        <v>1358</v>
      </c>
      <c r="B478" s="38" t="s">
        <v>1359</v>
      </c>
      <c r="C478" s="11"/>
      <c r="D478" s="12">
        <v>26759</v>
      </c>
      <c r="E478" s="13" t="s">
        <v>1360</v>
      </c>
      <c r="F478" s="11"/>
      <c r="G478" s="14" t="s">
        <v>1006</v>
      </c>
      <c r="H478" s="11"/>
      <c r="I478" s="118" t="s">
        <v>5206</v>
      </c>
      <c r="J478" s="15">
        <v>2001</v>
      </c>
      <c r="K478" s="11" t="s">
        <v>998</v>
      </c>
      <c r="L478" s="11" t="s">
        <v>999</v>
      </c>
      <c r="M478" s="11"/>
      <c r="N478" s="11"/>
      <c r="O478" s="11" t="s">
        <v>1000</v>
      </c>
      <c r="P478" s="118" t="s">
        <v>1023</v>
      </c>
      <c r="Q478" s="16">
        <v>13.2</v>
      </c>
      <c r="R478" s="157">
        <v>13.2</v>
      </c>
      <c r="S478" s="11"/>
      <c r="T478" s="13" t="s">
        <v>1007</v>
      </c>
      <c r="U478" s="13" t="s">
        <v>1008</v>
      </c>
      <c r="V478" s="11" t="s">
        <v>1000</v>
      </c>
    </row>
    <row r="479" spans="1:22" s="17" customFormat="1">
      <c r="A479" s="10" t="s">
        <v>1361</v>
      </c>
      <c r="B479" s="11"/>
      <c r="C479" s="11"/>
      <c r="D479" s="12">
        <v>57629</v>
      </c>
      <c r="E479" s="13" t="s">
        <v>1362</v>
      </c>
      <c r="F479" s="11"/>
      <c r="G479" s="14" t="s">
        <v>3981</v>
      </c>
      <c r="H479" s="11"/>
      <c r="I479" s="118" t="s">
        <v>5206</v>
      </c>
      <c r="J479" s="15">
        <v>2006</v>
      </c>
      <c r="K479" s="11" t="s">
        <v>998</v>
      </c>
      <c r="L479" s="11" t="s">
        <v>999</v>
      </c>
      <c r="M479" s="11"/>
      <c r="N479" s="11"/>
      <c r="O479" s="11" t="s">
        <v>1000</v>
      </c>
      <c r="P479" s="118" t="s">
        <v>1023</v>
      </c>
      <c r="Q479" s="16">
        <v>26</v>
      </c>
      <c r="R479" s="157">
        <v>26</v>
      </c>
      <c r="S479" s="11"/>
      <c r="T479" s="13" t="s">
        <v>1007</v>
      </c>
      <c r="U479" s="13" t="s">
        <v>2384</v>
      </c>
      <c r="V479" s="11" t="s">
        <v>1000</v>
      </c>
    </row>
    <row r="480" spans="1:22" s="17" customFormat="1" ht="24">
      <c r="A480" s="10" t="s">
        <v>1363</v>
      </c>
      <c r="B480" s="38" t="s">
        <v>1364</v>
      </c>
      <c r="C480" s="11"/>
      <c r="D480" s="12">
        <v>29361</v>
      </c>
      <c r="E480" s="13" t="s">
        <v>1365</v>
      </c>
      <c r="F480" s="11"/>
      <c r="G480" s="14" t="s">
        <v>1006</v>
      </c>
      <c r="H480" s="11"/>
      <c r="I480" s="118" t="s">
        <v>5206</v>
      </c>
      <c r="J480" s="15">
        <v>2002</v>
      </c>
      <c r="K480" s="11" t="s">
        <v>998</v>
      </c>
      <c r="L480" s="11" t="s">
        <v>999</v>
      </c>
      <c r="M480" s="11"/>
      <c r="N480" s="11"/>
      <c r="O480" s="11" t="s">
        <v>1000</v>
      </c>
      <c r="P480" s="118" t="s">
        <v>1023</v>
      </c>
      <c r="Q480" s="16">
        <v>11.5</v>
      </c>
      <c r="R480" s="157">
        <v>11.5</v>
      </c>
      <c r="S480" s="11"/>
      <c r="T480" s="13" t="s">
        <v>1001</v>
      </c>
      <c r="U480" s="13" t="s">
        <v>1366</v>
      </c>
      <c r="V480" s="11" t="s">
        <v>1000</v>
      </c>
    </row>
    <row r="481" spans="1:216" s="17" customFormat="1">
      <c r="A481" s="10" t="s">
        <v>1367</v>
      </c>
      <c r="B481" s="10" t="s">
        <v>1368</v>
      </c>
      <c r="C481" s="11"/>
      <c r="D481" s="12">
        <v>19089</v>
      </c>
      <c r="E481" s="13" t="s">
        <v>1369</v>
      </c>
      <c r="F481" s="11"/>
      <c r="G481" s="14" t="s">
        <v>3091</v>
      </c>
      <c r="H481" s="11"/>
      <c r="I481" s="118" t="s">
        <v>5206</v>
      </c>
      <c r="J481" s="15">
        <v>2001</v>
      </c>
      <c r="K481" s="11" t="s">
        <v>998</v>
      </c>
      <c r="L481" s="11" t="s">
        <v>999</v>
      </c>
      <c r="M481" s="11"/>
      <c r="N481" s="11"/>
      <c r="O481" s="11" t="s">
        <v>1000</v>
      </c>
      <c r="P481" s="118" t="s">
        <v>1023</v>
      </c>
      <c r="Q481" s="16">
        <v>21</v>
      </c>
      <c r="R481" s="157">
        <v>21</v>
      </c>
      <c r="S481" s="11"/>
      <c r="T481" s="13" t="s">
        <v>3076</v>
      </c>
      <c r="U481" s="13" t="s">
        <v>335</v>
      </c>
      <c r="V481" s="11" t="s">
        <v>1000</v>
      </c>
    </row>
    <row r="482" spans="1:216" s="17" customFormat="1">
      <c r="A482" s="10" t="s">
        <v>2801</v>
      </c>
      <c r="B482" s="11" t="s">
        <v>3249</v>
      </c>
      <c r="C482" s="11" t="s">
        <v>3249</v>
      </c>
      <c r="D482" s="18"/>
      <c r="E482" s="11"/>
      <c r="F482" s="11"/>
      <c r="G482" s="14"/>
      <c r="H482" s="11"/>
      <c r="I482" s="11"/>
      <c r="J482" s="19"/>
      <c r="K482" s="11"/>
      <c r="L482" s="11"/>
      <c r="M482" s="39"/>
      <c r="N482" s="11"/>
      <c r="O482" s="11"/>
      <c r="P482" s="11"/>
      <c r="Q482" s="20"/>
      <c r="R482" s="157"/>
      <c r="S482" s="11"/>
      <c r="T482" s="21"/>
      <c r="U482" s="13"/>
      <c r="V482" s="22"/>
    </row>
    <row r="483" spans="1:216" s="17" customFormat="1">
      <c r="A483" s="10" t="s">
        <v>2802</v>
      </c>
      <c r="B483" s="11" t="s">
        <v>3249</v>
      </c>
      <c r="C483" s="11" t="s">
        <v>3249</v>
      </c>
      <c r="D483" s="18"/>
      <c r="E483" s="11"/>
      <c r="F483" s="11"/>
      <c r="G483" s="14"/>
      <c r="H483" s="11"/>
      <c r="I483" s="11"/>
      <c r="J483" s="19"/>
      <c r="K483" s="11"/>
      <c r="L483" s="11"/>
      <c r="M483" s="39"/>
      <c r="N483" s="11"/>
      <c r="O483" s="11"/>
      <c r="P483" s="11"/>
      <c r="Q483" s="20"/>
      <c r="R483" s="157"/>
      <c r="S483" s="11"/>
      <c r="T483" s="21"/>
      <c r="U483" s="13"/>
      <c r="V483" s="22"/>
    </row>
    <row r="484" spans="1:216" s="31" customFormat="1">
      <c r="A484" s="10" t="s">
        <v>2803</v>
      </c>
      <c r="B484" s="11" t="s">
        <v>3249</v>
      </c>
      <c r="C484" s="11" t="s">
        <v>3249</v>
      </c>
      <c r="D484" s="18"/>
      <c r="E484" s="11"/>
      <c r="F484" s="11"/>
      <c r="G484" s="14"/>
      <c r="H484" s="11"/>
      <c r="I484" s="11"/>
      <c r="J484" s="19"/>
      <c r="K484" s="11"/>
      <c r="L484" s="11"/>
      <c r="M484" s="39"/>
      <c r="N484" s="11"/>
      <c r="O484" s="11"/>
      <c r="P484" s="11"/>
      <c r="Q484" s="20"/>
      <c r="R484" s="157"/>
      <c r="S484" s="11"/>
      <c r="T484" s="21"/>
      <c r="U484" s="13"/>
      <c r="V484" s="22"/>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c r="CK484" s="17"/>
      <c r="CL484" s="17"/>
      <c r="CM484" s="17"/>
      <c r="CN484" s="17"/>
      <c r="CO484" s="17"/>
      <c r="CP484" s="17"/>
      <c r="CQ484" s="17"/>
      <c r="CR484" s="17"/>
      <c r="CS484" s="17"/>
      <c r="CT484" s="17"/>
      <c r="CU484" s="17"/>
      <c r="CV484" s="17"/>
      <c r="CW484" s="17"/>
      <c r="CX484" s="17"/>
      <c r="CY484" s="17"/>
      <c r="CZ484" s="17"/>
      <c r="DA484" s="17"/>
      <c r="DB484" s="17"/>
      <c r="DC484" s="17"/>
      <c r="DD484" s="17"/>
      <c r="DE484" s="17"/>
      <c r="DF484" s="17"/>
      <c r="DG484" s="17"/>
      <c r="DH484" s="17"/>
      <c r="DI484" s="17"/>
      <c r="DJ484" s="17"/>
      <c r="DK484" s="17"/>
      <c r="DL484" s="17"/>
      <c r="DM484" s="17"/>
      <c r="DN484" s="17"/>
      <c r="DO484" s="17"/>
      <c r="DP484" s="17"/>
      <c r="DQ484" s="17"/>
      <c r="DR484" s="17"/>
      <c r="DS484" s="17"/>
      <c r="DT484" s="17"/>
      <c r="DU484" s="17"/>
      <c r="DV484" s="17"/>
      <c r="DW484" s="17"/>
      <c r="DX484" s="17"/>
      <c r="DY484" s="17"/>
      <c r="DZ484" s="17"/>
      <c r="EA484" s="17"/>
      <c r="EB484" s="17"/>
      <c r="EC484" s="17"/>
      <c r="ED484" s="17"/>
      <c r="EE484" s="17"/>
      <c r="EF484" s="17"/>
      <c r="EG484" s="17"/>
      <c r="EH484" s="17"/>
      <c r="EI484" s="17"/>
      <c r="EJ484" s="17"/>
      <c r="EK484" s="17"/>
      <c r="EL484" s="17"/>
      <c r="EM484" s="17"/>
      <c r="EN484" s="17"/>
      <c r="EO484" s="17"/>
      <c r="EP484" s="17"/>
      <c r="EQ484" s="17"/>
      <c r="ER484" s="17"/>
      <c r="ES484" s="17"/>
      <c r="ET484" s="17"/>
      <c r="EU484" s="17"/>
      <c r="EV484" s="17"/>
      <c r="EW484" s="17"/>
      <c r="EX484" s="17"/>
      <c r="EY484" s="17"/>
      <c r="EZ484" s="17"/>
      <c r="FA484" s="17"/>
      <c r="FB484" s="17"/>
      <c r="FC484" s="17"/>
      <c r="FD484" s="17"/>
      <c r="FE484" s="17"/>
      <c r="FF484" s="17"/>
      <c r="FG484" s="17"/>
      <c r="FH484" s="17"/>
      <c r="FI484" s="17"/>
      <c r="FJ484" s="17"/>
      <c r="FK484" s="17"/>
      <c r="FL484" s="17"/>
      <c r="FM484" s="17"/>
      <c r="FN484" s="17"/>
      <c r="FO484" s="17"/>
      <c r="FP484" s="17"/>
      <c r="FQ484" s="17"/>
      <c r="FR484" s="17"/>
      <c r="FS484" s="17"/>
      <c r="FT484" s="17"/>
      <c r="FU484" s="17"/>
      <c r="FV484" s="17"/>
      <c r="FW484" s="17"/>
      <c r="FX484" s="17"/>
      <c r="FY484" s="17"/>
      <c r="FZ484" s="17"/>
      <c r="GA484" s="17"/>
      <c r="GB484" s="17"/>
      <c r="GC484" s="17"/>
      <c r="GD484" s="17"/>
      <c r="GE484" s="17"/>
      <c r="GF484" s="17"/>
      <c r="GG484" s="17"/>
      <c r="GH484" s="17"/>
      <c r="GI484" s="17"/>
      <c r="GJ484" s="17"/>
      <c r="GK484" s="17"/>
      <c r="GL484" s="17"/>
      <c r="GM484" s="17"/>
      <c r="GN484" s="17"/>
      <c r="GO484" s="17"/>
      <c r="GP484" s="17"/>
      <c r="GQ484" s="17"/>
      <c r="GR484" s="17"/>
      <c r="GS484" s="17"/>
      <c r="GT484" s="17"/>
      <c r="GU484" s="17"/>
      <c r="GV484" s="17"/>
      <c r="GW484" s="17"/>
      <c r="GX484" s="17"/>
      <c r="GY484" s="17"/>
      <c r="GZ484" s="17"/>
      <c r="HA484" s="17"/>
      <c r="HB484" s="17"/>
      <c r="HC484" s="17"/>
      <c r="HD484" s="17"/>
      <c r="HE484" s="17"/>
      <c r="HF484" s="17"/>
      <c r="HG484" s="17"/>
      <c r="HH484" s="17"/>
    </row>
    <row r="485" spans="1:216" s="17" customFormat="1">
      <c r="A485" s="10" t="s">
        <v>2804</v>
      </c>
      <c r="B485" s="11" t="s">
        <v>3249</v>
      </c>
      <c r="C485" s="11" t="s">
        <v>3249</v>
      </c>
      <c r="D485" s="18"/>
      <c r="E485" s="11"/>
      <c r="F485" s="11"/>
      <c r="G485" s="14"/>
      <c r="H485" s="11"/>
      <c r="I485" s="11"/>
      <c r="J485" s="19"/>
      <c r="K485" s="11"/>
      <c r="L485" s="11"/>
      <c r="M485" s="39"/>
      <c r="N485" s="11"/>
      <c r="O485" s="11"/>
      <c r="P485" s="11"/>
      <c r="Q485" s="20"/>
      <c r="R485" s="157"/>
      <c r="S485" s="11"/>
      <c r="T485" s="21"/>
      <c r="U485" s="13"/>
      <c r="V485" s="22"/>
    </row>
    <row r="486" spans="1:216" s="17" customFormat="1">
      <c r="A486" s="10" t="s">
        <v>2805</v>
      </c>
      <c r="B486" s="11" t="s">
        <v>3249</v>
      </c>
      <c r="C486" s="11" t="s">
        <v>3249</v>
      </c>
      <c r="D486" s="18"/>
      <c r="E486" s="11"/>
      <c r="F486" s="11"/>
      <c r="G486" s="14"/>
      <c r="H486" s="11"/>
      <c r="I486" s="11"/>
      <c r="J486" s="19"/>
      <c r="K486" s="11"/>
      <c r="L486" s="11"/>
      <c r="M486" s="39"/>
      <c r="N486" s="11"/>
      <c r="O486" s="11"/>
      <c r="P486" s="11"/>
      <c r="Q486" s="20"/>
      <c r="R486" s="157"/>
      <c r="S486" s="11"/>
      <c r="T486" s="21"/>
      <c r="U486" s="13"/>
      <c r="V486" s="22"/>
    </row>
    <row r="487" spans="1:216" s="17" customFormat="1">
      <c r="A487" s="10" t="s">
        <v>2806</v>
      </c>
      <c r="B487" s="11" t="s">
        <v>3249</v>
      </c>
      <c r="C487" s="11" t="s">
        <v>3249</v>
      </c>
      <c r="D487" s="18"/>
      <c r="E487" s="11"/>
      <c r="F487" s="11"/>
      <c r="G487" s="14"/>
      <c r="H487" s="11"/>
      <c r="I487" s="11"/>
      <c r="J487" s="19"/>
      <c r="K487" s="11"/>
      <c r="L487" s="11"/>
      <c r="M487" s="39"/>
      <c r="N487" s="11"/>
      <c r="O487" s="11"/>
      <c r="P487" s="11"/>
      <c r="Q487" s="20"/>
      <c r="R487" s="157"/>
      <c r="S487" s="11"/>
      <c r="T487" s="21"/>
      <c r="U487" s="13"/>
      <c r="V487" s="22"/>
    </row>
    <row r="488" spans="1:216" s="17" customFormat="1">
      <c r="A488" s="10" t="s">
        <v>2807</v>
      </c>
      <c r="B488" s="11" t="s">
        <v>3249</v>
      </c>
      <c r="C488" s="11" t="s">
        <v>3249</v>
      </c>
      <c r="D488" s="18"/>
      <c r="E488" s="11"/>
      <c r="F488" s="11"/>
      <c r="G488" s="14"/>
      <c r="H488" s="11"/>
      <c r="I488" s="11"/>
      <c r="J488" s="19"/>
      <c r="K488" s="11"/>
      <c r="L488" s="11"/>
      <c r="M488" s="39"/>
      <c r="N488" s="11"/>
      <c r="O488" s="11"/>
      <c r="P488" s="11"/>
      <c r="Q488" s="20"/>
      <c r="R488" s="157"/>
      <c r="S488" s="11"/>
      <c r="T488" s="21"/>
      <c r="U488" s="13"/>
      <c r="V488" s="22"/>
    </row>
    <row r="489" spans="1:216" s="17" customFormat="1">
      <c r="A489" s="10" t="s">
        <v>1370</v>
      </c>
      <c r="B489" s="11"/>
      <c r="C489" s="11"/>
      <c r="D489" s="12">
        <v>39596</v>
      </c>
      <c r="E489" s="13" t="s">
        <v>1371</v>
      </c>
      <c r="F489" s="11"/>
      <c r="G489" s="14" t="s">
        <v>1071</v>
      </c>
      <c r="H489" s="11"/>
      <c r="I489" s="118" t="s">
        <v>5206</v>
      </c>
      <c r="J489" s="15">
        <v>2004</v>
      </c>
      <c r="K489" s="11" t="s">
        <v>998</v>
      </c>
      <c r="L489" s="11" t="s">
        <v>999</v>
      </c>
      <c r="M489" s="11"/>
      <c r="N489" s="11"/>
      <c r="O489" s="11" t="s">
        <v>1000</v>
      </c>
      <c r="P489" s="118" t="s">
        <v>1023</v>
      </c>
      <c r="Q489" s="16">
        <f>63.7-12</f>
        <v>51.7</v>
      </c>
      <c r="R489" s="157">
        <v>51.7</v>
      </c>
      <c r="S489" s="11"/>
      <c r="T489" s="13" t="s">
        <v>3076</v>
      </c>
      <c r="U489" s="13" t="s">
        <v>3187</v>
      </c>
      <c r="V489" s="11" t="s">
        <v>1000</v>
      </c>
    </row>
    <row r="490" spans="1:216" s="17" customFormat="1">
      <c r="A490" s="10" t="s">
        <v>1372</v>
      </c>
      <c r="B490" s="11" t="s">
        <v>1373</v>
      </c>
      <c r="C490" s="11" t="s">
        <v>1374</v>
      </c>
      <c r="D490" s="12">
        <v>39596</v>
      </c>
      <c r="E490" s="13" t="s">
        <v>1371</v>
      </c>
      <c r="F490" s="11"/>
      <c r="G490" s="14" t="s">
        <v>1071</v>
      </c>
      <c r="H490" s="11"/>
      <c r="I490" s="118" t="s">
        <v>5206</v>
      </c>
      <c r="J490" s="15">
        <v>2005</v>
      </c>
      <c r="K490" s="11" t="s">
        <v>998</v>
      </c>
      <c r="L490" s="11" t="s">
        <v>999</v>
      </c>
      <c r="M490" s="11"/>
      <c r="N490" s="11"/>
      <c r="O490" s="11" t="s">
        <v>1000</v>
      </c>
      <c r="P490" s="11" t="s">
        <v>1023</v>
      </c>
      <c r="Q490" s="16">
        <v>12</v>
      </c>
      <c r="R490" s="157">
        <v>12</v>
      </c>
      <c r="S490" s="11" t="s">
        <v>1375</v>
      </c>
      <c r="T490" s="13">
        <v>110</v>
      </c>
      <c r="U490" s="13" t="s">
        <v>3187</v>
      </c>
      <c r="V490" s="11" t="s">
        <v>1000</v>
      </c>
    </row>
    <row r="491" spans="1:216" s="17" customFormat="1">
      <c r="A491" s="11" t="s">
        <v>1376</v>
      </c>
      <c r="B491" s="11" t="s">
        <v>2483</v>
      </c>
      <c r="C491" s="11" t="s">
        <v>1377</v>
      </c>
      <c r="D491" s="18">
        <v>31249</v>
      </c>
      <c r="E491" s="11" t="s">
        <v>1378</v>
      </c>
      <c r="F491" s="11"/>
      <c r="G491" s="14" t="s">
        <v>1006</v>
      </c>
      <c r="H491" s="11" t="s">
        <v>1379</v>
      </c>
      <c r="I491" s="123" t="s">
        <v>5202</v>
      </c>
      <c r="J491" s="19">
        <v>1979</v>
      </c>
      <c r="K491" s="11" t="s">
        <v>998</v>
      </c>
      <c r="L491" s="11" t="s">
        <v>1055</v>
      </c>
      <c r="M491" s="11"/>
      <c r="N491" s="11"/>
      <c r="O491" s="11" t="s">
        <v>1023</v>
      </c>
      <c r="P491" s="11" t="s">
        <v>1023</v>
      </c>
      <c r="Q491" s="20">
        <v>690</v>
      </c>
      <c r="R491" s="157">
        <v>750</v>
      </c>
      <c r="S491" s="11" t="s">
        <v>1380</v>
      </c>
      <c r="T491" s="21">
        <v>220</v>
      </c>
      <c r="U491" s="11" t="s">
        <v>3141</v>
      </c>
      <c r="V491" s="11" t="s">
        <v>1023</v>
      </c>
    </row>
    <row r="492" spans="1:216" s="17" customFormat="1" ht="24">
      <c r="A492" s="11" t="s">
        <v>1381</v>
      </c>
      <c r="B492" s="11" t="s">
        <v>1017</v>
      </c>
      <c r="C492" s="11" t="s">
        <v>1382</v>
      </c>
      <c r="D492" s="18">
        <v>7338</v>
      </c>
      <c r="E492" s="11" t="s">
        <v>1383</v>
      </c>
      <c r="F492" s="11" t="s">
        <v>1384</v>
      </c>
      <c r="G492" s="14" t="s">
        <v>3117</v>
      </c>
      <c r="H492" s="11" t="s">
        <v>281</v>
      </c>
      <c r="I492" s="118" t="s">
        <v>5196</v>
      </c>
      <c r="J492" s="19">
        <v>1959</v>
      </c>
      <c r="K492" s="11" t="s">
        <v>998</v>
      </c>
      <c r="L492" s="11" t="s">
        <v>3170</v>
      </c>
      <c r="M492" s="11"/>
      <c r="N492" s="11"/>
      <c r="O492" s="11" t="s">
        <v>1023</v>
      </c>
      <c r="P492" s="11" t="s">
        <v>1023</v>
      </c>
      <c r="Q492" s="20">
        <v>29.9</v>
      </c>
      <c r="R492" s="157">
        <v>31.969079999999995</v>
      </c>
      <c r="S492" s="11" t="s">
        <v>1385</v>
      </c>
      <c r="T492" s="21">
        <v>110</v>
      </c>
      <c r="U492" s="24" t="s">
        <v>1386</v>
      </c>
      <c r="V492" s="22" t="s">
        <v>1023</v>
      </c>
    </row>
    <row r="493" spans="1:216" s="17" customFormat="1" ht="24">
      <c r="A493" s="11" t="s">
        <v>1387</v>
      </c>
      <c r="B493" s="11" t="s">
        <v>1017</v>
      </c>
      <c r="C493" s="11" t="s">
        <v>1382</v>
      </c>
      <c r="D493" s="18">
        <v>7338</v>
      </c>
      <c r="E493" s="11" t="s">
        <v>1383</v>
      </c>
      <c r="F493" s="11" t="s">
        <v>1384</v>
      </c>
      <c r="G493" s="14" t="s">
        <v>3117</v>
      </c>
      <c r="H493" s="11" t="s">
        <v>285</v>
      </c>
      <c r="I493" s="118" t="s">
        <v>5196</v>
      </c>
      <c r="J493" s="19">
        <v>1959</v>
      </c>
      <c r="K493" s="11" t="s">
        <v>998</v>
      </c>
      <c r="L493" s="11" t="s">
        <v>3170</v>
      </c>
      <c r="M493" s="11"/>
      <c r="N493" s="11"/>
      <c r="O493" s="11" t="s">
        <v>1023</v>
      </c>
      <c r="P493" s="11" t="s">
        <v>1023</v>
      </c>
      <c r="Q493" s="20">
        <v>29.9</v>
      </c>
      <c r="R493" s="157">
        <v>31.969079999999995</v>
      </c>
      <c r="S493" s="11" t="s">
        <v>1385</v>
      </c>
      <c r="T493" s="21">
        <v>110</v>
      </c>
      <c r="U493" s="24" t="s">
        <v>1386</v>
      </c>
      <c r="V493" s="22" t="s">
        <v>1023</v>
      </c>
    </row>
    <row r="494" spans="1:216" s="17" customFormat="1">
      <c r="A494" s="11" t="s">
        <v>1388</v>
      </c>
      <c r="B494" s="11" t="s">
        <v>1017</v>
      </c>
      <c r="C494" s="11" t="s">
        <v>1389</v>
      </c>
      <c r="D494" s="18">
        <v>7338</v>
      </c>
      <c r="E494" s="11" t="s">
        <v>1383</v>
      </c>
      <c r="F494" s="11" t="s">
        <v>1384</v>
      </c>
      <c r="G494" s="14" t="s">
        <v>3117</v>
      </c>
      <c r="H494" s="11" t="s">
        <v>281</v>
      </c>
      <c r="I494" s="118" t="s">
        <v>5196</v>
      </c>
      <c r="J494" s="19">
        <v>1966</v>
      </c>
      <c r="K494" s="11" t="s">
        <v>998</v>
      </c>
      <c r="L494" s="11" t="s">
        <v>3170</v>
      </c>
      <c r="M494" s="11"/>
      <c r="N494" s="11"/>
      <c r="O494" s="11" t="s">
        <v>1023</v>
      </c>
      <c r="P494" s="11" t="s">
        <v>1023</v>
      </c>
      <c r="Q494" s="20">
        <v>39.729999999999997</v>
      </c>
      <c r="R494" s="157">
        <v>42.479315999999997</v>
      </c>
      <c r="S494" s="11" t="s">
        <v>1385</v>
      </c>
      <c r="T494" s="21">
        <v>220</v>
      </c>
      <c r="U494" s="11" t="s">
        <v>1025</v>
      </c>
      <c r="V494" s="22" t="s">
        <v>1023</v>
      </c>
    </row>
    <row r="495" spans="1:216" s="17" customFormat="1">
      <c r="A495" s="11" t="s">
        <v>1390</v>
      </c>
      <c r="B495" s="11" t="s">
        <v>1017</v>
      </c>
      <c r="C495" s="11" t="s">
        <v>1389</v>
      </c>
      <c r="D495" s="18">
        <v>7338</v>
      </c>
      <c r="E495" s="11" t="s">
        <v>1383</v>
      </c>
      <c r="F495" s="11" t="s">
        <v>1384</v>
      </c>
      <c r="G495" s="14" t="s">
        <v>3117</v>
      </c>
      <c r="H495" s="11" t="s">
        <v>285</v>
      </c>
      <c r="I495" s="118" t="s">
        <v>5196</v>
      </c>
      <c r="J495" s="19">
        <v>1966</v>
      </c>
      <c r="K495" s="11" t="s">
        <v>998</v>
      </c>
      <c r="L495" s="11" t="s">
        <v>3170</v>
      </c>
      <c r="M495" s="11"/>
      <c r="N495" s="11"/>
      <c r="O495" s="11" t="s">
        <v>1023</v>
      </c>
      <c r="P495" s="11" t="s">
        <v>1023</v>
      </c>
      <c r="Q495" s="20">
        <v>39.729999999999997</v>
      </c>
      <c r="R495" s="157">
        <v>42.479315999999997</v>
      </c>
      <c r="S495" s="11" t="s">
        <v>1385</v>
      </c>
      <c r="T495" s="21">
        <v>220</v>
      </c>
      <c r="U495" s="11" t="s">
        <v>1025</v>
      </c>
      <c r="V495" s="22" t="s">
        <v>1023</v>
      </c>
    </row>
    <row r="496" spans="1:216" s="17" customFormat="1">
      <c r="A496" s="11" t="s">
        <v>1391</v>
      </c>
      <c r="B496" s="11" t="s">
        <v>1017</v>
      </c>
      <c r="C496" s="11" t="s">
        <v>1389</v>
      </c>
      <c r="D496" s="18">
        <v>7338</v>
      </c>
      <c r="E496" s="11" t="s">
        <v>1383</v>
      </c>
      <c r="F496" s="11" t="s">
        <v>1384</v>
      </c>
      <c r="G496" s="14" t="s">
        <v>3117</v>
      </c>
      <c r="H496" s="11" t="s">
        <v>287</v>
      </c>
      <c r="I496" s="118" t="s">
        <v>5196</v>
      </c>
      <c r="J496" s="19">
        <v>1966</v>
      </c>
      <c r="K496" s="11" t="s">
        <v>998</v>
      </c>
      <c r="L496" s="11" t="s">
        <v>3170</v>
      </c>
      <c r="M496" s="11"/>
      <c r="N496" s="11"/>
      <c r="O496" s="11" t="s">
        <v>1023</v>
      </c>
      <c r="P496" s="11" t="s">
        <v>1023</v>
      </c>
      <c r="Q496" s="20">
        <v>39.729999999999997</v>
      </c>
      <c r="R496" s="157">
        <v>42.479315999999997</v>
      </c>
      <c r="S496" s="11" t="s">
        <v>1385</v>
      </c>
      <c r="T496" s="21">
        <v>220</v>
      </c>
      <c r="U496" s="11" t="s">
        <v>1025</v>
      </c>
      <c r="V496" s="22" t="s">
        <v>1023</v>
      </c>
    </row>
    <row r="497" spans="1:22" s="17" customFormat="1">
      <c r="A497" s="11" t="s">
        <v>1392</v>
      </c>
      <c r="B497" s="11" t="s">
        <v>1017</v>
      </c>
      <c r="C497" s="11" t="s">
        <v>1389</v>
      </c>
      <c r="D497" s="18">
        <v>7338</v>
      </c>
      <c r="E497" s="11" t="s">
        <v>1383</v>
      </c>
      <c r="F497" s="11" t="s">
        <v>1384</v>
      </c>
      <c r="G497" s="14" t="s">
        <v>3117</v>
      </c>
      <c r="H497" s="11" t="s">
        <v>343</v>
      </c>
      <c r="I497" s="118" t="s">
        <v>5196</v>
      </c>
      <c r="J497" s="19">
        <v>1966</v>
      </c>
      <c r="K497" s="11" t="s">
        <v>998</v>
      </c>
      <c r="L497" s="11" t="s">
        <v>3170</v>
      </c>
      <c r="M497" s="11"/>
      <c r="N497" s="11"/>
      <c r="O497" s="11" t="s">
        <v>1023</v>
      </c>
      <c r="P497" s="11" t="s">
        <v>1023</v>
      </c>
      <c r="Q497" s="20">
        <v>39.729999999999997</v>
      </c>
      <c r="R497" s="157">
        <v>42.479315999999997</v>
      </c>
      <c r="S497" s="11" t="s">
        <v>1385</v>
      </c>
      <c r="T497" s="21">
        <v>220</v>
      </c>
      <c r="U497" s="11" t="s">
        <v>1025</v>
      </c>
      <c r="V497" s="22" t="s">
        <v>1023</v>
      </c>
    </row>
    <row r="498" spans="1:22" s="17" customFormat="1">
      <c r="A498" s="11" t="s">
        <v>1393</v>
      </c>
      <c r="B498" s="11" t="s">
        <v>1017</v>
      </c>
      <c r="C498" s="11" t="s">
        <v>1389</v>
      </c>
      <c r="D498" s="18">
        <v>7338</v>
      </c>
      <c r="E498" s="11" t="s">
        <v>1383</v>
      </c>
      <c r="F498" s="11" t="s">
        <v>1384</v>
      </c>
      <c r="G498" s="14" t="s">
        <v>3117</v>
      </c>
      <c r="H498" s="11" t="s">
        <v>1394</v>
      </c>
      <c r="I498" s="118" t="s">
        <v>5196</v>
      </c>
      <c r="J498" s="19">
        <v>1966</v>
      </c>
      <c r="K498" s="11" t="s">
        <v>998</v>
      </c>
      <c r="L498" s="11" t="s">
        <v>3170</v>
      </c>
      <c r="M498" s="11"/>
      <c r="N498" s="11"/>
      <c r="O498" s="11" t="s">
        <v>1023</v>
      </c>
      <c r="P498" s="11" t="s">
        <v>1023</v>
      </c>
      <c r="Q498" s="20">
        <v>39.729999999999997</v>
      </c>
      <c r="R498" s="157">
        <v>42.479315999999997</v>
      </c>
      <c r="S498" s="11" t="s">
        <v>1385</v>
      </c>
      <c r="T498" s="21">
        <v>220</v>
      </c>
      <c r="U498" s="11" t="s">
        <v>1025</v>
      </c>
      <c r="V498" s="22" t="s">
        <v>1023</v>
      </c>
    </row>
    <row r="499" spans="1:22" s="17" customFormat="1">
      <c r="A499" s="11" t="s">
        <v>1395</v>
      </c>
      <c r="B499" s="11" t="s">
        <v>1017</v>
      </c>
      <c r="C499" s="11" t="s">
        <v>1389</v>
      </c>
      <c r="D499" s="18">
        <v>7338</v>
      </c>
      <c r="E499" s="11" t="s">
        <v>1383</v>
      </c>
      <c r="F499" s="11" t="s">
        <v>1384</v>
      </c>
      <c r="G499" s="14" t="s">
        <v>3117</v>
      </c>
      <c r="H499" s="11" t="s">
        <v>1396</v>
      </c>
      <c r="I499" s="118" t="s">
        <v>5196</v>
      </c>
      <c r="J499" s="19">
        <v>1966</v>
      </c>
      <c r="K499" s="11" t="s">
        <v>998</v>
      </c>
      <c r="L499" s="11" t="s">
        <v>3170</v>
      </c>
      <c r="M499" s="11"/>
      <c r="N499" s="11"/>
      <c r="O499" s="11" t="s">
        <v>1023</v>
      </c>
      <c r="P499" s="11" t="s">
        <v>1023</v>
      </c>
      <c r="Q499" s="20">
        <v>39.729999999999997</v>
      </c>
      <c r="R499" s="157">
        <v>42.479315999999997</v>
      </c>
      <c r="S499" s="11" t="s">
        <v>1385</v>
      </c>
      <c r="T499" s="21">
        <v>220</v>
      </c>
      <c r="U499" s="11" t="s">
        <v>1025</v>
      </c>
      <c r="V499" s="22" t="s">
        <v>1023</v>
      </c>
    </row>
    <row r="500" spans="1:22" s="17" customFormat="1">
      <c r="A500" s="11" t="s">
        <v>1397</v>
      </c>
      <c r="B500" s="11" t="s">
        <v>1017</v>
      </c>
      <c r="C500" s="11" t="s">
        <v>1389</v>
      </c>
      <c r="D500" s="18">
        <v>7338</v>
      </c>
      <c r="E500" s="11" t="s">
        <v>1383</v>
      </c>
      <c r="F500" s="11" t="s">
        <v>1384</v>
      </c>
      <c r="G500" s="14" t="s">
        <v>3117</v>
      </c>
      <c r="H500" s="11" t="s">
        <v>1398</v>
      </c>
      <c r="I500" s="118" t="s">
        <v>5196</v>
      </c>
      <c r="J500" s="19">
        <v>1966</v>
      </c>
      <c r="K500" s="11" t="s">
        <v>998</v>
      </c>
      <c r="L500" s="11" t="s">
        <v>3170</v>
      </c>
      <c r="M500" s="11"/>
      <c r="N500" s="11"/>
      <c r="O500" s="11" t="s">
        <v>1023</v>
      </c>
      <c r="P500" s="11" t="s">
        <v>1023</v>
      </c>
      <c r="Q500" s="20">
        <v>39.729999999999997</v>
      </c>
      <c r="R500" s="157">
        <v>42.479315999999997</v>
      </c>
      <c r="S500" s="11" t="s">
        <v>1385</v>
      </c>
      <c r="T500" s="21">
        <v>220</v>
      </c>
      <c r="U500" s="11" t="s">
        <v>1025</v>
      </c>
      <c r="V500" s="22" t="s">
        <v>1023</v>
      </c>
    </row>
    <row r="501" spans="1:22" s="17" customFormat="1">
      <c r="A501" s="11" t="s">
        <v>1399</v>
      </c>
      <c r="B501" s="11" t="s">
        <v>1017</v>
      </c>
      <c r="C501" s="11" t="s">
        <v>1389</v>
      </c>
      <c r="D501" s="18">
        <v>7338</v>
      </c>
      <c r="E501" s="11" t="s">
        <v>1383</v>
      </c>
      <c r="F501" s="11" t="s">
        <v>1384</v>
      </c>
      <c r="G501" s="14" t="s">
        <v>3117</v>
      </c>
      <c r="H501" s="11" t="s">
        <v>1400</v>
      </c>
      <c r="I501" s="118" t="s">
        <v>5196</v>
      </c>
      <c r="J501" s="19">
        <v>1966</v>
      </c>
      <c r="K501" s="11" t="s">
        <v>998</v>
      </c>
      <c r="L501" s="11" t="s">
        <v>3170</v>
      </c>
      <c r="M501" s="11"/>
      <c r="N501" s="11"/>
      <c r="O501" s="11" t="s">
        <v>1023</v>
      </c>
      <c r="P501" s="11" t="s">
        <v>1023</v>
      </c>
      <c r="Q501" s="20">
        <v>39.729999999999997</v>
      </c>
      <c r="R501" s="157">
        <v>42.479315999999997</v>
      </c>
      <c r="S501" s="11" t="s">
        <v>1385</v>
      </c>
      <c r="T501" s="21">
        <v>220</v>
      </c>
      <c r="U501" s="11" t="s">
        <v>1025</v>
      </c>
      <c r="V501" s="22" t="s">
        <v>1023</v>
      </c>
    </row>
    <row r="502" spans="1:22" s="17" customFormat="1">
      <c r="A502" s="10" t="s">
        <v>1401</v>
      </c>
      <c r="B502" s="11" t="s">
        <v>1402</v>
      </c>
      <c r="C502" s="11"/>
      <c r="D502" s="12">
        <v>56462</v>
      </c>
      <c r="E502" s="13" t="s">
        <v>1403</v>
      </c>
      <c r="F502" s="11"/>
      <c r="G502" s="14" t="s">
        <v>3981</v>
      </c>
      <c r="H502" s="11"/>
      <c r="I502" s="118" t="s">
        <v>5206</v>
      </c>
      <c r="J502" s="15">
        <v>2004</v>
      </c>
      <c r="K502" s="11" t="s">
        <v>998</v>
      </c>
      <c r="L502" s="11" t="s">
        <v>999</v>
      </c>
      <c r="M502" s="11"/>
      <c r="N502" s="11"/>
      <c r="O502" s="11" t="s">
        <v>1000</v>
      </c>
      <c r="P502" s="118" t="s">
        <v>1023</v>
      </c>
      <c r="Q502" s="16">
        <v>18</v>
      </c>
      <c r="R502" s="157">
        <v>18</v>
      </c>
      <c r="S502" s="11"/>
      <c r="T502" s="13" t="s">
        <v>1001</v>
      </c>
      <c r="U502" s="13" t="s">
        <v>2384</v>
      </c>
      <c r="V502" s="11" t="s">
        <v>1000</v>
      </c>
    </row>
    <row r="503" spans="1:22" s="17" customFormat="1">
      <c r="A503" s="11" t="s">
        <v>2808</v>
      </c>
      <c r="B503" s="11" t="s">
        <v>3249</v>
      </c>
      <c r="C503" s="11" t="s">
        <v>3249</v>
      </c>
      <c r="D503" s="18"/>
      <c r="E503" s="11"/>
      <c r="F503" s="11"/>
      <c r="G503" s="14"/>
      <c r="H503" s="11"/>
      <c r="I503" s="11"/>
      <c r="J503" s="19"/>
      <c r="K503" s="11"/>
      <c r="L503" s="11"/>
      <c r="M503" s="11"/>
      <c r="N503" s="11"/>
      <c r="O503" s="11"/>
      <c r="P503" s="11"/>
      <c r="Q503" s="20"/>
      <c r="R503" s="157"/>
      <c r="S503" s="11"/>
      <c r="T503" s="21"/>
      <c r="U503" s="11"/>
      <c r="V503" s="22"/>
    </row>
    <row r="504" spans="1:22" s="17" customFormat="1">
      <c r="A504" s="11" t="s">
        <v>2809</v>
      </c>
      <c r="B504" s="11" t="s">
        <v>3249</v>
      </c>
      <c r="C504" s="11" t="s">
        <v>3249</v>
      </c>
      <c r="D504" s="18"/>
      <c r="E504" s="11"/>
      <c r="F504" s="11"/>
      <c r="G504" s="14"/>
      <c r="H504" s="11"/>
      <c r="I504" s="11"/>
      <c r="J504" s="19"/>
      <c r="K504" s="11"/>
      <c r="L504" s="11"/>
      <c r="M504" s="11"/>
      <c r="N504" s="11"/>
      <c r="O504" s="11"/>
      <c r="P504" s="11"/>
      <c r="Q504" s="20"/>
      <c r="R504" s="157"/>
      <c r="S504" s="11"/>
      <c r="T504" s="21"/>
      <c r="U504" s="11"/>
      <c r="V504" s="22"/>
    </row>
    <row r="505" spans="1:22" s="17" customFormat="1">
      <c r="A505" s="11" t="s">
        <v>2810</v>
      </c>
      <c r="B505" s="11" t="s">
        <v>3249</v>
      </c>
      <c r="C505" s="11" t="s">
        <v>3249</v>
      </c>
      <c r="D505" s="18"/>
      <c r="E505" s="11"/>
      <c r="F505" s="11"/>
      <c r="G505" s="14"/>
      <c r="H505" s="11"/>
      <c r="I505" s="11"/>
      <c r="J505" s="19"/>
      <c r="K505" s="11"/>
      <c r="L505" s="11"/>
      <c r="M505" s="11"/>
      <c r="N505" s="11"/>
      <c r="O505" s="11"/>
      <c r="P505" s="11"/>
      <c r="Q505" s="20"/>
      <c r="R505" s="157"/>
      <c r="S505" s="11"/>
      <c r="T505" s="21"/>
      <c r="U505" s="11"/>
      <c r="V505" s="22"/>
    </row>
    <row r="506" spans="1:22" s="17" customFormat="1">
      <c r="A506" s="11" t="s">
        <v>2811</v>
      </c>
      <c r="B506" s="11" t="s">
        <v>3249</v>
      </c>
      <c r="C506" s="11" t="s">
        <v>3249</v>
      </c>
      <c r="D506" s="18"/>
      <c r="E506" s="11"/>
      <c r="F506" s="11"/>
      <c r="G506" s="14"/>
      <c r="H506" s="11"/>
      <c r="I506" s="11"/>
      <c r="J506" s="19"/>
      <c r="K506" s="11"/>
      <c r="L506" s="11"/>
      <c r="M506" s="11"/>
      <c r="N506" s="11"/>
      <c r="O506" s="11"/>
      <c r="P506" s="11"/>
      <c r="Q506" s="20"/>
      <c r="R506" s="157"/>
      <c r="S506" s="11"/>
      <c r="T506" s="21"/>
      <c r="U506" s="11"/>
      <c r="V506" s="22"/>
    </row>
    <row r="507" spans="1:22" s="17" customFormat="1">
      <c r="A507" s="11" t="s">
        <v>2812</v>
      </c>
      <c r="B507" s="11" t="s">
        <v>3249</v>
      </c>
      <c r="C507" s="11" t="s">
        <v>3249</v>
      </c>
      <c r="D507" s="18"/>
      <c r="E507" s="11"/>
      <c r="F507" s="11"/>
      <c r="G507" s="14"/>
      <c r="H507" s="11"/>
      <c r="I507" s="11"/>
      <c r="J507" s="19"/>
      <c r="K507" s="11"/>
      <c r="L507" s="11"/>
      <c r="M507" s="11"/>
      <c r="N507" s="11"/>
      <c r="O507" s="11"/>
      <c r="P507" s="11"/>
      <c r="Q507" s="20"/>
      <c r="R507" s="157"/>
      <c r="S507" s="11"/>
      <c r="T507" s="21"/>
      <c r="U507" s="11"/>
      <c r="V507" s="22"/>
    </row>
    <row r="508" spans="1:22" s="17" customFormat="1">
      <c r="A508" s="10" t="s">
        <v>1404</v>
      </c>
      <c r="B508" s="10" t="s">
        <v>1405</v>
      </c>
      <c r="C508" s="11"/>
      <c r="D508" s="12">
        <v>26427</v>
      </c>
      <c r="E508" s="13" t="s">
        <v>1406</v>
      </c>
      <c r="F508" s="11"/>
      <c r="G508" s="14" t="s">
        <v>1006</v>
      </c>
      <c r="H508" s="11"/>
      <c r="I508" s="118" t="s">
        <v>5206</v>
      </c>
      <c r="J508" s="15">
        <v>1996</v>
      </c>
      <c r="K508" s="11" t="s">
        <v>998</v>
      </c>
      <c r="L508" s="11" t="s">
        <v>999</v>
      </c>
      <c r="M508" s="11"/>
      <c r="N508" s="11"/>
      <c r="O508" s="11" t="s">
        <v>1000</v>
      </c>
      <c r="P508" s="118" t="s">
        <v>1023</v>
      </c>
      <c r="Q508" s="16">
        <v>24.6</v>
      </c>
      <c r="R508" s="157">
        <v>24.6</v>
      </c>
      <c r="S508" s="11"/>
      <c r="T508" s="13" t="s">
        <v>1007</v>
      </c>
      <c r="U508" s="13" t="s">
        <v>1008</v>
      </c>
      <c r="V508" s="11" t="s">
        <v>1000</v>
      </c>
    </row>
    <row r="509" spans="1:22" s="17" customFormat="1">
      <c r="A509" s="10" t="s">
        <v>1407</v>
      </c>
      <c r="B509" s="11" t="s">
        <v>1408</v>
      </c>
      <c r="C509" s="11"/>
      <c r="D509" s="12">
        <v>66424</v>
      </c>
      <c r="E509" s="13" t="s">
        <v>1409</v>
      </c>
      <c r="F509" s="11"/>
      <c r="G509" s="14" t="s">
        <v>3354</v>
      </c>
      <c r="H509" s="11"/>
      <c r="I509" s="118" t="s">
        <v>5206</v>
      </c>
      <c r="J509" s="15">
        <v>2007</v>
      </c>
      <c r="K509" s="11" t="s">
        <v>998</v>
      </c>
      <c r="L509" s="11" t="s">
        <v>999</v>
      </c>
      <c r="M509" s="11"/>
      <c r="N509" s="11"/>
      <c r="O509" s="11" t="s">
        <v>1000</v>
      </c>
      <c r="P509" s="118" t="s">
        <v>1023</v>
      </c>
      <c r="Q509" s="16">
        <v>20</v>
      </c>
      <c r="R509" s="157">
        <v>20</v>
      </c>
      <c r="S509" s="11"/>
      <c r="T509" s="13" t="s">
        <v>1001</v>
      </c>
      <c r="U509" s="13" t="s">
        <v>1410</v>
      </c>
      <c r="V509" s="11" t="s">
        <v>1000</v>
      </c>
    </row>
    <row r="510" spans="1:22" s="17" customFormat="1">
      <c r="A510" s="10" t="s">
        <v>1411</v>
      </c>
      <c r="B510" s="11" t="s">
        <v>1412</v>
      </c>
      <c r="C510" s="11"/>
      <c r="D510" s="25">
        <v>32805</v>
      </c>
      <c r="E510" s="26" t="s">
        <v>1413</v>
      </c>
      <c r="F510" s="10"/>
      <c r="G510" s="14" t="s">
        <v>997</v>
      </c>
      <c r="H510" s="11"/>
      <c r="I510" s="123" t="s">
        <v>5202</v>
      </c>
      <c r="J510" s="15">
        <v>2000</v>
      </c>
      <c r="K510" s="11" t="s">
        <v>998</v>
      </c>
      <c r="L510" s="11" t="s">
        <v>1061</v>
      </c>
      <c r="M510" s="11"/>
      <c r="N510" s="10"/>
      <c r="O510" s="11" t="s">
        <v>1000</v>
      </c>
      <c r="P510" s="118" t="s">
        <v>1000</v>
      </c>
      <c r="Q510" s="20">
        <v>19.899999999999999</v>
      </c>
      <c r="R510" s="159">
        <v>21.432299999999998</v>
      </c>
      <c r="S510" s="11"/>
      <c r="T510" s="26" t="s">
        <v>1007</v>
      </c>
      <c r="U510" s="13" t="s">
        <v>3176</v>
      </c>
      <c r="V510" s="22" t="s">
        <v>1000</v>
      </c>
    </row>
    <row r="511" spans="1:22" s="17" customFormat="1">
      <c r="A511" s="10" t="s">
        <v>1414</v>
      </c>
      <c r="B511" s="23" t="s">
        <v>1415</v>
      </c>
      <c r="C511" s="11" t="s">
        <v>1416</v>
      </c>
      <c r="D511" s="12">
        <v>25358</v>
      </c>
      <c r="E511" s="13" t="s">
        <v>1417</v>
      </c>
      <c r="F511" s="10"/>
      <c r="G511" s="14" t="s">
        <v>1035</v>
      </c>
      <c r="H511" s="11"/>
      <c r="I511" s="118" t="s">
        <v>5206</v>
      </c>
      <c r="J511" s="15">
        <v>1999</v>
      </c>
      <c r="K511" s="11" t="s">
        <v>998</v>
      </c>
      <c r="L511" s="11" t="s">
        <v>999</v>
      </c>
      <c r="M511" s="11"/>
      <c r="N511" s="10"/>
      <c r="O511" s="11" t="s">
        <v>1000</v>
      </c>
      <c r="P511" s="118" t="s">
        <v>1023</v>
      </c>
      <c r="Q511" s="16">
        <v>10.4</v>
      </c>
      <c r="R511" s="157">
        <v>10.4</v>
      </c>
      <c r="S511" s="11"/>
      <c r="T511" s="13" t="s">
        <v>1001</v>
      </c>
      <c r="U511" s="11" t="s">
        <v>1036</v>
      </c>
      <c r="V511" s="11" t="s">
        <v>1000</v>
      </c>
    </row>
    <row r="512" spans="1:22" s="17" customFormat="1">
      <c r="A512" s="11" t="s">
        <v>1418</v>
      </c>
      <c r="B512" s="11" t="s">
        <v>3260</v>
      </c>
      <c r="C512" s="11" t="s">
        <v>1419</v>
      </c>
      <c r="D512" s="18">
        <v>47259</v>
      </c>
      <c r="E512" s="11" t="s">
        <v>1420</v>
      </c>
      <c r="F512" s="11"/>
      <c r="G512" s="14" t="s">
        <v>997</v>
      </c>
      <c r="H512" s="11" t="s">
        <v>3261</v>
      </c>
      <c r="I512" s="118" t="s">
        <v>5202</v>
      </c>
      <c r="J512" s="19">
        <v>1975</v>
      </c>
      <c r="K512" s="11" t="s">
        <v>998</v>
      </c>
      <c r="L512" s="118" t="s">
        <v>1594</v>
      </c>
      <c r="M512" s="11" t="s">
        <v>1421</v>
      </c>
      <c r="N512" s="11"/>
      <c r="O512" s="11" t="s">
        <v>1023</v>
      </c>
      <c r="P512" s="11" t="s">
        <v>1000</v>
      </c>
      <c r="Q512" s="20">
        <v>303</v>
      </c>
      <c r="R512" s="157">
        <v>307</v>
      </c>
      <c r="S512" s="11" t="s">
        <v>1422</v>
      </c>
      <c r="T512" s="21">
        <v>220</v>
      </c>
      <c r="U512" s="11" t="s">
        <v>1045</v>
      </c>
      <c r="V512" s="22" t="s">
        <v>1023</v>
      </c>
    </row>
    <row r="513" spans="1:22" s="17" customFormat="1">
      <c r="A513" s="11" t="s">
        <v>1423</v>
      </c>
      <c r="B513" s="11" t="s">
        <v>3260</v>
      </c>
      <c r="C513" s="11" t="s">
        <v>1419</v>
      </c>
      <c r="D513" s="18">
        <v>47259</v>
      </c>
      <c r="E513" s="11" t="s">
        <v>1420</v>
      </c>
      <c r="F513" s="11"/>
      <c r="G513" s="14" t="s">
        <v>997</v>
      </c>
      <c r="H513" s="11" t="s">
        <v>296</v>
      </c>
      <c r="I513" s="118" t="s">
        <v>5202</v>
      </c>
      <c r="J513" s="19">
        <v>1976</v>
      </c>
      <c r="K513" s="11" t="s">
        <v>998</v>
      </c>
      <c r="L513" s="118" t="s">
        <v>1594</v>
      </c>
      <c r="M513" s="11" t="s">
        <v>1421</v>
      </c>
      <c r="N513" s="11"/>
      <c r="O513" s="11" t="s">
        <v>1023</v>
      </c>
      <c r="P513" s="11" t="s">
        <v>1000</v>
      </c>
      <c r="Q513" s="20">
        <v>303</v>
      </c>
      <c r="R513" s="157">
        <v>307</v>
      </c>
      <c r="S513" s="11" t="s">
        <v>1422</v>
      </c>
      <c r="T513" s="21">
        <v>220</v>
      </c>
      <c r="U513" s="11" t="s">
        <v>1045</v>
      </c>
      <c r="V513" s="22" t="s">
        <v>1023</v>
      </c>
    </row>
    <row r="514" spans="1:22" s="17" customFormat="1">
      <c r="A514" s="10" t="s">
        <v>1424</v>
      </c>
      <c r="B514" s="11"/>
      <c r="C514" s="11"/>
      <c r="D514" s="12">
        <v>27798</v>
      </c>
      <c r="E514" s="13" t="s">
        <v>1425</v>
      </c>
      <c r="F514" s="11"/>
      <c r="G514" s="14" t="s">
        <v>1006</v>
      </c>
      <c r="H514" s="11"/>
      <c r="I514" s="118" t="s">
        <v>5206</v>
      </c>
      <c r="J514" s="15">
        <v>2002</v>
      </c>
      <c r="K514" s="11" t="s">
        <v>998</v>
      </c>
      <c r="L514" s="11" t="s">
        <v>999</v>
      </c>
      <c r="M514" s="11"/>
      <c r="N514" s="11"/>
      <c r="O514" s="11" t="s">
        <v>1000</v>
      </c>
      <c r="P514" s="118" t="s">
        <v>1023</v>
      </c>
      <c r="Q514" s="16">
        <v>25.6</v>
      </c>
      <c r="R514" s="157">
        <v>25.6</v>
      </c>
      <c r="S514" s="11"/>
      <c r="T514" s="13" t="s">
        <v>1007</v>
      </c>
      <c r="U514" s="13" t="s">
        <v>1008</v>
      </c>
      <c r="V514" s="11" t="s">
        <v>1000</v>
      </c>
    </row>
    <row r="515" spans="1:22" s="17" customFormat="1">
      <c r="A515" s="10" t="s">
        <v>1426</v>
      </c>
      <c r="B515" s="23" t="s">
        <v>1427</v>
      </c>
      <c r="C515" s="11"/>
      <c r="D515" s="12">
        <v>25588</v>
      </c>
      <c r="E515" s="13" t="s">
        <v>1428</v>
      </c>
      <c r="F515" s="11"/>
      <c r="G515" s="14" t="s">
        <v>1035</v>
      </c>
      <c r="H515" s="11"/>
      <c r="I515" s="118" t="s">
        <v>5206</v>
      </c>
      <c r="J515" s="15">
        <v>2000</v>
      </c>
      <c r="K515" s="11" t="s">
        <v>998</v>
      </c>
      <c r="L515" s="11" t="s">
        <v>999</v>
      </c>
      <c r="M515" s="11"/>
      <c r="N515" s="11"/>
      <c r="O515" s="11" t="s">
        <v>1000</v>
      </c>
      <c r="P515" s="118" t="s">
        <v>1023</v>
      </c>
      <c r="Q515" s="16">
        <v>21.45</v>
      </c>
      <c r="R515" s="157">
        <v>21.45</v>
      </c>
      <c r="S515" s="11"/>
      <c r="T515" s="13" t="s">
        <v>1001</v>
      </c>
      <c r="U515" s="11" t="s">
        <v>1036</v>
      </c>
      <c r="V515" s="11" t="s">
        <v>1000</v>
      </c>
    </row>
    <row r="516" spans="1:22" s="17" customFormat="1">
      <c r="A516" s="11" t="s">
        <v>1429</v>
      </c>
      <c r="B516" s="11" t="s">
        <v>3260</v>
      </c>
      <c r="C516" s="11" t="s">
        <v>1430</v>
      </c>
      <c r="D516" s="18">
        <v>50354</v>
      </c>
      <c r="E516" s="11" t="s">
        <v>1431</v>
      </c>
      <c r="F516" s="11"/>
      <c r="G516" s="14" t="s">
        <v>997</v>
      </c>
      <c r="H516" s="11" t="s">
        <v>4122</v>
      </c>
      <c r="I516" s="123" t="s">
        <v>5202</v>
      </c>
      <c r="J516" s="19">
        <v>1992</v>
      </c>
      <c r="K516" s="11" t="s">
        <v>998</v>
      </c>
      <c r="L516" s="11" t="s">
        <v>3298</v>
      </c>
      <c r="M516" s="11"/>
      <c r="N516" s="11"/>
      <c r="O516" s="11" t="s">
        <v>1023</v>
      </c>
      <c r="P516" s="11" t="s">
        <v>1000</v>
      </c>
      <c r="Q516" s="20">
        <v>66</v>
      </c>
      <c r="R516" s="157">
        <v>73.291659570258886</v>
      </c>
      <c r="S516" s="11" t="s">
        <v>1432</v>
      </c>
      <c r="T516" s="21">
        <v>110</v>
      </c>
      <c r="U516" s="13" t="s">
        <v>3231</v>
      </c>
      <c r="V516" s="11" t="s">
        <v>1023</v>
      </c>
    </row>
    <row r="517" spans="1:22" s="17" customFormat="1">
      <c r="A517" s="11" t="s">
        <v>1433</v>
      </c>
      <c r="B517" s="11" t="s">
        <v>3260</v>
      </c>
      <c r="C517" s="11" t="s">
        <v>1430</v>
      </c>
      <c r="D517" s="18">
        <v>50354</v>
      </c>
      <c r="E517" s="11" t="s">
        <v>1431</v>
      </c>
      <c r="F517" s="11"/>
      <c r="G517" s="14" t="s">
        <v>997</v>
      </c>
      <c r="H517" s="11" t="s">
        <v>232</v>
      </c>
      <c r="I517" s="123" t="s">
        <v>5202</v>
      </c>
      <c r="J517" s="19">
        <v>1993</v>
      </c>
      <c r="K517" s="11" t="s">
        <v>998</v>
      </c>
      <c r="L517" s="11" t="s">
        <v>3298</v>
      </c>
      <c r="M517" s="11"/>
      <c r="N517" s="11"/>
      <c r="O517" s="11" t="s">
        <v>1023</v>
      </c>
      <c r="P517" s="11" t="s">
        <v>1000</v>
      </c>
      <c r="Q517" s="20">
        <v>85</v>
      </c>
      <c r="R517" s="157">
        <v>94.390773688969773</v>
      </c>
      <c r="S517" s="11" t="s">
        <v>1432</v>
      </c>
      <c r="T517" s="21">
        <v>110</v>
      </c>
      <c r="U517" s="13" t="s">
        <v>3231</v>
      </c>
      <c r="V517" s="11" t="s">
        <v>1023</v>
      </c>
    </row>
    <row r="518" spans="1:22" s="17" customFormat="1">
      <c r="A518" s="11" t="s">
        <v>1434</v>
      </c>
      <c r="B518" s="11" t="s">
        <v>3260</v>
      </c>
      <c r="C518" s="11" t="s">
        <v>1435</v>
      </c>
      <c r="D518" s="18">
        <v>50354</v>
      </c>
      <c r="E518" s="11" t="s">
        <v>1431</v>
      </c>
      <c r="F518" s="11"/>
      <c r="G518" s="14" t="s">
        <v>997</v>
      </c>
      <c r="H518" s="11" t="s">
        <v>1435</v>
      </c>
      <c r="I518" s="123" t="s">
        <v>5202</v>
      </c>
      <c r="J518" s="19"/>
      <c r="K518" s="11" t="s">
        <v>998</v>
      </c>
      <c r="L518" s="118" t="s">
        <v>3298</v>
      </c>
      <c r="M518" s="11" t="s">
        <v>3298</v>
      </c>
      <c r="N518" s="11" t="s">
        <v>1436</v>
      </c>
      <c r="O518" s="11" t="s">
        <v>1023</v>
      </c>
      <c r="P518" s="11" t="s">
        <v>1000</v>
      </c>
      <c r="Q518" s="20">
        <v>52</v>
      </c>
      <c r="R518" s="157">
        <v>57.744943903840337</v>
      </c>
      <c r="S518" s="11" t="s">
        <v>1437</v>
      </c>
      <c r="T518" s="21">
        <v>110</v>
      </c>
      <c r="U518" s="13" t="s">
        <v>3231</v>
      </c>
      <c r="V518" s="22" t="s">
        <v>1023</v>
      </c>
    </row>
    <row r="519" spans="1:22" s="17" customFormat="1">
      <c r="A519" s="11" t="s">
        <v>1438</v>
      </c>
      <c r="B519" s="11" t="s">
        <v>1439</v>
      </c>
      <c r="C519" s="11" t="s">
        <v>1439</v>
      </c>
      <c r="D519" s="18">
        <v>49477</v>
      </c>
      <c r="E519" s="11" t="s">
        <v>1440</v>
      </c>
      <c r="F519" s="11"/>
      <c r="G519" s="14" t="s">
        <v>997</v>
      </c>
      <c r="H519" s="11" t="s">
        <v>1441</v>
      </c>
      <c r="I519" s="119" t="s">
        <v>5198</v>
      </c>
      <c r="J519" s="19">
        <v>1985</v>
      </c>
      <c r="K519" s="11" t="s">
        <v>998</v>
      </c>
      <c r="L519" s="11" t="s">
        <v>291</v>
      </c>
      <c r="M519" s="24" t="s">
        <v>291</v>
      </c>
      <c r="N519" s="24" t="s">
        <v>1720</v>
      </c>
      <c r="O519" s="11" t="s">
        <v>1000</v>
      </c>
      <c r="P519" s="11" t="s">
        <v>1000</v>
      </c>
      <c r="Q519" s="20">
        <v>33.4</v>
      </c>
      <c r="R519" s="157">
        <v>33.734000000000002</v>
      </c>
      <c r="S519" s="11" t="s">
        <v>1442</v>
      </c>
      <c r="T519" s="21">
        <v>110</v>
      </c>
      <c r="U519" s="13" t="s">
        <v>1066</v>
      </c>
      <c r="V519" s="11" t="s">
        <v>1023</v>
      </c>
    </row>
    <row r="520" spans="1:22" s="17" customFormat="1">
      <c r="A520" s="11" t="s">
        <v>1443</v>
      </c>
      <c r="B520" s="11" t="s">
        <v>3260</v>
      </c>
      <c r="C520" s="11" t="s">
        <v>1440</v>
      </c>
      <c r="D520" s="18">
        <v>49479</v>
      </c>
      <c r="E520" s="11" t="s">
        <v>1440</v>
      </c>
      <c r="F520" s="11"/>
      <c r="G520" s="14" t="s">
        <v>997</v>
      </c>
      <c r="H520" s="11" t="s">
        <v>296</v>
      </c>
      <c r="I520" s="123" t="s">
        <v>5202</v>
      </c>
      <c r="J520" s="19">
        <v>1985</v>
      </c>
      <c r="K520" s="11" t="s">
        <v>998</v>
      </c>
      <c r="L520" s="124" t="s">
        <v>1055</v>
      </c>
      <c r="M520" s="11" t="s">
        <v>1055</v>
      </c>
      <c r="N520" s="11" t="s">
        <v>1444</v>
      </c>
      <c r="O520" s="11" t="s">
        <v>1023</v>
      </c>
      <c r="P520" s="11" t="s">
        <v>1000</v>
      </c>
      <c r="Q520" s="20">
        <v>794</v>
      </c>
      <c r="R520" s="157">
        <v>800</v>
      </c>
      <c r="S520" s="11" t="s">
        <v>1445</v>
      </c>
      <c r="T520" s="21">
        <v>220</v>
      </c>
      <c r="U520" s="11" t="s">
        <v>1045</v>
      </c>
      <c r="V520" s="22" t="s">
        <v>1023</v>
      </c>
    </row>
    <row r="521" spans="1:22" s="17" customFormat="1">
      <c r="A521" s="11" t="s">
        <v>1446</v>
      </c>
      <c r="B521" s="11" t="s">
        <v>3047</v>
      </c>
      <c r="C521" s="11" t="s">
        <v>1447</v>
      </c>
      <c r="D521" s="18">
        <v>76473</v>
      </c>
      <c r="E521" s="11" t="s">
        <v>1448</v>
      </c>
      <c r="F521" s="11" t="s">
        <v>1449</v>
      </c>
      <c r="G521" s="14" t="s">
        <v>1042</v>
      </c>
      <c r="H521" s="11" t="s">
        <v>1450</v>
      </c>
      <c r="I521" s="118" t="s">
        <v>5194</v>
      </c>
      <c r="J521" s="19">
        <v>1978</v>
      </c>
      <c r="K521" s="11" t="s">
        <v>998</v>
      </c>
      <c r="L521" s="11" t="s">
        <v>1043</v>
      </c>
      <c r="M521" s="11"/>
      <c r="N521" s="11"/>
      <c r="O521" s="11" t="s">
        <v>1023</v>
      </c>
      <c r="P521" s="11" t="s">
        <v>3156</v>
      </c>
      <c r="Q521" s="20">
        <v>109.2</v>
      </c>
      <c r="R521" s="157">
        <f>Q521*1.01</f>
        <v>110.292</v>
      </c>
      <c r="S521" s="11" t="s">
        <v>1448</v>
      </c>
      <c r="T521" s="21">
        <v>110</v>
      </c>
      <c r="U521" s="11" t="s">
        <v>3053</v>
      </c>
      <c r="V521" s="11" t="s">
        <v>1000</v>
      </c>
    </row>
    <row r="522" spans="1:22" s="17" customFormat="1">
      <c r="A522" s="11" t="s">
        <v>1451</v>
      </c>
      <c r="B522" s="11"/>
      <c r="C522" s="11"/>
      <c r="D522" s="18">
        <v>26632</v>
      </c>
      <c r="E522" s="11" t="s">
        <v>1452</v>
      </c>
      <c r="F522" s="11"/>
      <c r="G522" s="14" t="s">
        <v>1006</v>
      </c>
      <c r="H522" s="11"/>
      <c r="I522" s="118" t="s">
        <v>5206</v>
      </c>
      <c r="J522" s="19">
        <v>1999</v>
      </c>
      <c r="K522" s="11" t="s">
        <v>998</v>
      </c>
      <c r="L522" s="11" t="s">
        <v>999</v>
      </c>
      <c r="M522" s="11"/>
      <c r="N522" s="11"/>
      <c r="O522" s="11" t="s">
        <v>1000</v>
      </c>
      <c r="P522" s="118" t="s">
        <v>1023</v>
      </c>
      <c r="Q522" s="20">
        <v>53.8</v>
      </c>
      <c r="R522" s="157">
        <v>53.8</v>
      </c>
      <c r="S522" s="11"/>
      <c r="T522" s="21" t="s">
        <v>1007</v>
      </c>
      <c r="U522" s="11" t="s">
        <v>1008</v>
      </c>
      <c r="V522" s="11" t="s">
        <v>1000</v>
      </c>
    </row>
    <row r="523" spans="1:22" s="17" customFormat="1">
      <c r="A523" s="10" t="s">
        <v>1453</v>
      </c>
      <c r="B523" s="11" t="s">
        <v>1454</v>
      </c>
      <c r="C523" s="11" t="s">
        <v>1455</v>
      </c>
      <c r="D523" s="12">
        <v>26632</v>
      </c>
      <c r="E523" s="13" t="s">
        <v>1452</v>
      </c>
      <c r="F523" s="10"/>
      <c r="G523" s="14" t="s">
        <v>1006</v>
      </c>
      <c r="H523" s="11"/>
      <c r="I523" s="118" t="s">
        <v>5206</v>
      </c>
      <c r="J523" s="15">
        <v>2000</v>
      </c>
      <c r="K523" s="11" t="s">
        <v>998</v>
      </c>
      <c r="L523" s="11" t="s">
        <v>999</v>
      </c>
      <c r="M523" s="11"/>
      <c r="N523" s="10"/>
      <c r="O523" s="11" t="s">
        <v>1000</v>
      </c>
      <c r="P523" s="11" t="s">
        <v>3156</v>
      </c>
      <c r="Q523" s="16">
        <v>15</v>
      </c>
      <c r="R523" s="157">
        <v>15</v>
      </c>
      <c r="S523" s="11"/>
      <c r="T523" s="13">
        <v>110</v>
      </c>
      <c r="U523" s="13" t="s">
        <v>1456</v>
      </c>
      <c r="V523" s="11" t="s">
        <v>1000</v>
      </c>
    </row>
    <row r="524" spans="1:22" s="17" customFormat="1">
      <c r="A524" s="10" t="s">
        <v>1457</v>
      </c>
      <c r="B524" s="11" t="s">
        <v>3079</v>
      </c>
      <c r="C524" s="11" t="s">
        <v>1458</v>
      </c>
      <c r="D524" s="32" t="s">
        <v>1459</v>
      </c>
      <c r="E524" s="11" t="s">
        <v>1460</v>
      </c>
      <c r="F524" s="11"/>
      <c r="G524" s="14" t="s">
        <v>3083</v>
      </c>
      <c r="H524" s="11" t="s">
        <v>1460</v>
      </c>
      <c r="I524" s="118" t="s">
        <v>5194</v>
      </c>
      <c r="J524" s="19">
        <v>1956</v>
      </c>
      <c r="K524" s="11" t="s">
        <v>998</v>
      </c>
      <c r="L524" s="11" t="s">
        <v>1043</v>
      </c>
      <c r="M524" s="11"/>
      <c r="N524" s="11"/>
      <c r="O524" s="11" t="s">
        <v>1023</v>
      </c>
      <c r="P524" s="11" t="s">
        <v>1023</v>
      </c>
      <c r="Q524" s="20">
        <v>89</v>
      </c>
      <c r="R524" s="157">
        <f>Q524*1.01</f>
        <v>89.89</v>
      </c>
      <c r="S524" s="11" t="s">
        <v>1461</v>
      </c>
      <c r="T524" s="21">
        <v>110</v>
      </c>
      <c r="U524" s="11" t="s">
        <v>3085</v>
      </c>
      <c r="V524" s="11" t="s">
        <v>1000</v>
      </c>
    </row>
    <row r="525" spans="1:22" s="17" customFormat="1">
      <c r="A525" s="11" t="s">
        <v>1462</v>
      </c>
      <c r="B525" s="11" t="s">
        <v>4644</v>
      </c>
      <c r="C525" s="11" t="s">
        <v>4645</v>
      </c>
      <c r="D525" s="18">
        <v>65926</v>
      </c>
      <c r="E525" s="11" t="s">
        <v>4646</v>
      </c>
      <c r="F525" s="11"/>
      <c r="G525" s="14" t="s">
        <v>3180</v>
      </c>
      <c r="H525" s="11"/>
      <c r="I525" s="118" t="s">
        <v>5203</v>
      </c>
      <c r="J525" s="19">
        <v>2012</v>
      </c>
      <c r="K525" s="11" t="s">
        <v>3052</v>
      </c>
      <c r="L525" s="11" t="s">
        <v>1022</v>
      </c>
      <c r="M525" s="11"/>
      <c r="N525" s="11"/>
      <c r="O525" s="11" t="s">
        <v>1023</v>
      </c>
      <c r="P525" s="11" t="s">
        <v>1000</v>
      </c>
      <c r="Q525" s="20">
        <v>96.5</v>
      </c>
      <c r="R525" s="157">
        <v>97.465000000000003</v>
      </c>
      <c r="S525" s="11" t="s">
        <v>4647</v>
      </c>
      <c r="T525" s="21">
        <v>110</v>
      </c>
      <c r="U525" s="11" t="s">
        <v>4644</v>
      </c>
      <c r="V525" s="22" t="s">
        <v>1023</v>
      </c>
    </row>
    <row r="526" spans="1:22" s="17" customFormat="1">
      <c r="A526" s="11" t="s">
        <v>4648</v>
      </c>
      <c r="B526" s="11" t="s">
        <v>4644</v>
      </c>
      <c r="C526" s="11" t="s">
        <v>2430</v>
      </c>
      <c r="D526" s="18">
        <v>65926</v>
      </c>
      <c r="E526" s="11" t="s">
        <v>4646</v>
      </c>
      <c r="F526" s="11"/>
      <c r="G526" s="14" t="s">
        <v>3180</v>
      </c>
      <c r="H526" s="11" t="s">
        <v>1712</v>
      </c>
      <c r="I526" s="123" t="s">
        <v>5202</v>
      </c>
      <c r="J526" s="19">
        <v>1989</v>
      </c>
      <c r="K526" s="11" t="s">
        <v>3052</v>
      </c>
      <c r="L526" s="124" t="s">
        <v>1055</v>
      </c>
      <c r="M526" s="11" t="s">
        <v>1055</v>
      </c>
      <c r="N526" s="11" t="s">
        <v>1719</v>
      </c>
      <c r="O526" s="11" t="s">
        <v>1023</v>
      </c>
      <c r="P526" s="11" t="s">
        <v>1000</v>
      </c>
      <c r="Q526" s="20">
        <v>66</v>
      </c>
      <c r="R526" s="157">
        <v>71.431139999999999</v>
      </c>
      <c r="S526" s="11" t="s">
        <v>4647</v>
      </c>
      <c r="T526" s="21">
        <v>10</v>
      </c>
      <c r="U526" s="11" t="s">
        <v>4644</v>
      </c>
      <c r="V526" s="22" t="s">
        <v>1023</v>
      </c>
    </row>
    <row r="527" spans="1:22" s="17" customFormat="1">
      <c r="A527" s="11" t="s">
        <v>4649</v>
      </c>
      <c r="B527" s="11" t="s">
        <v>4644</v>
      </c>
      <c r="C527" s="11" t="s">
        <v>2430</v>
      </c>
      <c r="D527" s="18">
        <v>65926</v>
      </c>
      <c r="E527" s="11" t="s">
        <v>4646</v>
      </c>
      <c r="F527" s="11"/>
      <c r="G527" s="14" t="s">
        <v>3180</v>
      </c>
      <c r="H527" s="11" t="s">
        <v>1718</v>
      </c>
      <c r="I527" s="118" t="s">
        <v>5203</v>
      </c>
      <c r="J527" s="19">
        <v>2003</v>
      </c>
      <c r="K527" s="11" t="s">
        <v>3052</v>
      </c>
      <c r="L527" s="11" t="s">
        <v>1022</v>
      </c>
      <c r="M527" s="11"/>
      <c r="N527" s="11"/>
      <c r="O527" s="11" t="s">
        <v>1023</v>
      </c>
      <c r="P527" s="11" t="s">
        <v>1000</v>
      </c>
      <c r="Q527" s="20">
        <v>86</v>
      </c>
      <c r="R527" s="157">
        <v>86.86</v>
      </c>
      <c r="S527" s="11" t="s">
        <v>4647</v>
      </c>
      <c r="T527" s="21"/>
      <c r="U527" s="11" t="s">
        <v>4644</v>
      </c>
      <c r="V527" s="22" t="s">
        <v>1023</v>
      </c>
    </row>
    <row r="528" spans="1:22" s="17" customFormat="1">
      <c r="A528" s="10" t="s">
        <v>4650</v>
      </c>
      <c r="B528" s="11" t="s">
        <v>4651</v>
      </c>
      <c r="C528" s="11"/>
      <c r="D528" s="25">
        <v>55218</v>
      </c>
      <c r="E528" s="26" t="s">
        <v>4652</v>
      </c>
      <c r="F528" s="11"/>
      <c r="G528" s="14" t="s">
        <v>3981</v>
      </c>
      <c r="H528" s="11"/>
      <c r="I528" s="123" t="s">
        <v>5202</v>
      </c>
      <c r="J528" s="15">
        <v>2004</v>
      </c>
      <c r="K528" s="11" t="s">
        <v>998</v>
      </c>
      <c r="L528" s="11" t="s">
        <v>1061</v>
      </c>
      <c r="M528" s="11"/>
      <c r="N528" s="11"/>
      <c r="O528" s="11" t="s">
        <v>1000</v>
      </c>
      <c r="P528" s="118" t="s">
        <v>1000</v>
      </c>
      <c r="Q528" s="20">
        <v>12.4</v>
      </c>
      <c r="R528" s="159">
        <v>13.354799999999999</v>
      </c>
      <c r="S528" s="11"/>
      <c r="T528" s="26" t="s">
        <v>1007</v>
      </c>
      <c r="U528" s="26" t="s">
        <v>4653</v>
      </c>
      <c r="V528" s="22" t="s">
        <v>1000</v>
      </c>
    </row>
    <row r="529" spans="1:201" s="17" customFormat="1">
      <c r="A529" s="10" t="s">
        <v>2813</v>
      </c>
      <c r="B529" s="11" t="s">
        <v>3249</v>
      </c>
      <c r="C529" s="11" t="s">
        <v>3249</v>
      </c>
      <c r="D529" s="12"/>
      <c r="E529" s="13"/>
      <c r="F529" s="11"/>
      <c r="G529" s="14"/>
      <c r="H529" s="11"/>
      <c r="I529" s="11"/>
      <c r="J529" s="15"/>
      <c r="K529" s="11"/>
      <c r="L529" s="11"/>
      <c r="M529" s="11"/>
      <c r="N529" s="11"/>
      <c r="O529" s="11"/>
      <c r="P529" s="11"/>
      <c r="Q529" s="16"/>
      <c r="R529" s="160"/>
      <c r="S529" s="11"/>
      <c r="T529" s="13"/>
      <c r="U529" s="13"/>
      <c r="V529" s="22"/>
    </row>
    <row r="530" spans="1:201" s="17" customFormat="1">
      <c r="A530" s="10" t="s">
        <v>2814</v>
      </c>
      <c r="B530" s="11" t="s">
        <v>3249</v>
      </c>
      <c r="C530" s="11" t="s">
        <v>3249</v>
      </c>
      <c r="D530" s="12"/>
      <c r="E530" s="13"/>
      <c r="F530" s="11"/>
      <c r="G530" s="14"/>
      <c r="H530" s="11"/>
      <c r="I530" s="11"/>
      <c r="J530" s="15"/>
      <c r="K530" s="11"/>
      <c r="L530" s="11"/>
      <c r="M530" s="11"/>
      <c r="N530" s="11"/>
      <c r="O530" s="11"/>
      <c r="P530" s="11"/>
      <c r="Q530" s="16"/>
      <c r="R530" s="160"/>
      <c r="S530" s="11"/>
      <c r="T530" s="13"/>
      <c r="U530" s="13"/>
      <c r="V530" s="22"/>
    </row>
    <row r="531" spans="1:201" s="17" customFormat="1">
      <c r="A531" s="10" t="s">
        <v>4654</v>
      </c>
      <c r="B531" s="35" t="s">
        <v>4655</v>
      </c>
      <c r="C531" s="11"/>
      <c r="D531" s="12">
        <v>29416</v>
      </c>
      <c r="E531" s="13" t="s">
        <v>4656</v>
      </c>
      <c r="F531" s="11"/>
      <c r="G531" s="14" t="s">
        <v>1071</v>
      </c>
      <c r="H531" s="11"/>
      <c r="I531" s="118" t="s">
        <v>5206</v>
      </c>
      <c r="J531" s="15">
        <v>2003</v>
      </c>
      <c r="K531" s="11" t="s">
        <v>998</v>
      </c>
      <c r="L531" s="11" t="s">
        <v>999</v>
      </c>
      <c r="M531" s="11"/>
      <c r="N531" s="11"/>
      <c r="O531" s="11" t="s">
        <v>1000</v>
      </c>
      <c r="P531" s="118" t="s">
        <v>1023</v>
      </c>
      <c r="Q531" s="16">
        <v>27</v>
      </c>
      <c r="R531" s="157">
        <v>27</v>
      </c>
      <c r="S531" s="11"/>
      <c r="T531" s="13" t="s">
        <v>3076</v>
      </c>
      <c r="U531" s="13" t="s">
        <v>3187</v>
      </c>
      <c r="V531" s="11" t="s">
        <v>1000</v>
      </c>
    </row>
    <row r="532" spans="1:201" s="17" customFormat="1">
      <c r="A532" s="11" t="s">
        <v>4657</v>
      </c>
      <c r="B532" s="11" t="s">
        <v>4658</v>
      </c>
      <c r="C532" s="11" t="s">
        <v>4659</v>
      </c>
      <c r="D532" s="18">
        <v>7749</v>
      </c>
      <c r="E532" s="11" t="s">
        <v>4660</v>
      </c>
      <c r="F532" s="11"/>
      <c r="G532" s="14" t="s">
        <v>3117</v>
      </c>
      <c r="H532" s="11" t="s">
        <v>4659</v>
      </c>
      <c r="I532" s="118" t="s">
        <v>5203</v>
      </c>
      <c r="J532" s="19">
        <v>1996</v>
      </c>
      <c r="K532" s="11" t="s">
        <v>998</v>
      </c>
      <c r="L532" s="118" t="s">
        <v>1022</v>
      </c>
      <c r="M532" s="24" t="s">
        <v>1022</v>
      </c>
      <c r="N532" s="24" t="s">
        <v>4661</v>
      </c>
      <c r="O532" s="11" t="s">
        <v>1023</v>
      </c>
      <c r="P532" s="11" t="s">
        <v>1000</v>
      </c>
      <c r="Q532" s="20">
        <v>182</v>
      </c>
      <c r="R532" s="157">
        <v>183.82</v>
      </c>
      <c r="S532" s="11" t="s">
        <v>4662</v>
      </c>
      <c r="T532" s="21">
        <v>110</v>
      </c>
      <c r="U532" s="11" t="s">
        <v>3152</v>
      </c>
      <c r="V532" s="22" t="s">
        <v>1023</v>
      </c>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c r="DK532" s="31"/>
      <c r="DL532" s="31"/>
      <c r="DM532" s="31"/>
      <c r="DN532" s="31"/>
      <c r="DO532" s="31"/>
      <c r="DP532" s="31"/>
      <c r="DQ532" s="31"/>
      <c r="DR532" s="31"/>
      <c r="DS532" s="31"/>
      <c r="DT532" s="31"/>
      <c r="DU532" s="31"/>
      <c r="DV532" s="31"/>
      <c r="DW532" s="31"/>
      <c r="DX532" s="31"/>
      <c r="DY532" s="31"/>
      <c r="DZ532" s="31"/>
      <c r="EA532" s="31"/>
      <c r="EB532" s="31"/>
      <c r="EC532" s="31"/>
      <c r="ED532" s="31"/>
      <c r="EE532" s="31"/>
      <c r="EF532" s="31"/>
      <c r="EG532" s="31"/>
      <c r="EH532" s="31"/>
      <c r="EI532" s="31"/>
      <c r="EJ532" s="31"/>
      <c r="EK532" s="31"/>
      <c r="EL532" s="31"/>
      <c r="EM532" s="31"/>
      <c r="EN532" s="31"/>
      <c r="EO532" s="31"/>
      <c r="EP532" s="31"/>
      <c r="EQ532" s="31"/>
      <c r="ER532" s="31"/>
      <c r="ES532" s="31"/>
      <c r="ET532" s="31"/>
      <c r="EU532" s="31"/>
      <c r="EV532" s="31"/>
      <c r="EW532" s="31"/>
      <c r="EX532" s="31"/>
      <c r="EY532" s="31"/>
      <c r="EZ532" s="31"/>
      <c r="FA532" s="31"/>
      <c r="FB532" s="31"/>
      <c r="FC532" s="31"/>
      <c r="FD532" s="31"/>
      <c r="FE532" s="31"/>
      <c r="FF532" s="31"/>
      <c r="FG532" s="31"/>
      <c r="FH532" s="31"/>
      <c r="FI532" s="31"/>
      <c r="FJ532" s="31"/>
      <c r="FK532" s="31"/>
      <c r="FL532" s="31"/>
      <c r="FM532" s="31"/>
      <c r="FN532" s="31"/>
      <c r="FO532" s="31"/>
      <c r="FP532" s="31"/>
      <c r="FQ532" s="31"/>
      <c r="FR532" s="31"/>
      <c r="FS532" s="31"/>
      <c r="FT532" s="31"/>
      <c r="FU532" s="31"/>
      <c r="FV532" s="31"/>
      <c r="FW532" s="31"/>
      <c r="FX532" s="31"/>
      <c r="FY532" s="31"/>
      <c r="FZ532" s="31"/>
      <c r="GA532" s="31"/>
      <c r="GB532" s="31"/>
      <c r="GC532" s="31"/>
      <c r="GD532" s="31"/>
      <c r="GE532" s="31"/>
      <c r="GF532" s="31"/>
      <c r="GG532" s="31"/>
      <c r="GH532" s="31"/>
      <c r="GI532" s="31"/>
      <c r="GJ532" s="31"/>
      <c r="GK532" s="31"/>
      <c r="GL532" s="31"/>
      <c r="GM532" s="31"/>
      <c r="GN532" s="31"/>
      <c r="GO532" s="31"/>
      <c r="GP532" s="31"/>
      <c r="GQ532" s="31"/>
      <c r="GR532" s="31"/>
      <c r="GS532" s="31"/>
    </row>
    <row r="533" spans="1:201" s="17" customFormat="1">
      <c r="A533" s="10" t="s">
        <v>4663</v>
      </c>
      <c r="B533" s="11" t="s">
        <v>3079</v>
      </c>
      <c r="C533" s="11" t="s">
        <v>4664</v>
      </c>
      <c r="D533" s="32" t="s">
        <v>4665</v>
      </c>
      <c r="E533" s="11" t="s">
        <v>4666</v>
      </c>
      <c r="F533" s="11"/>
      <c r="G533" s="14" t="s">
        <v>3083</v>
      </c>
      <c r="H533" s="11" t="s">
        <v>4666</v>
      </c>
      <c r="I533" s="118" t="s">
        <v>5195</v>
      </c>
      <c r="J533" s="19">
        <v>1926</v>
      </c>
      <c r="K533" s="11" t="s">
        <v>998</v>
      </c>
      <c r="L533" s="11" t="s">
        <v>683</v>
      </c>
      <c r="M533" s="11"/>
      <c r="N533" s="11"/>
      <c r="O533" s="11" t="s">
        <v>1023</v>
      </c>
      <c r="P533" s="11" t="s">
        <v>1023</v>
      </c>
      <c r="Q533" s="20">
        <v>79</v>
      </c>
      <c r="R533" s="157">
        <v>79.790000000000006</v>
      </c>
      <c r="S533" s="11" t="s">
        <v>4667</v>
      </c>
      <c r="T533" s="21">
        <v>110</v>
      </c>
      <c r="U533" s="11" t="s">
        <v>3085</v>
      </c>
      <c r="V533" s="11" t="s">
        <v>1000</v>
      </c>
    </row>
    <row r="534" spans="1:201" s="17" customFormat="1">
      <c r="A534" s="10" t="s">
        <v>4668</v>
      </c>
      <c r="B534" s="10" t="s">
        <v>4669</v>
      </c>
      <c r="C534" s="11"/>
      <c r="D534" s="12">
        <v>26441</v>
      </c>
      <c r="E534" s="13" t="s">
        <v>4670</v>
      </c>
      <c r="F534" s="11"/>
      <c r="G534" s="14" t="s">
        <v>1006</v>
      </c>
      <c r="H534" s="11"/>
      <c r="I534" s="118" t="s">
        <v>5206</v>
      </c>
      <c r="J534" s="15">
        <v>2002</v>
      </c>
      <c r="K534" s="11" t="s">
        <v>998</v>
      </c>
      <c r="L534" s="11" t="s">
        <v>999</v>
      </c>
      <c r="M534" s="11"/>
      <c r="N534" s="11"/>
      <c r="O534" s="11" t="s">
        <v>1000</v>
      </c>
      <c r="P534" s="118" t="s">
        <v>1023</v>
      </c>
      <c r="Q534" s="16">
        <v>12</v>
      </c>
      <c r="R534" s="157">
        <v>12</v>
      </c>
      <c r="S534" s="11"/>
      <c r="T534" s="13" t="s">
        <v>1001</v>
      </c>
      <c r="U534" s="13" t="s">
        <v>1008</v>
      </c>
      <c r="V534" s="11" t="s">
        <v>1000</v>
      </c>
    </row>
    <row r="535" spans="1:201" s="17" customFormat="1">
      <c r="A535" s="10" t="s">
        <v>4671</v>
      </c>
      <c r="B535" s="35" t="s">
        <v>4672</v>
      </c>
      <c r="C535" s="11"/>
      <c r="D535" s="12">
        <v>52428</v>
      </c>
      <c r="E535" s="13" t="s">
        <v>4673</v>
      </c>
      <c r="F535" s="10"/>
      <c r="G535" s="14" t="s">
        <v>997</v>
      </c>
      <c r="H535" s="11"/>
      <c r="I535" s="118" t="s">
        <v>5206</v>
      </c>
      <c r="J535" s="15">
        <v>2005</v>
      </c>
      <c r="K535" s="11" t="s">
        <v>998</v>
      </c>
      <c r="L535" s="11" t="s">
        <v>999</v>
      </c>
      <c r="M535" s="11"/>
      <c r="N535" s="10"/>
      <c r="O535" s="11" t="s">
        <v>1000</v>
      </c>
      <c r="P535" s="118" t="s">
        <v>1023</v>
      </c>
      <c r="Q535" s="16">
        <v>19.5</v>
      </c>
      <c r="R535" s="157">
        <v>19.5</v>
      </c>
      <c r="S535" s="11"/>
      <c r="T535" s="13" t="s">
        <v>1001</v>
      </c>
      <c r="U535" s="13" t="s">
        <v>4674</v>
      </c>
      <c r="V535" s="11" t="s">
        <v>1000</v>
      </c>
    </row>
    <row r="536" spans="1:201" s="17" customFormat="1">
      <c r="A536" s="10" t="s">
        <v>4675</v>
      </c>
      <c r="B536" s="11" t="s">
        <v>4676</v>
      </c>
      <c r="C536" s="11"/>
      <c r="D536" s="12">
        <v>18246</v>
      </c>
      <c r="E536" s="13" t="s">
        <v>4677</v>
      </c>
      <c r="F536" s="10"/>
      <c r="G536" s="14" t="s">
        <v>3091</v>
      </c>
      <c r="H536" s="11"/>
      <c r="I536" s="118" t="s">
        <v>5206</v>
      </c>
      <c r="J536" s="15">
        <v>2002</v>
      </c>
      <c r="K536" s="11" t="s">
        <v>998</v>
      </c>
      <c r="L536" s="11" t="s">
        <v>999</v>
      </c>
      <c r="M536" s="11"/>
      <c r="N536" s="10"/>
      <c r="O536" s="11" t="s">
        <v>1000</v>
      </c>
      <c r="P536" s="118" t="s">
        <v>1023</v>
      </c>
      <c r="Q536" s="16">
        <v>11.8</v>
      </c>
      <c r="R536" s="157">
        <v>11.8</v>
      </c>
      <c r="S536" s="11"/>
      <c r="T536" s="13" t="s">
        <v>1007</v>
      </c>
      <c r="U536" s="13" t="s">
        <v>335</v>
      </c>
      <c r="V536" s="11" t="s">
        <v>1000</v>
      </c>
    </row>
    <row r="537" spans="1:201" s="17" customFormat="1">
      <c r="A537" s="10" t="s">
        <v>4678</v>
      </c>
      <c r="B537" s="11" t="s">
        <v>4679</v>
      </c>
      <c r="C537" s="11"/>
      <c r="D537" s="12">
        <v>56759</v>
      </c>
      <c r="E537" s="13" t="s">
        <v>4680</v>
      </c>
      <c r="F537" s="11"/>
      <c r="G537" s="14" t="s">
        <v>3981</v>
      </c>
      <c r="H537" s="11"/>
      <c r="I537" s="118" t="s">
        <v>5206</v>
      </c>
      <c r="J537" s="15">
        <v>2009</v>
      </c>
      <c r="K537" s="11" t="s">
        <v>998</v>
      </c>
      <c r="L537" s="11" t="s">
        <v>999</v>
      </c>
      <c r="M537" s="11"/>
      <c r="N537" s="11"/>
      <c r="O537" s="11" t="s">
        <v>1000</v>
      </c>
      <c r="P537" s="118" t="s">
        <v>1023</v>
      </c>
      <c r="Q537" s="16">
        <v>12.5</v>
      </c>
      <c r="R537" s="157">
        <v>12.5</v>
      </c>
      <c r="S537" s="11"/>
      <c r="T537" s="13" t="s">
        <v>1007</v>
      </c>
      <c r="U537" s="13" t="s">
        <v>3231</v>
      </c>
      <c r="V537" s="11" t="s">
        <v>1000</v>
      </c>
    </row>
    <row r="538" spans="1:201" s="17" customFormat="1">
      <c r="A538" s="11" t="s">
        <v>4681</v>
      </c>
      <c r="B538" s="11" t="s">
        <v>4682</v>
      </c>
      <c r="C538" s="11" t="s">
        <v>4683</v>
      </c>
      <c r="D538" s="18">
        <v>67655</v>
      </c>
      <c r="E538" s="11" t="s">
        <v>4684</v>
      </c>
      <c r="F538" s="11"/>
      <c r="G538" s="14" t="s">
        <v>3981</v>
      </c>
      <c r="H538" s="11">
        <v>10</v>
      </c>
      <c r="I538" s="118" t="s">
        <v>5203</v>
      </c>
      <c r="J538" s="19">
        <v>1989</v>
      </c>
      <c r="K538" s="11" t="s">
        <v>998</v>
      </c>
      <c r="L538" s="118" t="s">
        <v>1022</v>
      </c>
      <c r="M538" s="24" t="s">
        <v>1022</v>
      </c>
      <c r="N538" s="24" t="s">
        <v>4685</v>
      </c>
      <c r="O538" s="11" t="s">
        <v>1023</v>
      </c>
      <c r="P538" s="11" t="s">
        <v>1000</v>
      </c>
      <c r="Q538" s="20">
        <v>11.6</v>
      </c>
      <c r="R538" s="157">
        <v>11.715999999999999</v>
      </c>
      <c r="S538" s="11" t="s">
        <v>4686</v>
      </c>
      <c r="T538" s="21">
        <v>20</v>
      </c>
      <c r="U538" s="11" t="s">
        <v>4687</v>
      </c>
      <c r="V538" s="22" t="s">
        <v>1023</v>
      </c>
    </row>
    <row r="539" spans="1:201" s="17" customFormat="1">
      <c r="A539" s="11" t="s">
        <v>4688</v>
      </c>
      <c r="B539" s="11" t="s">
        <v>4682</v>
      </c>
      <c r="C539" s="11" t="s">
        <v>4683</v>
      </c>
      <c r="D539" s="18">
        <v>67655</v>
      </c>
      <c r="E539" s="11" t="s">
        <v>4684</v>
      </c>
      <c r="F539" s="11"/>
      <c r="G539" s="14" t="s">
        <v>3981</v>
      </c>
      <c r="H539" s="11">
        <v>20</v>
      </c>
      <c r="I539" s="123" t="s">
        <v>5202</v>
      </c>
      <c r="J539" s="19">
        <v>1996</v>
      </c>
      <c r="K539" s="11" t="s">
        <v>998</v>
      </c>
      <c r="L539" s="11" t="s">
        <v>1055</v>
      </c>
      <c r="M539" s="11"/>
      <c r="N539" s="11"/>
      <c r="O539" s="11" t="s">
        <v>1023</v>
      </c>
      <c r="P539" s="11" t="s">
        <v>1000</v>
      </c>
      <c r="Q539" s="20">
        <v>13.4</v>
      </c>
      <c r="R539" s="157">
        <v>14.502686000000001</v>
      </c>
      <c r="S539" s="11" t="s">
        <v>4689</v>
      </c>
      <c r="T539" s="21">
        <v>20</v>
      </c>
      <c r="U539" s="11" t="s">
        <v>4687</v>
      </c>
      <c r="V539" s="11" t="s">
        <v>1023</v>
      </c>
    </row>
    <row r="540" spans="1:201" s="17" customFormat="1">
      <c r="A540" s="10" t="s">
        <v>4690</v>
      </c>
      <c r="B540" s="11"/>
      <c r="C540" s="11"/>
      <c r="D540" s="12">
        <v>39624</v>
      </c>
      <c r="E540" s="13" t="s">
        <v>4691</v>
      </c>
      <c r="F540" s="11"/>
      <c r="G540" s="14" t="s">
        <v>1071</v>
      </c>
      <c r="H540" s="11"/>
      <c r="I540" s="118" t="s">
        <v>5206</v>
      </c>
      <c r="J540" s="15">
        <v>2001</v>
      </c>
      <c r="K540" s="11" t="s">
        <v>998</v>
      </c>
      <c r="L540" s="11" t="s">
        <v>999</v>
      </c>
      <c r="M540" s="11"/>
      <c r="N540" s="11"/>
      <c r="O540" s="11" t="s">
        <v>1000</v>
      </c>
      <c r="P540" s="118" t="s">
        <v>1023</v>
      </c>
      <c r="Q540" s="16">
        <v>22.95</v>
      </c>
      <c r="R540" s="157">
        <v>22.95</v>
      </c>
      <c r="S540" s="11"/>
      <c r="T540" s="13" t="s">
        <v>3076</v>
      </c>
      <c r="U540" s="13" t="s">
        <v>3187</v>
      </c>
      <c r="V540" s="11" t="s">
        <v>1000</v>
      </c>
    </row>
    <row r="541" spans="1:201" s="17" customFormat="1">
      <c r="A541" s="10" t="s">
        <v>4692</v>
      </c>
      <c r="B541" s="11" t="s">
        <v>4693</v>
      </c>
      <c r="C541" s="11"/>
      <c r="D541" s="12">
        <v>53925</v>
      </c>
      <c r="E541" s="13" t="s">
        <v>4694</v>
      </c>
      <c r="F541" s="11"/>
      <c r="G541" s="14" t="s">
        <v>997</v>
      </c>
      <c r="H541" s="11"/>
      <c r="I541" s="118" t="s">
        <v>5206</v>
      </c>
      <c r="J541" s="15">
        <v>2009</v>
      </c>
      <c r="K541" s="11" t="s">
        <v>998</v>
      </c>
      <c r="L541" s="11" t="s">
        <v>999</v>
      </c>
      <c r="M541" s="11"/>
      <c r="N541" s="11"/>
      <c r="O541" s="11" t="s">
        <v>1000</v>
      </c>
      <c r="P541" s="118" t="s">
        <v>1023</v>
      </c>
      <c r="Q541" s="16">
        <v>10</v>
      </c>
      <c r="R541" s="157">
        <v>10</v>
      </c>
      <c r="S541" s="11"/>
      <c r="T541" s="13" t="s">
        <v>1007</v>
      </c>
      <c r="U541" s="13"/>
      <c r="V541" s="11" t="s">
        <v>1000</v>
      </c>
    </row>
    <row r="542" spans="1:201" s="17" customFormat="1">
      <c r="A542" s="10" t="s">
        <v>4695</v>
      </c>
      <c r="B542" s="11" t="s">
        <v>4696</v>
      </c>
      <c r="C542" s="11"/>
      <c r="D542" s="12">
        <v>1917</v>
      </c>
      <c r="E542" s="13" t="s">
        <v>4697</v>
      </c>
      <c r="F542" s="11"/>
      <c r="G542" s="14" t="s">
        <v>3333</v>
      </c>
      <c r="H542" s="11"/>
      <c r="I542" s="118" t="s">
        <v>5206</v>
      </c>
      <c r="J542" s="15">
        <v>2001</v>
      </c>
      <c r="K542" s="11" t="s">
        <v>998</v>
      </c>
      <c r="L542" s="11" t="s">
        <v>999</v>
      </c>
      <c r="M542" s="11"/>
      <c r="N542" s="11"/>
      <c r="O542" s="11" t="s">
        <v>1000</v>
      </c>
      <c r="P542" s="118" t="s">
        <v>1023</v>
      </c>
      <c r="Q542" s="16">
        <v>12.8</v>
      </c>
      <c r="R542" s="157">
        <v>12.8</v>
      </c>
      <c r="S542" s="11"/>
      <c r="T542" s="13" t="s">
        <v>1007</v>
      </c>
      <c r="U542" s="13" t="s">
        <v>3334</v>
      </c>
      <c r="V542" s="11" t="s">
        <v>1000</v>
      </c>
    </row>
    <row r="543" spans="1:201" s="17" customFormat="1">
      <c r="A543" s="11" t="s">
        <v>4698</v>
      </c>
      <c r="B543" s="11" t="s">
        <v>3047</v>
      </c>
      <c r="C543" s="11" t="s">
        <v>4699</v>
      </c>
      <c r="D543" s="18">
        <v>76189</v>
      </c>
      <c r="E543" s="11" t="s">
        <v>4700</v>
      </c>
      <c r="F543" s="11" t="s">
        <v>4701</v>
      </c>
      <c r="G543" s="14" t="s">
        <v>1042</v>
      </c>
      <c r="H543" s="11" t="s">
        <v>4702</v>
      </c>
      <c r="I543" s="118" t="s">
        <v>5201</v>
      </c>
      <c r="J543" s="19">
        <v>1998</v>
      </c>
      <c r="K543" s="11" t="s">
        <v>3052</v>
      </c>
      <c r="L543" s="11" t="s">
        <v>1022</v>
      </c>
      <c r="M543" s="11"/>
      <c r="N543" s="11"/>
      <c r="O543" s="11" t="s">
        <v>1023</v>
      </c>
      <c r="P543" s="11" t="s">
        <v>1023</v>
      </c>
      <c r="Q543" s="20">
        <v>353</v>
      </c>
      <c r="R543" s="157">
        <v>362.69691000000006</v>
      </c>
      <c r="S543" s="11" t="s">
        <v>4703</v>
      </c>
      <c r="T543" s="21">
        <v>220</v>
      </c>
      <c r="U543" s="11" t="s">
        <v>3063</v>
      </c>
      <c r="V543" s="22" t="s">
        <v>1023</v>
      </c>
    </row>
    <row r="544" spans="1:201" s="17" customFormat="1">
      <c r="A544" s="11" t="s">
        <v>4704</v>
      </c>
      <c r="B544" s="11" t="s">
        <v>4705</v>
      </c>
      <c r="C544" s="11" t="s">
        <v>4706</v>
      </c>
      <c r="D544" s="18">
        <v>76189</v>
      </c>
      <c r="E544" s="11" t="s">
        <v>4700</v>
      </c>
      <c r="F544" s="11"/>
      <c r="G544" s="14" t="s">
        <v>1042</v>
      </c>
      <c r="H544" s="11" t="s">
        <v>4707</v>
      </c>
      <c r="I544" s="118" t="s">
        <v>5203</v>
      </c>
      <c r="J544" s="19">
        <v>1984</v>
      </c>
      <c r="K544" s="11" t="s">
        <v>3052</v>
      </c>
      <c r="L544" s="118" t="s">
        <v>1022</v>
      </c>
      <c r="M544" s="11" t="s">
        <v>1022</v>
      </c>
      <c r="N544" s="11" t="s">
        <v>1720</v>
      </c>
      <c r="O544" s="11" t="s">
        <v>1023</v>
      </c>
      <c r="P544" s="11" t="s">
        <v>1000</v>
      </c>
      <c r="Q544" s="20">
        <v>40</v>
      </c>
      <c r="R544" s="157">
        <v>40.4</v>
      </c>
      <c r="S544" s="11"/>
      <c r="T544" s="21">
        <v>110</v>
      </c>
      <c r="U544" s="11" t="s">
        <v>4708</v>
      </c>
      <c r="V544" s="22" t="s">
        <v>1023</v>
      </c>
    </row>
    <row r="545" spans="1:22" s="17" customFormat="1">
      <c r="A545" s="10" t="s">
        <v>4709</v>
      </c>
      <c r="B545" s="11" t="s">
        <v>4710</v>
      </c>
      <c r="C545" s="11" t="s">
        <v>4711</v>
      </c>
      <c r="D545" s="18">
        <v>76187</v>
      </c>
      <c r="E545" s="11" t="s">
        <v>4700</v>
      </c>
      <c r="F545" s="11"/>
      <c r="G545" s="14" t="s">
        <v>1042</v>
      </c>
      <c r="H545" s="11" t="s">
        <v>4712</v>
      </c>
      <c r="I545" s="118" t="s">
        <v>5203</v>
      </c>
      <c r="J545" s="19">
        <v>1995</v>
      </c>
      <c r="K545" s="11" t="s">
        <v>3052</v>
      </c>
      <c r="L545" s="11" t="s">
        <v>3056</v>
      </c>
      <c r="M545" s="11"/>
      <c r="N545" s="11"/>
      <c r="O545" s="11" t="s">
        <v>1023</v>
      </c>
      <c r="P545" s="11" t="s">
        <v>1000</v>
      </c>
      <c r="Q545" s="20">
        <v>45</v>
      </c>
      <c r="R545" s="157">
        <f>Q545*1.01</f>
        <v>45.45</v>
      </c>
      <c r="S545" s="11"/>
      <c r="T545" s="21">
        <v>110</v>
      </c>
      <c r="U545" s="27" t="s">
        <v>3053</v>
      </c>
      <c r="V545" s="22" t="s">
        <v>1023</v>
      </c>
    </row>
    <row r="546" spans="1:22" s="17" customFormat="1">
      <c r="A546" s="10" t="s">
        <v>4713</v>
      </c>
      <c r="B546" s="11" t="s">
        <v>4710</v>
      </c>
      <c r="C546" s="11" t="s">
        <v>4711</v>
      </c>
      <c r="D546" s="18">
        <v>76187</v>
      </c>
      <c r="E546" s="11" t="s">
        <v>4700</v>
      </c>
      <c r="F546" s="11"/>
      <c r="G546" s="14" t="s">
        <v>1042</v>
      </c>
      <c r="H546" s="11" t="s">
        <v>4714</v>
      </c>
      <c r="I546" s="118" t="s">
        <v>5203</v>
      </c>
      <c r="J546" s="19"/>
      <c r="K546" s="11" t="s">
        <v>3052</v>
      </c>
      <c r="L546" s="11" t="s">
        <v>3056</v>
      </c>
      <c r="M546" s="11"/>
      <c r="N546" s="11"/>
      <c r="O546" s="11" t="s">
        <v>1023</v>
      </c>
      <c r="P546" s="11" t="s">
        <v>1000</v>
      </c>
      <c r="Q546" s="20">
        <v>25</v>
      </c>
      <c r="R546" s="157">
        <f>Q546*1.01</f>
        <v>25.25</v>
      </c>
      <c r="S546" s="11"/>
      <c r="T546" s="21">
        <v>110</v>
      </c>
      <c r="U546" s="27" t="s">
        <v>3053</v>
      </c>
      <c r="V546" s="22" t="s">
        <v>1023</v>
      </c>
    </row>
    <row r="547" spans="1:22" s="17" customFormat="1">
      <c r="A547" s="11" t="s">
        <v>4715</v>
      </c>
      <c r="B547" s="11" t="s">
        <v>3047</v>
      </c>
      <c r="C547" s="11" t="s">
        <v>4699</v>
      </c>
      <c r="D547" s="18">
        <v>76189</v>
      </c>
      <c r="E547" s="11" t="s">
        <v>4700</v>
      </c>
      <c r="F547" s="11" t="s">
        <v>4701</v>
      </c>
      <c r="G547" s="14" t="s">
        <v>1042</v>
      </c>
      <c r="H547" s="11" t="s">
        <v>4716</v>
      </c>
      <c r="I547" s="123" t="s">
        <v>5202</v>
      </c>
      <c r="J547" s="19">
        <v>1985</v>
      </c>
      <c r="K547" s="11" t="s">
        <v>998</v>
      </c>
      <c r="L547" s="11" t="s">
        <v>1055</v>
      </c>
      <c r="M547" s="11"/>
      <c r="N547" s="11"/>
      <c r="O547" s="11" t="s">
        <v>1023</v>
      </c>
      <c r="P547" s="11" t="s">
        <v>1000</v>
      </c>
      <c r="Q547" s="20">
        <v>505</v>
      </c>
      <c r="R547" s="157">
        <v>550</v>
      </c>
      <c r="S547" s="11" t="s">
        <v>4703</v>
      </c>
      <c r="T547" s="21">
        <v>380</v>
      </c>
      <c r="U547" s="11" t="s">
        <v>3063</v>
      </c>
      <c r="V547" s="11" t="s">
        <v>1023</v>
      </c>
    </row>
    <row r="548" spans="1:22" s="17" customFormat="1">
      <c r="A548" s="11" t="s">
        <v>4717</v>
      </c>
      <c r="B548" s="11" t="s">
        <v>3260</v>
      </c>
      <c r="C548" s="11" t="s">
        <v>4718</v>
      </c>
      <c r="D548" s="18">
        <v>45329</v>
      </c>
      <c r="E548" s="11" t="s">
        <v>4719</v>
      </c>
      <c r="F548" s="11"/>
      <c r="G548" s="14" t="s">
        <v>997</v>
      </c>
      <c r="H548" s="11" t="s">
        <v>296</v>
      </c>
      <c r="I548" s="123" t="s">
        <v>5202</v>
      </c>
      <c r="J548" s="19">
        <v>1987</v>
      </c>
      <c r="K548" s="11" t="s">
        <v>998</v>
      </c>
      <c r="L548" s="11" t="s">
        <v>3309</v>
      </c>
      <c r="M548" s="11"/>
      <c r="N548" s="11"/>
      <c r="O548" s="11" t="s">
        <v>1023</v>
      </c>
      <c r="P548" s="11" t="s">
        <v>1000</v>
      </c>
      <c r="Q548" s="20">
        <v>38</v>
      </c>
      <c r="R548" s="157">
        <v>42.19822823742178</v>
      </c>
      <c r="S548" s="11" t="s">
        <v>4718</v>
      </c>
      <c r="T548" s="21">
        <v>110</v>
      </c>
      <c r="U548" s="13" t="s">
        <v>3231</v>
      </c>
      <c r="V548" s="22" t="s">
        <v>1023</v>
      </c>
    </row>
    <row r="549" spans="1:22" s="17" customFormat="1">
      <c r="A549" s="11" t="s">
        <v>4720</v>
      </c>
      <c r="B549" s="11" t="s">
        <v>4721</v>
      </c>
      <c r="C549" s="10" t="s">
        <v>4722</v>
      </c>
      <c r="D549" s="15">
        <v>76187</v>
      </c>
      <c r="E549" s="10" t="s">
        <v>4700</v>
      </c>
      <c r="F549" s="10"/>
      <c r="G549" s="14" t="s">
        <v>1042</v>
      </c>
      <c r="H549" s="10"/>
      <c r="I549" s="123" t="s">
        <v>5202</v>
      </c>
      <c r="J549" s="15">
        <v>2010</v>
      </c>
      <c r="K549" s="11" t="s">
        <v>3052</v>
      </c>
      <c r="L549" s="118" t="s">
        <v>1061</v>
      </c>
      <c r="M549" s="10" t="s">
        <v>4723</v>
      </c>
      <c r="N549" s="11" t="s">
        <v>4724</v>
      </c>
      <c r="O549" s="10" t="s">
        <v>1023</v>
      </c>
      <c r="P549" s="10" t="s">
        <v>1000</v>
      </c>
      <c r="Q549" s="20">
        <v>81</v>
      </c>
      <c r="R549" s="159">
        <v>87.236999999999995</v>
      </c>
      <c r="S549" s="11"/>
      <c r="T549" s="21">
        <v>110</v>
      </c>
      <c r="U549" s="11" t="s">
        <v>4725</v>
      </c>
      <c r="V549" s="22" t="s">
        <v>1000</v>
      </c>
    </row>
    <row r="550" spans="1:22" s="17" customFormat="1">
      <c r="A550" s="11" t="s">
        <v>4726</v>
      </c>
      <c r="B550" s="11" t="s">
        <v>4727</v>
      </c>
      <c r="C550" s="11" t="s">
        <v>4728</v>
      </c>
      <c r="D550" s="18">
        <v>34134</v>
      </c>
      <c r="E550" s="11" t="s">
        <v>4729</v>
      </c>
      <c r="F550" s="11"/>
      <c r="G550" s="14" t="s">
        <v>3180</v>
      </c>
      <c r="H550" s="11"/>
      <c r="I550" s="118" t="s">
        <v>5203</v>
      </c>
      <c r="J550" s="19">
        <v>1987</v>
      </c>
      <c r="K550" s="11" t="s">
        <v>998</v>
      </c>
      <c r="L550" s="11" t="s">
        <v>1022</v>
      </c>
      <c r="M550" s="11"/>
      <c r="N550" s="11"/>
      <c r="O550" s="11" t="s">
        <v>1023</v>
      </c>
      <c r="P550" s="11" t="s">
        <v>1000</v>
      </c>
      <c r="Q550" s="20">
        <v>52.9</v>
      </c>
      <c r="R550" s="157">
        <v>53.429000000000002</v>
      </c>
      <c r="S550" s="11" t="s">
        <v>4730</v>
      </c>
      <c r="T550" s="21">
        <v>60</v>
      </c>
      <c r="U550" s="11" t="s">
        <v>4731</v>
      </c>
      <c r="V550" s="22" t="s">
        <v>1023</v>
      </c>
    </row>
    <row r="551" spans="1:22" s="17" customFormat="1">
      <c r="A551" s="11" t="s">
        <v>2815</v>
      </c>
      <c r="B551" s="11" t="s">
        <v>3249</v>
      </c>
      <c r="C551" s="11" t="s">
        <v>3249</v>
      </c>
      <c r="D551" s="18"/>
      <c r="E551" s="11"/>
      <c r="F551" s="11"/>
      <c r="G551" s="14"/>
      <c r="H551" s="11"/>
      <c r="I551" s="11"/>
      <c r="J551" s="19"/>
      <c r="K551" s="11"/>
      <c r="L551" s="11"/>
      <c r="M551" s="11"/>
      <c r="N551" s="11"/>
      <c r="O551" s="11"/>
      <c r="P551" s="11"/>
      <c r="Q551" s="20"/>
      <c r="R551" s="157"/>
      <c r="S551" s="11"/>
      <c r="T551" s="21"/>
      <c r="U551" s="11"/>
      <c r="V551" s="22"/>
    </row>
    <row r="552" spans="1:22" s="17" customFormat="1">
      <c r="A552" s="11" t="s">
        <v>4732</v>
      </c>
      <c r="B552" s="11" t="s">
        <v>4727</v>
      </c>
      <c r="C552" s="11" t="s">
        <v>4733</v>
      </c>
      <c r="D552" s="18">
        <v>34134</v>
      </c>
      <c r="E552" s="11" t="s">
        <v>4729</v>
      </c>
      <c r="F552" s="11"/>
      <c r="G552" s="14" t="s">
        <v>3180</v>
      </c>
      <c r="H552" s="11"/>
      <c r="I552" s="123" t="s">
        <v>5202</v>
      </c>
      <c r="J552" s="19">
        <v>1988</v>
      </c>
      <c r="K552" s="11" t="s">
        <v>998</v>
      </c>
      <c r="L552" s="118" t="s">
        <v>3298</v>
      </c>
      <c r="M552" s="11" t="s">
        <v>4734</v>
      </c>
      <c r="N552" s="11"/>
      <c r="O552" s="11" t="s">
        <v>1023</v>
      </c>
      <c r="P552" s="11" t="s">
        <v>1000</v>
      </c>
      <c r="Q552" s="20">
        <v>33.5</v>
      </c>
      <c r="R552" s="157">
        <v>37.201069630358674</v>
      </c>
      <c r="S552" s="11" t="s">
        <v>4735</v>
      </c>
      <c r="T552" s="21">
        <v>110</v>
      </c>
      <c r="U552" s="11" t="s">
        <v>3148</v>
      </c>
      <c r="V552" s="22" t="s">
        <v>1023</v>
      </c>
    </row>
    <row r="553" spans="1:22" s="17" customFormat="1">
      <c r="A553" s="11" t="s">
        <v>2816</v>
      </c>
      <c r="B553" s="11" t="s">
        <v>2799</v>
      </c>
      <c r="C553" s="11" t="s">
        <v>3249</v>
      </c>
      <c r="D553" s="18"/>
      <c r="E553" s="11"/>
      <c r="F553" s="11"/>
      <c r="G553" s="14"/>
      <c r="H553" s="11"/>
      <c r="I553" s="11"/>
      <c r="J553" s="19"/>
      <c r="K553" s="11"/>
      <c r="L553" s="11"/>
      <c r="M553" s="11"/>
      <c r="N553" s="11"/>
      <c r="O553" s="11"/>
      <c r="P553" s="11"/>
      <c r="Q553" s="20"/>
      <c r="R553" s="157"/>
      <c r="S553" s="11"/>
      <c r="T553" s="21"/>
      <c r="U553" s="11"/>
      <c r="V553" s="22"/>
    </row>
    <row r="554" spans="1:22" s="17" customFormat="1">
      <c r="A554" s="10" t="s">
        <v>4736</v>
      </c>
      <c r="B554" s="11"/>
      <c r="C554" s="11"/>
      <c r="D554" s="12">
        <v>23701</v>
      </c>
      <c r="E554" s="13" t="s">
        <v>4737</v>
      </c>
      <c r="F554" s="11"/>
      <c r="G554" s="14" t="s">
        <v>1035</v>
      </c>
      <c r="H554" s="11"/>
      <c r="I554" s="118" t="s">
        <v>5206</v>
      </c>
      <c r="J554" s="15">
        <v>1995</v>
      </c>
      <c r="K554" s="11" t="s">
        <v>998</v>
      </c>
      <c r="L554" s="11" t="s">
        <v>999</v>
      </c>
      <c r="M554" s="11"/>
      <c r="N554" s="11"/>
      <c r="O554" s="11" t="s">
        <v>1000</v>
      </c>
      <c r="P554" s="118" t="s">
        <v>1023</v>
      </c>
      <c r="Q554" s="16">
        <v>13.3</v>
      </c>
      <c r="R554" s="157">
        <v>13.3</v>
      </c>
      <c r="S554" s="11"/>
      <c r="T554" s="13" t="s">
        <v>1001</v>
      </c>
      <c r="U554" s="11" t="s">
        <v>1036</v>
      </c>
      <c r="V554" s="11" t="s">
        <v>1000</v>
      </c>
    </row>
    <row r="555" spans="1:22" s="17" customFormat="1">
      <c r="A555" s="11" t="s">
        <v>4738</v>
      </c>
      <c r="B555" s="11" t="s">
        <v>4739</v>
      </c>
      <c r="C555" s="11" t="s">
        <v>4740</v>
      </c>
      <c r="D555" s="18">
        <v>24149</v>
      </c>
      <c r="E555" s="11" t="s">
        <v>4741</v>
      </c>
      <c r="F555" s="11"/>
      <c r="G555" s="14" t="s">
        <v>1035</v>
      </c>
      <c r="H555" s="11"/>
      <c r="I555" s="123" t="s">
        <v>5202</v>
      </c>
      <c r="J555" s="19">
        <v>1970</v>
      </c>
      <c r="K555" s="11" t="s">
        <v>998</v>
      </c>
      <c r="L555" s="11" t="s">
        <v>1055</v>
      </c>
      <c r="M555" s="11"/>
      <c r="N555" s="11"/>
      <c r="O555" s="11" t="s">
        <v>1023</v>
      </c>
      <c r="P555" s="11" t="s">
        <v>1000</v>
      </c>
      <c r="Q555" s="20">
        <v>323</v>
      </c>
      <c r="R555" s="157">
        <v>354</v>
      </c>
      <c r="S555" s="11" t="s">
        <v>4742</v>
      </c>
      <c r="T555" s="21">
        <v>220</v>
      </c>
      <c r="U555" s="11" t="s">
        <v>3141</v>
      </c>
      <c r="V555" s="11" t="s">
        <v>1023</v>
      </c>
    </row>
    <row r="556" spans="1:22" s="17" customFormat="1">
      <c r="A556" s="11" t="s">
        <v>4743</v>
      </c>
      <c r="B556" s="11" t="s">
        <v>4739</v>
      </c>
      <c r="C556" s="11" t="s">
        <v>4744</v>
      </c>
      <c r="D556" s="36">
        <v>24116</v>
      </c>
      <c r="E556" s="11" t="s">
        <v>4741</v>
      </c>
      <c r="F556" s="11"/>
      <c r="G556" s="14" t="s">
        <v>1035</v>
      </c>
      <c r="H556" s="11" t="s">
        <v>4745</v>
      </c>
      <c r="I556" s="121" t="s">
        <v>5202</v>
      </c>
      <c r="J556" s="19">
        <v>1970</v>
      </c>
      <c r="K556" s="11" t="s">
        <v>998</v>
      </c>
      <c r="L556" s="118" t="s">
        <v>1022</v>
      </c>
      <c r="M556" s="24" t="s">
        <v>1022</v>
      </c>
      <c r="N556" s="24" t="s">
        <v>1720</v>
      </c>
      <c r="O556" s="11" t="s">
        <v>1023</v>
      </c>
      <c r="P556" s="11" t="s">
        <v>1000</v>
      </c>
      <c r="Q556" s="20">
        <v>20</v>
      </c>
      <c r="R556" s="157">
        <v>21.107689468489035</v>
      </c>
      <c r="S556" s="11" t="s">
        <v>4746</v>
      </c>
      <c r="T556" s="21">
        <v>30</v>
      </c>
      <c r="U556" s="11" t="s">
        <v>4747</v>
      </c>
      <c r="V556" s="22" t="s">
        <v>1023</v>
      </c>
    </row>
    <row r="557" spans="1:22" s="17" customFormat="1">
      <c r="A557" s="10" t="s">
        <v>2817</v>
      </c>
      <c r="B557" s="11" t="s">
        <v>3249</v>
      </c>
      <c r="C557" s="11" t="s">
        <v>3249</v>
      </c>
      <c r="D557" s="19"/>
      <c r="E557" s="11"/>
      <c r="F557" s="83"/>
      <c r="G557" s="14"/>
      <c r="H557" s="11"/>
      <c r="I557" s="11"/>
      <c r="J557" s="36"/>
      <c r="K557" s="11"/>
      <c r="L557" s="11"/>
      <c r="M557" s="39"/>
      <c r="N557" s="11"/>
      <c r="O557" s="11"/>
      <c r="P557" s="24"/>
      <c r="Q557" s="20"/>
      <c r="R557" s="157"/>
      <c r="S557" s="21"/>
      <c r="T557" s="11"/>
      <c r="U557" s="11"/>
      <c r="V557" s="22"/>
    </row>
    <row r="558" spans="1:22" s="17" customFormat="1">
      <c r="A558" s="11" t="s">
        <v>4748</v>
      </c>
      <c r="B558" s="11" t="s">
        <v>3143</v>
      </c>
      <c r="C558" s="11" t="s">
        <v>4749</v>
      </c>
      <c r="D558" s="18">
        <v>84375</v>
      </c>
      <c r="E558" s="40" t="s">
        <v>4750</v>
      </c>
      <c r="F558" s="11" t="s">
        <v>4751</v>
      </c>
      <c r="G558" s="14" t="s">
        <v>3071</v>
      </c>
      <c r="H558" s="11" t="s">
        <v>4749</v>
      </c>
      <c r="I558" s="118" t="s">
        <v>5194</v>
      </c>
      <c r="J558" s="19">
        <v>1953</v>
      </c>
      <c r="K558" s="11" t="s">
        <v>998</v>
      </c>
      <c r="L558" s="11" t="s">
        <v>1043</v>
      </c>
      <c r="M558" s="11"/>
      <c r="N558" s="11"/>
      <c r="O558" s="11" t="s">
        <v>1023</v>
      </c>
      <c r="P558" s="11" t="s">
        <v>1023</v>
      </c>
      <c r="Q558" s="20">
        <v>50</v>
      </c>
      <c r="R558" s="157">
        <f>Q558*1.01</f>
        <v>50.5</v>
      </c>
      <c r="S558" s="11" t="s">
        <v>3147</v>
      </c>
      <c r="T558" s="21">
        <v>110</v>
      </c>
      <c r="U558" s="11" t="s">
        <v>4752</v>
      </c>
      <c r="V558" s="11" t="s">
        <v>1000</v>
      </c>
    </row>
    <row r="559" spans="1:22" s="17" customFormat="1">
      <c r="A559" s="10" t="s">
        <v>4753</v>
      </c>
      <c r="B559" s="11" t="s">
        <v>4754</v>
      </c>
      <c r="C559" s="11"/>
      <c r="D559" s="12">
        <v>99718</v>
      </c>
      <c r="E559" s="13" t="s">
        <v>4755</v>
      </c>
      <c r="F559" s="10"/>
      <c r="G559" s="14" t="s">
        <v>3117</v>
      </c>
      <c r="H559" s="11"/>
      <c r="I559" s="118" t="s">
        <v>5206</v>
      </c>
      <c r="J559" s="15">
        <v>2004</v>
      </c>
      <c r="K559" s="11" t="s">
        <v>998</v>
      </c>
      <c r="L559" s="11" t="s">
        <v>999</v>
      </c>
      <c r="M559" s="11"/>
      <c r="N559" s="10"/>
      <c r="O559" s="11" t="s">
        <v>1000</v>
      </c>
      <c r="P559" s="118" t="s">
        <v>1023</v>
      </c>
      <c r="Q559" s="16">
        <v>22</v>
      </c>
      <c r="R559" s="157">
        <v>22</v>
      </c>
      <c r="S559" s="11"/>
      <c r="T559" s="13" t="s">
        <v>1001</v>
      </c>
      <c r="U559" s="13" t="s">
        <v>3152</v>
      </c>
      <c r="V559" s="11" t="s">
        <v>1000</v>
      </c>
    </row>
    <row r="560" spans="1:22" s="17" customFormat="1">
      <c r="A560" s="11" t="s">
        <v>4756</v>
      </c>
      <c r="B560" s="11" t="s">
        <v>4757</v>
      </c>
      <c r="C560" s="11" t="s">
        <v>4758</v>
      </c>
      <c r="D560" s="18">
        <v>32278</v>
      </c>
      <c r="E560" s="11" t="s">
        <v>4759</v>
      </c>
      <c r="F560" s="11"/>
      <c r="G560" s="14" t="s">
        <v>997</v>
      </c>
      <c r="H560" s="11"/>
      <c r="I560" s="118" t="s">
        <v>5203</v>
      </c>
      <c r="J560" s="19">
        <v>1980</v>
      </c>
      <c r="K560" s="11" t="s">
        <v>998</v>
      </c>
      <c r="L560" s="118" t="s">
        <v>1022</v>
      </c>
      <c r="M560" s="11" t="s">
        <v>1022</v>
      </c>
      <c r="N560" s="11" t="s">
        <v>613</v>
      </c>
      <c r="O560" s="11" t="s">
        <v>1023</v>
      </c>
      <c r="P560" s="11" t="s">
        <v>1023</v>
      </c>
      <c r="Q560" s="20">
        <v>201.5</v>
      </c>
      <c r="R560" s="157">
        <v>203.51500000000001</v>
      </c>
      <c r="S560" s="27" t="s">
        <v>4760</v>
      </c>
      <c r="T560" s="21">
        <v>110</v>
      </c>
      <c r="U560" s="27" t="s">
        <v>4761</v>
      </c>
      <c r="V560" s="22" t="s">
        <v>1023</v>
      </c>
    </row>
    <row r="561" spans="1:216" s="17" customFormat="1" ht="24">
      <c r="A561" s="10" t="s">
        <v>4762</v>
      </c>
      <c r="B561" s="38" t="s">
        <v>4763</v>
      </c>
      <c r="C561" s="11" t="s">
        <v>4764</v>
      </c>
      <c r="D561" s="12">
        <v>27616</v>
      </c>
      <c r="E561" s="13" t="s">
        <v>4765</v>
      </c>
      <c r="F561" s="11"/>
      <c r="G561" s="14" t="s">
        <v>1006</v>
      </c>
      <c r="H561" s="11"/>
      <c r="I561" s="118" t="s">
        <v>5206</v>
      </c>
      <c r="J561" s="15">
        <v>2005</v>
      </c>
      <c r="K561" s="11" t="s">
        <v>998</v>
      </c>
      <c r="L561" s="11" t="s">
        <v>999</v>
      </c>
      <c r="M561" s="11"/>
      <c r="N561" s="11"/>
      <c r="O561" s="11" t="s">
        <v>1000</v>
      </c>
      <c r="P561" s="11" t="s">
        <v>3156</v>
      </c>
      <c r="Q561" s="16">
        <v>18.600000000000001</v>
      </c>
      <c r="R561" s="157">
        <v>18.600000000000001</v>
      </c>
      <c r="S561" s="11"/>
      <c r="T561" s="13">
        <v>20</v>
      </c>
      <c r="U561" s="13" t="s">
        <v>1456</v>
      </c>
      <c r="V561" s="11" t="s">
        <v>1000</v>
      </c>
    </row>
    <row r="562" spans="1:216" s="31" customFormat="1">
      <c r="A562" s="10" t="s">
        <v>4766</v>
      </c>
      <c r="B562" s="38" t="s">
        <v>3348</v>
      </c>
      <c r="C562" s="11"/>
      <c r="D562" s="12">
        <v>27616</v>
      </c>
      <c r="E562" s="13" t="s">
        <v>4765</v>
      </c>
      <c r="F562" s="11"/>
      <c r="G562" s="14" t="s">
        <v>1006</v>
      </c>
      <c r="H562" s="11"/>
      <c r="I562" s="118" t="s">
        <v>5206</v>
      </c>
      <c r="J562" s="15">
        <v>2005</v>
      </c>
      <c r="K562" s="11" t="s">
        <v>998</v>
      </c>
      <c r="L562" s="11" t="s">
        <v>999</v>
      </c>
      <c r="M562" s="11"/>
      <c r="N562" s="11"/>
      <c r="O562" s="11" t="s">
        <v>1000</v>
      </c>
      <c r="P562" s="118" t="s">
        <v>1023</v>
      </c>
      <c r="Q562" s="16">
        <v>6.4</v>
      </c>
      <c r="R562" s="157">
        <v>6.4</v>
      </c>
      <c r="S562" s="11"/>
      <c r="T562" s="13" t="s">
        <v>1007</v>
      </c>
      <c r="U562" s="13" t="s">
        <v>1008</v>
      </c>
      <c r="V562" s="11" t="s">
        <v>1000</v>
      </c>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c r="CO562" s="17"/>
      <c r="CP562" s="17"/>
      <c r="CQ562" s="17"/>
      <c r="CR562" s="17"/>
      <c r="CS562" s="17"/>
      <c r="CT562" s="17"/>
      <c r="CU562" s="17"/>
      <c r="CV562" s="17"/>
      <c r="CW562" s="17"/>
      <c r="CX562" s="17"/>
      <c r="CY562" s="17"/>
      <c r="CZ562" s="17"/>
      <c r="DA562" s="17"/>
      <c r="DB562" s="17"/>
      <c r="DC562" s="17"/>
      <c r="DD562" s="17"/>
      <c r="DE562" s="17"/>
      <c r="DF562" s="17"/>
      <c r="DG562" s="17"/>
      <c r="DH562" s="17"/>
      <c r="DI562" s="17"/>
      <c r="DJ562" s="17"/>
      <c r="DK562" s="17"/>
      <c r="DL562" s="17"/>
      <c r="DM562" s="17"/>
      <c r="DN562" s="17"/>
      <c r="DO562" s="17"/>
      <c r="DP562" s="17"/>
      <c r="DQ562" s="17"/>
      <c r="DR562" s="17"/>
      <c r="DS562" s="17"/>
      <c r="DT562" s="17"/>
      <c r="DU562" s="17"/>
      <c r="DV562" s="17"/>
      <c r="DW562" s="17"/>
      <c r="DX562" s="17"/>
      <c r="DY562" s="17"/>
      <c r="DZ562" s="17"/>
      <c r="EA562" s="17"/>
      <c r="EB562" s="17"/>
      <c r="EC562" s="17"/>
      <c r="ED562" s="17"/>
      <c r="EE562" s="17"/>
      <c r="EF562" s="17"/>
      <c r="EG562" s="17"/>
      <c r="EH562" s="17"/>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17"/>
      <c r="FI562" s="17"/>
      <c r="FJ562" s="17"/>
      <c r="FK562" s="17"/>
      <c r="FL562" s="17"/>
      <c r="FM562" s="17"/>
      <c r="FN562" s="17"/>
      <c r="FO562" s="17"/>
      <c r="FP562" s="17"/>
      <c r="FQ562" s="17"/>
      <c r="FR562" s="17"/>
      <c r="FS562" s="17"/>
      <c r="FT562" s="17"/>
      <c r="FU562" s="17"/>
      <c r="FV562" s="17"/>
      <c r="FW562" s="17"/>
      <c r="FX562" s="17"/>
      <c r="FY562" s="17"/>
      <c r="FZ562" s="17"/>
      <c r="GA562" s="17"/>
      <c r="GB562" s="17"/>
      <c r="GC562" s="17"/>
      <c r="GD562" s="17"/>
      <c r="GE562" s="17"/>
      <c r="GF562" s="17"/>
      <c r="GG562" s="17"/>
      <c r="GH562" s="17"/>
      <c r="GI562" s="17"/>
      <c r="GJ562" s="17"/>
      <c r="GK562" s="17"/>
      <c r="GL562" s="17"/>
      <c r="GM562" s="17"/>
      <c r="GN562" s="17"/>
      <c r="GO562" s="17"/>
      <c r="GP562" s="17"/>
      <c r="GQ562" s="17"/>
      <c r="GR562" s="17"/>
      <c r="GS562" s="17"/>
      <c r="GT562" s="17"/>
      <c r="GU562" s="17"/>
      <c r="GV562" s="17"/>
      <c r="GW562" s="17"/>
      <c r="GX562" s="17"/>
      <c r="GY562" s="17"/>
      <c r="GZ562" s="17"/>
      <c r="HA562" s="17"/>
      <c r="HB562" s="17"/>
      <c r="HC562" s="17"/>
      <c r="HD562" s="17"/>
      <c r="HE562" s="17"/>
      <c r="HF562" s="17"/>
      <c r="HG562" s="17"/>
      <c r="HH562" s="17"/>
    </row>
    <row r="563" spans="1:216" s="17" customFormat="1">
      <c r="A563" s="11" t="s">
        <v>4767</v>
      </c>
      <c r="B563" s="11" t="s">
        <v>3229</v>
      </c>
      <c r="C563" s="11" t="s">
        <v>4768</v>
      </c>
      <c r="D563" s="18">
        <v>56291</v>
      </c>
      <c r="E563" s="11" t="s">
        <v>4769</v>
      </c>
      <c r="F563" s="11"/>
      <c r="G563" s="14" t="s">
        <v>3981</v>
      </c>
      <c r="H563" s="11"/>
      <c r="I563" s="118" t="s">
        <v>5206</v>
      </c>
      <c r="J563" s="19">
        <v>2007</v>
      </c>
      <c r="K563" s="11" t="s">
        <v>998</v>
      </c>
      <c r="L563" s="11" t="s">
        <v>999</v>
      </c>
      <c r="M563" s="11"/>
      <c r="N563" s="11"/>
      <c r="O563" s="11" t="s">
        <v>1000</v>
      </c>
      <c r="P563" s="118" t="s">
        <v>1023</v>
      </c>
      <c r="Q563" s="20">
        <v>22.4</v>
      </c>
      <c r="R563" s="157">
        <v>22.4</v>
      </c>
      <c r="S563" s="11"/>
      <c r="T563" s="21">
        <v>110</v>
      </c>
      <c r="U563" s="13" t="s">
        <v>3231</v>
      </c>
      <c r="V563" s="11" t="s">
        <v>1000</v>
      </c>
    </row>
    <row r="564" spans="1:216" s="17" customFormat="1">
      <c r="A564" s="11" t="s">
        <v>2818</v>
      </c>
      <c r="B564" s="11" t="s">
        <v>2799</v>
      </c>
      <c r="C564" s="11" t="s">
        <v>3249</v>
      </c>
      <c r="D564" s="18"/>
      <c r="E564" s="11"/>
      <c r="F564" s="11"/>
      <c r="G564" s="14"/>
      <c r="H564" s="11"/>
      <c r="I564" s="11"/>
      <c r="J564" s="19"/>
      <c r="K564" s="11"/>
      <c r="L564" s="11"/>
      <c r="M564" s="11"/>
      <c r="N564" s="11"/>
      <c r="O564" s="11"/>
      <c r="P564" s="11"/>
      <c r="Q564" s="20"/>
      <c r="R564" s="157"/>
      <c r="S564" s="11"/>
      <c r="T564" s="21"/>
      <c r="U564" s="11"/>
      <c r="V564" s="22"/>
    </row>
    <row r="565" spans="1:216" s="17" customFormat="1">
      <c r="A565" s="10" t="s">
        <v>4770</v>
      </c>
      <c r="B565" s="11" t="s">
        <v>3241</v>
      </c>
      <c r="C565" s="11"/>
      <c r="D565" s="12">
        <v>19348</v>
      </c>
      <c r="E565" s="13" t="s">
        <v>4771</v>
      </c>
      <c r="F565" s="11"/>
      <c r="G565" s="14" t="s">
        <v>1020</v>
      </c>
      <c r="H565" s="11"/>
      <c r="I565" s="118" t="s">
        <v>5206</v>
      </c>
      <c r="J565" s="15">
        <v>2003</v>
      </c>
      <c r="K565" s="11" t="s">
        <v>998</v>
      </c>
      <c r="L565" s="11" t="s">
        <v>999</v>
      </c>
      <c r="M565" s="11"/>
      <c r="N565" s="11"/>
      <c r="O565" s="11" t="s">
        <v>1000</v>
      </c>
      <c r="P565" s="118" t="s">
        <v>1023</v>
      </c>
      <c r="Q565" s="16">
        <v>15.9</v>
      </c>
      <c r="R565" s="157">
        <v>15.9</v>
      </c>
      <c r="S565" s="11"/>
      <c r="T565" s="13" t="s">
        <v>3244</v>
      </c>
      <c r="U565" s="13" t="s">
        <v>3245</v>
      </c>
      <c r="V565" s="11" t="s">
        <v>1000</v>
      </c>
    </row>
    <row r="566" spans="1:216" s="17" customFormat="1">
      <c r="A566" s="10" t="s">
        <v>4772</v>
      </c>
      <c r="B566" s="47" t="s">
        <v>4773</v>
      </c>
      <c r="C566" s="11"/>
      <c r="D566" s="12">
        <v>38464</v>
      </c>
      <c r="E566" s="13" t="s">
        <v>4774</v>
      </c>
      <c r="F566" s="10"/>
      <c r="G566" s="14" t="s">
        <v>1006</v>
      </c>
      <c r="H566" s="11"/>
      <c r="I566" s="118" t="s">
        <v>5206</v>
      </c>
      <c r="J566" s="15">
        <v>2000</v>
      </c>
      <c r="K566" s="11" t="s">
        <v>998</v>
      </c>
      <c r="L566" s="11" t="s">
        <v>999</v>
      </c>
      <c r="M566" s="11"/>
      <c r="N566" s="10"/>
      <c r="O566" s="11" t="s">
        <v>1000</v>
      </c>
      <c r="P566" s="118" t="s">
        <v>1023</v>
      </c>
      <c r="Q566" s="16">
        <v>14.3</v>
      </c>
      <c r="R566" s="157">
        <v>14.3</v>
      </c>
      <c r="S566" s="11"/>
      <c r="T566" s="13" t="s">
        <v>1007</v>
      </c>
      <c r="U566" s="13" t="s">
        <v>4775</v>
      </c>
      <c r="V566" s="11" t="s">
        <v>1000</v>
      </c>
    </row>
    <row r="567" spans="1:216" s="17" customFormat="1">
      <c r="A567" s="10" t="s">
        <v>4776</v>
      </c>
      <c r="B567" s="11" t="s">
        <v>4777</v>
      </c>
      <c r="C567" s="11"/>
      <c r="D567" s="12">
        <v>99610</v>
      </c>
      <c r="E567" s="13" t="s">
        <v>4778</v>
      </c>
      <c r="F567" s="11"/>
      <c r="G567" s="14" t="s">
        <v>3117</v>
      </c>
      <c r="H567" s="11"/>
      <c r="I567" s="118" t="s">
        <v>5206</v>
      </c>
      <c r="J567" s="15">
        <v>2006</v>
      </c>
      <c r="K567" s="11" t="s">
        <v>998</v>
      </c>
      <c r="L567" s="11" t="s">
        <v>999</v>
      </c>
      <c r="M567" s="11"/>
      <c r="N567" s="11"/>
      <c r="O567" s="11" t="s">
        <v>1000</v>
      </c>
      <c r="P567" s="118" t="s">
        <v>1023</v>
      </c>
      <c r="Q567" s="16">
        <v>16</v>
      </c>
      <c r="R567" s="157">
        <v>16</v>
      </c>
      <c r="S567" s="11"/>
      <c r="T567" s="13" t="s">
        <v>1001</v>
      </c>
      <c r="U567" s="13" t="s">
        <v>3152</v>
      </c>
      <c r="V567" s="11" t="s">
        <v>1000</v>
      </c>
    </row>
    <row r="568" spans="1:216" s="17" customFormat="1">
      <c r="A568" s="10" t="s">
        <v>4779</v>
      </c>
      <c r="B568" s="11"/>
      <c r="C568" s="11"/>
      <c r="D568" s="18">
        <v>14797</v>
      </c>
      <c r="E568" s="11" t="s">
        <v>4780</v>
      </c>
      <c r="F568" s="11"/>
      <c r="G568" s="14" t="s">
        <v>1020</v>
      </c>
      <c r="H568" s="11"/>
      <c r="I568" s="123" t="s">
        <v>5193</v>
      </c>
      <c r="J568" s="19">
        <v>2010</v>
      </c>
      <c r="K568" s="11" t="s">
        <v>998</v>
      </c>
      <c r="L568" s="11" t="s">
        <v>3112</v>
      </c>
      <c r="M568" s="11"/>
      <c r="N568" s="11"/>
      <c r="O568" s="11" t="s">
        <v>1000</v>
      </c>
      <c r="P568" s="118" t="s">
        <v>1023</v>
      </c>
      <c r="Q568" s="20">
        <v>35.975999999999999</v>
      </c>
      <c r="R568" s="158">
        <f>Q568</f>
        <v>35.975999999999999</v>
      </c>
      <c r="S568" s="11"/>
      <c r="T568" s="11" t="s">
        <v>3076</v>
      </c>
      <c r="U568" s="11" t="s">
        <v>3077</v>
      </c>
      <c r="V568" s="11" t="s">
        <v>1000</v>
      </c>
    </row>
    <row r="569" spans="1:216" s="17" customFormat="1">
      <c r="A569" s="10" t="s">
        <v>4781</v>
      </c>
      <c r="B569" s="11" t="s">
        <v>4782</v>
      </c>
      <c r="C569" s="11"/>
      <c r="D569" s="48" t="s">
        <v>4783</v>
      </c>
      <c r="E569" s="11" t="s">
        <v>4784</v>
      </c>
      <c r="F569" s="11"/>
      <c r="G569" s="14" t="s">
        <v>1071</v>
      </c>
      <c r="H569" s="11"/>
      <c r="I569" s="123" t="s">
        <v>5193</v>
      </c>
      <c r="J569" s="36">
        <v>2010</v>
      </c>
      <c r="K569" s="11" t="s">
        <v>998</v>
      </c>
      <c r="L569" s="11" t="s">
        <v>3112</v>
      </c>
      <c r="M569" s="11"/>
      <c r="N569" s="11"/>
      <c r="O569" s="11" t="s">
        <v>1000</v>
      </c>
      <c r="P569" s="118" t="s">
        <v>1023</v>
      </c>
      <c r="Q569" s="20">
        <v>10.63</v>
      </c>
      <c r="R569" s="158">
        <f>Q569</f>
        <v>10.63</v>
      </c>
      <c r="S569" s="11"/>
      <c r="T569" s="11" t="s">
        <v>1007</v>
      </c>
      <c r="U569" s="11" t="s">
        <v>3045</v>
      </c>
      <c r="V569" s="11" t="s">
        <v>1000</v>
      </c>
    </row>
    <row r="570" spans="1:216" s="17" customFormat="1">
      <c r="A570" s="11" t="s">
        <v>4785</v>
      </c>
      <c r="B570" s="11" t="s">
        <v>3143</v>
      </c>
      <c r="C570" s="11" t="s">
        <v>4786</v>
      </c>
      <c r="D570" s="18">
        <v>82431</v>
      </c>
      <c r="E570" s="11" t="s">
        <v>4787</v>
      </c>
      <c r="F570" s="11" t="s">
        <v>4788</v>
      </c>
      <c r="G570" s="14" t="s">
        <v>3071</v>
      </c>
      <c r="H570" s="11" t="s">
        <v>4786</v>
      </c>
      <c r="I570" s="118" t="s">
        <v>5195</v>
      </c>
      <c r="J570" s="19">
        <v>1924</v>
      </c>
      <c r="K570" s="11" t="s">
        <v>998</v>
      </c>
      <c r="L570" s="11" t="s">
        <v>683</v>
      </c>
      <c r="M570" s="11"/>
      <c r="N570" s="11"/>
      <c r="O570" s="11" t="s">
        <v>1023</v>
      </c>
      <c r="P570" s="11" t="s">
        <v>1023</v>
      </c>
      <c r="Q570" s="20">
        <v>72</v>
      </c>
      <c r="R570" s="157">
        <v>72.72</v>
      </c>
      <c r="S570" s="11" t="s">
        <v>3147</v>
      </c>
      <c r="T570" s="21">
        <v>110</v>
      </c>
      <c r="U570" s="11" t="s">
        <v>4789</v>
      </c>
      <c r="V570" s="11" t="s">
        <v>1000</v>
      </c>
    </row>
    <row r="571" spans="1:216" s="17" customFormat="1">
      <c r="A571" s="10" t="s">
        <v>4790</v>
      </c>
      <c r="B571" s="11"/>
      <c r="C571" s="11"/>
      <c r="D571" s="12">
        <v>2923</v>
      </c>
      <c r="E571" s="13" t="s">
        <v>4791</v>
      </c>
      <c r="F571" s="11"/>
      <c r="G571" s="14" t="s">
        <v>3333</v>
      </c>
      <c r="H571" s="11"/>
      <c r="I571" s="118" t="s">
        <v>5206</v>
      </c>
      <c r="J571" s="15">
        <v>2003</v>
      </c>
      <c r="K571" s="11" t="s">
        <v>998</v>
      </c>
      <c r="L571" s="11" t="s">
        <v>999</v>
      </c>
      <c r="M571" s="11"/>
      <c r="N571" s="11"/>
      <c r="O571" s="11" t="s">
        <v>1000</v>
      </c>
      <c r="P571" s="118" t="s">
        <v>1023</v>
      </c>
      <c r="Q571" s="16">
        <v>38</v>
      </c>
      <c r="R571" s="157">
        <v>38</v>
      </c>
      <c r="S571" s="11"/>
      <c r="T571" s="13" t="s">
        <v>3076</v>
      </c>
      <c r="U571" s="13" t="s">
        <v>3334</v>
      </c>
      <c r="V571" s="11" t="s">
        <v>1000</v>
      </c>
    </row>
    <row r="572" spans="1:216" s="17" customFormat="1">
      <c r="A572" s="10" t="s">
        <v>4792</v>
      </c>
      <c r="B572" s="11" t="s">
        <v>4793</v>
      </c>
      <c r="C572" s="11"/>
      <c r="D572" s="12">
        <v>99625</v>
      </c>
      <c r="E572" s="13" t="s">
        <v>4794</v>
      </c>
      <c r="F572" s="10"/>
      <c r="G572" s="14" t="s">
        <v>3117</v>
      </c>
      <c r="H572" s="11"/>
      <c r="I572" s="118" t="s">
        <v>5206</v>
      </c>
      <c r="J572" s="15">
        <v>2005</v>
      </c>
      <c r="K572" s="11" t="s">
        <v>998</v>
      </c>
      <c r="L572" s="11" t="s">
        <v>999</v>
      </c>
      <c r="M572" s="11"/>
      <c r="N572" s="10"/>
      <c r="O572" s="11" t="s">
        <v>1000</v>
      </c>
      <c r="P572" s="118" t="s">
        <v>1023</v>
      </c>
      <c r="Q572" s="16">
        <v>10</v>
      </c>
      <c r="R572" s="157">
        <v>10</v>
      </c>
      <c r="S572" s="11"/>
      <c r="T572" s="13" t="s">
        <v>1001</v>
      </c>
      <c r="U572" s="13" t="s">
        <v>3152</v>
      </c>
      <c r="V572" s="11" t="s">
        <v>1000</v>
      </c>
    </row>
    <row r="573" spans="1:216" s="17" customFormat="1">
      <c r="A573" s="11" t="s">
        <v>4795</v>
      </c>
      <c r="B573" s="11" t="s">
        <v>2521</v>
      </c>
      <c r="C573" s="11" t="s">
        <v>4796</v>
      </c>
      <c r="D573" s="18">
        <v>50769</v>
      </c>
      <c r="E573" s="11" t="s">
        <v>4797</v>
      </c>
      <c r="F573" s="11"/>
      <c r="G573" s="14" t="s">
        <v>997</v>
      </c>
      <c r="H573" s="11" t="s">
        <v>1605</v>
      </c>
      <c r="I573" s="123" t="s">
        <v>5202</v>
      </c>
      <c r="J573" s="19">
        <v>2010</v>
      </c>
      <c r="K573" s="11" t="s">
        <v>998</v>
      </c>
      <c r="L573" s="11" t="s">
        <v>3298</v>
      </c>
      <c r="M573" s="11"/>
      <c r="N573" s="11"/>
      <c r="O573" s="11" t="s">
        <v>1023</v>
      </c>
      <c r="P573" s="11" t="s">
        <v>1000</v>
      </c>
      <c r="Q573" s="20">
        <v>75.3</v>
      </c>
      <c r="R573" s="157">
        <v>83.619120691522639</v>
      </c>
      <c r="S573" s="11" t="s">
        <v>4798</v>
      </c>
      <c r="T573" s="21">
        <v>110</v>
      </c>
      <c r="U573" s="11" t="s">
        <v>4799</v>
      </c>
      <c r="V573" s="11" t="s">
        <v>1023</v>
      </c>
    </row>
    <row r="574" spans="1:216" s="17" customFormat="1">
      <c r="A574" s="11" t="s">
        <v>4800</v>
      </c>
      <c r="B574" s="11" t="s">
        <v>2521</v>
      </c>
      <c r="C574" s="11" t="s">
        <v>4801</v>
      </c>
      <c r="D574" s="18">
        <v>50677</v>
      </c>
      <c r="E574" s="11" t="s">
        <v>4797</v>
      </c>
      <c r="F574" s="11"/>
      <c r="G574" s="14" t="s">
        <v>997</v>
      </c>
      <c r="H574" s="11" t="s">
        <v>3377</v>
      </c>
      <c r="I574" s="118" t="s">
        <v>5201</v>
      </c>
      <c r="J574" s="19">
        <v>1994</v>
      </c>
      <c r="K574" s="11" t="s">
        <v>998</v>
      </c>
      <c r="L574" s="11" t="s">
        <v>1022</v>
      </c>
      <c r="M574" s="11"/>
      <c r="N574" s="11"/>
      <c r="O574" s="11" t="s">
        <v>1023</v>
      </c>
      <c r="P574" s="11" t="s">
        <v>1000</v>
      </c>
      <c r="Q574" s="20">
        <v>35</v>
      </c>
      <c r="R574" s="157">
        <v>35.961450000000006</v>
      </c>
      <c r="S574" s="11" t="s">
        <v>4802</v>
      </c>
      <c r="T574" s="21">
        <v>110</v>
      </c>
      <c r="U574" s="11" t="s">
        <v>4799</v>
      </c>
      <c r="V574" s="22" t="s">
        <v>1023</v>
      </c>
    </row>
    <row r="575" spans="1:216" s="17" customFormat="1">
      <c r="A575" s="11" t="s">
        <v>4803</v>
      </c>
      <c r="B575" s="11" t="s">
        <v>2521</v>
      </c>
      <c r="C575" s="11" t="s">
        <v>4804</v>
      </c>
      <c r="D575" s="18">
        <v>50735</v>
      </c>
      <c r="E575" s="11" t="s">
        <v>4797</v>
      </c>
      <c r="F575" s="11"/>
      <c r="G575" s="14" t="s">
        <v>997</v>
      </c>
      <c r="H575" s="11" t="s">
        <v>3377</v>
      </c>
      <c r="I575" s="118" t="s">
        <v>5201</v>
      </c>
      <c r="J575" s="19">
        <v>2005</v>
      </c>
      <c r="K575" s="11" t="s">
        <v>998</v>
      </c>
      <c r="L575" s="24" t="s">
        <v>1022</v>
      </c>
      <c r="M575" s="24"/>
      <c r="N575" s="24"/>
      <c r="O575" s="11" t="s">
        <v>1023</v>
      </c>
      <c r="P575" s="11" t="s">
        <v>1000</v>
      </c>
      <c r="Q575" s="20">
        <v>413</v>
      </c>
      <c r="R575" s="157">
        <v>424.34511000000003</v>
      </c>
      <c r="S575" s="11" t="s">
        <v>4805</v>
      </c>
      <c r="T575" s="21">
        <v>110</v>
      </c>
      <c r="U575" s="11" t="s">
        <v>4799</v>
      </c>
      <c r="V575" s="22" t="s">
        <v>1023</v>
      </c>
    </row>
    <row r="576" spans="1:216" s="17" customFormat="1">
      <c r="A576" s="11" t="s">
        <v>4806</v>
      </c>
      <c r="B576" s="11" t="s">
        <v>2521</v>
      </c>
      <c r="C576" s="11" t="s">
        <v>4796</v>
      </c>
      <c r="D576" s="18">
        <v>50769</v>
      </c>
      <c r="E576" s="11" t="s">
        <v>4797</v>
      </c>
      <c r="F576" s="11"/>
      <c r="G576" s="14" t="s">
        <v>997</v>
      </c>
      <c r="H576" s="11" t="s">
        <v>3377</v>
      </c>
      <c r="I576" s="118" t="s">
        <v>5201</v>
      </c>
      <c r="J576" s="19">
        <v>2004</v>
      </c>
      <c r="K576" s="11" t="s">
        <v>998</v>
      </c>
      <c r="L576" s="11" t="s">
        <v>1022</v>
      </c>
      <c r="M576" s="11"/>
      <c r="N576" s="11"/>
      <c r="O576" s="11" t="s">
        <v>1023</v>
      </c>
      <c r="P576" s="11" t="s">
        <v>1000</v>
      </c>
      <c r="Q576" s="20">
        <v>108</v>
      </c>
      <c r="R576" s="157">
        <v>120</v>
      </c>
      <c r="S576" s="11" t="s">
        <v>4798</v>
      </c>
      <c r="T576" s="21">
        <v>110</v>
      </c>
      <c r="U576" s="11" t="s">
        <v>4799</v>
      </c>
      <c r="V576" s="22" t="s">
        <v>1023</v>
      </c>
    </row>
    <row r="577" spans="1:22" s="17" customFormat="1">
      <c r="A577" s="10" t="s">
        <v>4807</v>
      </c>
      <c r="B577" s="11" t="s">
        <v>4808</v>
      </c>
      <c r="C577" s="11" t="s">
        <v>4809</v>
      </c>
      <c r="D577" s="18">
        <v>50997</v>
      </c>
      <c r="E577" s="11" t="s">
        <v>4797</v>
      </c>
      <c r="F577" s="11" t="s">
        <v>4810</v>
      </c>
      <c r="G577" s="14" t="s">
        <v>997</v>
      </c>
      <c r="H577" s="11"/>
      <c r="I577" s="118" t="s">
        <v>5203</v>
      </c>
      <c r="J577" s="19">
        <v>2004</v>
      </c>
      <c r="K577" s="11" t="s">
        <v>998</v>
      </c>
      <c r="L577" s="11" t="s">
        <v>3056</v>
      </c>
      <c r="M577" s="39"/>
      <c r="N577" s="11"/>
      <c r="O577" s="11" t="s">
        <v>1023</v>
      </c>
      <c r="P577" s="11" t="s">
        <v>1000</v>
      </c>
      <c r="Q577" s="20">
        <v>80</v>
      </c>
      <c r="R577" s="157">
        <f>Q577*1.01</f>
        <v>80.8</v>
      </c>
      <c r="S577" s="11" t="s">
        <v>4811</v>
      </c>
      <c r="T577" s="21">
        <v>110</v>
      </c>
      <c r="U577" s="11" t="s">
        <v>4799</v>
      </c>
      <c r="V577" s="22" t="s">
        <v>1023</v>
      </c>
    </row>
    <row r="578" spans="1:22" s="17" customFormat="1">
      <c r="A578" s="11" t="s">
        <v>4812</v>
      </c>
      <c r="B578" s="11" t="s">
        <v>729</v>
      </c>
      <c r="C578" s="11" t="s">
        <v>4813</v>
      </c>
      <c r="D578" s="18">
        <v>50351</v>
      </c>
      <c r="E578" s="11" t="s">
        <v>4814</v>
      </c>
      <c r="F578" s="11"/>
      <c r="G578" s="14" t="s">
        <v>997</v>
      </c>
      <c r="H578" s="11"/>
      <c r="I578" s="118" t="s">
        <v>5201</v>
      </c>
      <c r="J578" s="19">
        <v>2006</v>
      </c>
      <c r="K578" s="11" t="s">
        <v>998</v>
      </c>
      <c r="L578" s="11" t="s">
        <v>1022</v>
      </c>
      <c r="M578" s="11"/>
      <c r="N578" s="11"/>
      <c r="O578" s="11" t="s">
        <v>1023</v>
      </c>
      <c r="P578" s="11" t="s">
        <v>1023</v>
      </c>
      <c r="Q578" s="20">
        <v>800</v>
      </c>
      <c r="R578" s="157">
        <v>812</v>
      </c>
      <c r="S578" s="11"/>
      <c r="T578" s="11">
        <v>400</v>
      </c>
      <c r="U578" s="11" t="s">
        <v>1045</v>
      </c>
      <c r="V578" s="22" t="s">
        <v>1023</v>
      </c>
    </row>
    <row r="579" spans="1:22" s="17" customFormat="1">
      <c r="A579" s="10" t="s">
        <v>4815</v>
      </c>
      <c r="B579" s="11" t="s">
        <v>4030</v>
      </c>
      <c r="C579" s="11" t="s">
        <v>4816</v>
      </c>
      <c r="D579" s="18">
        <v>15711</v>
      </c>
      <c r="E579" s="11" t="s">
        <v>4817</v>
      </c>
      <c r="F579" s="11" t="s">
        <v>4818</v>
      </c>
      <c r="G579" s="14" t="s">
        <v>1020</v>
      </c>
      <c r="H579" s="11"/>
      <c r="I579" s="123" t="s">
        <v>5202</v>
      </c>
      <c r="J579" s="19">
        <v>2003</v>
      </c>
      <c r="K579" s="11" t="s">
        <v>998</v>
      </c>
      <c r="L579" s="11" t="s">
        <v>1061</v>
      </c>
      <c r="M579" s="11"/>
      <c r="N579" s="11"/>
      <c r="O579" s="11" t="s">
        <v>1000</v>
      </c>
      <c r="P579" s="11" t="s">
        <v>3156</v>
      </c>
      <c r="Q579" s="20">
        <v>17.100000000000001</v>
      </c>
      <c r="R579" s="157">
        <v>20</v>
      </c>
      <c r="S579" s="11"/>
      <c r="T579" s="21">
        <v>20</v>
      </c>
      <c r="U579" s="11" t="s">
        <v>3077</v>
      </c>
      <c r="V579" s="22" t="s">
        <v>1000</v>
      </c>
    </row>
    <row r="580" spans="1:22" s="17" customFormat="1">
      <c r="A580" s="10" t="s">
        <v>4819</v>
      </c>
      <c r="B580" s="11"/>
      <c r="C580" s="11"/>
      <c r="D580" s="12">
        <v>39175</v>
      </c>
      <c r="E580" s="13" t="s">
        <v>4820</v>
      </c>
      <c r="F580" s="11"/>
      <c r="G580" s="14" t="s">
        <v>1071</v>
      </c>
      <c r="H580" s="11"/>
      <c r="I580" s="118" t="s">
        <v>5206</v>
      </c>
      <c r="J580" s="15">
        <v>2007</v>
      </c>
      <c r="K580" s="11" t="s">
        <v>998</v>
      </c>
      <c r="L580" s="11" t="s">
        <v>999</v>
      </c>
      <c r="M580" s="11"/>
      <c r="N580" s="11"/>
      <c r="O580" s="11" t="s">
        <v>1000</v>
      </c>
      <c r="P580" s="118" t="s">
        <v>1023</v>
      </c>
      <c r="Q580" s="16">
        <v>104</v>
      </c>
      <c r="R580" s="157">
        <v>104</v>
      </c>
      <c r="S580" s="11"/>
      <c r="T580" s="13" t="s">
        <v>3076</v>
      </c>
      <c r="U580" s="13" t="s">
        <v>3187</v>
      </c>
      <c r="V580" s="11" t="s">
        <v>1000</v>
      </c>
    </row>
    <row r="581" spans="1:22" s="17" customFormat="1">
      <c r="A581" s="10" t="s">
        <v>4821</v>
      </c>
      <c r="B581" s="11"/>
      <c r="C581" s="11"/>
      <c r="D581" s="12">
        <v>39175</v>
      </c>
      <c r="E581" s="13" t="s">
        <v>4820</v>
      </c>
      <c r="F581" s="11"/>
      <c r="G581" s="14" t="s">
        <v>1071</v>
      </c>
      <c r="H581" s="11"/>
      <c r="I581" s="118" t="s">
        <v>5206</v>
      </c>
      <c r="J581" s="15">
        <v>2009</v>
      </c>
      <c r="K581" s="11" t="s">
        <v>998</v>
      </c>
      <c r="L581" s="11" t="s">
        <v>999</v>
      </c>
      <c r="M581" s="11"/>
      <c r="N581" s="11"/>
      <c r="O581" s="11" t="s">
        <v>1000</v>
      </c>
      <c r="P581" s="118" t="s">
        <v>1023</v>
      </c>
      <c r="Q581" s="16">
        <v>18</v>
      </c>
      <c r="R581" s="157">
        <v>18</v>
      </c>
      <c r="S581" s="11"/>
      <c r="T581" s="13" t="s">
        <v>3076</v>
      </c>
      <c r="U581" s="13" t="s">
        <v>3187</v>
      </c>
      <c r="V581" s="11" t="s">
        <v>1000</v>
      </c>
    </row>
    <row r="582" spans="1:22" s="17" customFormat="1" ht="24">
      <c r="A582" s="10" t="s">
        <v>4822</v>
      </c>
      <c r="B582" s="11" t="s">
        <v>3212</v>
      </c>
      <c r="C582" s="11" t="s">
        <v>4823</v>
      </c>
      <c r="D582" s="18">
        <v>39175</v>
      </c>
      <c r="E582" s="11" t="s">
        <v>4820</v>
      </c>
      <c r="F582" s="11" t="s">
        <v>4824</v>
      </c>
      <c r="G582" s="14" t="s">
        <v>1071</v>
      </c>
      <c r="H582" s="11" t="s">
        <v>4823</v>
      </c>
      <c r="I582" s="118" t="s">
        <v>5206</v>
      </c>
      <c r="J582" s="19">
        <v>2006</v>
      </c>
      <c r="K582" s="11" t="s">
        <v>998</v>
      </c>
      <c r="L582" s="24" t="s">
        <v>999</v>
      </c>
      <c r="M582" s="24"/>
      <c r="N582" s="24"/>
      <c r="O582" s="11" t="s">
        <v>1000</v>
      </c>
      <c r="P582" s="118" t="s">
        <v>1023</v>
      </c>
      <c r="Q582" s="20">
        <v>12</v>
      </c>
      <c r="R582" s="157">
        <v>12</v>
      </c>
      <c r="S582" s="11" t="s">
        <v>4823</v>
      </c>
      <c r="T582" s="21">
        <v>20</v>
      </c>
      <c r="U582" s="13" t="s">
        <v>3108</v>
      </c>
      <c r="V582" s="11" t="s">
        <v>1000</v>
      </c>
    </row>
    <row r="583" spans="1:22" s="17" customFormat="1">
      <c r="A583" s="11" t="s">
        <v>4825</v>
      </c>
      <c r="B583" s="11" t="s">
        <v>4826</v>
      </c>
      <c r="C583" s="11" t="s">
        <v>4827</v>
      </c>
      <c r="D583" s="18">
        <v>85092</v>
      </c>
      <c r="E583" s="11" t="s">
        <v>4828</v>
      </c>
      <c r="F583" s="11" t="s">
        <v>4829</v>
      </c>
      <c r="G583" s="14" t="s">
        <v>3071</v>
      </c>
      <c r="H583" s="11"/>
      <c r="I583" s="123" t="s">
        <v>5202</v>
      </c>
      <c r="J583" s="19">
        <v>2007</v>
      </c>
      <c r="K583" s="11" t="s">
        <v>998</v>
      </c>
      <c r="L583" s="11" t="s">
        <v>1061</v>
      </c>
      <c r="M583" s="11"/>
      <c r="N583" s="11"/>
      <c r="O583" s="11" t="s">
        <v>1000</v>
      </c>
      <c r="P583" s="11" t="s">
        <v>1000</v>
      </c>
      <c r="Q583" s="20">
        <v>15.13</v>
      </c>
      <c r="R583" s="159">
        <v>16.295010000000001</v>
      </c>
      <c r="S583" s="11" t="s">
        <v>4830</v>
      </c>
      <c r="T583" s="21">
        <v>110</v>
      </c>
      <c r="U583" s="11" t="s">
        <v>3148</v>
      </c>
      <c r="V583" s="22" t="s">
        <v>1000</v>
      </c>
    </row>
    <row r="584" spans="1:22" s="17" customFormat="1">
      <c r="A584" s="10" t="s">
        <v>4831</v>
      </c>
      <c r="B584" s="11" t="s">
        <v>4832</v>
      </c>
      <c r="C584" s="11"/>
      <c r="D584" s="48" t="s">
        <v>4833</v>
      </c>
      <c r="E584" s="11" t="s">
        <v>4834</v>
      </c>
      <c r="F584" s="10"/>
      <c r="G584" s="14" t="s">
        <v>1071</v>
      </c>
      <c r="H584" s="11"/>
      <c r="I584" s="123" t="s">
        <v>5193</v>
      </c>
      <c r="J584" s="36">
        <v>2008</v>
      </c>
      <c r="K584" s="11" t="s">
        <v>998</v>
      </c>
      <c r="L584" s="11" t="s">
        <v>3112</v>
      </c>
      <c r="M584" s="11"/>
      <c r="N584" s="10"/>
      <c r="O584" s="11" t="s">
        <v>1000</v>
      </c>
      <c r="P584" s="118" t="s">
        <v>1023</v>
      </c>
      <c r="Q584" s="20">
        <v>12.9</v>
      </c>
      <c r="R584" s="158">
        <f>Q584</f>
        <v>12.9</v>
      </c>
      <c r="S584" s="11"/>
      <c r="T584" s="11" t="s">
        <v>1001</v>
      </c>
      <c r="U584" s="11" t="s">
        <v>3045</v>
      </c>
      <c r="V584" s="11" t="s">
        <v>1000</v>
      </c>
    </row>
    <row r="585" spans="1:22" s="17" customFormat="1">
      <c r="A585" s="10" t="s">
        <v>4835</v>
      </c>
      <c r="B585" s="11" t="s">
        <v>4836</v>
      </c>
      <c r="C585" s="11"/>
      <c r="D585" s="48" t="s">
        <v>4833</v>
      </c>
      <c r="E585" s="11" t="s">
        <v>4834</v>
      </c>
      <c r="F585" s="10"/>
      <c r="G585" s="14" t="s">
        <v>1071</v>
      </c>
      <c r="H585" s="11"/>
      <c r="I585" s="123" t="s">
        <v>5193</v>
      </c>
      <c r="J585" s="36">
        <v>2010</v>
      </c>
      <c r="K585" s="11" t="s">
        <v>998</v>
      </c>
      <c r="L585" s="11" t="s">
        <v>3112</v>
      </c>
      <c r="M585" s="11"/>
      <c r="N585" s="10"/>
      <c r="O585" s="11" t="s">
        <v>1000</v>
      </c>
      <c r="P585" s="118" t="s">
        <v>1023</v>
      </c>
      <c r="Q585" s="20">
        <v>11.666</v>
      </c>
      <c r="R585" s="158">
        <f>Q585</f>
        <v>11.666</v>
      </c>
      <c r="S585" s="11"/>
      <c r="T585" s="11" t="s">
        <v>3076</v>
      </c>
      <c r="U585" s="11" t="s">
        <v>3045</v>
      </c>
      <c r="V585" s="11" t="s">
        <v>1000</v>
      </c>
    </row>
    <row r="586" spans="1:22" s="17" customFormat="1">
      <c r="A586" s="11" t="s">
        <v>4837</v>
      </c>
      <c r="B586" s="11" t="s">
        <v>3189</v>
      </c>
      <c r="C586" s="11" t="s">
        <v>4838</v>
      </c>
      <c r="D586" s="18">
        <v>47809</v>
      </c>
      <c r="E586" s="11" t="s">
        <v>4839</v>
      </c>
      <c r="F586" s="11" t="s">
        <v>4840</v>
      </c>
      <c r="G586" s="14" t="s">
        <v>997</v>
      </c>
      <c r="H586" s="11" t="s">
        <v>735</v>
      </c>
      <c r="I586" s="123" t="s">
        <v>5202</v>
      </c>
      <c r="J586" s="19">
        <v>2004</v>
      </c>
      <c r="K586" s="11" t="s">
        <v>998</v>
      </c>
      <c r="L586" s="11" t="s">
        <v>1022</v>
      </c>
      <c r="M586" s="11"/>
      <c r="N586" s="11"/>
      <c r="O586" s="11" t="s">
        <v>1023</v>
      </c>
      <c r="P586" s="11" t="s">
        <v>1000</v>
      </c>
      <c r="Q586" s="20">
        <v>25.8</v>
      </c>
      <c r="R586" s="157">
        <v>27.228919414350855</v>
      </c>
      <c r="S586" s="11" t="s">
        <v>4841</v>
      </c>
      <c r="T586" s="21">
        <v>20</v>
      </c>
      <c r="U586" s="13" t="s">
        <v>3231</v>
      </c>
      <c r="V586" s="22" t="s">
        <v>1023</v>
      </c>
    </row>
    <row r="587" spans="1:22" s="17" customFormat="1">
      <c r="A587" s="11" t="s">
        <v>4842</v>
      </c>
      <c r="B587" s="11" t="s">
        <v>3189</v>
      </c>
      <c r="C587" s="11" t="s">
        <v>4843</v>
      </c>
      <c r="D587" s="18">
        <v>47809</v>
      </c>
      <c r="E587" s="11" t="s">
        <v>4839</v>
      </c>
      <c r="F587" s="11" t="s">
        <v>4840</v>
      </c>
      <c r="G587" s="14" t="s">
        <v>997</v>
      </c>
      <c r="H587" s="11" t="s">
        <v>4844</v>
      </c>
      <c r="I587" s="118" t="s">
        <v>5198</v>
      </c>
      <c r="J587" s="19">
        <v>2004</v>
      </c>
      <c r="K587" s="11" t="s">
        <v>998</v>
      </c>
      <c r="L587" s="118" t="s">
        <v>1022</v>
      </c>
      <c r="M587" s="11" t="s">
        <v>4845</v>
      </c>
      <c r="N587" s="11" t="s">
        <v>4846</v>
      </c>
      <c r="O587" s="11" t="s">
        <v>1023</v>
      </c>
      <c r="P587" s="11" t="s">
        <v>1000</v>
      </c>
      <c r="Q587" s="20">
        <v>14</v>
      </c>
      <c r="R587" s="157">
        <v>14.14</v>
      </c>
      <c r="S587" s="11" t="s">
        <v>4841</v>
      </c>
      <c r="T587" s="21">
        <v>20</v>
      </c>
      <c r="U587" s="13" t="s">
        <v>3231</v>
      </c>
      <c r="V587" s="22" t="s">
        <v>1023</v>
      </c>
    </row>
    <row r="588" spans="1:22" s="17" customFormat="1">
      <c r="A588" s="11" t="s">
        <v>4847</v>
      </c>
      <c r="B588" s="11" t="s">
        <v>4848</v>
      </c>
      <c r="C588" s="11" t="s">
        <v>4849</v>
      </c>
      <c r="D588" s="18">
        <v>47812</v>
      </c>
      <c r="E588" s="11" t="s">
        <v>4850</v>
      </c>
      <c r="F588" s="11" t="s">
        <v>4851</v>
      </c>
      <c r="G588" s="14" t="s">
        <v>997</v>
      </c>
      <c r="H588" s="11"/>
      <c r="I588" s="123" t="s">
        <v>5202</v>
      </c>
      <c r="J588" s="19">
        <v>1957</v>
      </c>
      <c r="K588" s="11" t="s">
        <v>998</v>
      </c>
      <c r="L588" s="124" t="s">
        <v>1055</v>
      </c>
      <c r="M588" s="11" t="s">
        <v>1055</v>
      </c>
      <c r="N588" s="11" t="s">
        <v>4852</v>
      </c>
      <c r="O588" s="11" t="s">
        <v>1023</v>
      </c>
      <c r="P588" s="11" t="s">
        <v>1000</v>
      </c>
      <c r="Q588" s="20">
        <v>26</v>
      </c>
      <c r="R588" s="157">
        <v>28.13954</v>
      </c>
      <c r="S588" s="11"/>
      <c r="T588" s="21">
        <v>25</v>
      </c>
      <c r="U588" s="11" t="s">
        <v>4853</v>
      </c>
      <c r="V588" s="22" t="s">
        <v>1023</v>
      </c>
    </row>
    <row r="589" spans="1:22" s="17" customFormat="1">
      <c r="A589" s="11" t="s">
        <v>4854</v>
      </c>
      <c r="B589" s="11" t="s">
        <v>4848</v>
      </c>
      <c r="C589" s="11" t="s">
        <v>4855</v>
      </c>
      <c r="D589" s="18">
        <v>47812</v>
      </c>
      <c r="E589" s="11" t="s">
        <v>4850</v>
      </c>
      <c r="F589" s="11" t="s">
        <v>4856</v>
      </c>
      <c r="G589" s="14" t="s">
        <v>997</v>
      </c>
      <c r="H589" s="11"/>
      <c r="I589" s="123" t="s">
        <v>5202</v>
      </c>
      <c r="J589" s="19">
        <v>1971</v>
      </c>
      <c r="K589" s="11" t="s">
        <v>998</v>
      </c>
      <c r="L589" s="124" t="s">
        <v>1055</v>
      </c>
      <c r="M589" s="11" t="s">
        <v>1055</v>
      </c>
      <c r="N589" s="11" t="s">
        <v>4857</v>
      </c>
      <c r="O589" s="11" t="s">
        <v>1023</v>
      </c>
      <c r="P589" s="11" t="s">
        <v>1000</v>
      </c>
      <c r="Q589" s="20">
        <v>110</v>
      </c>
      <c r="R589" s="157">
        <v>119.0519</v>
      </c>
      <c r="S589" s="11"/>
      <c r="T589" s="21">
        <v>25</v>
      </c>
      <c r="U589" s="11" t="s">
        <v>4853</v>
      </c>
      <c r="V589" s="22" t="s">
        <v>1023</v>
      </c>
    </row>
    <row r="590" spans="1:22" s="17" customFormat="1">
      <c r="A590" s="10" t="s">
        <v>4858</v>
      </c>
      <c r="B590" s="11" t="s">
        <v>729</v>
      </c>
      <c r="C590" s="11" t="s">
        <v>4859</v>
      </c>
      <c r="D590" s="18">
        <v>37547</v>
      </c>
      <c r="E590" s="11" t="s">
        <v>4860</v>
      </c>
      <c r="F590" s="11"/>
      <c r="G590" s="14" t="s">
        <v>1006</v>
      </c>
      <c r="H590" s="11"/>
      <c r="I590" s="118" t="s">
        <v>5196</v>
      </c>
      <c r="J590" s="19">
        <v>1964</v>
      </c>
      <c r="K590" s="11" t="s">
        <v>998</v>
      </c>
      <c r="L590" s="11" t="s">
        <v>3170</v>
      </c>
      <c r="M590" s="11"/>
      <c r="N590" s="11"/>
      <c r="O590" s="11" t="s">
        <v>1023</v>
      </c>
      <c r="P590" s="11" t="s">
        <v>1023</v>
      </c>
      <c r="Q590" s="20">
        <v>220</v>
      </c>
      <c r="R590" s="157">
        <v>235.22399999999999</v>
      </c>
      <c r="S590" s="11"/>
      <c r="T590" s="21">
        <v>400</v>
      </c>
      <c r="U590" s="11" t="s">
        <v>3141</v>
      </c>
      <c r="V590" s="22" t="s">
        <v>1023</v>
      </c>
    </row>
    <row r="591" spans="1:22" s="17" customFormat="1">
      <c r="A591" s="10" t="s">
        <v>4861</v>
      </c>
      <c r="B591" s="23" t="s">
        <v>4862</v>
      </c>
      <c r="C591" s="11"/>
      <c r="D591" s="12">
        <v>23758</v>
      </c>
      <c r="E591" s="13" t="s">
        <v>4863</v>
      </c>
      <c r="F591" s="11"/>
      <c r="G591" s="14" t="s">
        <v>1035</v>
      </c>
      <c r="H591" s="11"/>
      <c r="I591" s="118" t="s">
        <v>5206</v>
      </c>
      <c r="J591" s="15">
        <v>2001</v>
      </c>
      <c r="K591" s="11" t="s">
        <v>998</v>
      </c>
      <c r="L591" s="11" t="s">
        <v>999</v>
      </c>
      <c r="M591" s="11"/>
      <c r="N591" s="11"/>
      <c r="O591" s="11" t="s">
        <v>1000</v>
      </c>
      <c r="P591" s="118" t="s">
        <v>1023</v>
      </c>
      <c r="Q591" s="16">
        <v>12.6</v>
      </c>
      <c r="R591" s="157">
        <v>12.6</v>
      </c>
      <c r="S591" s="11"/>
      <c r="T591" s="13" t="s">
        <v>1001</v>
      </c>
      <c r="U591" s="11" t="s">
        <v>1036</v>
      </c>
      <c r="V591" s="11" t="s">
        <v>1000</v>
      </c>
    </row>
    <row r="592" spans="1:22" s="17" customFormat="1">
      <c r="A592" s="10" t="s">
        <v>4864</v>
      </c>
      <c r="B592" s="23" t="s">
        <v>4865</v>
      </c>
      <c r="C592" s="11"/>
      <c r="D592" s="12">
        <v>25376</v>
      </c>
      <c r="E592" s="13" t="s">
        <v>4866</v>
      </c>
      <c r="F592" s="11"/>
      <c r="G592" s="14" t="s">
        <v>1035</v>
      </c>
      <c r="H592" s="11"/>
      <c r="I592" s="118" t="s">
        <v>5206</v>
      </c>
      <c r="J592" s="15">
        <v>2003</v>
      </c>
      <c r="K592" s="11" t="s">
        <v>998</v>
      </c>
      <c r="L592" s="11" t="s">
        <v>999</v>
      </c>
      <c r="M592" s="11"/>
      <c r="N592" s="11"/>
      <c r="O592" s="11" t="s">
        <v>1000</v>
      </c>
      <c r="P592" s="118" t="s">
        <v>1023</v>
      </c>
      <c r="Q592" s="16">
        <v>17.75</v>
      </c>
      <c r="R592" s="157">
        <v>17.75</v>
      </c>
      <c r="S592" s="11"/>
      <c r="T592" s="13" t="s">
        <v>1001</v>
      </c>
      <c r="U592" s="11" t="s">
        <v>1036</v>
      </c>
      <c r="V592" s="11" t="s">
        <v>1000</v>
      </c>
    </row>
    <row r="593" spans="1:22" s="17" customFormat="1">
      <c r="A593" s="10" t="s">
        <v>4867</v>
      </c>
      <c r="B593" s="11"/>
      <c r="C593" s="11"/>
      <c r="D593" s="12">
        <v>25709</v>
      </c>
      <c r="E593" s="13" t="s">
        <v>4868</v>
      </c>
      <c r="F593" s="10"/>
      <c r="G593" s="14" t="s">
        <v>1035</v>
      </c>
      <c r="H593" s="11"/>
      <c r="I593" s="118" t="s">
        <v>5206</v>
      </c>
      <c r="J593" s="15">
        <v>2010</v>
      </c>
      <c r="K593" s="11" t="s">
        <v>998</v>
      </c>
      <c r="L593" s="11" t="s">
        <v>999</v>
      </c>
      <c r="M593" s="11"/>
      <c r="N593" s="10"/>
      <c r="O593" s="11" t="s">
        <v>1000</v>
      </c>
      <c r="P593" s="118" t="s">
        <v>1023</v>
      </c>
      <c r="Q593" s="16">
        <v>14.42</v>
      </c>
      <c r="R593" s="157">
        <v>14.42</v>
      </c>
      <c r="S593" s="11"/>
      <c r="T593" s="13" t="s">
        <v>1001</v>
      </c>
      <c r="U593" s="11" t="s">
        <v>1036</v>
      </c>
      <c r="V593" s="11" t="s">
        <v>1000</v>
      </c>
    </row>
    <row r="594" spans="1:22" s="17" customFormat="1">
      <c r="A594" s="10" t="s">
        <v>4869</v>
      </c>
      <c r="B594" s="23" t="s">
        <v>4870</v>
      </c>
      <c r="C594" s="11"/>
      <c r="D594" s="12">
        <v>23847</v>
      </c>
      <c r="E594" s="13" t="s">
        <v>4871</v>
      </c>
      <c r="F594" s="11"/>
      <c r="G594" s="14" t="s">
        <v>1035</v>
      </c>
      <c r="H594" s="11"/>
      <c r="I594" s="118" t="s">
        <v>5206</v>
      </c>
      <c r="J594" s="15">
        <v>2004</v>
      </c>
      <c r="K594" s="11" t="s">
        <v>998</v>
      </c>
      <c r="L594" s="11" t="s">
        <v>999</v>
      </c>
      <c r="M594" s="11"/>
      <c r="N594" s="11"/>
      <c r="O594" s="11" t="s">
        <v>1000</v>
      </c>
      <c r="P594" s="118" t="s">
        <v>1023</v>
      </c>
      <c r="Q594" s="16">
        <v>10.8</v>
      </c>
      <c r="R594" s="157">
        <v>10.8</v>
      </c>
      <c r="S594" s="11"/>
      <c r="T594" s="13" t="s">
        <v>1001</v>
      </c>
      <c r="U594" s="11" t="s">
        <v>1036</v>
      </c>
      <c r="V594" s="11" t="s">
        <v>1000</v>
      </c>
    </row>
    <row r="595" spans="1:22" s="17" customFormat="1" ht="24">
      <c r="A595" s="11" t="s">
        <v>4872</v>
      </c>
      <c r="B595" s="11" t="s">
        <v>737</v>
      </c>
      <c r="C595" s="11" t="s">
        <v>4873</v>
      </c>
      <c r="D595" s="36">
        <v>26736</v>
      </c>
      <c r="E595" s="24" t="s">
        <v>4874</v>
      </c>
      <c r="F595" s="24" t="s">
        <v>4875</v>
      </c>
      <c r="G595" s="14" t="s">
        <v>1006</v>
      </c>
      <c r="H595" s="11"/>
      <c r="I595" s="118" t="s">
        <v>5206</v>
      </c>
      <c r="J595" s="19"/>
      <c r="K595" s="11" t="s">
        <v>998</v>
      </c>
      <c r="L595" s="11" t="s">
        <v>999</v>
      </c>
      <c r="M595" s="11"/>
      <c r="N595" s="11"/>
      <c r="O595" s="11" t="s">
        <v>1000</v>
      </c>
      <c r="P595" s="11" t="s">
        <v>1023</v>
      </c>
      <c r="Q595" s="20">
        <v>12</v>
      </c>
      <c r="R595" s="157">
        <v>12</v>
      </c>
      <c r="S595" s="11"/>
      <c r="T595" s="13" t="s">
        <v>1007</v>
      </c>
      <c r="U595" s="49" t="s">
        <v>1008</v>
      </c>
      <c r="V595" s="11" t="s">
        <v>1000</v>
      </c>
    </row>
    <row r="596" spans="1:22" s="17" customFormat="1">
      <c r="A596" s="10" t="s">
        <v>4876</v>
      </c>
      <c r="B596" s="10" t="s">
        <v>4877</v>
      </c>
      <c r="C596" s="11"/>
      <c r="D596" s="12">
        <v>26736</v>
      </c>
      <c r="E596" s="13" t="s">
        <v>4874</v>
      </c>
      <c r="F596" s="11"/>
      <c r="G596" s="14" t="s">
        <v>1006</v>
      </c>
      <c r="H596" s="11"/>
      <c r="I596" s="118" t="s">
        <v>5206</v>
      </c>
      <c r="J596" s="15">
        <v>2005</v>
      </c>
      <c r="K596" s="11" t="s">
        <v>998</v>
      </c>
      <c r="L596" s="11" t="s">
        <v>999</v>
      </c>
      <c r="M596" s="11"/>
      <c r="N596" s="11"/>
      <c r="O596" s="11" t="s">
        <v>1000</v>
      </c>
      <c r="P596" s="118" t="s">
        <v>1023</v>
      </c>
      <c r="Q596" s="16">
        <v>12</v>
      </c>
      <c r="R596" s="157">
        <v>12</v>
      </c>
      <c r="S596" s="11"/>
      <c r="T596" s="13" t="s">
        <v>1007</v>
      </c>
      <c r="U596" s="13" t="s">
        <v>1008</v>
      </c>
      <c r="V596" s="11" t="s">
        <v>1000</v>
      </c>
    </row>
    <row r="597" spans="1:22" s="17" customFormat="1">
      <c r="A597" s="10" t="s">
        <v>4878</v>
      </c>
      <c r="B597" s="10" t="s">
        <v>4879</v>
      </c>
      <c r="C597" s="11"/>
      <c r="D597" s="12">
        <v>26736</v>
      </c>
      <c r="E597" s="13" t="s">
        <v>4874</v>
      </c>
      <c r="F597" s="11"/>
      <c r="G597" s="14" t="s">
        <v>1006</v>
      </c>
      <c r="H597" s="11"/>
      <c r="I597" s="118" t="s">
        <v>5206</v>
      </c>
      <c r="J597" s="15">
        <v>2001</v>
      </c>
      <c r="K597" s="11" t="s">
        <v>998</v>
      </c>
      <c r="L597" s="11" t="s">
        <v>999</v>
      </c>
      <c r="M597" s="11"/>
      <c r="N597" s="11"/>
      <c r="O597" s="11" t="s">
        <v>1000</v>
      </c>
      <c r="P597" s="118" t="s">
        <v>1023</v>
      </c>
      <c r="Q597" s="16">
        <v>9</v>
      </c>
      <c r="R597" s="157">
        <v>9</v>
      </c>
      <c r="S597" s="11"/>
      <c r="T597" s="13" t="s">
        <v>1001</v>
      </c>
      <c r="U597" s="13" t="s">
        <v>1008</v>
      </c>
      <c r="V597" s="11" t="s">
        <v>1000</v>
      </c>
    </row>
    <row r="598" spans="1:22" s="17" customFormat="1">
      <c r="A598" s="10" t="s">
        <v>4880</v>
      </c>
      <c r="B598" s="11" t="s">
        <v>4881</v>
      </c>
      <c r="C598" s="11"/>
      <c r="D598" s="25">
        <v>86556</v>
      </c>
      <c r="E598" s="26" t="s">
        <v>4882</v>
      </c>
      <c r="F598" s="11"/>
      <c r="G598" s="14" t="s">
        <v>3071</v>
      </c>
      <c r="H598" s="11"/>
      <c r="I598" s="123" t="s">
        <v>5202</v>
      </c>
      <c r="J598" s="15">
        <v>2007</v>
      </c>
      <c r="K598" s="11" t="s">
        <v>998</v>
      </c>
      <c r="L598" s="11" t="s">
        <v>1061</v>
      </c>
      <c r="M598" s="11"/>
      <c r="N598" s="11"/>
      <c r="O598" s="11" t="s">
        <v>1000</v>
      </c>
      <c r="P598" s="118" t="s">
        <v>1000</v>
      </c>
      <c r="Q598" s="20">
        <v>9.6</v>
      </c>
      <c r="R598" s="159">
        <v>10.3392</v>
      </c>
      <c r="S598" s="11"/>
      <c r="T598" s="26" t="s">
        <v>1007</v>
      </c>
      <c r="U598" s="26" t="s">
        <v>3113</v>
      </c>
      <c r="V598" s="22" t="s">
        <v>1000</v>
      </c>
    </row>
    <row r="599" spans="1:22" s="17" customFormat="1">
      <c r="A599" s="10" t="s">
        <v>4883</v>
      </c>
      <c r="B599" s="11" t="s">
        <v>3079</v>
      </c>
      <c r="C599" s="11" t="s">
        <v>4884</v>
      </c>
      <c r="D599" s="32" t="s">
        <v>4885</v>
      </c>
      <c r="E599" s="11" t="s">
        <v>4886</v>
      </c>
      <c r="F599" s="11"/>
      <c r="G599" s="14" t="s">
        <v>3083</v>
      </c>
      <c r="H599" s="11" t="s">
        <v>4887</v>
      </c>
      <c r="I599" s="118" t="s">
        <v>5196</v>
      </c>
      <c r="J599" s="19">
        <v>1981</v>
      </c>
      <c r="K599" s="11" t="s">
        <v>998</v>
      </c>
      <c r="L599" s="11" t="s">
        <v>3170</v>
      </c>
      <c r="M599" s="11"/>
      <c r="N599" s="11"/>
      <c r="O599" s="11" t="s">
        <v>1023</v>
      </c>
      <c r="P599" s="11" t="s">
        <v>1023</v>
      </c>
      <c r="Q599" s="20">
        <v>144.5</v>
      </c>
      <c r="R599" s="157">
        <v>154.49939999999998</v>
      </c>
      <c r="S599" s="11" t="s">
        <v>4888</v>
      </c>
      <c r="T599" s="21">
        <v>220</v>
      </c>
      <c r="U599" s="11" t="s">
        <v>4889</v>
      </c>
      <c r="V599" s="22" t="s">
        <v>1023</v>
      </c>
    </row>
    <row r="600" spans="1:22" s="17" customFormat="1">
      <c r="A600" s="10" t="s">
        <v>4890</v>
      </c>
      <c r="B600" s="11" t="s">
        <v>3079</v>
      </c>
      <c r="C600" s="11" t="s">
        <v>4884</v>
      </c>
      <c r="D600" s="32" t="s">
        <v>4885</v>
      </c>
      <c r="E600" s="11" t="s">
        <v>4886</v>
      </c>
      <c r="F600" s="11"/>
      <c r="G600" s="14" t="s">
        <v>3083</v>
      </c>
      <c r="H600" s="11" t="s">
        <v>4891</v>
      </c>
      <c r="I600" s="118" t="s">
        <v>5196</v>
      </c>
      <c r="J600" s="19">
        <v>1981</v>
      </c>
      <c r="K600" s="11" t="s">
        <v>998</v>
      </c>
      <c r="L600" s="11" t="s">
        <v>3170</v>
      </c>
      <c r="M600" s="11"/>
      <c r="N600" s="11"/>
      <c r="O600" s="11" t="s">
        <v>1023</v>
      </c>
      <c r="P600" s="11" t="s">
        <v>1023</v>
      </c>
      <c r="Q600" s="20">
        <v>144.5</v>
      </c>
      <c r="R600" s="157">
        <v>154.49939999999998</v>
      </c>
      <c r="S600" s="11" t="s">
        <v>4888</v>
      </c>
      <c r="T600" s="21">
        <v>220</v>
      </c>
      <c r="U600" s="11" t="s">
        <v>4889</v>
      </c>
      <c r="V600" s="22" t="s">
        <v>1023</v>
      </c>
    </row>
    <row r="601" spans="1:22" s="17" customFormat="1">
      <c r="A601" s="11" t="s">
        <v>4892</v>
      </c>
      <c r="B601" s="11" t="s">
        <v>3199</v>
      </c>
      <c r="C601" s="11" t="s">
        <v>3200</v>
      </c>
      <c r="D601" s="18">
        <v>29393</v>
      </c>
      <c r="E601" s="11" t="s">
        <v>4893</v>
      </c>
      <c r="F601" s="11"/>
      <c r="G601" s="14" t="s">
        <v>1006</v>
      </c>
      <c r="H601" s="11" t="s">
        <v>4894</v>
      </c>
      <c r="I601" s="118" t="s">
        <v>5206</v>
      </c>
      <c r="J601" s="19">
        <v>2007</v>
      </c>
      <c r="K601" s="11" t="s">
        <v>998</v>
      </c>
      <c r="L601" s="11" t="s">
        <v>999</v>
      </c>
      <c r="M601" s="11"/>
      <c r="N601" s="11"/>
      <c r="O601" s="11" t="s">
        <v>1000</v>
      </c>
      <c r="P601" s="11" t="s">
        <v>1023</v>
      </c>
      <c r="Q601" s="20">
        <v>28</v>
      </c>
      <c r="R601" s="157">
        <v>28</v>
      </c>
      <c r="S601" s="11" t="s">
        <v>4895</v>
      </c>
      <c r="T601" s="21">
        <v>20</v>
      </c>
      <c r="U601" s="13" t="s">
        <v>1366</v>
      </c>
      <c r="V601" s="11" t="s">
        <v>1000</v>
      </c>
    </row>
    <row r="602" spans="1:22" s="17" customFormat="1">
      <c r="A602" s="10" t="s">
        <v>4896</v>
      </c>
      <c r="B602" s="24" t="s">
        <v>4897</v>
      </c>
      <c r="C602" s="11"/>
      <c r="D602" s="12">
        <v>29331</v>
      </c>
      <c r="E602" s="13" t="s">
        <v>4898</v>
      </c>
      <c r="F602" s="11"/>
      <c r="G602" s="14" t="s">
        <v>1006</v>
      </c>
      <c r="H602" s="11"/>
      <c r="I602" s="118" t="s">
        <v>5206</v>
      </c>
      <c r="J602" s="15">
        <v>2009</v>
      </c>
      <c r="K602" s="11" t="s">
        <v>998</v>
      </c>
      <c r="L602" s="11" t="s">
        <v>999</v>
      </c>
      <c r="M602" s="11"/>
      <c r="N602" s="11"/>
      <c r="O602" s="11" t="s">
        <v>1000</v>
      </c>
      <c r="P602" s="118" t="s">
        <v>1023</v>
      </c>
      <c r="Q602" s="16">
        <v>10.6</v>
      </c>
      <c r="R602" s="157">
        <v>10.6</v>
      </c>
      <c r="S602" s="11"/>
      <c r="T602" s="13" t="s">
        <v>1001</v>
      </c>
      <c r="U602" s="13" t="s">
        <v>1366</v>
      </c>
      <c r="V602" s="11" t="s">
        <v>1000</v>
      </c>
    </row>
    <row r="603" spans="1:22" s="17" customFormat="1">
      <c r="A603" s="10" t="s">
        <v>4899</v>
      </c>
      <c r="B603" s="10" t="s">
        <v>4900</v>
      </c>
      <c r="C603" s="11"/>
      <c r="D603" s="12">
        <v>49757</v>
      </c>
      <c r="E603" s="13" t="s">
        <v>4901</v>
      </c>
      <c r="F603" s="11"/>
      <c r="G603" s="14" t="s">
        <v>1006</v>
      </c>
      <c r="H603" s="11"/>
      <c r="I603" s="118" t="s">
        <v>5206</v>
      </c>
      <c r="J603" s="15">
        <v>2000</v>
      </c>
      <c r="K603" s="11" t="s">
        <v>998</v>
      </c>
      <c r="L603" s="11" t="s">
        <v>999</v>
      </c>
      <c r="M603" s="11"/>
      <c r="N603" s="11"/>
      <c r="O603" s="11" t="s">
        <v>1000</v>
      </c>
      <c r="P603" s="118" t="s">
        <v>1023</v>
      </c>
      <c r="Q603" s="16">
        <v>14</v>
      </c>
      <c r="R603" s="157">
        <v>14</v>
      </c>
      <c r="S603" s="11"/>
      <c r="T603" s="13" t="s">
        <v>1001</v>
      </c>
      <c r="U603" s="13" t="s">
        <v>1008</v>
      </c>
      <c r="V603" s="11" t="s">
        <v>1000</v>
      </c>
    </row>
    <row r="604" spans="1:22" s="17" customFormat="1">
      <c r="A604" s="10" t="s">
        <v>4902</v>
      </c>
      <c r="B604" s="35" t="s">
        <v>4903</v>
      </c>
      <c r="C604" s="11"/>
      <c r="D604" s="12">
        <v>31246</v>
      </c>
      <c r="E604" s="13" t="s">
        <v>4904</v>
      </c>
      <c r="F604" s="10"/>
      <c r="G604" s="14" t="s">
        <v>1006</v>
      </c>
      <c r="H604" s="11"/>
      <c r="I604" s="118" t="s">
        <v>5206</v>
      </c>
      <c r="J604" s="15">
        <v>2006</v>
      </c>
      <c r="K604" s="11" t="s">
        <v>998</v>
      </c>
      <c r="L604" s="11" t="s">
        <v>999</v>
      </c>
      <c r="M604" s="11"/>
      <c r="N604" s="10"/>
      <c r="O604" s="11" t="s">
        <v>1000</v>
      </c>
      <c r="P604" s="118" t="s">
        <v>1023</v>
      </c>
      <c r="Q604" s="16">
        <v>10</v>
      </c>
      <c r="R604" s="157">
        <v>10</v>
      </c>
      <c r="S604" s="11"/>
      <c r="T604" s="13" t="s">
        <v>1001</v>
      </c>
      <c r="U604" s="13" t="s">
        <v>3108</v>
      </c>
      <c r="V604" s="11" t="s">
        <v>1000</v>
      </c>
    </row>
    <row r="605" spans="1:22" s="17" customFormat="1">
      <c r="A605" s="10" t="s">
        <v>4905</v>
      </c>
      <c r="B605" s="10" t="s">
        <v>4906</v>
      </c>
      <c r="C605" s="11"/>
      <c r="D605" s="12">
        <v>21769</v>
      </c>
      <c r="E605" s="13" t="s">
        <v>4907</v>
      </c>
      <c r="F605" s="11"/>
      <c r="G605" s="14" t="s">
        <v>1006</v>
      </c>
      <c r="H605" s="11"/>
      <c r="I605" s="118" t="s">
        <v>5206</v>
      </c>
      <c r="J605" s="15">
        <v>2009</v>
      </c>
      <c r="K605" s="11" t="s">
        <v>998</v>
      </c>
      <c r="L605" s="11" t="s">
        <v>999</v>
      </c>
      <c r="M605" s="11"/>
      <c r="N605" s="11"/>
      <c r="O605" s="11" t="s">
        <v>1000</v>
      </c>
      <c r="P605" s="118" t="s">
        <v>1023</v>
      </c>
      <c r="Q605" s="16">
        <v>22</v>
      </c>
      <c r="R605" s="157">
        <v>22</v>
      </c>
      <c r="S605" s="11"/>
      <c r="T605" s="13" t="s">
        <v>1007</v>
      </c>
      <c r="U605" s="13" t="s">
        <v>1008</v>
      </c>
      <c r="V605" s="11" t="s">
        <v>1000</v>
      </c>
    </row>
    <row r="606" spans="1:22" s="17" customFormat="1">
      <c r="A606" s="10" t="s">
        <v>4908</v>
      </c>
      <c r="B606" s="11" t="s">
        <v>729</v>
      </c>
      <c r="C606" s="11" t="s">
        <v>4909</v>
      </c>
      <c r="D606" s="18">
        <v>31628</v>
      </c>
      <c r="E606" s="11" t="s">
        <v>4910</v>
      </c>
      <c r="F606" s="11"/>
      <c r="G606" s="14" t="s">
        <v>1006</v>
      </c>
      <c r="H606" s="11"/>
      <c r="I606" s="123" t="s">
        <v>5202</v>
      </c>
      <c r="J606" s="19">
        <v>2005</v>
      </c>
      <c r="K606" s="11" t="s">
        <v>998</v>
      </c>
      <c r="L606" s="11" t="s">
        <v>1061</v>
      </c>
      <c r="M606" s="11"/>
      <c r="N606" s="11"/>
      <c r="O606" s="11" t="s">
        <v>1000</v>
      </c>
      <c r="P606" s="11" t="s">
        <v>1023</v>
      </c>
      <c r="Q606" s="20">
        <v>20</v>
      </c>
      <c r="R606" s="159">
        <v>21.54</v>
      </c>
      <c r="S606" s="11"/>
      <c r="T606" s="11">
        <v>110</v>
      </c>
      <c r="U606" s="11" t="s">
        <v>3141</v>
      </c>
      <c r="V606" s="22" t="s">
        <v>1000</v>
      </c>
    </row>
    <row r="607" spans="1:22" s="17" customFormat="1">
      <c r="A607" s="50" t="s">
        <v>4911</v>
      </c>
      <c r="B607" s="11" t="s">
        <v>729</v>
      </c>
      <c r="C607" s="11" t="s">
        <v>4912</v>
      </c>
      <c r="D607" s="18">
        <v>31628</v>
      </c>
      <c r="E607" s="11" t="s">
        <v>4910</v>
      </c>
      <c r="F607" s="11"/>
      <c r="G607" s="14" t="s">
        <v>1006</v>
      </c>
      <c r="H607" s="11"/>
      <c r="I607" s="118" t="s">
        <v>5202</v>
      </c>
      <c r="J607" s="19">
        <v>1973</v>
      </c>
      <c r="K607" s="11" t="s">
        <v>3052</v>
      </c>
      <c r="L607" s="11" t="s">
        <v>1022</v>
      </c>
      <c r="M607" s="11"/>
      <c r="N607" s="11"/>
      <c r="O607" s="11" t="s">
        <v>1023</v>
      </c>
      <c r="P607" s="11" t="s">
        <v>1023</v>
      </c>
      <c r="Q607" s="20">
        <v>500</v>
      </c>
      <c r="R607" s="157">
        <v>500</v>
      </c>
      <c r="S607" s="11"/>
      <c r="T607" s="11">
        <v>400</v>
      </c>
      <c r="U607" s="11" t="s">
        <v>3141</v>
      </c>
      <c r="V607" s="22" t="s">
        <v>1023</v>
      </c>
    </row>
    <row r="608" spans="1:22" s="17" customFormat="1">
      <c r="A608" s="10" t="s">
        <v>4913</v>
      </c>
      <c r="B608" s="11" t="s">
        <v>4914</v>
      </c>
      <c r="C608" s="11"/>
      <c r="D608" s="48" t="s">
        <v>4915</v>
      </c>
      <c r="E608" s="11" t="s">
        <v>4916</v>
      </c>
      <c r="F608" s="11"/>
      <c r="G608" s="14" t="s">
        <v>1071</v>
      </c>
      <c r="H608" s="11"/>
      <c r="I608" s="123" t="s">
        <v>5193</v>
      </c>
      <c r="J608" s="36">
        <v>2010</v>
      </c>
      <c r="K608" s="11" t="s">
        <v>998</v>
      </c>
      <c r="L608" s="11" t="s">
        <v>3112</v>
      </c>
      <c r="M608" s="11"/>
      <c r="N608" s="11"/>
      <c r="O608" s="11" t="s">
        <v>1000</v>
      </c>
      <c r="P608" s="118" t="s">
        <v>1023</v>
      </c>
      <c r="Q608" s="20">
        <v>12</v>
      </c>
      <c r="R608" s="158">
        <f>Q608</f>
        <v>12</v>
      </c>
      <c r="S608" s="11"/>
      <c r="T608" s="11" t="s">
        <v>1001</v>
      </c>
      <c r="U608" s="11" t="s">
        <v>3045</v>
      </c>
      <c r="V608" s="11" t="s">
        <v>1000</v>
      </c>
    </row>
    <row r="609" spans="1:216" s="17" customFormat="1">
      <c r="A609" s="10" t="s">
        <v>4917</v>
      </c>
      <c r="B609" s="10" t="s">
        <v>4918</v>
      </c>
      <c r="C609" s="11"/>
      <c r="D609" s="12">
        <v>27607</v>
      </c>
      <c r="E609" s="13" t="s">
        <v>4919</v>
      </c>
      <c r="F609" s="11"/>
      <c r="G609" s="14" t="s">
        <v>1006</v>
      </c>
      <c r="H609" s="11"/>
      <c r="I609" s="118" t="s">
        <v>5206</v>
      </c>
      <c r="J609" s="15">
        <v>1999</v>
      </c>
      <c r="K609" s="11" t="s">
        <v>998</v>
      </c>
      <c r="L609" s="11" t="s">
        <v>999</v>
      </c>
      <c r="M609" s="11"/>
      <c r="N609" s="11"/>
      <c r="O609" s="11" t="s">
        <v>1000</v>
      </c>
      <c r="P609" s="118" t="s">
        <v>1023</v>
      </c>
      <c r="Q609" s="16">
        <v>25</v>
      </c>
      <c r="R609" s="157">
        <v>25</v>
      </c>
      <c r="S609" s="11"/>
      <c r="T609" s="13" t="s">
        <v>1007</v>
      </c>
      <c r="U609" s="13" t="s">
        <v>1008</v>
      </c>
      <c r="V609" s="11" t="s">
        <v>1000</v>
      </c>
    </row>
    <row r="610" spans="1:216" s="17" customFormat="1">
      <c r="A610" s="10" t="s">
        <v>4920</v>
      </c>
      <c r="B610" s="10" t="s">
        <v>4921</v>
      </c>
      <c r="C610" s="11"/>
      <c r="D610" s="12">
        <v>27607</v>
      </c>
      <c r="E610" s="13" t="s">
        <v>4919</v>
      </c>
      <c r="F610" s="11"/>
      <c r="G610" s="14" t="s">
        <v>1006</v>
      </c>
      <c r="H610" s="11"/>
      <c r="I610" s="118" t="s">
        <v>5206</v>
      </c>
      <c r="J610" s="15">
        <v>2000</v>
      </c>
      <c r="K610" s="11" t="s">
        <v>998</v>
      </c>
      <c r="L610" s="11" t="s">
        <v>999</v>
      </c>
      <c r="M610" s="11"/>
      <c r="N610" s="11"/>
      <c r="O610" s="11" t="s">
        <v>1000</v>
      </c>
      <c r="P610" s="118" t="s">
        <v>1023</v>
      </c>
      <c r="Q610" s="16">
        <v>20.8</v>
      </c>
      <c r="R610" s="157">
        <v>20.8</v>
      </c>
      <c r="S610" s="11"/>
      <c r="T610" s="13" t="s">
        <v>1007</v>
      </c>
      <c r="U610" s="13" t="s">
        <v>1008</v>
      </c>
      <c r="V610" s="11" t="s">
        <v>1000</v>
      </c>
    </row>
    <row r="611" spans="1:216" s="17" customFormat="1">
      <c r="A611" s="10" t="s">
        <v>4922</v>
      </c>
      <c r="B611" s="10" t="s">
        <v>4923</v>
      </c>
      <c r="C611" s="11"/>
      <c r="D611" s="12">
        <v>27607</v>
      </c>
      <c r="E611" s="13" t="s">
        <v>4919</v>
      </c>
      <c r="F611" s="11"/>
      <c r="G611" s="14" t="s">
        <v>1006</v>
      </c>
      <c r="H611" s="11"/>
      <c r="I611" s="118" t="s">
        <v>5206</v>
      </c>
      <c r="J611" s="15">
        <v>1999</v>
      </c>
      <c r="K611" s="11" t="s">
        <v>998</v>
      </c>
      <c r="L611" s="11" t="s">
        <v>999</v>
      </c>
      <c r="M611" s="11"/>
      <c r="N611" s="11"/>
      <c r="O611" s="11" t="s">
        <v>1000</v>
      </c>
      <c r="P611" s="118" t="s">
        <v>1023</v>
      </c>
      <c r="Q611" s="16">
        <v>11</v>
      </c>
      <c r="R611" s="157">
        <v>11</v>
      </c>
      <c r="S611" s="11"/>
      <c r="T611" s="13" t="s">
        <v>1007</v>
      </c>
      <c r="U611" s="13" t="s">
        <v>1008</v>
      </c>
      <c r="V611" s="11" t="s">
        <v>1000</v>
      </c>
    </row>
    <row r="612" spans="1:216" s="17" customFormat="1">
      <c r="A612" s="10" t="s">
        <v>4924</v>
      </c>
      <c r="B612" s="10" t="s">
        <v>4925</v>
      </c>
      <c r="C612" s="11"/>
      <c r="D612" s="12">
        <v>27607</v>
      </c>
      <c r="E612" s="13" t="s">
        <v>4919</v>
      </c>
      <c r="F612" s="11"/>
      <c r="G612" s="14" t="s">
        <v>1006</v>
      </c>
      <c r="H612" s="11"/>
      <c r="I612" s="118" t="s">
        <v>5206</v>
      </c>
      <c r="J612" s="15">
        <v>2000</v>
      </c>
      <c r="K612" s="11" t="s">
        <v>998</v>
      </c>
      <c r="L612" s="11" t="s">
        <v>999</v>
      </c>
      <c r="M612" s="11"/>
      <c r="N612" s="11"/>
      <c r="O612" s="11" t="s">
        <v>1000</v>
      </c>
      <c r="P612" s="118" t="s">
        <v>1023</v>
      </c>
      <c r="Q612" s="16">
        <v>11</v>
      </c>
      <c r="R612" s="157">
        <v>11</v>
      </c>
      <c r="S612" s="11"/>
      <c r="T612" s="13" t="s">
        <v>1001</v>
      </c>
      <c r="U612" s="13" t="s">
        <v>1008</v>
      </c>
      <c r="V612" s="11" t="s">
        <v>1000</v>
      </c>
    </row>
    <row r="613" spans="1:216" s="17" customFormat="1">
      <c r="A613" s="10" t="s">
        <v>4926</v>
      </c>
      <c r="B613" s="11"/>
      <c r="C613" s="11"/>
      <c r="D613" s="12">
        <v>27607</v>
      </c>
      <c r="E613" s="13" t="s">
        <v>4919</v>
      </c>
      <c r="F613" s="11"/>
      <c r="G613" s="14" t="s">
        <v>1006</v>
      </c>
      <c r="H613" s="11"/>
      <c r="I613" s="118" t="s">
        <v>5206</v>
      </c>
      <c r="J613" s="15">
        <v>2001</v>
      </c>
      <c r="K613" s="11" t="s">
        <v>998</v>
      </c>
      <c r="L613" s="11" t="s">
        <v>999</v>
      </c>
      <c r="M613" s="11"/>
      <c r="N613" s="11"/>
      <c r="O613" s="11" t="s">
        <v>1000</v>
      </c>
      <c r="P613" s="118" t="s">
        <v>1023</v>
      </c>
      <c r="Q613" s="16">
        <v>10.5</v>
      </c>
      <c r="R613" s="157">
        <v>10.5</v>
      </c>
      <c r="S613" s="11"/>
      <c r="T613" s="13" t="s">
        <v>1007</v>
      </c>
      <c r="U613" s="13" t="s">
        <v>1008</v>
      </c>
      <c r="V613" s="11" t="s">
        <v>1000</v>
      </c>
    </row>
    <row r="614" spans="1:216" s="17" customFormat="1">
      <c r="A614" s="10" t="s">
        <v>2819</v>
      </c>
      <c r="B614" s="11" t="s">
        <v>3249</v>
      </c>
      <c r="C614" s="11" t="s">
        <v>3249</v>
      </c>
      <c r="D614" s="19"/>
      <c r="E614" s="11"/>
      <c r="F614" s="83"/>
      <c r="G614" s="14"/>
      <c r="H614" s="11"/>
      <c r="I614" s="11"/>
      <c r="J614" s="36"/>
      <c r="K614" s="11"/>
      <c r="L614" s="11"/>
      <c r="M614" s="39"/>
      <c r="N614" s="11"/>
      <c r="O614" s="11"/>
      <c r="P614" s="24"/>
      <c r="Q614" s="20"/>
      <c r="R614" s="157"/>
      <c r="S614" s="21"/>
      <c r="T614" s="11"/>
      <c r="U614" s="11"/>
      <c r="V614" s="22"/>
    </row>
    <row r="615" spans="1:216" s="31" customFormat="1">
      <c r="A615" s="10" t="s">
        <v>4927</v>
      </c>
      <c r="B615" s="51" t="s">
        <v>4928</v>
      </c>
      <c r="C615" s="11"/>
      <c r="D615" s="12">
        <v>29386</v>
      </c>
      <c r="E615" s="13" t="s">
        <v>4929</v>
      </c>
      <c r="F615" s="11"/>
      <c r="G615" s="14" t="s">
        <v>1006</v>
      </c>
      <c r="H615" s="11"/>
      <c r="I615" s="118" t="s">
        <v>5206</v>
      </c>
      <c r="J615" s="15">
        <v>2009</v>
      </c>
      <c r="K615" s="11" t="s">
        <v>998</v>
      </c>
      <c r="L615" s="11" t="s">
        <v>999</v>
      </c>
      <c r="M615" s="11"/>
      <c r="N615" s="11"/>
      <c r="O615" s="11" t="s">
        <v>1000</v>
      </c>
      <c r="P615" s="118" t="s">
        <v>1023</v>
      </c>
      <c r="Q615" s="16">
        <v>20</v>
      </c>
      <c r="R615" s="157">
        <v>20</v>
      </c>
      <c r="S615" s="11"/>
      <c r="T615" s="13" t="s">
        <v>3076</v>
      </c>
      <c r="U615" s="13" t="s">
        <v>4775</v>
      </c>
      <c r="V615" s="11" t="s">
        <v>1000</v>
      </c>
      <c r="GT615" s="17"/>
      <c r="GU615" s="17"/>
      <c r="GV615" s="17"/>
      <c r="GW615" s="17"/>
      <c r="GX615" s="17"/>
      <c r="GY615" s="17"/>
      <c r="GZ615" s="17"/>
      <c r="HA615" s="17"/>
      <c r="HB615" s="17"/>
      <c r="HC615" s="17"/>
      <c r="HD615" s="17"/>
      <c r="HE615" s="17"/>
      <c r="HF615" s="17"/>
      <c r="HG615" s="17"/>
      <c r="HH615" s="17"/>
    </row>
    <row r="616" spans="1:216" s="17" customFormat="1">
      <c r="A616" s="10" t="s">
        <v>4930</v>
      </c>
      <c r="B616" s="11" t="s">
        <v>4931</v>
      </c>
      <c r="C616" s="11" t="s">
        <v>4932</v>
      </c>
      <c r="D616" s="52" t="s">
        <v>4933</v>
      </c>
      <c r="E616" s="11" t="s">
        <v>4932</v>
      </c>
      <c r="F616" s="11"/>
      <c r="G616" s="14" t="s">
        <v>4934</v>
      </c>
      <c r="H616" s="11" t="s">
        <v>4935</v>
      </c>
      <c r="I616" s="118" t="s">
        <v>5194</v>
      </c>
      <c r="J616" s="19">
        <v>1914</v>
      </c>
      <c r="K616" s="11" t="s">
        <v>998</v>
      </c>
      <c r="L616" s="11" t="s">
        <v>1043</v>
      </c>
      <c r="M616" s="11"/>
      <c r="N616" s="11"/>
      <c r="O616" s="11" t="s">
        <v>1023</v>
      </c>
      <c r="P616" s="11" t="s">
        <v>1023</v>
      </c>
      <c r="Q616" s="20">
        <v>104.4</v>
      </c>
      <c r="R616" s="157">
        <f>Q616*1.01</f>
        <v>105.444</v>
      </c>
      <c r="S616" s="11" t="s">
        <v>4936</v>
      </c>
      <c r="T616" s="21">
        <v>110</v>
      </c>
      <c r="U616" s="11" t="s">
        <v>1057</v>
      </c>
      <c r="V616" s="11" t="s">
        <v>1000</v>
      </c>
    </row>
    <row r="617" spans="1:216" s="17" customFormat="1">
      <c r="A617" s="10" t="s">
        <v>4937</v>
      </c>
      <c r="B617" s="11" t="s">
        <v>4938</v>
      </c>
      <c r="C617" s="11" t="s">
        <v>4939</v>
      </c>
      <c r="D617" s="18">
        <v>89415</v>
      </c>
      <c r="E617" s="11" t="s">
        <v>4940</v>
      </c>
      <c r="F617" s="11" t="s">
        <v>4941</v>
      </c>
      <c r="G617" s="14" t="s">
        <v>3071</v>
      </c>
      <c r="H617" s="11"/>
      <c r="I617" s="123" t="s">
        <v>5193</v>
      </c>
      <c r="J617" s="19">
        <v>2008</v>
      </c>
      <c r="K617" s="11" t="s">
        <v>998</v>
      </c>
      <c r="L617" s="11" t="s">
        <v>3112</v>
      </c>
      <c r="M617" s="11"/>
      <c r="N617" s="11"/>
      <c r="O617" s="11" t="s">
        <v>1000</v>
      </c>
      <c r="P617" s="11" t="s">
        <v>1023</v>
      </c>
      <c r="Q617" s="20">
        <v>10</v>
      </c>
      <c r="R617" s="158">
        <f>Q617</f>
        <v>10</v>
      </c>
      <c r="S617" s="11" t="s">
        <v>4942</v>
      </c>
      <c r="T617" s="21">
        <v>20</v>
      </c>
      <c r="U617" s="26" t="s">
        <v>3073</v>
      </c>
      <c r="V617" s="11" t="s">
        <v>1000</v>
      </c>
    </row>
    <row r="618" spans="1:216" s="17" customFormat="1">
      <c r="A618" s="10" t="s">
        <v>4943</v>
      </c>
      <c r="B618" s="11" t="s">
        <v>4944</v>
      </c>
      <c r="C618" s="11"/>
      <c r="D618" s="12">
        <v>36369</v>
      </c>
      <c r="E618" s="13" t="s">
        <v>4945</v>
      </c>
      <c r="F618" s="11"/>
      <c r="G618" s="14" t="s">
        <v>3180</v>
      </c>
      <c r="H618" s="11"/>
      <c r="I618" s="118" t="s">
        <v>5206</v>
      </c>
      <c r="J618" s="15">
        <v>2000</v>
      </c>
      <c r="K618" s="11" t="s">
        <v>998</v>
      </c>
      <c r="L618" s="11" t="s">
        <v>999</v>
      </c>
      <c r="M618" s="11"/>
      <c r="N618" s="11"/>
      <c r="O618" s="11" t="s">
        <v>1000</v>
      </c>
      <c r="P618" s="118" t="s">
        <v>1023</v>
      </c>
      <c r="Q618" s="16">
        <v>15.6</v>
      </c>
      <c r="R618" s="157">
        <v>15.6</v>
      </c>
      <c r="S618" s="11"/>
      <c r="T618" s="13" t="s">
        <v>1007</v>
      </c>
      <c r="U618" s="13" t="s">
        <v>4946</v>
      </c>
      <c r="V618" s="11" t="s">
        <v>1000</v>
      </c>
    </row>
    <row r="619" spans="1:216" s="17" customFormat="1">
      <c r="A619" s="10" t="s">
        <v>2820</v>
      </c>
      <c r="B619" s="11" t="s">
        <v>3249</v>
      </c>
      <c r="C619" s="11" t="s">
        <v>3249</v>
      </c>
      <c r="D619" s="19"/>
      <c r="E619" s="11"/>
      <c r="F619" s="40"/>
      <c r="G619" s="14"/>
      <c r="H619" s="11"/>
      <c r="I619" s="11"/>
      <c r="J619" s="36"/>
      <c r="K619" s="11"/>
      <c r="L619" s="11"/>
      <c r="M619" s="39"/>
      <c r="N619" s="24"/>
      <c r="O619" s="11"/>
      <c r="P619" s="24"/>
      <c r="Q619" s="20"/>
      <c r="R619" s="157"/>
      <c r="S619" s="11"/>
      <c r="T619" s="11"/>
      <c r="U619" s="11"/>
      <c r="V619" s="22"/>
    </row>
    <row r="620" spans="1:216" s="17" customFormat="1">
      <c r="A620" s="10" t="s">
        <v>2821</v>
      </c>
      <c r="B620" s="11" t="s">
        <v>3249</v>
      </c>
      <c r="C620" s="11" t="s">
        <v>3249</v>
      </c>
      <c r="D620" s="19"/>
      <c r="E620" s="11"/>
      <c r="F620" s="40"/>
      <c r="G620" s="14"/>
      <c r="H620" s="11"/>
      <c r="I620" s="11"/>
      <c r="J620" s="36"/>
      <c r="K620" s="11"/>
      <c r="L620" s="11"/>
      <c r="M620" s="39"/>
      <c r="N620" s="24"/>
      <c r="O620" s="11"/>
      <c r="P620" s="24"/>
      <c r="Q620" s="20"/>
      <c r="R620" s="157"/>
      <c r="S620" s="11"/>
      <c r="T620" s="11"/>
      <c r="U620" s="11"/>
      <c r="V620" s="22"/>
    </row>
    <row r="621" spans="1:216" s="17" customFormat="1">
      <c r="A621" s="11" t="s">
        <v>4947</v>
      </c>
      <c r="B621" s="11" t="s">
        <v>3383</v>
      </c>
      <c r="C621" s="11" t="s">
        <v>4948</v>
      </c>
      <c r="D621" s="18">
        <v>4105</v>
      </c>
      <c r="E621" s="11" t="s">
        <v>4949</v>
      </c>
      <c r="F621" s="11"/>
      <c r="G621" s="14" t="s">
        <v>3333</v>
      </c>
      <c r="H621" s="11"/>
      <c r="I621" s="118" t="s">
        <v>5203</v>
      </c>
      <c r="J621" s="19">
        <v>1996</v>
      </c>
      <c r="K621" s="11" t="s">
        <v>998</v>
      </c>
      <c r="L621" s="118" t="s">
        <v>1022</v>
      </c>
      <c r="M621" s="11" t="s">
        <v>1022</v>
      </c>
      <c r="N621" s="11" t="s">
        <v>4950</v>
      </c>
      <c r="O621" s="11" t="s">
        <v>1023</v>
      </c>
      <c r="P621" s="11" t="s">
        <v>1000</v>
      </c>
      <c r="Q621" s="20">
        <v>167</v>
      </c>
      <c r="R621" s="157">
        <v>168.67</v>
      </c>
      <c r="S621" s="11" t="s">
        <v>4951</v>
      </c>
      <c r="T621" s="21">
        <v>110</v>
      </c>
      <c r="U621" s="11" t="s">
        <v>4952</v>
      </c>
      <c r="V621" s="22" t="s">
        <v>1023</v>
      </c>
    </row>
    <row r="622" spans="1:216" s="17" customFormat="1">
      <c r="A622" s="11" t="s">
        <v>4953</v>
      </c>
      <c r="B622" s="11" t="s">
        <v>3199</v>
      </c>
      <c r="C622" s="11" t="s">
        <v>3200</v>
      </c>
      <c r="D622" s="18">
        <v>38268</v>
      </c>
      <c r="E622" s="11" t="s">
        <v>4954</v>
      </c>
      <c r="F622" s="11"/>
      <c r="G622" s="14" t="s">
        <v>1006</v>
      </c>
      <c r="H622" s="11" t="s">
        <v>4955</v>
      </c>
      <c r="I622" s="118" t="s">
        <v>5206</v>
      </c>
      <c r="J622" s="19">
        <v>2002</v>
      </c>
      <c r="K622" s="11" t="s">
        <v>998</v>
      </c>
      <c r="L622" s="11" t="s">
        <v>999</v>
      </c>
      <c r="M622" s="11"/>
      <c r="N622" s="11"/>
      <c r="O622" s="11" t="s">
        <v>1000</v>
      </c>
      <c r="P622" s="11" t="s">
        <v>1023</v>
      </c>
      <c r="Q622" s="20">
        <v>14.4</v>
      </c>
      <c r="R622" s="157">
        <v>14.4</v>
      </c>
      <c r="S622" s="11" t="s">
        <v>4956</v>
      </c>
      <c r="T622" s="21">
        <v>20</v>
      </c>
      <c r="U622" s="13" t="s">
        <v>3108</v>
      </c>
      <c r="V622" s="11" t="s">
        <v>1000</v>
      </c>
    </row>
    <row r="623" spans="1:216" s="17" customFormat="1">
      <c r="A623" s="10" t="s">
        <v>4957</v>
      </c>
      <c r="B623" s="11" t="s">
        <v>4030</v>
      </c>
      <c r="C623" s="11" t="s">
        <v>4958</v>
      </c>
      <c r="D623" s="18">
        <v>6237</v>
      </c>
      <c r="E623" s="11" t="s">
        <v>4959</v>
      </c>
      <c r="F623" s="11" t="s">
        <v>4960</v>
      </c>
      <c r="G623" s="14" t="s">
        <v>1071</v>
      </c>
      <c r="H623" s="11" t="s">
        <v>4961</v>
      </c>
      <c r="I623" s="123" t="s">
        <v>5202</v>
      </c>
      <c r="J623" s="19">
        <v>2005</v>
      </c>
      <c r="K623" s="11" t="s">
        <v>998</v>
      </c>
      <c r="L623" s="11" t="s">
        <v>3309</v>
      </c>
      <c r="M623" s="11"/>
      <c r="N623" s="11"/>
      <c r="O623" s="11" t="s">
        <v>1023</v>
      </c>
      <c r="P623" s="11" t="s">
        <v>1023</v>
      </c>
      <c r="Q623" s="20">
        <v>16.25</v>
      </c>
      <c r="R623" s="157">
        <v>18.045294969950103</v>
      </c>
      <c r="S623" s="11" t="s">
        <v>4962</v>
      </c>
      <c r="T623" s="21">
        <v>30</v>
      </c>
      <c r="U623" s="11" t="s">
        <v>4963</v>
      </c>
      <c r="V623" s="22" t="s">
        <v>1023</v>
      </c>
    </row>
    <row r="624" spans="1:216" s="17" customFormat="1">
      <c r="A624" s="10" t="s">
        <v>4964</v>
      </c>
      <c r="B624" s="11" t="s">
        <v>4030</v>
      </c>
      <c r="C624" s="11" t="s">
        <v>4958</v>
      </c>
      <c r="D624" s="18">
        <v>6237</v>
      </c>
      <c r="E624" s="11" t="s">
        <v>4959</v>
      </c>
      <c r="F624" s="11" t="s">
        <v>4960</v>
      </c>
      <c r="G624" s="14" t="s">
        <v>1071</v>
      </c>
      <c r="H624" s="11" t="s">
        <v>4965</v>
      </c>
      <c r="I624" s="123" t="s">
        <v>5202</v>
      </c>
      <c r="J624" s="19">
        <v>2007</v>
      </c>
      <c r="K624" s="11" t="s">
        <v>998</v>
      </c>
      <c r="L624" s="11" t="s">
        <v>3309</v>
      </c>
      <c r="M624" s="11"/>
      <c r="N624" s="11"/>
      <c r="O624" s="11" t="s">
        <v>1023</v>
      </c>
      <c r="P624" s="11" t="s">
        <v>1023</v>
      </c>
      <c r="Q624" s="20">
        <v>16.25</v>
      </c>
      <c r="R624" s="157">
        <v>18.045294969950103</v>
      </c>
      <c r="S624" s="11" t="s">
        <v>4962</v>
      </c>
      <c r="T624" s="21">
        <v>30</v>
      </c>
      <c r="U624" s="11" t="s">
        <v>4963</v>
      </c>
      <c r="V624" s="22" t="s">
        <v>1023</v>
      </c>
    </row>
    <row r="625" spans="1:22" s="17" customFormat="1">
      <c r="A625" s="11" t="s">
        <v>4966</v>
      </c>
      <c r="B625" s="11" t="s">
        <v>3392</v>
      </c>
      <c r="C625" s="11" t="s">
        <v>4967</v>
      </c>
      <c r="D625" s="18">
        <v>6237</v>
      </c>
      <c r="E625" s="11" t="s">
        <v>4959</v>
      </c>
      <c r="F625" s="11"/>
      <c r="G625" s="14" t="s">
        <v>1071</v>
      </c>
      <c r="H625" s="11"/>
      <c r="I625" s="118" t="s">
        <v>5203</v>
      </c>
      <c r="J625" s="19">
        <v>1998</v>
      </c>
      <c r="K625" s="11" t="s">
        <v>998</v>
      </c>
      <c r="L625" s="11" t="s">
        <v>1022</v>
      </c>
      <c r="M625" s="11"/>
      <c r="N625" s="11"/>
      <c r="O625" s="11" t="s">
        <v>1023</v>
      </c>
      <c r="P625" s="11" t="s">
        <v>1000</v>
      </c>
      <c r="Q625" s="20">
        <v>52</v>
      </c>
      <c r="R625" s="157">
        <v>52.52</v>
      </c>
      <c r="S625" s="11" t="s">
        <v>4968</v>
      </c>
      <c r="T625" s="21">
        <v>110</v>
      </c>
      <c r="U625" s="11" t="s">
        <v>3045</v>
      </c>
      <c r="V625" s="22" t="s">
        <v>1023</v>
      </c>
    </row>
    <row r="626" spans="1:22" s="17" customFormat="1">
      <c r="A626" s="11" t="s">
        <v>4969</v>
      </c>
      <c r="B626" s="11" t="s">
        <v>4963</v>
      </c>
      <c r="C626" s="11" t="s">
        <v>4970</v>
      </c>
      <c r="D626" s="18">
        <v>6237</v>
      </c>
      <c r="E626" s="11" t="s">
        <v>4959</v>
      </c>
      <c r="F626" s="11"/>
      <c r="G626" s="14" t="s">
        <v>1071</v>
      </c>
      <c r="H626" s="11" t="s">
        <v>4971</v>
      </c>
      <c r="I626" s="118" t="s">
        <v>5203</v>
      </c>
      <c r="J626" s="19">
        <v>1994</v>
      </c>
      <c r="K626" s="11" t="s">
        <v>998</v>
      </c>
      <c r="L626" s="11" t="s">
        <v>1022</v>
      </c>
      <c r="M626" s="11"/>
      <c r="N626" s="11"/>
      <c r="O626" s="11" t="s">
        <v>1023</v>
      </c>
      <c r="P626" s="11" t="s">
        <v>1000</v>
      </c>
      <c r="Q626" s="20">
        <v>35</v>
      </c>
      <c r="R626" s="157">
        <v>35.35</v>
      </c>
      <c r="S626" s="11" t="s">
        <v>4972</v>
      </c>
      <c r="T626" s="21">
        <v>110</v>
      </c>
      <c r="U626" s="11" t="s">
        <v>4963</v>
      </c>
      <c r="V626" s="22" t="s">
        <v>1023</v>
      </c>
    </row>
    <row r="627" spans="1:22" s="17" customFormat="1">
      <c r="A627" s="11" t="s">
        <v>4973</v>
      </c>
      <c r="B627" s="11" t="s">
        <v>4963</v>
      </c>
      <c r="C627" s="11" t="s">
        <v>4970</v>
      </c>
      <c r="D627" s="18">
        <v>6237</v>
      </c>
      <c r="E627" s="11" t="s">
        <v>4959</v>
      </c>
      <c r="F627" s="11"/>
      <c r="G627" s="14" t="s">
        <v>1071</v>
      </c>
      <c r="H627" s="11" t="s">
        <v>4974</v>
      </c>
      <c r="I627" s="118" t="s">
        <v>5203</v>
      </c>
      <c r="J627" s="19">
        <v>1994</v>
      </c>
      <c r="K627" s="11" t="s">
        <v>998</v>
      </c>
      <c r="L627" s="11" t="s">
        <v>1022</v>
      </c>
      <c r="M627" s="11"/>
      <c r="N627" s="11"/>
      <c r="O627" s="11" t="s">
        <v>1023</v>
      </c>
      <c r="P627" s="11" t="s">
        <v>1000</v>
      </c>
      <c r="Q627" s="20">
        <v>35</v>
      </c>
      <c r="R627" s="157">
        <v>35.35</v>
      </c>
      <c r="S627" s="11" t="s">
        <v>4972</v>
      </c>
      <c r="T627" s="21">
        <v>110</v>
      </c>
      <c r="U627" s="11" t="s">
        <v>4963</v>
      </c>
      <c r="V627" s="22" t="s">
        <v>1023</v>
      </c>
    </row>
    <row r="628" spans="1:22" s="17" customFormat="1">
      <c r="A628" s="11" t="s">
        <v>4975</v>
      </c>
      <c r="B628" s="11" t="s">
        <v>4963</v>
      </c>
      <c r="C628" s="11" t="s">
        <v>4970</v>
      </c>
      <c r="D628" s="18">
        <v>6237</v>
      </c>
      <c r="E628" s="11" t="s">
        <v>4959</v>
      </c>
      <c r="F628" s="11"/>
      <c r="G628" s="14" t="s">
        <v>1071</v>
      </c>
      <c r="H628" s="11" t="s">
        <v>4976</v>
      </c>
      <c r="I628" s="118" t="s">
        <v>5203</v>
      </c>
      <c r="J628" s="19">
        <v>1994</v>
      </c>
      <c r="K628" s="11" t="s">
        <v>998</v>
      </c>
      <c r="L628" s="11" t="s">
        <v>1022</v>
      </c>
      <c r="M628" s="11"/>
      <c r="N628" s="11"/>
      <c r="O628" s="11" t="s">
        <v>1023</v>
      </c>
      <c r="P628" s="11" t="s">
        <v>1000</v>
      </c>
      <c r="Q628" s="20">
        <v>37</v>
      </c>
      <c r="R628" s="157">
        <v>37.369999999999997</v>
      </c>
      <c r="S628" s="11" t="s">
        <v>4972</v>
      </c>
      <c r="T628" s="21">
        <v>110</v>
      </c>
      <c r="U628" s="11" t="s">
        <v>4963</v>
      </c>
      <c r="V628" s="22" t="s">
        <v>1023</v>
      </c>
    </row>
    <row r="629" spans="1:22" s="17" customFormat="1">
      <c r="A629" s="11" t="s">
        <v>4977</v>
      </c>
      <c r="B629" s="11" t="s">
        <v>4978</v>
      </c>
      <c r="C629" s="11" t="s">
        <v>4979</v>
      </c>
      <c r="D629" s="18">
        <v>6237</v>
      </c>
      <c r="E629" s="11" t="s">
        <v>4959</v>
      </c>
      <c r="F629" s="11"/>
      <c r="G629" s="14" t="s">
        <v>1071</v>
      </c>
      <c r="H629" s="11"/>
      <c r="I629" s="118" t="s">
        <v>5203</v>
      </c>
      <c r="J629" s="19">
        <v>1997</v>
      </c>
      <c r="K629" s="11" t="s">
        <v>998</v>
      </c>
      <c r="L629" s="11" t="s">
        <v>3056</v>
      </c>
      <c r="M629" s="11"/>
      <c r="N629" s="11"/>
      <c r="O629" s="11" t="s">
        <v>1023</v>
      </c>
      <c r="P629" s="11" t="s">
        <v>1000</v>
      </c>
      <c r="Q629" s="20">
        <v>92.5</v>
      </c>
      <c r="R629" s="157">
        <f>Q629*1.01</f>
        <v>93.424999999999997</v>
      </c>
      <c r="S629" s="11" t="s">
        <v>4980</v>
      </c>
      <c r="T629" s="21">
        <v>110</v>
      </c>
      <c r="U629" s="11" t="s">
        <v>4963</v>
      </c>
      <c r="V629" s="22" t="s">
        <v>1023</v>
      </c>
    </row>
    <row r="630" spans="1:22" s="17" customFormat="1">
      <c r="A630" s="11" t="s">
        <v>4981</v>
      </c>
      <c r="B630" s="11" t="s">
        <v>4963</v>
      </c>
      <c r="C630" s="11" t="s">
        <v>4970</v>
      </c>
      <c r="D630" s="18">
        <v>6237</v>
      </c>
      <c r="E630" s="11" t="s">
        <v>4959</v>
      </c>
      <c r="F630" s="11"/>
      <c r="G630" s="14" t="s">
        <v>1071</v>
      </c>
      <c r="H630" s="11" t="s">
        <v>4982</v>
      </c>
      <c r="I630" s="123" t="s">
        <v>5202</v>
      </c>
      <c r="J630" s="19">
        <v>1994</v>
      </c>
      <c r="K630" s="11" t="s">
        <v>998</v>
      </c>
      <c r="L630" s="11" t="s">
        <v>634</v>
      </c>
      <c r="M630" s="11" t="s">
        <v>4983</v>
      </c>
      <c r="N630" s="11"/>
      <c r="O630" s="11" t="s">
        <v>1023</v>
      </c>
      <c r="P630" s="11" t="s">
        <v>1000</v>
      </c>
      <c r="Q630" s="20">
        <v>8.6999999999999993</v>
      </c>
      <c r="R630" s="157">
        <f>Q630*$Y$446</f>
        <v>0</v>
      </c>
      <c r="S630" s="11" t="s">
        <v>4963</v>
      </c>
      <c r="T630" s="21">
        <v>30</v>
      </c>
      <c r="U630" s="11" t="s">
        <v>4963</v>
      </c>
      <c r="V630" s="27" t="s">
        <v>1023</v>
      </c>
    </row>
    <row r="631" spans="1:22" s="17" customFormat="1">
      <c r="A631" s="11" t="s">
        <v>4984</v>
      </c>
      <c r="B631" s="11" t="s">
        <v>4963</v>
      </c>
      <c r="C631" s="11" t="s">
        <v>4985</v>
      </c>
      <c r="D631" s="18">
        <v>6237</v>
      </c>
      <c r="E631" s="11" t="s">
        <v>4959</v>
      </c>
      <c r="F631" s="11"/>
      <c r="G631" s="14" t="s">
        <v>1071</v>
      </c>
      <c r="H631" s="11" t="s">
        <v>4986</v>
      </c>
      <c r="I631" s="123" t="s">
        <v>5202</v>
      </c>
      <c r="J631" s="19">
        <v>2000</v>
      </c>
      <c r="K631" s="11" t="s">
        <v>998</v>
      </c>
      <c r="L631" s="11" t="s">
        <v>634</v>
      </c>
      <c r="M631" s="11" t="s">
        <v>4983</v>
      </c>
      <c r="N631" s="11"/>
      <c r="O631" s="11" t="s">
        <v>1023</v>
      </c>
      <c r="P631" s="11" t="s">
        <v>1023</v>
      </c>
      <c r="Q631" s="20">
        <v>14</v>
      </c>
      <c r="R631" s="157">
        <f>Q631*$Y$446</f>
        <v>0</v>
      </c>
      <c r="S631" s="11" t="s">
        <v>4963</v>
      </c>
      <c r="T631" s="21">
        <v>30</v>
      </c>
      <c r="U631" s="11" t="s">
        <v>4963</v>
      </c>
      <c r="V631" s="27" t="s">
        <v>1023</v>
      </c>
    </row>
    <row r="632" spans="1:22" s="17" customFormat="1">
      <c r="A632" s="11" t="s">
        <v>4987</v>
      </c>
      <c r="B632" s="11" t="s">
        <v>4963</v>
      </c>
      <c r="C632" s="11" t="s">
        <v>4970</v>
      </c>
      <c r="D632" s="18">
        <v>6237</v>
      </c>
      <c r="E632" s="11" t="s">
        <v>4959</v>
      </c>
      <c r="F632" s="11"/>
      <c r="G632" s="14" t="s">
        <v>1071</v>
      </c>
      <c r="H632" s="11" t="s">
        <v>4988</v>
      </c>
      <c r="I632" s="123" t="s">
        <v>5202</v>
      </c>
      <c r="J632" s="19">
        <v>2010</v>
      </c>
      <c r="K632" s="11" t="s">
        <v>998</v>
      </c>
      <c r="L632" s="11" t="s">
        <v>634</v>
      </c>
      <c r="M632" s="11" t="s">
        <v>4983</v>
      </c>
      <c r="N632" s="11"/>
      <c r="O632" s="11" t="s">
        <v>1023</v>
      </c>
      <c r="P632" s="11" t="s">
        <v>1023</v>
      </c>
      <c r="Q632" s="20">
        <v>20</v>
      </c>
      <c r="R632" s="157">
        <f>Q632*$Y$446</f>
        <v>0</v>
      </c>
      <c r="S632" s="11" t="s">
        <v>4963</v>
      </c>
      <c r="T632" s="21">
        <v>30</v>
      </c>
      <c r="U632" s="11" t="s">
        <v>4963</v>
      </c>
      <c r="V632" s="27" t="s">
        <v>1023</v>
      </c>
    </row>
    <row r="633" spans="1:22" s="17" customFormat="1" ht="24">
      <c r="A633" s="10" t="s">
        <v>4989</v>
      </c>
      <c r="B633" s="11" t="s">
        <v>4990</v>
      </c>
      <c r="C633" s="11" t="s">
        <v>4990</v>
      </c>
      <c r="D633" s="18">
        <v>51373</v>
      </c>
      <c r="E633" s="11" t="s">
        <v>4991</v>
      </c>
      <c r="F633" s="11"/>
      <c r="G633" s="14" t="s">
        <v>997</v>
      </c>
      <c r="H633" s="24" t="s">
        <v>3249</v>
      </c>
      <c r="I633" s="123" t="s">
        <v>5202</v>
      </c>
      <c r="J633" s="19">
        <v>2011</v>
      </c>
      <c r="K633" s="11" t="s">
        <v>998</v>
      </c>
      <c r="L633" s="11" t="s">
        <v>3309</v>
      </c>
      <c r="M633" s="11"/>
      <c r="N633" s="24"/>
      <c r="O633" s="11" t="s">
        <v>1023</v>
      </c>
      <c r="P633" s="11" t="s">
        <v>1000</v>
      </c>
      <c r="Q633" s="20">
        <v>12.55</v>
      </c>
      <c r="R633" s="157">
        <v>13.936520115253774</v>
      </c>
      <c r="S633" s="24" t="s">
        <v>4992</v>
      </c>
      <c r="T633" s="21">
        <v>10</v>
      </c>
      <c r="U633" s="11" t="s">
        <v>4799</v>
      </c>
      <c r="V633" s="22" t="s">
        <v>1023</v>
      </c>
    </row>
    <row r="634" spans="1:22" s="17" customFormat="1">
      <c r="A634" s="11" t="s">
        <v>4993</v>
      </c>
      <c r="B634" s="11" t="s">
        <v>4848</v>
      </c>
      <c r="C634" s="11" t="s">
        <v>4994</v>
      </c>
      <c r="D634" s="18">
        <v>51368</v>
      </c>
      <c r="E634" s="11" t="s">
        <v>4991</v>
      </c>
      <c r="F634" s="11" t="s">
        <v>4995</v>
      </c>
      <c r="G634" s="14" t="s">
        <v>997</v>
      </c>
      <c r="H634" s="11"/>
      <c r="I634" s="118" t="s">
        <v>5202</v>
      </c>
      <c r="J634" s="19">
        <v>1981</v>
      </c>
      <c r="K634" s="11" t="s">
        <v>998</v>
      </c>
      <c r="L634" s="11" t="s">
        <v>1022</v>
      </c>
      <c r="M634" s="11"/>
      <c r="N634" s="11"/>
      <c r="O634" s="11" t="s">
        <v>1023</v>
      </c>
      <c r="P634" s="11" t="s">
        <v>1000</v>
      </c>
      <c r="Q634" s="20">
        <v>29</v>
      </c>
      <c r="R634" s="157">
        <v>30.606149729309102</v>
      </c>
      <c r="S634" s="11"/>
      <c r="T634" s="21">
        <v>25</v>
      </c>
      <c r="U634" s="11" t="s">
        <v>4853</v>
      </c>
      <c r="V634" s="22" t="s">
        <v>1023</v>
      </c>
    </row>
    <row r="635" spans="1:22" s="17" customFormat="1">
      <c r="A635" s="11" t="s">
        <v>4996</v>
      </c>
      <c r="B635" s="11" t="s">
        <v>4848</v>
      </c>
      <c r="C635" s="11" t="s">
        <v>4997</v>
      </c>
      <c r="D635" s="18">
        <v>51368</v>
      </c>
      <c r="E635" s="11" t="s">
        <v>4991</v>
      </c>
      <c r="F635" s="11" t="s">
        <v>4998</v>
      </c>
      <c r="G635" s="14" t="s">
        <v>997</v>
      </c>
      <c r="H635" s="11"/>
      <c r="I635" s="123" t="s">
        <v>5202</v>
      </c>
      <c r="J635" s="19">
        <v>1962</v>
      </c>
      <c r="K635" s="11" t="s">
        <v>998</v>
      </c>
      <c r="L635" s="124" t="s">
        <v>1055</v>
      </c>
      <c r="M635" s="11" t="s">
        <v>1055</v>
      </c>
      <c r="N635" s="11" t="s">
        <v>4999</v>
      </c>
      <c r="O635" s="11" t="s">
        <v>1023</v>
      </c>
      <c r="P635" s="11" t="s">
        <v>1000</v>
      </c>
      <c r="Q635" s="20">
        <v>103</v>
      </c>
      <c r="R635" s="157">
        <v>111.47587</v>
      </c>
      <c r="S635" s="11"/>
      <c r="T635" s="21">
        <v>25</v>
      </c>
      <c r="U635" s="11" t="s">
        <v>4853</v>
      </c>
      <c r="V635" s="22" t="s">
        <v>1023</v>
      </c>
    </row>
    <row r="636" spans="1:22" s="17" customFormat="1">
      <c r="A636" s="10" t="s">
        <v>5000</v>
      </c>
      <c r="B636" s="11" t="s">
        <v>5001</v>
      </c>
      <c r="C636" s="11"/>
      <c r="D636" s="25">
        <v>56479</v>
      </c>
      <c r="E636" s="26" t="s">
        <v>5002</v>
      </c>
      <c r="F636" s="10"/>
      <c r="G636" s="14" t="s">
        <v>3981</v>
      </c>
      <c r="H636" s="11"/>
      <c r="I636" s="123" t="s">
        <v>5202</v>
      </c>
      <c r="J636" s="15">
        <v>2006</v>
      </c>
      <c r="K636" s="11" t="s">
        <v>998</v>
      </c>
      <c r="L636" s="11" t="s">
        <v>1061</v>
      </c>
      <c r="M636" s="11"/>
      <c r="N636" s="10"/>
      <c r="O636" s="11" t="s">
        <v>1000</v>
      </c>
      <c r="P636" s="118" t="s">
        <v>1000</v>
      </c>
      <c r="Q636" s="20">
        <v>20</v>
      </c>
      <c r="R636" s="159">
        <v>21.54</v>
      </c>
      <c r="S636" s="11"/>
      <c r="T636" s="26" t="s">
        <v>1001</v>
      </c>
      <c r="U636" s="13" t="s">
        <v>1066</v>
      </c>
      <c r="V636" s="22" t="s">
        <v>1000</v>
      </c>
    </row>
    <row r="637" spans="1:22" s="17" customFormat="1">
      <c r="A637" s="11" t="s">
        <v>5003</v>
      </c>
      <c r="B637" s="11" t="s">
        <v>3260</v>
      </c>
      <c r="C637" s="11" t="s">
        <v>5004</v>
      </c>
      <c r="D637" s="18">
        <v>49811</v>
      </c>
      <c r="E637" s="11" t="s">
        <v>5005</v>
      </c>
      <c r="F637" s="11"/>
      <c r="G637" s="14" t="s">
        <v>1006</v>
      </c>
      <c r="H637" s="11" t="s">
        <v>5006</v>
      </c>
      <c r="I637" s="118" t="s">
        <v>5202</v>
      </c>
      <c r="J637" s="19">
        <v>1974</v>
      </c>
      <c r="K637" s="11" t="s">
        <v>998</v>
      </c>
      <c r="L637" s="11" t="s">
        <v>1022</v>
      </c>
      <c r="M637" s="11"/>
      <c r="N637" s="11"/>
      <c r="O637" s="11" t="s">
        <v>1023</v>
      </c>
      <c r="P637" s="11" t="s">
        <v>1000</v>
      </c>
      <c r="Q637" s="20">
        <v>55</v>
      </c>
      <c r="R637" s="157">
        <v>58.046146038344844</v>
      </c>
      <c r="S637" s="11" t="s">
        <v>5007</v>
      </c>
      <c r="T637" s="21">
        <v>110</v>
      </c>
      <c r="U637" s="13" t="s">
        <v>1066</v>
      </c>
      <c r="V637" s="22" t="s">
        <v>1023</v>
      </c>
    </row>
    <row r="638" spans="1:22" s="17" customFormat="1">
      <c r="A638" s="11" t="s">
        <v>5008</v>
      </c>
      <c r="B638" s="11" t="s">
        <v>3260</v>
      </c>
      <c r="C638" s="11" t="s">
        <v>5004</v>
      </c>
      <c r="D638" s="18">
        <v>49811</v>
      </c>
      <c r="E638" s="11" t="s">
        <v>5005</v>
      </c>
      <c r="F638" s="11"/>
      <c r="G638" s="14" t="s">
        <v>1006</v>
      </c>
      <c r="H638" s="11" t="s">
        <v>5009</v>
      </c>
      <c r="I638" s="118" t="s">
        <v>5202</v>
      </c>
      <c r="J638" s="19">
        <v>1973</v>
      </c>
      <c r="K638" s="11" t="s">
        <v>998</v>
      </c>
      <c r="L638" s="11" t="s">
        <v>1022</v>
      </c>
      <c r="M638" s="11"/>
      <c r="N638" s="11"/>
      <c r="O638" s="11" t="s">
        <v>1023</v>
      </c>
      <c r="P638" s="11" t="s">
        <v>1000</v>
      </c>
      <c r="Q638" s="20">
        <v>55</v>
      </c>
      <c r="R638" s="157">
        <v>58.046146038344844</v>
      </c>
      <c r="S638" s="11" t="s">
        <v>5007</v>
      </c>
      <c r="T638" s="21">
        <v>110</v>
      </c>
      <c r="U638" s="13" t="s">
        <v>1066</v>
      </c>
      <c r="V638" s="22" t="s">
        <v>1023</v>
      </c>
    </row>
    <row r="639" spans="1:22" s="17" customFormat="1">
      <c r="A639" s="118" t="s">
        <v>1833</v>
      </c>
      <c r="B639" s="11" t="s">
        <v>3260</v>
      </c>
      <c r="C639" s="11" t="s">
        <v>5004</v>
      </c>
      <c r="D639" s="18">
        <v>49811</v>
      </c>
      <c r="E639" s="11" t="s">
        <v>5005</v>
      </c>
      <c r="F639" s="11"/>
      <c r="G639" s="14" t="s">
        <v>1006</v>
      </c>
      <c r="H639" s="11" t="s">
        <v>1834</v>
      </c>
      <c r="I639" s="118" t="s">
        <v>5201</v>
      </c>
      <c r="J639" s="19">
        <v>1973</v>
      </c>
      <c r="K639" s="11" t="s">
        <v>998</v>
      </c>
      <c r="L639" s="11" t="s">
        <v>1022</v>
      </c>
      <c r="M639" s="11"/>
      <c r="N639" s="11"/>
      <c r="O639" s="11" t="s">
        <v>1023</v>
      </c>
      <c r="P639" s="11" t="s">
        <v>1000</v>
      </c>
      <c r="Q639" s="20">
        <v>355</v>
      </c>
      <c r="R639" s="157">
        <v>364.75185000000005</v>
      </c>
      <c r="S639" s="11" t="s">
        <v>5007</v>
      </c>
      <c r="T639" s="21">
        <v>220</v>
      </c>
      <c r="U639" s="11" t="s">
        <v>1045</v>
      </c>
      <c r="V639" s="22" t="s">
        <v>1023</v>
      </c>
    </row>
    <row r="640" spans="1:22" s="17" customFormat="1">
      <c r="A640" s="11" t="s">
        <v>1835</v>
      </c>
      <c r="B640" s="11" t="s">
        <v>3260</v>
      </c>
      <c r="C640" s="11" t="s">
        <v>5004</v>
      </c>
      <c r="D640" s="18">
        <v>49811</v>
      </c>
      <c r="E640" s="11" t="s">
        <v>5005</v>
      </c>
      <c r="F640" s="11"/>
      <c r="G640" s="14" t="s">
        <v>1006</v>
      </c>
      <c r="H640" s="11" t="s">
        <v>1836</v>
      </c>
      <c r="I640" s="118" t="s">
        <v>5201</v>
      </c>
      <c r="J640" s="19">
        <v>1974</v>
      </c>
      <c r="K640" s="11" t="s">
        <v>998</v>
      </c>
      <c r="L640" s="11" t="s">
        <v>1022</v>
      </c>
      <c r="M640" s="11"/>
      <c r="N640" s="11"/>
      <c r="O640" s="11" t="s">
        <v>1023</v>
      </c>
      <c r="P640" s="11" t="s">
        <v>1000</v>
      </c>
      <c r="Q640" s="20">
        <v>355</v>
      </c>
      <c r="R640" s="157">
        <v>364.75185000000005</v>
      </c>
      <c r="S640" s="11" t="s">
        <v>5007</v>
      </c>
      <c r="T640" s="21">
        <v>220</v>
      </c>
      <c r="U640" s="11" t="s">
        <v>1045</v>
      </c>
      <c r="V640" s="22" t="s">
        <v>1023</v>
      </c>
    </row>
    <row r="641" spans="1:216" s="17" customFormat="1">
      <c r="A641" s="11" t="s">
        <v>1837</v>
      </c>
      <c r="B641" s="11" t="s">
        <v>3260</v>
      </c>
      <c r="C641" s="11" t="s">
        <v>5004</v>
      </c>
      <c r="D641" s="18">
        <v>49811</v>
      </c>
      <c r="E641" s="11" t="s">
        <v>5005</v>
      </c>
      <c r="F641" s="11"/>
      <c r="G641" s="14" t="s">
        <v>1006</v>
      </c>
      <c r="H641" s="11" t="s">
        <v>298</v>
      </c>
      <c r="I641" s="118" t="s">
        <v>5201</v>
      </c>
      <c r="J641" s="19">
        <v>2010</v>
      </c>
      <c r="K641" s="11" t="s">
        <v>998</v>
      </c>
      <c r="L641" s="11" t="s">
        <v>1022</v>
      </c>
      <c r="M641" s="11"/>
      <c r="N641" s="11"/>
      <c r="O641" s="11" t="s">
        <v>1023</v>
      </c>
      <c r="P641" s="11" t="s">
        <v>1000</v>
      </c>
      <c r="Q641" s="20">
        <v>876</v>
      </c>
      <c r="R641" s="157">
        <v>887</v>
      </c>
      <c r="S641" s="11" t="s">
        <v>5007</v>
      </c>
      <c r="T641" s="21">
        <v>380</v>
      </c>
      <c r="U641" s="11" t="s">
        <v>1045</v>
      </c>
      <c r="V641" s="22" t="s">
        <v>1023</v>
      </c>
    </row>
    <row r="642" spans="1:216" s="17" customFormat="1">
      <c r="A642" s="11" t="s">
        <v>1838</v>
      </c>
      <c r="B642" s="11" t="s">
        <v>1652</v>
      </c>
      <c r="C642" s="11" t="s">
        <v>5004</v>
      </c>
      <c r="D642" s="18">
        <v>49811</v>
      </c>
      <c r="E642" s="11" t="s">
        <v>5005</v>
      </c>
      <c r="F642" s="11"/>
      <c r="G642" s="14" t="s">
        <v>1006</v>
      </c>
      <c r="H642" s="11" t="s">
        <v>1839</v>
      </c>
      <c r="I642" s="123" t="s">
        <v>5205</v>
      </c>
      <c r="J642" s="19">
        <v>1988</v>
      </c>
      <c r="K642" s="11" t="s">
        <v>998</v>
      </c>
      <c r="L642" s="11" t="s">
        <v>1655</v>
      </c>
      <c r="M642" s="11"/>
      <c r="N642" s="11"/>
      <c r="O642" s="11" t="s">
        <v>1023</v>
      </c>
      <c r="P642" s="11" t="s">
        <v>1023</v>
      </c>
      <c r="Q642" s="20">
        <v>1329</v>
      </c>
      <c r="R642" s="157">
        <v>1400</v>
      </c>
      <c r="S642" s="11" t="s">
        <v>5007</v>
      </c>
      <c r="T642" s="21">
        <v>380</v>
      </c>
      <c r="U642" s="11" t="s">
        <v>1045</v>
      </c>
      <c r="V642" s="11" t="s">
        <v>1023</v>
      </c>
    </row>
    <row r="643" spans="1:216" s="17" customFormat="1">
      <c r="A643" s="10" t="s">
        <v>1840</v>
      </c>
      <c r="B643" s="11"/>
      <c r="C643" s="11"/>
      <c r="D643" s="12">
        <v>52441</v>
      </c>
      <c r="E643" s="13" t="s">
        <v>1841</v>
      </c>
      <c r="F643" s="11"/>
      <c r="G643" s="14" t="s">
        <v>997</v>
      </c>
      <c r="H643" s="11"/>
      <c r="I643" s="118" t="s">
        <v>5206</v>
      </c>
      <c r="J643" s="15">
        <v>2001</v>
      </c>
      <c r="K643" s="11" t="s">
        <v>998</v>
      </c>
      <c r="L643" s="11" t="s">
        <v>999</v>
      </c>
      <c r="M643" s="11"/>
      <c r="N643" s="11"/>
      <c r="O643" s="11" t="s">
        <v>1000</v>
      </c>
      <c r="P643" s="118" t="s">
        <v>1023</v>
      </c>
      <c r="Q643" s="16">
        <v>15.3</v>
      </c>
      <c r="R643" s="157">
        <v>15.3</v>
      </c>
      <c r="S643" s="11"/>
      <c r="T643" s="49" t="s">
        <v>1001</v>
      </c>
      <c r="U643" s="13" t="s">
        <v>4674</v>
      </c>
      <c r="V643" s="11" t="s">
        <v>1000</v>
      </c>
    </row>
    <row r="644" spans="1:216" s="17" customFormat="1">
      <c r="A644" s="10" t="s">
        <v>1842</v>
      </c>
      <c r="B644" s="11" t="s">
        <v>1843</v>
      </c>
      <c r="C644" s="11"/>
      <c r="D644" s="12">
        <v>52441</v>
      </c>
      <c r="E644" s="13" t="s">
        <v>1841</v>
      </c>
      <c r="F644" s="11"/>
      <c r="G644" s="14" t="s">
        <v>997</v>
      </c>
      <c r="H644" s="11"/>
      <c r="I644" s="118" t="s">
        <v>5206</v>
      </c>
      <c r="J644" s="15">
        <v>2001</v>
      </c>
      <c r="K644" s="11" t="s">
        <v>998</v>
      </c>
      <c r="L644" s="11" t="s">
        <v>999</v>
      </c>
      <c r="M644" s="11"/>
      <c r="N644" s="11"/>
      <c r="O644" s="11" t="s">
        <v>1000</v>
      </c>
      <c r="P644" s="118" t="s">
        <v>1023</v>
      </c>
      <c r="Q644" s="16">
        <v>3.6</v>
      </c>
      <c r="R644" s="157">
        <v>3.6</v>
      </c>
      <c r="S644" s="11"/>
      <c r="T644" s="49" t="s">
        <v>1001</v>
      </c>
      <c r="U644" s="13" t="s">
        <v>4674</v>
      </c>
      <c r="V644" s="11" t="s">
        <v>1000</v>
      </c>
    </row>
    <row r="645" spans="1:216" s="17" customFormat="1">
      <c r="A645" s="10" t="s">
        <v>1844</v>
      </c>
      <c r="B645" s="11" t="s">
        <v>1845</v>
      </c>
      <c r="C645" s="11"/>
      <c r="D645" s="12">
        <v>2708</v>
      </c>
      <c r="E645" s="13" t="s">
        <v>1846</v>
      </c>
      <c r="F645" s="10"/>
      <c r="G645" s="14" t="s">
        <v>3333</v>
      </c>
      <c r="H645" s="11"/>
      <c r="I645" s="118" t="s">
        <v>5206</v>
      </c>
      <c r="J645" s="15">
        <v>1999</v>
      </c>
      <c r="K645" s="11" t="s">
        <v>998</v>
      </c>
      <c r="L645" s="11" t="s">
        <v>999</v>
      </c>
      <c r="M645" s="11"/>
      <c r="N645" s="10"/>
      <c r="O645" s="11" t="s">
        <v>1000</v>
      </c>
      <c r="P645" s="118" t="s">
        <v>1023</v>
      </c>
      <c r="Q645" s="16">
        <v>40.5</v>
      </c>
      <c r="R645" s="157">
        <v>40.5</v>
      </c>
      <c r="S645" s="11"/>
      <c r="T645" s="13" t="s">
        <v>3076</v>
      </c>
      <c r="U645" s="13" t="s">
        <v>3334</v>
      </c>
      <c r="V645" s="11" t="s">
        <v>1000</v>
      </c>
    </row>
    <row r="646" spans="1:216" s="17" customFormat="1">
      <c r="A646" s="10" t="s">
        <v>1847</v>
      </c>
      <c r="B646" s="11"/>
      <c r="C646" s="11"/>
      <c r="D646" s="12">
        <v>49393</v>
      </c>
      <c r="E646" s="13" t="s">
        <v>1848</v>
      </c>
      <c r="F646" s="10"/>
      <c r="G646" s="14" t="s">
        <v>1006</v>
      </c>
      <c r="H646" s="11"/>
      <c r="I646" s="118" t="s">
        <v>5206</v>
      </c>
      <c r="J646" s="15">
        <v>2002</v>
      </c>
      <c r="K646" s="11" t="s">
        <v>998</v>
      </c>
      <c r="L646" s="11" t="s">
        <v>999</v>
      </c>
      <c r="M646" s="11"/>
      <c r="N646" s="10"/>
      <c r="O646" s="11" t="s">
        <v>1000</v>
      </c>
      <c r="P646" s="118" t="s">
        <v>1023</v>
      </c>
      <c r="Q646" s="16">
        <v>16</v>
      </c>
      <c r="R646" s="157">
        <v>16</v>
      </c>
      <c r="S646" s="11"/>
      <c r="T646" s="13" t="s">
        <v>1007</v>
      </c>
      <c r="U646" s="13" t="s">
        <v>1008</v>
      </c>
      <c r="V646" s="11" t="s">
        <v>1000</v>
      </c>
    </row>
    <row r="647" spans="1:216" s="17" customFormat="1">
      <c r="A647" s="10" t="s">
        <v>1849</v>
      </c>
      <c r="B647" s="11" t="s">
        <v>1850</v>
      </c>
      <c r="C647" s="11"/>
      <c r="D647" s="12">
        <v>1623</v>
      </c>
      <c r="E647" s="13" t="s">
        <v>1851</v>
      </c>
      <c r="F647" s="11"/>
      <c r="G647" s="14" t="s">
        <v>3333</v>
      </c>
      <c r="H647" s="11"/>
      <c r="I647" s="118" t="s">
        <v>5206</v>
      </c>
      <c r="J647" s="15">
        <v>2002</v>
      </c>
      <c r="K647" s="11" t="s">
        <v>998</v>
      </c>
      <c r="L647" s="11" t="s">
        <v>999</v>
      </c>
      <c r="M647" s="11"/>
      <c r="N647" s="11"/>
      <c r="O647" s="11" t="s">
        <v>1000</v>
      </c>
      <c r="P647" s="118" t="s">
        <v>1023</v>
      </c>
      <c r="Q647" s="16">
        <v>13.6</v>
      </c>
      <c r="R647" s="157">
        <v>13.6</v>
      </c>
      <c r="S647" s="11"/>
      <c r="T647" s="13" t="s">
        <v>1007</v>
      </c>
      <c r="U647" s="13" t="s">
        <v>3334</v>
      </c>
      <c r="V647" s="11" t="s">
        <v>1000</v>
      </c>
    </row>
    <row r="648" spans="1:216" s="17" customFormat="1">
      <c r="A648" s="10" t="s">
        <v>2822</v>
      </c>
      <c r="B648" s="11" t="s">
        <v>2799</v>
      </c>
      <c r="C648" s="11" t="s">
        <v>3249</v>
      </c>
      <c r="D648" s="18"/>
      <c r="E648" s="11"/>
      <c r="F648" s="11"/>
      <c r="G648" s="14"/>
      <c r="H648" s="11"/>
      <c r="I648" s="11"/>
      <c r="J648" s="19"/>
      <c r="K648" s="11"/>
      <c r="L648" s="11"/>
      <c r="M648" s="11"/>
      <c r="N648" s="11"/>
      <c r="O648" s="11"/>
      <c r="P648" s="11"/>
      <c r="Q648" s="20"/>
      <c r="R648" s="157"/>
      <c r="S648" s="11"/>
      <c r="T648" s="21"/>
      <c r="U648" s="11"/>
      <c r="V648" s="22"/>
    </row>
    <row r="649" spans="1:216" s="17" customFormat="1" ht="24">
      <c r="A649" s="10" t="s">
        <v>1852</v>
      </c>
      <c r="B649" s="11" t="s">
        <v>3212</v>
      </c>
      <c r="C649" s="11" t="s">
        <v>1853</v>
      </c>
      <c r="D649" s="18">
        <v>17335</v>
      </c>
      <c r="E649" s="11" t="s">
        <v>1854</v>
      </c>
      <c r="F649" s="24" t="s">
        <v>1855</v>
      </c>
      <c r="G649" s="14" t="s">
        <v>3091</v>
      </c>
      <c r="H649" s="11" t="s">
        <v>1853</v>
      </c>
      <c r="I649" s="118" t="s">
        <v>5206</v>
      </c>
      <c r="J649" s="19">
        <v>2006</v>
      </c>
      <c r="K649" s="11" t="s">
        <v>998</v>
      </c>
      <c r="L649" s="24" t="s">
        <v>999</v>
      </c>
      <c r="M649" s="24"/>
      <c r="N649" s="24" t="s">
        <v>2432</v>
      </c>
      <c r="O649" s="11" t="s">
        <v>1000</v>
      </c>
      <c r="P649" s="118" t="s">
        <v>1023</v>
      </c>
      <c r="Q649" s="20">
        <v>64.599999999999994</v>
      </c>
      <c r="R649" s="157">
        <v>64.599999999999994</v>
      </c>
      <c r="S649" s="11" t="s">
        <v>1853</v>
      </c>
      <c r="T649" s="21">
        <v>110</v>
      </c>
      <c r="U649" s="13" t="s">
        <v>3077</v>
      </c>
      <c r="V649" s="11" t="s">
        <v>1000</v>
      </c>
    </row>
    <row r="650" spans="1:216" s="17" customFormat="1">
      <c r="A650" s="11" t="s">
        <v>1856</v>
      </c>
      <c r="B650" s="11" t="s">
        <v>1857</v>
      </c>
      <c r="C650" s="11" t="s">
        <v>1858</v>
      </c>
      <c r="D650" s="18">
        <v>67056</v>
      </c>
      <c r="E650" s="11" t="s">
        <v>1859</v>
      </c>
      <c r="F650" s="11" t="s">
        <v>1860</v>
      </c>
      <c r="G650" s="14" t="s">
        <v>3981</v>
      </c>
      <c r="H650" s="11" t="s">
        <v>2513</v>
      </c>
      <c r="I650" s="118" t="s">
        <v>5203</v>
      </c>
      <c r="J650" s="19">
        <v>1992</v>
      </c>
      <c r="K650" s="11" t="s">
        <v>3052</v>
      </c>
      <c r="L650" s="11" t="s">
        <v>1022</v>
      </c>
      <c r="M650" s="11"/>
      <c r="N650" s="11"/>
      <c r="O650" s="11" t="s">
        <v>1023</v>
      </c>
      <c r="P650" s="11" t="s">
        <v>1000</v>
      </c>
      <c r="Q650" s="20">
        <v>43</v>
      </c>
      <c r="R650" s="157">
        <v>43.43</v>
      </c>
      <c r="S650" s="11"/>
      <c r="T650" s="21"/>
      <c r="U650" s="11" t="s">
        <v>1861</v>
      </c>
      <c r="V650" s="22" t="s">
        <v>1023</v>
      </c>
    </row>
    <row r="651" spans="1:216" s="17" customFormat="1" ht="24">
      <c r="A651" s="11" t="s">
        <v>1862</v>
      </c>
      <c r="B651" s="11" t="s">
        <v>1857</v>
      </c>
      <c r="C651" s="11" t="s">
        <v>1863</v>
      </c>
      <c r="D651" s="18">
        <v>67056</v>
      </c>
      <c r="E651" s="11" t="s">
        <v>1859</v>
      </c>
      <c r="F651" s="11" t="s">
        <v>1864</v>
      </c>
      <c r="G651" s="14" t="s">
        <v>3981</v>
      </c>
      <c r="H651" s="24" t="s">
        <v>1865</v>
      </c>
      <c r="I651" s="121" t="s">
        <v>5201</v>
      </c>
      <c r="J651" s="19">
        <v>2005</v>
      </c>
      <c r="K651" s="11" t="s">
        <v>3052</v>
      </c>
      <c r="L651" s="11" t="s">
        <v>1022</v>
      </c>
      <c r="M651" s="11"/>
      <c r="N651" s="11"/>
      <c r="O651" s="11" t="s">
        <v>1023</v>
      </c>
      <c r="P651" s="11" t="s">
        <v>1000</v>
      </c>
      <c r="Q651" s="20">
        <v>490</v>
      </c>
      <c r="R651" s="157">
        <v>503.46030000000007</v>
      </c>
      <c r="S651" s="11" t="s">
        <v>1866</v>
      </c>
      <c r="T651" s="21">
        <v>220</v>
      </c>
      <c r="U651" s="11" t="s">
        <v>1045</v>
      </c>
      <c r="V651" s="22" t="s">
        <v>1023</v>
      </c>
    </row>
    <row r="652" spans="1:216" s="17" customFormat="1" ht="24">
      <c r="A652" s="11" t="s">
        <v>1867</v>
      </c>
      <c r="B652" s="11" t="s">
        <v>1857</v>
      </c>
      <c r="C652" s="11" t="s">
        <v>1868</v>
      </c>
      <c r="D652" s="18">
        <v>67056</v>
      </c>
      <c r="E652" s="11" t="s">
        <v>1859</v>
      </c>
      <c r="F652" s="11" t="s">
        <v>1869</v>
      </c>
      <c r="G652" s="14" t="s">
        <v>3981</v>
      </c>
      <c r="H652" s="24" t="s">
        <v>1870</v>
      </c>
      <c r="I652" s="121" t="s">
        <v>5201</v>
      </c>
      <c r="J652" s="19">
        <v>1997</v>
      </c>
      <c r="K652" s="11" t="s">
        <v>3052</v>
      </c>
      <c r="L652" s="11" t="s">
        <v>1022</v>
      </c>
      <c r="M652" s="11"/>
      <c r="N652" s="11"/>
      <c r="O652" s="11" t="s">
        <v>1023</v>
      </c>
      <c r="P652" s="11" t="s">
        <v>1000</v>
      </c>
      <c r="Q652" s="20">
        <v>390</v>
      </c>
      <c r="R652" s="157">
        <v>400.71330000000006</v>
      </c>
      <c r="S652" s="11"/>
      <c r="T652" s="21"/>
      <c r="U652" s="11" t="s">
        <v>1861</v>
      </c>
      <c r="V652" s="22" t="s">
        <v>1023</v>
      </c>
    </row>
    <row r="653" spans="1:216" s="17" customFormat="1">
      <c r="A653" s="11" t="s">
        <v>1871</v>
      </c>
      <c r="B653" s="11" t="s">
        <v>1857</v>
      </c>
      <c r="C653" s="11" t="s">
        <v>1872</v>
      </c>
      <c r="D653" s="18">
        <v>67056</v>
      </c>
      <c r="E653" s="11" t="s">
        <v>1859</v>
      </c>
      <c r="F653" s="11" t="s">
        <v>1873</v>
      </c>
      <c r="G653" s="14" t="s">
        <v>3981</v>
      </c>
      <c r="H653" s="11" t="s">
        <v>1874</v>
      </c>
      <c r="I653" s="123" t="s">
        <v>5202</v>
      </c>
      <c r="J653" s="19">
        <v>1992</v>
      </c>
      <c r="K653" s="11" t="s">
        <v>1053</v>
      </c>
      <c r="L653" s="11" t="s">
        <v>3309</v>
      </c>
      <c r="M653" s="11"/>
      <c r="N653" s="11"/>
      <c r="O653" s="11" t="s">
        <v>1023</v>
      </c>
      <c r="P653" s="11" t="s">
        <v>1000</v>
      </c>
      <c r="Q653" s="20">
        <v>12</v>
      </c>
      <c r="R653" s="157">
        <v>13.325756285501615</v>
      </c>
      <c r="S653" s="11"/>
      <c r="T653" s="21"/>
      <c r="U653" s="11" t="s">
        <v>1861</v>
      </c>
      <c r="V653" s="22" t="s">
        <v>1023</v>
      </c>
    </row>
    <row r="654" spans="1:216" s="17" customFormat="1" ht="48">
      <c r="A654" s="11" t="s">
        <v>1875</v>
      </c>
      <c r="B654" s="11" t="s">
        <v>1857</v>
      </c>
      <c r="C654" s="11" t="s">
        <v>1876</v>
      </c>
      <c r="D654" s="18">
        <v>67056</v>
      </c>
      <c r="E654" s="11" t="s">
        <v>1859</v>
      </c>
      <c r="F654" s="11" t="s">
        <v>1877</v>
      </c>
      <c r="G654" s="14" t="s">
        <v>3981</v>
      </c>
      <c r="H654" s="24" t="s">
        <v>1878</v>
      </c>
      <c r="I654" s="124" t="s">
        <v>5202</v>
      </c>
      <c r="J654" s="19">
        <v>1964</v>
      </c>
      <c r="K654" s="11" t="s">
        <v>3052</v>
      </c>
      <c r="L654" s="118" t="s">
        <v>3309</v>
      </c>
      <c r="M654" s="11" t="s">
        <v>1879</v>
      </c>
      <c r="N654" s="24" t="s">
        <v>1880</v>
      </c>
      <c r="O654" s="11" t="s">
        <v>1023</v>
      </c>
      <c r="P654" s="11" t="s">
        <v>1000</v>
      </c>
      <c r="Q654" s="20">
        <v>56</v>
      </c>
      <c r="R654" s="157">
        <v>62.186862665674205</v>
      </c>
      <c r="S654" s="11"/>
      <c r="T654" s="21"/>
      <c r="U654" s="11" t="s">
        <v>1861</v>
      </c>
      <c r="V654" s="22" t="s">
        <v>1023</v>
      </c>
    </row>
    <row r="655" spans="1:216" s="17" customFormat="1">
      <c r="A655" s="10" t="s">
        <v>1881</v>
      </c>
      <c r="B655" s="11" t="s">
        <v>1882</v>
      </c>
      <c r="C655" s="11" t="s">
        <v>1883</v>
      </c>
      <c r="D655" s="18">
        <v>44536</v>
      </c>
      <c r="E655" s="11" t="s">
        <v>1884</v>
      </c>
      <c r="F655" s="11" t="s">
        <v>1885</v>
      </c>
      <c r="G655" s="14" t="s">
        <v>997</v>
      </c>
      <c r="H655" s="11"/>
      <c r="I655" s="123" t="s">
        <v>5202</v>
      </c>
      <c r="J655" s="19">
        <v>2006</v>
      </c>
      <c r="K655" s="11" t="s">
        <v>998</v>
      </c>
      <c r="L655" s="11" t="s">
        <v>1061</v>
      </c>
      <c r="M655" s="11"/>
      <c r="N655" s="11"/>
      <c r="O655" s="11" t="s">
        <v>1000</v>
      </c>
      <c r="P655" s="11" t="s">
        <v>1023</v>
      </c>
      <c r="Q655" s="20">
        <v>20</v>
      </c>
      <c r="R655" s="159">
        <v>21.54</v>
      </c>
      <c r="S655" s="11"/>
      <c r="T655" s="21">
        <v>10</v>
      </c>
      <c r="U655" s="11" t="s">
        <v>1886</v>
      </c>
      <c r="V655" s="22" t="s">
        <v>1000</v>
      </c>
    </row>
    <row r="656" spans="1:216" s="31" customFormat="1">
      <c r="A656" s="10" t="s">
        <v>1887</v>
      </c>
      <c r="B656" s="11" t="s">
        <v>622</v>
      </c>
      <c r="C656" s="11" t="s">
        <v>1888</v>
      </c>
      <c r="D656" s="18">
        <v>44536</v>
      </c>
      <c r="E656" s="11" t="s">
        <v>1884</v>
      </c>
      <c r="F656" s="11" t="s">
        <v>1889</v>
      </c>
      <c r="G656" s="14" t="s">
        <v>997</v>
      </c>
      <c r="H656" s="11" t="s">
        <v>1890</v>
      </c>
      <c r="I656" s="123" t="s">
        <v>5202</v>
      </c>
      <c r="J656" s="19">
        <v>1962</v>
      </c>
      <c r="K656" s="11" t="s">
        <v>998</v>
      </c>
      <c r="L656" s="11" t="s">
        <v>1055</v>
      </c>
      <c r="M656" s="11"/>
      <c r="N656" s="11"/>
      <c r="O656" s="11" t="s">
        <v>1023</v>
      </c>
      <c r="P656" s="11" t="s">
        <v>1023</v>
      </c>
      <c r="Q656" s="20">
        <v>149</v>
      </c>
      <c r="R656" s="157">
        <v>150</v>
      </c>
      <c r="S656" s="41" t="s">
        <v>1891</v>
      </c>
      <c r="T656" s="21">
        <v>110</v>
      </c>
      <c r="U656" s="13" t="s">
        <v>1066</v>
      </c>
      <c r="V656" s="11" t="s">
        <v>1023</v>
      </c>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c r="CO656" s="17"/>
      <c r="CP656" s="17"/>
      <c r="CQ656" s="17"/>
      <c r="CR656" s="17"/>
      <c r="CS656" s="17"/>
      <c r="CT656" s="17"/>
      <c r="CU656" s="17"/>
      <c r="CV656" s="17"/>
      <c r="CW656" s="17"/>
      <c r="CX656" s="17"/>
      <c r="CY656" s="17"/>
      <c r="CZ656" s="17"/>
      <c r="DA656" s="17"/>
      <c r="DB656" s="17"/>
      <c r="DC656" s="17"/>
      <c r="DD656" s="17"/>
      <c r="DE656" s="17"/>
      <c r="DF656" s="17"/>
      <c r="DG656" s="17"/>
      <c r="DH656" s="17"/>
      <c r="DI656" s="17"/>
      <c r="DJ656" s="17"/>
      <c r="DK656" s="17"/>
      <c r="DL656" s="17"/>
      <c r="DM656" s="17"/>
      <c r="DN656" s="17"/>
      <c r="DO656" s="17"/>
      <c r="DP656" s="17"/>
      <c r="DQ656" s="17"/>
      <c r="DR656" s="17"/>
      <c r="DS656" s="17"/>
      <c r="DT656" s="17"/>
      <c r="DU656" s="17"/>
      <c r="DV656" s="17"/>
      <c r="DW656" s="17"/>
      <c r="DX656" s="17"/>
      <c r="DY656" s="17"/>
      <c r="DZ656" s="17"/>
      <c r="EA656" s="17"/>
      <c r="EB656" s="17"/>
      <c r="EC656" s="17"/>
      <c r="ED656" s="17"/>
      <c r="EE656" s="17"/>
      <c r="EF656" s="17"/>
      <c r="EG656" s="17"/>
      <c r="EH656" s="17"/>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17"/>
      <c r="FI656" s="17"/>
      <c r="FJ656" s="17"/>
      <c r="FK656" s="17"/>
      <c r="FL656" s="17"/>
      <c r="FM656" s="17"/>
      <c r="FN656" s="17"/>
      <c r="FO656" s="17"/>
      <c r="FP656" s="17"/>
      <c r="FQ656" s="17"/>
      <c r="FR656" s="17"/>
      <c r="FS656" s="17"/>
      <c r="FT656" s="17"/>
      <c r="FU656" s="17"/>
      <c r="FV656" s="17"/>
      <c r="FW656" s="17"/>
      <c r="FX656" s="17"/>
      <c r="FY656" s="17"/>
      <c r="FZ656" s="17"/>
      <c r="GA656" s="17"/>
      <c r="GB656" s="17"/>
      <c r="GC656" s="17"/>
      <c r="GD656" s="17"/>
      <c r="GE656" s="17"/>
      <c r="GF656" s="17"/>
      <c r="GG656" s="17"/>
      <c r="GH656" s="17"/>
      <c r="GI656" s="17"/>
      <c r="GJ656" s="17"/>
      <c r="GK656" s="17"/>
      <c r="GL656" s="17"/>
      <c r="GM656" s="17"/>
      <c r="GN656" s="17"/>
      <c r="GO656" s="17"/>
      <c r="GP656" s="17"/>
      <c r="GQ656" s="17"/>
      <c r="GR656" s="17"/>
      <c r="GS656" s="17"/>
      <c r="GT656" s="17"/>
      <c r="GU656" s="17"/>
      <c r="GV656" s="17"/>
      <c r="GW656" s="17"/>
      <c r="GX656" s="17"/>
      <c r="GY656" s="17"/>
      <c r="GZ656" s="17"/>
      <c r="HA656" s="17"/>
      <c r="HB656" s="17"/>
      <c r="HC656" s="17"/>
      <c r="HD656" s="17"/>
      <c r="HE656" s="17"/>
      <c r="HF656" s="17"/>
      <c r="HG656" s="17"/>
      <c r="HH656" s="17"/>
    </row>
    <row r="657" spans="1:22" s="17" customFormat="1">
      <c r="A657" s="10" t="s">
        <v>1892</v>
      </c>
      <c r="B657" s="11" t="s">
        <v>622</v>
      </c>
      <c r="C657" s="11" t="s">
        <v>1888</v>
      </c>
      <c r="D657" s="18">
        <v>44537</v>
      </c>
      <c r="E657" s="11" t="s">
        <v>1884</v>
      </c>
      <c r="F657" s="11" t="s">
        <v>1889</v>
      </c>
      <c r="G657" s="14" t="s">
        <v>997</v>
      </c>
      <c r="H657" s="11" t="s">
        <v>1893</v>
      </c>
      <c r="I657" s="123" t="s">
        <v>5202</v>
      </c>
      <c r="J657" s="19">
        <v>1969</v>
      </c>
      <c r="K657" s="11" t="s">
        <v>998</v>
      </c>
      <c r="L657" s="11" t="s">
        <v>1055</v>
      </c>
      <c r="M657" s="11"/>
      <c r="N657" s="11"/>
      <c r="O657" s="11" t="s">
        <v>1023</v>
      </c>
      <c r="P657" s="11" t="s">
        <v>1000</v>
      </c>
      <c r="Q657" s="20">
        <v>324</v>
      </c>
      <c r="R657" s="157">
        <v>350</v>
      </c>
      <c r="S657" s="41" t="s">
        <v>1894</v>
      </c>
      <c r="T657" s="21">
        <v>220</v>
      </c>
      <c r="U657" s="11" t="s">
        <v>1544</v>
      </c>
      <c r="V657" s="11" t="s">
        <v>1023</v>
      </c>
    </row>
    <row r="658" spans="1:22" s="17" customFormat="1" ht="24">
      <c r="A658" s="10" t="s">
        <v>1895</v>
      </c>
      <c r="B658" s="38" t="s">
        <v>1896</v>
      </c>
      <c r="C658" s="11"/>
      <c r="D658" s="12">
        <v>26524</v>
      </c>
      <c r="E658" s="13" t="s">
        <v>1897</v>
      </c>
      <c r="F658" s="11"/>
      <c r="G658" s="14" t="s">
        <v>1006</v>
      </c>
      <c r="H658" s="11"/>
      <c r="I658" s="118" t="s">
        <v>5206</v>
      </c>
      <c r="J658" s="15">
        <v>2003</v>
      </c>
      <c r="K658" s="11" t="s">
        <v>998</v>
      </c>
      <c r="L658" s="11" t="s">
        <v>999</v>
      </c>
      <c r="M658" s="11"/>
      <c r="N658" s="11"/>
      <c r="O658" s="11" t="s">
        <v>1000</v>
      </c>
      <c r="P658" s="118" t="s">
        <v>1023</v>
      </c>
      <c r="Q658" s="16">
        <v>26</v>
      </c>
      <c r="R658" s="157">
        <v>26</v>
      </c>
      <c r="S658" s="11"/>
      <c r="T658" s="13" t="s">
        <v>1007</v>
      </c>
      <c r="U658" s="13" t="s">
        <v>1008</v>
      </c>
      <c r="V658" s="11" t="s">
        <v>1000</v>
      </c>
    </row>
    <row r="659" spans="1:22" s="17" customFormat="1">
      <c r="A659" s="11" t="s">
        <v>1898</v>
      </c>
      <c r="B659" s="11" t="s">
        <v>3383</v>
      </c>
      <c r="C659" s="11" t="s">
        <v>1899</v>
      </c>
      <c r="D659" s="18">
        <v>6886</v>
      </c>
      <c r="E659" s="11" t="s">
        <v>1900</v>
      </c>
      <c r="F659" s="11"/>
      <c r="G659" s="14" t="s">
        <v>1071</v>
      </c>
      <c r="H659" s="11"/>
      <c r="I659" s="123" t="s">
        <v>5202</v>
      </c>
      <c r="J659" s="19">
        <v>2009</v>
      </c>
      <c r="K659" s="11" t="s">
        <v>998</v>
      </c>
      <c r="L659" s="11" t="s">
        <v>1061</v>
      </c>
      <c r="M659" s="11" t="s">
        <v>3386</v>
      </c>
      <c r="N659" s="11"/>
      <c r="O659" s="11" t="s">
        <v>1000</v>
      </c>
      <c r="P659" s="11" t="s">
        <v>1000</v>
      </c>
      <c r="Q659" s="20">
        <v>18.100000000000001</v>
      </c>
      <c r="R659" s="159">
        <v>19.4937</v>
      </c>
      <c r="S659" s="11" t="s">
        <v>1901</v>
      </c>
      <c r="T659" s="21">
        <v>110</v>
      </c>
      <c r="U659" s="11" t="s">
        <v>3045</v>
      </c>
      <c r="V659" s="22" t="s">
        <v>1000</v>
      </c>
    </row>
    <row r="660" spans="1:22" s="17" customFormat="1" ht="72">
      <c r="A660" s="11" t="s">
        <v>1902</v>
      </c>
      <c r="B660" s="11" t="s">
        <v>1903</v>
      </c>
      <c r="C660" s="11" t="s">
        <v>1904</v>
      </c>
      <c r="D660" s="18">
        <v>39126</v>
      </c>
      <c r="E660" s="11" t="s">
        <v>1905</v>
      </c>
      <c r="F660" s="11"/>
      <c r="G660" s="14" t="s">
        <v>1071</v>
      </c>
      <c r="H660" s="11" t="s">
        <v>3929</v>
      </c>
      <c r="I660" s="123" t="s">
        <v>5202</v>
      </c>
      <c r="J660" s="19">
        <v>2005</v>
      </c>
      <c r="K660" s="11" t="s">
        <v>998</v>
      </c>
      <c r="L660" s="11" t="s">
        <v>3309</v>
      </c>
      <c r="M660" s="24" t="s">
        <v>3363</v>
      </c>
      <c r="N660" s="24"/>
      <c r="O660" s="11" t="s">
        <v>1023</v>
      </c>
      <c r="P660" s="11" t="s">
        <v>1000</v>
      </c>
      <c r="Q660" s="20">
        <v>29.2</v>
      </c>
      <c r="R660" s="157">
        <v>32.426006961387266</v>
      </c>
      <c r="S660" s="11" t="s">
        <v>1906</v>
      </c>
      <c r="T660" s="21">
        <v>30</v>
      </c>
      <c r="U660" s="11" t="s">
        <v>1907</v>
      </c>
      <c r="V660" s="22" t="s">
        <v>1023</v>
      </c>
    </row>
    <row r="661" spans="1:22" s="17" customFormat="1" ht="72">
      <c r="A661" s="11" t="s">
        <v>1908</v>
      </c>
      <c r="B661" s="11" t="s">
        <v>1903</v>
      </c>
      <c r="C661" s="11" t="s">
        <v>1904</v>
      </c>
      <c r="D661" s="18">
        <v>39126</v>
      </c>
      <c r="E661" s="11" t="s">
        <v>1905</v>
      </c>
      <c r="F661" s="11"/>
      <c r="G661" s="14" t="s">
        <v>1071</v>
      </c>
      <c r="H661" s="11" t="s">
        <v>633</v>
      </c>
      <c r="I661" s="123" t="s">
        <v>5202</v>
      </c>
      <c r="J661" s="19">
        <v>2006</v>
      </c>
      <c r="K661" s="11" t="s">
        <v>998</v>
      </c>
      <c r="L661" s="11" t="s">
        <v>3309</v>
      </c>
      <c r="M661" s="24" t="s">
        <v>3363</v>
      </c>
      <c r="N661" s="24"/>
      <c r="O661" s="11" t="s">
        <v>1023</v>
      </c>
      <c r="P661" s="11" t="s">
        <v>1000</v>
      </c>
      <c r="Q661" s="20">
        <v>29.2</v>
      </c>
      <c r="R661" s="157">
        <v>32.426006961387266</v>
      </c>
      <c r="S661" s="11" t="s">
        <v>1906</v>
      </c>
      <c r="T661" s="21">
        <v>30</v>
      </c>
      <c r="U661" s="11" t="s">
        <v>1907</v>
      </c>
      <c r="V661" s="22" t="s">
        <v>1023</v>
      </c>
    </row>
    <row r="662" spans="1:22" s="17" customFormat="1">
      <c r="A662" s="11" t="s">
        <v>2823</v>
      </c>
      <c r="B662" s="11" t="s">
        <v>3249</v>
      </c>
      <c r="C662" s="11" t="s">
        <v>3249</v>
      </c>
      <c r="D662" s="18"/>
      <c r="E662" s="11"/>
      <c r="F662" s="11"/>
      <c r="G662" s="14"/>
      <c r="H662" s="24"/>
      <c r="I662" s="24"/>
      <c r="J662" s="19"/>
      <c r="K662" s="11"/>
      <c r="L662" s="11"/>
      <c r="M662" s="11"/>
      <c r="N662" s="24"/>
      <c r="O662" s="11"/>
      <c r="P662" s="11"/>
      <c r="Q662" s="20"/>
      <c r="R662" s="157"/>
      <c r="S662" s="11"/>
      <c r="T662" s="21"/>
      <c r="U662" s="11"/>
      <c r="V662" s="22"/>
    </row>
    <row r="663" spans="1:22" s="17" customFormat="1">
      <c r="A663" s="10" t="s">
        <v>1909</v>
      </c>
      <c r="B663" s="11" t="s">
        <v>3237</v>
      </c>
      <c r="C663" s="11" t="s">
        <v>1910</v>
      </c>
      <c r="D663" s="18">
        <v>39517</v>
      </c>
      <c r="E663" s="11" t="s">
        <v>1911</v>
      </c>
      <c r="F663" s="11"/>
      <c r="G663" s="14" t="s">
        <v>1071</v>
      </c>
      <c r="H663" s="11" t="s">
        <v>1910</v>
      </c>
      <c r="I663" s="118" t="s">
        <v>5206</v>
      </c>
      <c r="J663" s="19">
        <v>2008</v>
      </c>
      <c r="K663" s="11" t="s">
        <v>998</v>
      </c>
      <c r="L663" s="11" t="s">
        <v>999</v>
      </c>
      <c r="M663" s="11"/>
      <c r="N663" s="11"/>
      <c r="O663" s="11" t="s">
        <v>1000</v>
      </c>
      <c r="P663" s="11" t="s">
        <v>1023</v>
      </c>
      <c r="Q663" s="20">
        <v>32</v>
      </c>
      <c r="R663" s="157">
        <v>32</v>
      </c>
      <c r="S663" s="11" t="s">
        <v>1912</v>
      </c>
      <c r="T663" s="11">
        <v>110</v>
      </c>
      <c r="U663" s="13" t="s">
        <v>3108</v>
      </c>
      <c r="V663" s="11" t="s">
        <v>1000</v>
      </c>
    </row>
    <row r="664" spans="1:22" s="17" customFormat="1">
      <c r="A664" s="11" t="s">
        <v>1913</v>
      </c>
      <c r="B664" s="11" t="s">
        <v>1914</v>
      </c>
      <c r="C664" s="11" t="s">
        <v>1915</v>
      </c>
      <c r="D664" s="43">
        <v>55120</v>
      </c>
      <c r="E664" s="11" t="s">
        <v>1916</v>
      </c>
      <c r="F664" s="11"/>
      <c r="G664" s="14" t="s">
        <v>3981</v>
      </c>
      <c r="H664" s="11" t="s">
        <v>1917</v>
      </c>
      <c r="I664" s="118" t="s">
        <v>5201</v>
      </c>
      <c r="J664" s="19">
        <v>2001</v>
      </c>
      <c r="K664" s="11" t="s">
        <v>3052</v>
      </c>
      <c r="L664" s="11" t="s">
        <v>1022</v>
      </c>
      <c r="M664" s="11"/>
      <c r="N664" s="11"/>
      <c r="O664" s="11" t="s">
        <v>1023</v>
      </c>
      <c r="P664" s="11" t="s">
        <v>1000</v>
      </c>
      <c r="Q664" s="20">
        <v>398</v>
      </c>
      <c r="R664" s="157">
        <v>412</v>
      </c>
      <c r="S664" s="11" t="s">
        <v>1918</v>
      </c>
      <c r="T664" s="21">
        <v>110</v>
      </c>
      <c r="U664" s="11" t="s">
        <v>1919</v>
      </c>
      <c r="V664" s="22" t="s">
        <v>1023</v>
      </c>
    </row>
    <row r="665" spans="1:22" s="17" customFormat="1">
      <c r="A665" s="11" t="s">
        <v>1920</v>
      </c>
      <c r="B665" s="11" t="s">
        <v>1914</v>
      </c>
      <c r="C665" s="11" t="s">
        <v>1915</v>
      </c>
      <c r="D665" s="43">
        <v>55120</v>
      </c>
      <c r="E665" s="11" t="s">
        <v>1916</v>
      </c>
      <c r="F665" s="11"/>
      <c r="G665" s="14" t="s">
        <v>3981</v>
      </c>
      <c r="H665" s="11" t="s">
        <v>1921</v>
      </c>
      <c r="I665" s="118" t="s">
        <v>5202</v>
      </c>
      <c r="J665" s="19">
        <v>1977</v>
      </c>
      <c r="K665" s="11" t="s">
        <v>2348</v>
      </c>
      <c r="L665" s="11" t="s">
        <v>1022</v>
      </c>
      <c r="M665" s="11"/>
      <c r="N665" s="11"/>
      <c r="O665" s="11" t="s">
        <v>1023</v>
      </c>
      <c r="P665" s="11" t="s">
        <v>1000</v>
      </c>
      <c r="Q665" s="20">
        <v>335</v>
      </c>
      <c r="R665" s="157">
        <v>362</v>
      </c>
      <c r="S665" s="11" t="s">
        <v>1922</v>
      </c>
      <c r="T665" s="21">
        <v>110</v>
      </c>
      <c r="U665" s="11" t="s">
        <v>1919</v>
      </c>
      <c r="V665" s="22" t="s">
        <v>1023</v>
      </c>
    </row>
    <row r="666" spans="1:22" s="17" customFormat="1">
      <c r="A666" s="10" t="s">
        <v>1923</v>
      </c>
      <c r="B666" s="11" t="s">
        <v>3392</v>
      </c>
      <c r="C666" s="11" t="s">
        <v>1924</v>
      </c>
      <c r="D666" s="18">
        <v>17139</v>
      </c>
      <c r="E666" s="11" t="s">
        <v>1925</v>
      </c>
      <c r="F666" s="11"/>
      <c r="G666" s="14" t="s">
        <v>3091</v>
      </c>
      <c r="H666" s="11"/>
      <c r="I666" s="123" t="s">
        <v>5202</v>
      </c>
      <c r="J666" s="19">
        <v>2003</v>
      </c>
      <c r="K666" s="11" t="s">
        <v>998</v>
      </c>
      <c r="L666" s="11" t="s">
        <v>1061</v>
      </c>
      <c r="M666" s="11"/>
      <c r="N666" s="11"/>
      <c r="O666" s="11" t="s">
        <v>1000</v>
      </c>
      <c r="P666" s="11" t="s">
        <v>1000</v>
      </c>
      <c r="Q666" s="20">
        <v>9.8000000000000007</v>
      </c>
      <c r="R666" s="159">
        <v>10.554600000000001</v>
      </c>
      <c r="S666" s="11" t="s">
        <v>1926</v>
      </c>
      <c r="T666" s="21">
        <v>20</v>
      </c>
      <c r="U666" s="13" t="s">
        <v>3077</v>
      </c>
      <c r="V666" s="22" t="s">
        <v>1000</v>
      </c>
    </row>
    <row r="667" spans="1:22" s="17" customFormat="1">
      <c r="A667" s="11" t="s">
        <v>1927</v>
      </c>
      <c r="B667" s="11" t="s">
        <v>3199</v>
      </c>
      <c r="C667" s="11" t="s">
        <v>3200</v>
      </c>
      <c r="D667" s="18">
        <v>14913</v>
      </c>
      <c r="E667" s="11" t="s">
        <v>1928</v>
      </c>
      <c r="F667" s="11"/>
      <c r="G667" s="14" t="s">
        <v>1020</v>
      </c>
      <c r="H667" s="11" t="s">
        <v>1929</v>
      </c>
      <c r="I667" s="118" t="s">
        <v>5206</v>
      </c>
      <c r="J667" s="19">
        <v>2001</v>
      </c>
      <c r="K667" s="11" t="s">
        <v>998</v>
      </c>
      <c r="L667" s="11" t="s">
        <v>999</v>
      </c>
      <c r="M667" s="11"/>
      <c r="N667" s="11"/>
      <c r="O667" s="11" t="s">
        <v>1000</v>
      </c>
      <c r="P667" s="11" t="s">
        <v>1023</v>
      </c>
      <c r="Q667" s="20">
        <v>28.8</v>
      </c>
      <c r="R667" s="157">
        <v>28.8</v>
      </c>
      <c r="S667" s="11" t="s">
        <v>1930</v>
      </c>
      <c r="T667" s="21">
        <v>20</v>
      </c>
      <c r="U667" s="13" t="s">
        <v>3077</v>
      </c>
      <c r="V667" s="11" t="s">
        <v>1000</v>
      </c>
    </row>
    <row r="668" spans="1:22" s="17" customFormat="1">
      <c r="A668" s="11" t="s">
        <v>2824</v>
      </c>
      <c r="B668" s="11" t="s">
        <v>3249</v>
      </c>
      <c r="C668" s="11" t="s">
        <v>3249</v>
      </c>
      <c r="D668" s="18"/>
      <c r="E668" s="11"/>
      <c r="F668" s="11"/>
      <c r="G668" s="14"/>
      <c r="H668" s="11"/>
      <c r="I668" s="11"/>
      <c r="J668" s="19"/>
      <c r="K668" s="11"/>
      <c r="L668" s="11"/>
      <c r="M668" s="11"/>
      <c r="N668" s="11"/>
      <c r="O668" s="11"/>
      <c r="P668" s="11"/>
      <c r="Q668" s="20"/>
      <c r="R668" s="157"/>
      <c r="S668" s="11"/>
      <c r="T668" s="21"/>
      <c r="U668" s="11"/>
      <c r="V668" s="22"/>
    </row>
    <row r="669" spans="1:22" s="17" customFormat="1">
      <c r="A669" s="11" t="s">
        <v>2825</v>
      </c>
      <c r="B669" s="11" t="s">
        <v>3249</v>
      </c>
      <c r="C669" s="11" t="s">
        <v>3249</v>
      </c>
      <c r="D669" s="18"/>
      <c r="E669" s="11"/>
      <c r="F669" s="11"/>
      <c r="G669" s="14"/>
      <c r="H669" s="11"/>
      <c r="I669" s="11"/>
      <c r="J669" s="19"/>
      <c r="K669" s="11"/>
      <c r="L669" s="11"/>
      <c r="M669" s="11"/>
      <c r="N669" s="11"/>
      <c r="O669" s="11"/>
      <c r="P669" s="11"/>
      <c r="Q669" s="20"/>
      <c r="R669" s="157"/>
      <c r="S669" s="11"/>
      <c r="T669" s="21"/>
      <c r="U669" s="11"/>
      <c r="V669" s="22"/>
    </row>
    <row r="670" spans="1:22" s="17" customFormat="1">
      <c r="A670" s="11" t="s">
        <v>2826</v>
      </c>
      <c r="B670" s="11" t="s">
        <v>3249</v>
      </c>
      <c r="C670" s="11" t="s">
        <v>3249</v>
      </c>
      <c r="D670" s="18"/>
      <c r="E670" s="11"/>
      <c r="F670" s="11"/>
      <c r="G670" s="14"/>
      <c r="H670" s="11"/>
      <c r="I670" s="11"/>
      <c r="J670" s="19"/>
      <c r="K670" s="11"/>
      <c r="L670" s="11"/>
      <c r="M670" s="11"/>
      <c r="N670" s="11"/>
      <c r="O670" s="11"/>
      <c r="P670" s="11"/>
      <c r="Q670" s="20"/>
      <c r="R670" s="157"/>
      <c r="S670" s="11"/>
      <c r="T670" s="21"/>
      <c r="U670" s="11"/>
      <c r="V670" s="22"/>
    </row>
    <row r="671" spans="1:22" s="17" customFormat="1">
      <c r="A671" s="11" t="s">
        <v>2827</v>
      </c>
      <c r="B671" s="11" t="s">
        <v>3249</v>
      </c>
      <c r="C671" s="11" t="s">
        <v>3249</v>
      </c>
      <c r="D671" s="18"/>
      <c r="E671" s="11"/>
      <c r="F671" s="11"/>
      <c r="G671" s="14"/>
      <c r="H671" s="11"/>
      <c r="I671" s="11"/>
      <c r="J671" s="19"/>
      <c r="K671" s="11"/>
      <c r="L671" s="11"/>
      <c r="M671" s="11"/>
      <c r="N671" s="11"/>
      <c r="O671" s="11"/>
      <c r="P671" s="11"/>
      <c r="Q671" s="20"/>
      <c r="R671" s="157"/>
      <c r="S671" s="11"/>
      <c r="T671" s="21"/>
      <c r="U671" s="11"/>
      <c r="V671" s="22"/>
    </row>
    <row r="672" spans="1:22" s="17" customFormat="1">
      <c r="A672" s="11" t="s">
        <v>2828</v>
      </c>
      <c r="B672" s="11" t="s">
        <v>3249</v>
      </c>
      <c r="C672" s="11" t="s">
        <v>3249</v>
      </c>
      <c r="D672" s="18"/>
      <c r="E672" s="11"/>
      <c r="F672" s="11"/>
      <c r="G672" s="14"/>
      <c r="H672" s="11"/>
      <c r="I672" s="11"/>
      <c r="J672" s="19"/>
      <c r="K672" s="11"/>
      <c r="L672" s="11"/>
      <c r="M672" s="11"/>
      <c r="N672" s="11"/>
      <c r="O672" s="11"/>
      <c r="P672" s="11"/>
      <c r="Q672" s="20"/>
      <c r="R672" s="157"/>
      <c r="S672" s="11"/>
      <c r="T672" s="21"/>
      <c r="U672" s="11"/>
      <c r="V672" s="22"/>
    </row>
    <row r="673" spans="1:201" s="17" customFormat="1" ht="24">
      <c r="A673" s="10" t="s">
        <v>1931</v>
      </c>
      <c r="B673" s="53" t="s">
        <v>1932</v>
      </c>
      <c r="C673" s="11"/>
      <c r="D673" s="12">
        <v>23881</v>
      </c>
      <c r="E673" s="13" t="s">
        <v>1933</v>
      </c>
      <c r="F673" s="11"/>
      <c r="G673" s="14" t="s">
        <v>1035</v>
      </c>
      <c r="H673" s="11"/>
      <c r="I673" s="118" t="s">
        <v>5206</v>
      </c>
      <c r="J673" s="15">
        <v>2002</v>
      </c>
      <c r="K673" s="11" t="s">
        <v>998</v>
      </c>
      <c r="L673" s="11" t="s">
        <v>999</v>
      </c>
      <c r="M673" s="11"/>
      <c r="N673" s="11"/>
      <c r="O673" s="11" t="s">
        <v>1000</v>
      </c>
      <c r="P673" s="118" t="s">
        <v>1023</v>
      </c>
      <c r="Q673" s="16">
        <v>14.4</v>
      </c>
      <c r="R673" s="157">
        <v>14.4</v>
      </c>
      <c r="S673" s="11"/>
      <c r="T673" s="13" t="s">
        <v>1001</v>
      </c>
      <c r="U673" s="11" t="s">
        <v>1036</v>
      </c>
      <c r="V673" s="11" t="s">
        <v>1000</v>
      </c>
    </row>
    <row r="674" spans="1:201" s="17" customFormat="1">
      <c r="A674" s="10" t="s">
        <v>1934</v>
      </c>
      <c r="B674" s="11" t="s">
        <v>4030</v>
      </c>
      <c r="C674" s="11" t="s">
        <v>1935</v>
      </c>
      <c r="D674" s="18">
        <v>68169</v>
      </c>
      <c r="E674" s="11" t="s">
        <v>1936</v>
      </c>
      <c r="F674" s="11" t="s">
        <v>1937</v>
      </c>
      <c r="G674" s="14" t="s">
        <v>1042</v>
      </c>
      <c r="H674" s="11"/>
      <c r="I674" s="123" t="s">
        <v>5202</v>
      </c>
      <c r="J674" s="19">
        <v>2003</v>
      </c>
      <c r="K674" s="11" t="s">
        <v>998</v>
      </c>
      <c r="L674" s="11" t="s">
        <v>1061</v>
      </c>
      <c r="M674" s="11"/>
      <c r="N674" s="11"/>
      <c r="O674" s="11" t="s">
        <v>1000</v>
      </c>
      <c r="P674" s="11" t="s">
        <v>3156</v>
      </c>
      <c r="Q674" s="20">
        <v>17.899999999999999</v>
      </c>
      <c r="R674" s="159">
        <v>19.278299999999998</v>
      </c>
      <c r="S674" s="11" t="s">
        <v>1938</v>
      </c>
      <c r="T674" s="21">
        <v>20</v>
      </c>
      <c r="U674" s="11" t="s">
        <v>1939</v>
      </c>
      <c r="V674" s="22" t="s">
        <v>1000</v>
      </c>
    </row>
    <row r="675" spans="1:201" s="17" customFormat="1">
      <c r="A675" s="10" t="s">
        <v>1940</v>
      </c>
      <c r="B675" s="11" t="s">
        <v>1941</v>
      </c>
      <c r="C675" s="11" t="s">
        <v>1942</v>
      </c>
      <c r="D675" s="18">
        <v>68305</v>
      </c>
      <c r="E675" s="11" t="s">
        <v>1936</v>
      </c>
      <c r="F675" s="11" t="s">
        <v>1943</v>
      </c>
      <c r="G675" s="14" t="s">
        <v>1042</v>
      </c>
      <c r="H675" s="11" t="s">
        <v>1942</v>
      </c>
      <c r="I675" s="123" t="s">
        <v>5202</v>
      </c>
      <c r="J675" s="19">
        <v>2000</v>
      </c>
      <c r="K675" s="11" t="s">
        <v>998</v>
      </c>
      <c r="L675" s="24" t="s">
        <v>1061</v>
      </c>
      <c r="M675" s="24" t="s">
        <v>1022</v>
      </c>
      <c r="N675" s="24" t="s">
        <v>1944</v>
      </c>
      <c r="O675" s="11" t="s">
        <v>1000</v>
      </c>
      <c r="P675" s="11" t="s">
        <v>1000</v>
      </c>
      <c r="Q675" s="20">
        <v>52.4</v>
      </c>
      <c r="R675" s="159">
        <v>56.434799999999996</v>
      </c>
      <c r="S675" s="11"/>
      <c r="T675" s="21">
        <v>10</v>
      </c>
      <c r="U675" s="11" t="s">
        <v>1939</v>
      </c>
      <c r="V675" s="11" t="s">
        <v>1000</v>
      </c>
    </row>
    <row r="676" spans="1:201" s="17" customFormat="1">
      <c r="A676" s="10" t="s">
        <v>1945</v>
      </c>
      <c r="B676" s="11" t="s">
        <v>4030</v>
      </c>
      <c r="C676" s="11" t="s">
        <v>1946</v>
      </c>
      <c r="D676" s="18">
        <v>68169</v>
      </c>
      <c r="E676" s="11" t="s">
        <v>1936</v>
      </c>
      <c r="F676" s="11" t="s">
        <v>1947</v>
      </c>
      <c r="G676" s="14" t="s">
        <v>1042</v>
      </c>
      <c r="H676" s="11" t="s">
        <v>1948</v>
      </c>
      <c r="I676" s="123" t="s">
        <v>5202</v>
      </c>
      <c r="J676" s="19">
        <v>1966</v>
      </c>
      <c r="K676" s="11" t="s">
        <v>3225</v>
      </c>
      <c r="L676" s="11" t="s">
        <v>3309</v>
      </c>
      <c r="M676" s="11"/>
      <c r="N676" s="11"/>
      <c r="O676" s="11" t="s">
        <v>1023</v>
      </c>
      <c r="P676" s="11" t="s">
        <v>3156</v>
      </c>
      <c r="Q676" s="20">
        <v>2.78</v>
      </c>
      <c r="R676" s="157">
        <v>3.0871335394745407</v>
      </c>
      <c r="S676" s="11" t="s">
        <v>1938</v>
      </c>
      <c r="T676" s="21">
        <v>20</v>
      </c>
      <c r="U676" s="11" t="s">
        <v>1939</v>
      </c>
      <c r="V676" s="22" t="s">
        <v>1023</v>
      </c>
    </row>
    <row r="677" spans="1:201" s="17" customFormat="1">
      <c r="A677" s="10" t="s">
        <v>1949</v>
      </c>
      <c r="B677" s="11" t="s">
        <v>4030</v>
      </c>
      <c r="C677" s="11" t="s">
        <v>1946</v>
      </c>
      <c r="D677" s="18">
        <v>68169</v>
      </c>
      <c r="E677" s="11" t="s">
        <v>1936</v>
      </c>
      <c r="F677" s="11" t="s">
        <v>1947</v>
      </c>
      <c r="G677" s="14" t="s">
        <v>1042</v>
      </c>
      <c r="H677" s="11" t="s">
        <v>1950</v>
      </c>
      <c r="I677" s="123" t="s">
        <v>5202</v>
      </c>
      <c r="J677" s="19">
        <v>1977</v>
      </c>
      <c r="K677" s="11" t="s">
        <v>998</v>
      </c>
      <c r="L677" s="24" t="s">
        <v>3309</v>
      </c>
      <c r="M677" s="24"/>
      <c r="N677" s="24"/>
      <c r="O677" s="11" t="s">
        <v>1023</v>
      </c>
      <c r="P677" s="11" t="s">
        <v>1000</v>
      </c>
      <c r="Q677" s="20">
        <v>5.56</v>
      </c>
      <c r="R677" s="157">
        <v>6.1742670789490814</v>
      </c>
      <c r="S677" s="11" t="s">
        <v>1938</v>
      </c>
      <c r="T677" s="21">
        <v>20</v>
      </c>
      <c r="U677" s="11" t="s">
        <v>1939</v>
      </c>
      <c r="V677" s="22" t="s">
        <v>1023</v>
      </c>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c r="CD677" s="31"/>
      <c r="CE677" s="31"/>
      <c r="CF677" s="31"/>
      <c r="CG677" s="31"/>
      <c r="CH677" s="31"/>
      <c r="CI677" s="31"/>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c r="DK677" s="31"/>
      <c r="DL677" s="31"/>
      <c r="DM677" s="31"/>
      <c r="DN677" s="31"/>
      <c r="DO677" s="31"/>
      <c r="DP677" s="31"/>
      <c r="DQ677" s="31"/>
      <c r="DR677" s="31"/>
      <c r="DS677" s="31"/>
      <c r="DT677" s="31"/>
      <c r="DU677" s="31"/>
      <c r="DV677" s="31"/>
      <c r="DW677" s="31"/>
      <c r="DX677" s="31"/>
      <c r="DY677" s="31"/>
      <c r="DZ677" s="31"/>
      <c r="EA677" s="31"/>
      <c r="EB677" s="31"/>
      <c r="EC677" s="31"/>
      <c r="ED677" s="31"/>
      <c r="EE677" s="31"/>
      <c r="EF677" s="31"/>
      <c r="EG677" s="31"/>
      <c r="EH677" s="31"/>
      <c r="EI677" s="31"/>
      <c r="EJ677" s="31"/>
      <c r="EK677" s="31"/>
      <c r="EL677" s="31"/>
      <c r="EM677" s="31"/>
      <c r="EN677" s="31"/>
      <c r="EO677" s="31"/>
      <c r="EP677" s="31"/>
      <c r="EQ677" s="31"/>
      <c r="ER677" s="31"/>
      <c r="ES677" s="31"/>
      <c r="ET677" s="31"/>
      <c r="EU677" s="31"/>
      <c r="EV677" s="31"/>
      <c r="EW677" s="31"/>
      <c r="EX677" s="31"/>
      <c r="EY677" s="31"/>
      <c r="EZ677" s="31"/>
      <c r="FA677" s="31"/>
      <c r="FB677" s="31"/>
      <c r="FC677" s="31"/>
      <c r="FD677" s="31"/>
      <c r="FE677" s="31"/>
      <c r="FF677" s="31"/>
      <c r="FG677" s="31"/>
      <c r="FH677" s="31"/>
      <c r="FI677" s="31"/>
      <c r="FJ677" s="31"/>
      <c r="FK677" s="31"/>
      <c r="FL677" s="31"/>
      <c r="FM677" s="31"/>
      <c r="FN677" s="31"/>
      <c r="FO677" s="31"/>
      <c r="FP677" s="31"/>
      <c r="FQ677" s="31"/>
      <c r="FR677" s="31"/>
      <c r="FS677" s="31"/>
      <c r="FT677" s="31"/>
      <c r="FU677" s="31"/>
      <c r="FV677" s="31"/>
      <c r="FW677" s="31"/>
      <c r="FX677" s="31"/>
      <c r="FY677" s="31"/>
      <c r="FZ677" s="31"/>
      <c r="GA677" s="31"/>
      <c r="GB677" s="31"/>
      <c r="GC677" s="31"/>
      <c r="GD677" s="31"/>
      <c r="GE677" s="31"/>
      <c r="GF677" s="31"/>
      <c r="GG677" s="31"/>
      <c r="GH677" s="31"/>
      <c r="GI677" s="31"/>
      <c r="GJ677" s="31"/>
      <c r="GK677" s="31"/>
      <c r="GL677" s="31"/>
      <c r="GM677" s="31"/>
      <c r="GN677" s="31"/>
      <c r="GO677" s="31"/>
      <c r="GP677" s="31"/>
      <c r="GQ677" s="31"/>
      <c r="GR677" s="31"/>
      <c r="GS677" s="31"/>
    </row>
    <row r="678" spans="1:201" s="17" customFormat="1">
      <c r="A678" s="10" t="s">
        <v>1951</v>
      </c>
      <c r="B678" s="11" t="s">
        <v>4030</v>
      </c>
      <c r="C678" s="11" t="s">
        <v>1946</v>
      </c>
      <c r="D678" s="18">
        <v>68169</v>
      </c>
      <c r="E678" s="11" t="s">
        <v>1936</v>
      </c>
      <c r="F678" s="11" t="s">
        <v>1947</v>
      </c>
      <c r="G678" s="14" t="s">
        <v>1042</v>
      </c>
      <c r="H678" s="11" t="s">
        <v>1952</v>
      </c>
      <c r="I678" s="123" t="s">
        <v>5202</v>
      </c>
      <c r="J678" s="19">
        <v>2005</v>
      </c>
      <c r="K678" s="11" t="s">
        <v>998</v>
      </c>
      <c r="L678" s="11" t="s">
        <v>3309</v>
      </c>
      <c r="M678" s="11"/>
      <c r="N678" s="11"/>
      <c r="O678" s="11" t="s">
        <v>1023</v>
      </c>
      <c r="P678" s="11" t="s">
        <v>3156</v>
      </c>
      <c r="Q678" s="20">
        <v>8.65</v>
      </c>
      <c r="R678" s="157">
        <v>9.605649322465748</v>
      </c>
      <c r="S678" s="11" t="s">
        <v>1938</v>
      </c>
      <c r="T678" s="21">
        <v>20</v>
      </c>
      <c r="U678" s="11" t="s">
        <v>1939</v>
      </c>
      <c r="V678" s="22" t="s">
        <v>1023</v>
      </c>
    </row>
    <row r="679" spans="1:201" s="17" customFormat="1">
      <c r="A679" s="10" t="s">
        <v>1953</v>
      </c>
      <c r="B679" s="11" t="s">
        <v>4030</v>
      </c>
      <c r="C679" s="11" t="s">
        <v>1946</v>
      </c>
      <c r="D679" s="18">
        <v>68169</v>
      </c>
      <c r="E679" s="11" t="s">
        <v>1936</v>
      </c>
      <c r="F679" s="11" t="s">
        <v>1947</v>
      </c>
      <c r="G679" s="14" t="s">
        <v>1042</v>
      </c>
      <c r="H679" s="11" t="s">
        <v>1954</v>
      </c>
      <c r="I679" s="123" t="s">
        <v>5202</v>
      </c>
      <c r="J679" s="19">
        <v>2009</v>
      </c>
      <c r="K679" s="11" t="s">
        <v>3052</v>
      </c>
      <c r="L679" s="11" t="s">
        <v>3309</v>
      </c>
      <c r="M679" s="11"/>
      <c r="N679" s="11" t="s">
        <v>1955</v>
      </c>
      <c r="O679" s="11" t="s">
        <v>1023</v>
      </c>
      <c r="P679" s="11" t="s">
        <v>1000</v>
      </c>
      <c r="Q679" s="20">
        <v>22.1</v>
      </c>
      <c r="R679" s="157">
        <v>24.541601159132142</v>
      </c>
      <c r="S679" s="11" t="s">
        <v>1938</v>
      </c>
      <c r="T679" s="21">
        <v>20</v>
      </c>
      <c r="U679" s="11" t="s">
        <v>1939</v>
      </c>
      <c r="V679" s="22" t="s">
        <v>1023</v>
      </c>
    </row>
    <row r="680" spans="1:201" s="17" customFormat="1" ht="72">
      <c r="A680" s="11" t="s">
        <v>1956</v>
      </c>
      <c r="B680" s="11" t="s">
        <v>1957</v>
      </c>
      <c r="C680" s="11" t="s">
        <v>1958</v>
      </c>
      <c r="D680" s="18">
        <v>68199</v>
      </c>
      <c r="E680" s="11" t="s">
        <v>1936</v>
      </c>
      <c r="F680" s="11" t="s">
        <v>1959</v>
      </c>
      <c r="G680" s="14" t="s">
        <v>1042</v>
      </c>
      <c r="H680" s="11" t="s">
        <v>1597</v>
      </c>
      <c r="I680" s="123" t="s">
        <v>5202</v>
      </c>
      <c r="J680" s="19">
        <v>1966</v>
      </c>
      <c r="K680" s="11" t="s">
        <v>1960</v>
      </c>
      <c r="L680" s="11" t="s">
        <v>1055</v>
      </c>
      <c r="M680" s="11"/>
      <c r="N680" s="11"/>
      <c r="O680" s="11" t="s">
        <v>1023</v>
      </c>
      <c r="P680" s="11" t="s">
        <v>1000</v>
      </c>
      <c r="Q680" s="20">
        <v>202.5</v>
      </c>
      <c r="R680" s="157">
        <v>220</v>
      </c>
      <c r="S680" s="24" t="s">
        <v>1961</v>
      </c>
      <c r="T680" s="21" t="s">
        <v>1962</v>
      </c>
      <c r="U680" s="11" t="s">
        <v>1963</v>
      </c>
      <c r="V680" s="11" t="s">
        <v>1023</v>
      </c>
    </row>
    <row r="681" spans="1:201" s="17" customFormat="1" ht="72">
      <c r="A681" s="11" t="s">
        <v>1964</v>
      </c>
      <c r="B681" s="11" t="s">
        <v>1957</v>
      </c>
      <c r="C681" s="11" t="s">
        <v>1958</v>
      </c>
      <c r="D681" s="18">
        <v>68199</v>
      </c>
      <c r="E681" s="11" t="s">
        <v>1936</v>
      </c>
      <c r="F681" s="11" t="s">
        <v>1959</v>
      </c>
      <c r="G681" s="14" t="s">
        <v>1042</v>
      </c>
      <c r="H681" s="11" t="s">
        <v>1593</v>
      </c>
      <c r="I681" s="123" t="s">
        <v>5202</v>
      </c>
      <c r="J681" s="19">
        <v>1970</v>
      </c>
      <c r="K681" s="11" t="s">
        <v>998</v>
      </c>
      <c r="L681" s="11" t="s">
        <v>1055</v>
      </c>
      <c r="M681" s="11"/>
      <c r="N681" s="11"/>
      <c r="O681" s="11" t="s">
        <v>1023</v>
      </c>
      <c r="P681" s="11" t="s">
        <v>1000</v>
      </c>
      <c r="Q681" s="20">
        <v>202.5</v>
      </c>
      <c r="R681" s="157">
        <v>220</v>
      </c>
      <c r="S681" s="24" t="s">
        <v>1961</v>
      </c>
      <c r="T681" s="21" t="s">
        <v>1962</v>
      </c>
      <c r="U681" s="11" t="s">
        <v>1963</v>
      </c>
      <c r="V681" s="11" t="s">
        <v>1023</v>
      </c>
    </row>
    <row r="682" spans="1:201" s="17" customFormat="1" ht="72">
      <c r="A682" s="11" t="s">
        <v>1965</v>
      </c>
      <c r="B682" s="11" t="s">
        <v>1957</v>
      </c>
      <c r="C682" s="11" t="s">
        <v>1958</v>
      </c>
      <c r="D682" s="18">
        <v>68199</v>
      </c>
      <c r="E682" s="11" t="s">
        <v>1936</v>
      </c>
      <c r="F682" s="11" t="s">
        <v>1959</v>
      </c>
      <c r="G682" s="14" t="s">
        <v>1042</v>
      </c>
      <c r="H682" s="11" t="s">
        <v>1605</v>
      </c>
      <c r="I682" s="123" t="s">
        <v>5202</v>
      </c>
      <c r="J682" s="19">
        <v>2005</v>
      </c>
      <c r="K682" s="11" t="s">
        <v>998</v>
      </c>
      <c r="L682" s="11" t="s">
        <v>1055</v>
      </c>
      <c r="M682" s="11"/>
      <c r="N682" s="11"/>
      <c r="O682" s="11" t="s">
        <v>1023</v>
      </c>
      <c r="P682" s="11" t="s">
        <v>1000</v>
      </c>
      <c r="Q682" s="20">
        <v>255</v>
      </c>
      <c r="R682" s="157">
        <v>280</v>
      </c>
      <c r="S682" s="24" t="s">
        <v>1961</v>
      </c>
      <c r="T682" s="21" t="s">
        <v>1962</v>
      </c>
      <c r="U682" s="11" t="s">
        <v>1963</v>
      </c>
      <c r="V682" s="11" t="s">
        <v>1023</v>
      </c>
    </row>
    <row r="683" spans="1:201" s="17" customFormat="1" ht="72">
      <c r="A683" s="11" t="s">
        <v>1966</v>
      </c>
      <c r="B683" s="11" t="s">
        <v>1957</v>
      </c>
      <c r="C683" s="11" t="s">
        <v>1958</v>
      </c>
      <c r="D683" s="18">
        <v>68199</v>
      </c>
      <c r="E683" s="11" t="s">
        <v>1936</v>
      </c>
      <c r="F683" s="11" t="s">
        <v>1959</v>
      </c>
      <c r="G683" s="14" t="s">
        <v>1042</v>
      </c>
      <c r="H683" s="11" t="s">
        <v>4019</v>
      </c>
      <c r="I683" s="123" t="s">
        <v>5202</v>
      </c>
      <c r="J683" s="19">
        <v>1982</v>
      </c>
      <c r="K683" s="11" t="s">
        <v>998</v>
      </c>
      <c r="L683" s="11" t="s">
        <v>1055</v>
      </c>
      <c r="M683" s="11"/>
      <c r="N683" s="11"/>
      <c r="O683" s="11" t="s">
        <v>1023</v>
      </c>
      <c r="P683" s="11" t="s">
        <v>1000</v>
      </c>
      <c r="Q683" s="20">
        <v>425</v>
      </c>
      <c r="R683" s="157">
        <v>475</v>
      </c>
      <c r="S683" s="24" t="s">
        <v>1961</v>
      </c>
      <c r="T683" s="21" t="s">
        <v>1962</v>
      </c>
      <c r="U683" s="11" t="s">
        <v>1963</v>
      </c>
      <c r="V683" s="11" t="s">
        <v>1023</v>
      </c>
    </row>
    <row r="684" spans="1:201" s="17" customFormat="1" ht="72">
      <c r="A684" s="11" t="s">
        <v>1967</v>
      </c>
      <c r="B684" s="11" t="s">
        <v>1957</v>
      </c>
      <c r="C684" s="11" t="s">
        <v>1958</v>
      </c>
      <c r="D684" s="18">
        <v>68199</v>
      </c>
      <c r="E684" s="11" t="s">
        <v>1936</v>
      </c>
      <c r="F684" s="11" t="s">
        <v>1959</v>
      </c>
      <c r="G684" s="14" t="s">
        <v>1042</v>
      </c>
      <c r="H684" s="11" t="s">
        <v>4017</v>
      </c>
      <c r="I684" s="123" t="s">
        <v>5202</v>
      </c>
      <c r="J684" s="19">
        <v>1993</v>
      </c>
      <c r="K684" s="11" t="s">
        <v>998</v>
      </c>
      <c r="L684" s="11" t="s">
        <v>1055</v>
      </c>
      <c r="M684" s="11"/>
      <c r="N684" s="11"/>
      <c r="O684" s="11" t="s">
        <v>1023</v>
      </c>
      <c r="P684" s="11" t="s">
        <v>1000</v>
      </c>
      <c r="Q684" s="20">
        <v>435</v>
      </c>
      <c r="R684" s="157">
        <v>480</v>
      </c>
      <c r="S684" s="24" t="s">
        <v>1961</v>
      </c>
      <c r="T684" s="21" t="s">
        <v>1962</v>
      </c>
      <c r="U684" s="11" t="s">
        <v>1963</v>
      </c>
      <c r="V684" s="11" t="s">
        <v>1023</v>
      </c>
    </row>
    <row r="685" spans="1:201" s="17" customFormat="1">
      <c r="A685" s="11" t="s">
        <v>1968</v>
      </c>
      <c r="B685" s="11" t="s">
        <v>3047</v>
      </c>
      <c r="C685" s="11" t="s">
        <v>1969</v>
      </c>
      <c r="D685" s="18">
        <v>71672</v>
      </c>
      <c r="E685" s="11" t="s">
        <v>1970</v>
      </c>
      <c r="F685" s="11" t="s">
        <v>1971</v>
      </c>
      <c r="G685" s="14" t="s">
        <v>1042</v>
      </c>
      <c r="H685" s="11" t="s">
        <v>1972</v>
      </c>
      <c r="I685" s="118" t="s">
        <v>5203</v>
      </c>
      <c r="J685" s="19">
        <v>1971</v>
      </c>
      <c r="K685" s="11" t="s">
        <v>3052</v>
      </c>
      <c r="L685" s="11" t="s">
        <v>3056</v>
      </c>
      <c r="M685" s="11"/>
      <c r="N685" s="11"/>
      <c r="O685" s="11" t="s">
        <v>1023</v>
      </c>
      <c r="P685" s="11" t="s">
        <v>1023</v>
      </c>
      <c r="Q685" s="20">
        <v>77.400000000000006</v>
      </c>
      <c r="R685" s="157">
        <f>Q685*1.01</f>
        <v>78.174000000000007</v>
      </c>
      <c r="S685" s="11" t="s">
        <v>1970</v>
      </c>
      <c r="T685" s="21">
        <v>110</v>
      </c>
      <c r="U685" s="11" t="s">
        <v>3053</v>
      </c>
      <c r="V685" s="22" t="s">
        <v>1023</v>
      </c>
    </row>
    <row r="686" spans="1:201" s="17" customFormat="1">
      <c r="A686" s="11" t="s">
        <v>1973</v>
      </c>
      <c r="B686" s="11" t="s">
        <v>3047</v>
      </c>
      <c r="C686" s="11" t="s">
        <v>1969</v>
      </c>
      <c r="D686" s="18">
        <v>71672</v>
      </c>
      <c r="E686" s="11" t="s">
        <v>1970</v>
      </c>
      <c r="F686" s="11" t="s">
        <v>1971</v>
      </c>
      <c r="G686" s="14" t="s">
        <v>1042</v>
      </c>
      <c r="H686" s="11" t="s">
        <v>0</v>
      </c>
      <c r="I686" s="118" t="s">
        <v>5203</v>
      </c>
      <c r="J686" s="19">
        <v>1975</v>
      </c>
      <c r="K686" s="11" t="s">
        <v>3052</v>
      </c>
      <c r="L686" s="11" t="s">
        <v>3056</v>
      </c>
      <c r="M686" s="11"/>
      <c r="N686" s="11"/>
      <c r="O686" s="11" t="s">
        <v>1023</v>
      </c>
      <c r="P686" s="11" t="s">
        <v>1023</v>
      </c>
      <c r="Q686" s="20">
        <v>85</v>
      </c>
      <c r="R686" s="157">
        <f>Q686*1.01</f>
        <v>85.85</v>
      </c>
      <c r="S686" s="11" t="s">
        <v>1970</v>
      </c>
      <c r="T686" s="21">
        <v>110</v>
      </c>
      <c r="U686" s="11" t="s">
        <v>3053</v>
      </c>
      <c r="V686" s="22" t="s">
        <v>1023</v>
      </c>
    </row>
    <row r="687" spans="1:201" s="17" customFormat="1">
      <c r="A687" s="11" t="s">
        <v>1</v>
      </c>
      <c r="B687" s="11" t="s">
        <v>3047</v>
      </c>
      <c r="C687" s="11" t="s">
        <v>1969</v>
      </c>
      <c r="D687" s="18">
        <v>71672</v>
      </c>
      <c r="E687" s="11" t="s">
        <v>1970</v>
      </c>
      <c r="F687" s="11" t="s">
        <v>1971</v>
      </c>
      <c r="G687" s="14" t="s">
        <v>1042</v>
      </c>
      <c r="H687" s="11" t="s">
        <v>2</v>
      </c>
      <c r="I687" s="123" t="s">
        <v>5202</v>
      </c>
      <c r="J687" s="19">
        <v>1975</v>
      </c>
      <c r="K687" s="11" t="s">
        <v>3052</v>
      </c>
      <c r="L687" s="11" t="s">
        <v>3056</v>
      </c>
      <c r="M687" s="11"/>
      <c r="N687" s="11"/>
      <c r="O687" s="11" t="s">
        <v>1023</v>
      </c>
      <c r="P687" s="11" t="s">
        <v>1023</v>
      </c>
      <c r="Q687" s="20">
        <v>262</v>
      </c>
      <c r="R687" s="158">
        <v>285.07772020725389</v>
      </c>
      <c r="S687" s="11" t="s">
        <v>1970</v>
      </c>
      <c r="T687" s="21">
        <v>220</v>
      </c>
      <c r="U687" s="11" t="s">
        <v>3063</v>
      </c>
      <c r="V687" s="22" t="s">
        <v>1023</v>
      </c>
    </row>
    <row r="688" spans="1:201" s="17" customFormat="1">
      <c r="A688" s="10" t="s">
        <v>3</v>
      </c>
      <c r="B688" s="10" t="s">
        <v>4</v>
      </c>
      <c r="C688" s="11"/>
      <c r="D688" s="12">
        <v>26529</v>
      </c>
      <c r="E688" s="13" t="s">
        <v>5</v>
      </c>
      <c r="F688" s="10"/>
      <c r="G688" s="14" t="s">
        <v>1006</v>
      </c>
      <c r="H688" s="11"/>
      <c r="I688" s="118" t="s">
        <v>5206</v>
      </c>
      <c r="J688" s="15">
        <v>2004</v>
      </c>
      <c r="K688" s="11" t="s">
        <v>998</v>
      </c>
      <c r="L688" s="11" t="s">
        <v>999</v>
      </c>
      <c r="M688" s="11"/>
      <c r="N688" s="10"/>
      <c r="O688" s="11" t="s">
        <v>1000</v>
      </c>
      <c r="P688" s="118" t="s">
        <v>1023</v>
      </c>
      <c r="Q688" s="16">
        <v>18.8</v>
      </c>
      <c r="R688" s="157">
        <v>18.8</v>
      </c>
      <c r="S688" s="11"/>
      <c r="T688" s="13" t="s">
        <v>1007</v>
      </c>
      <c r="U688" s="13" t="s">
        <v>1008</v>
      </c>
      <c r="V688" s="11" t="s">
        <v>1000</v>
      </c>
    </row>
    <row r="689" spans="1:22" s="17" customFormat="1" ht="24">
      <c r="A689" s="11" t="s">
        <v>6</v>
      </c>
      <c r="B689" s="11" t="s">
        <v>7</v>
      </c>
      <c r="C689" s="11" t="s">
        <v>8</v>
      </c>
      <c r="D689" s="18">
        <v>37696</v>
      </c>
      <c r="E689" s="11" t="s">
        <v>9</v>
      </c>
      <c r="F689" s="11"/>
      <c r="G689" s="14" t="s">
        <v>997</v>
      </c>
      <c r="H689" s="11"/>
      <c r="I689" s="118" t="s">
        <v>5206</v>
      </c>
      <c r="J689" s="19">
        <v>2002</v>
      </c>
      <c r="K689" s="11" t="s">
        <v>998</v>
      </c>
      <c r="L689" s="24" t="s">
        <v>999</v>
      </c>
      <c r="M689" s="24"/>
      <c r="N689" s="24"/>
      <c r="O689" s="11" t="s">
        <v>1000</v>
      </c>
      <c r="P689" s="11" t="s">
        <v>1023</v>
      </c>
      <c r="Q689" s="20">
        <v>16.5</v>
      </c>
      <c r="R689" s="157">
        <v>16.5</v>
      </c>
      <c r="S689" s="11" t="s">
        <v>10</v>
      </c>
      <c r="T689" s="21">
        <v>20</v>
      </c>
      <c r="U689" s="13" t="s">
        <v>3176</v>
      </c>
      <c r="V689" s="11" t="s">
        <v>1000</v>
      </c>
    </row>
    <row r="690" spans="1:22" s="17" customFormat="1">
      <c r="A690" s="11" t="s">
        <v>11</v>
      </c>
      <c r="B690" s="11" t="s">
        <v>1017</v>
      </c>
      <c r="C690" s="11" t="s">
        <v>12</v>
      </c>
      <c r="D690" s="18">
        <v>8352</v>
      </c>
      <c r="E690" s="11" t="s">
        <v>12</v>
      </c>
      <c r="F690" s="11" t="s">
        <v>13</v>
      </c>
      <c r="G690" s="14" t="s">
        <v>3333</v>
      </c>
      <c r="H690" s="11" t="s">
        <v>281</v>
      </c>
      <c r="I690" s="118" t="s">
        <v>5196</v>
      </c>
      <c r="J690" s="19">
        <v>1980</v>
      </c>
      <c r="K690" s="11" t="s">
        <v>998</v>
      </c>
      <c r="L690" s="11" t="s">
        <v>3170</v>
      </c>
      <c r="M690" s="11"/>
      <c r="N690" s="11"/>
      <c r="O690" s="11" t="s">
        <v>1023</v>
      </c>
      <c r="P690" s="11" t="s">
        <v>1023</v>
      </c>
      <c r="Q690" s="20">
        <v>174.2</v>
      </c>
      <c r="R690" s="157">
        <v>186.25463999999997</v>
      </c>
      <c r="S690" s="11" t="s">
        <v>14</v>
      </c>
      <c r="T690" s="21">
        <v>380</v>
      </c>
      <c r="U690" s="11" t="s">
        <v>1025</v>
      </c>
      <c r="V690" s="22" t="s">
        <v>1023</v>
      </c>
    </row>
    <row r="691" spans="1:22" s="17" customFormat="1">
      <c r="A691" s="11" t="s">
        <v>15</v>
      </c>
      <c r="B691" s="11" t="s">
        <v>1017</v>
      </c>
      <c r="C691" s="11" t="s">
        <v>12</v>
      </c>
      <c r="D691" s="18">
        <v>8352</v>
      </c>
      <c r="E691" s="11" t="s">
        <v>12</v>
      </c>
      <c r="F691" s="11" t="s">
        <v>13</v>
      </c>
      <c r="G691" s="14" t="s">
        <v>3333</v>
      </c>
      <c r="H691" s="11" t="s">
        <v>285</v>
      </c>
      <c r="I691" s="118" t="s">
        <v>5196</v>
      </c>
      <c r="J691" s="19">
        <v>1980</v>
      </c>
      <c r="K691" s="11" t="s">
        <v>998</v>
      </c>
      <c r="L691" s="11" t="s">
        <v>3170</v>
      </c>
      <c r="M691" s="11"/>
      <c r="N691" s="11"/>
      <c r="O691" s="11" t="s">
        <v>1023</v>
      </c>
      <c r="P691" s="11" t="s">
        <v>1023</v>
      </c>
      <c r="Q691" s="20">
        <v>174.2</v>
      </c>
      <c r="R691" s="157">
        <v>186.25463999999997</v>
      </c>
      <c r="S691" s="11" t="s">
        <v>14</v>
      </c>
      <c r="T691" s="21">
        <v>380</v>
      </c>
      <c r="U691" s="11" t="s">
        <v>1025</v>
      </c>
      <c r="V691" s="22" t="s">
        <v>1023</v>
      </c>
    </row>
    <row r="692" spans="1:22" s="17" customFormat="1">
      <c r="A692" s="11" t="s">
        <v>16</v>
      </c>
      <c r="B692" s="11" t="s">
        <v>1017</v>
      </c>
      <c r="C692" s="11" t="s">
        <v>12</v>
      </c>
      <c r="D692" s="18">
        <v>8352</v>
      </c>
      <c r="E692" s="11" t="s">
        <v>12</v>
      </c>
      <c r="F692" s="11" t="s">
        <v>13</v>
      </c>
      <c r="G692" s="14" t="s">
        <v>3333</v>
      </c>
      <c r="H692" s="11" t="s">
        <v>287</v>
      </c>
      <c r="I692" s="118" t="s">
        <v>5196</v>
      </c>
      <c r="J692" s="19">
        <v>1980</v>
      </c>
      <c r="K692" s="11" t="s">
        <v>998</v>
      </c>
      <c r="L692" s="11" t="s">
        <v>3170</v>
      </c>
      <c r="M692" s="11"/>
      <c r="N692" s="11"/>
      <c r="O692" s="11" t="s">
        <v>1023</v>
      </c>
      <c r="P692" s="11" t="s">
        <v>1023</v>
      </c>
      <c r="Q692" s="20">
        <v>174.2</v>
      </c>
      <c r="R692" s="157">
        <v>186.25463999999997</v>
      </c>
      <c r="S692" s="11" t="s">
        <v>14</v>
      </c>
      <c r="T692" s="21">
        <v>380</v>
      </c>
      <c r="U692" s="11" t="s">
        <v>1025</v>
      </c>
      <c r="V692" s="22" t="s">
        <v>1023</v>
      </c>
    </row>
    <row r="693" spans="1:22" s="17" customFormat="1">
      <c r="A693" s="11" t="s">
        <v>17</v>
      </c>
      <c r="B693" s="11" t="s">
        <v>1017</v>
      </c>
      <c r="C693" s="11" t="s">
        <v>12</v>
      </c>
      <c r="D693" s="18">
        <v>8352</v>
      </c>
      <c r="E693" s="11" t="s">
        <v>12</v>
      </c>
      <c r="F693" s="11" t="s">
        <v>13</v>
      </c>
      <c r="G693" s="14" t="s">
        <v>3333</v>
      </c>
      <c r="H693" s="11" t="s">
        <v>343</v>
      </c>
      <c r="I693" s="118" t="s">
        <v>5196</v>
      </c>
      <c r="J693" s="19">
        <v>1980</v>
      </c>
      <c r="K693" s="11" t="s">
        <v>998</v>
      </c>
      <c r="L693" s="11" t="s">
        <v>3170</v>
      </c>
      <c r="M693" s="11"/>
      <c r="N693" s="11"/>
      <c r="O693" s="11" t="s">
        <v>1023</v>
      </c>
      <c r="P693" s="11" t="s">
        <v>1023</v>
      </c>
      <c r="Q693" s="20">
        <v>174.2</v>
      </c>
      <c r="R693" s="157">
        <v>186.25463999999997</v>
      </c>
      <c r="S693" s="11" t="s">
        <v>14</v>
      </c>
      <c r="T693" s="21">
        <v>380</v>
      </c>
      <c r="U693" s="11" t="s">
        <v>1025</v>
      </c>
      <c r="V693" s="22" t="s">
        <v>1023</v>
      </c>
    </row>
    <row r="694" spans="1:22" s="17" customFormat="1">
      <c r="A694" s="11" t="s">
        <v>18</v>
      </c>
      <c r="B694" s="11" t="s">
        <v>1017</v>
      </c>
      <c r="C694" s="11" t="s">
        <v>12</v>
      </c>
      <c r="D694" s="18">
        <v>8352</v>
      </c>
      <c r="E694" s="11" t="s">
        <v>12</v>
      </c>
      <c r="F694" s="11" t="s">
        <v>13</v>
      </c>
      <c r="G694" s="14" t="s">
        <v>3333</v>
      </c>
      <c r="H694" s="11" t="s">
        <v>1394</v>
      </c>
      <c r="I694" s="118" t="s">
        <v>5196</v>
      </c>
      <c r="J694" s="19">
        <v>1980</v>
      </c>
      <c r="K694" s="11" t="s">
        <v>998</v>
      </c>
      <c r="L694" s="11" t="s">
        <v>3170</v>
      </c>
      <c r="M694" s="11"/>
      <c r="N694" s="11"/>
      <c r="O694" s="11" t="s">
        <v>1023</v>
      </c>
      <c r="P694" s="11" t="s">
        <v>1023</v>
      </c>
      <c r="Q694" s="20">
        <v>174.2</v>
      </c>
      <c r="R694" s="157">
        <v>186.25463999999997</v>
      </c>
      <c r="S694" s="11" t="s">
        <v>14</v>
      </c>
      <c r="T694" s="21">
        <v>380</v>
      </c>
      <c r="U694" s="11" t="s">
        <v>1025</v>
      </c>
      <c r="V694" s="22" t="s">
        <v>1023</v>
      </c>
    </row>
    <row r="695" spans="1:22" s="17" customFormat="1">
      <c r="A695" s="11" t="s">
        <v>19</v>
      </c>
      <c r="B695" s="11" t="s">
        <v>1017</v>
      </c>
      <c r="C695" s="11" t="s">
        <v>12</v>
      </c>
      <c r="D695" s="18">
        <v>8352</v>
      </c>
      <c r="E695" s="11" t="s">
        <v>12</v>
      </c>
      <c r="F695" s="11" t="s">
        <v>13</v>
      </c>
      <c r="G695" s="14" t="s">
        <v>3333</v>
      </c>
      <c r="H695" s="11" t="s">
        <v>1396</v>
      </c>
      <c r="I695" s="118" t="s">
        <v>5196</v>
      </c>
      <c r="J695" s="19">
        <v>1980</v>
      </c>
      <c r="K695" s="11" t="s">
        <v>998</v>
      </c>
      <c r="L695" s="11" t="s">
        <v>3170</v>
      </c>
      <c r="M695" s="11"/>
      <c r="N695" s="11"/>
      <c r="O695" s="11" t="s">
        <v>1023</v>
      </c>
      <c r="P695" s="11" t="s">
        <v>1023</v>
      </c>
      <c r="Q695" s="20">
        <v>174.2</v>
      </c>
      <c r="R695" s="157">
        <v>186.25463999999997</v>
      </c>
      <c r="S695" s="11" t="s">
        <v>14</v>
      </c>
      <c r="T695" s="21">
        <v>380</v>
      </c>
      <c r="U695" s="11" t="s">
        <v>1025</v>
      </c>
      <c r="V695" s="22" t="s">
        <v>1023</v>
      </c>
    </row>
    <row r="696" spans="1:22" s="17" customFormat="1">
      <c r="A696" s="11" t="s">
        <v>20</v>
      </c>
      <c r="B696" s="11" t="s">
        <v>21</v>
      </c>
      <c r="C696" s="11" t="s">
        <v>22</v>
      </c>
      <c r="D696" s="18">
        <v>45772</v>
      </c>
      <c r="E696" s="11" t="s">
        <v>23</v>
      </c>
      <c r="F696" s="11"/>
      <c r="G696" s="14" t="s">
        <v>997</v>
      </c>
      <c r="H696" s="11" t="s">
        <v>24</v>
      </c>
      <c r="I696" s="118" t="s">
        <v>5203</v>
      </c>
      <c r="J696" s="19">
        <v>1973</v>
      </c>
      <c r="K696" s="11" t="s">
        <v>998</v>
      </c>
      <c r="L696" s="11" t="s">
        <v>1022</v>
      </c>
      <c r="M696" s="11"/>
      <c r="N696" s="11"/>
      <c r="O696" s="11" t="s">
        <v>1023</v>
      </c>
      <c r="P696" s="11" t="s">
        <v>1000</v>
      </c>
      <c r="Q696" s="20">
        <v>70.3</v>
      </c>
      <c r="R696" s="157">
        <v>71.003</v>
      </c>
      <c r="S696" s="11"/>
      <c r="T696" s="21">
        <v>110</v>
      </c>
      <c r="U696" s="11" t="s">
        <v>21</v>
      </c>
      <c r="V696" s="22" t="s">
        <v>1023</v>
      </c>
    </row>
    <row r="697" spans="1:22" s="17" customFormat="1">
      <c r="A697" s="11" t="s">
        <v>25</v>
      </c>
      <c r="B697" s="11" t="s">
        <v>21</v>
      </c>
      <c r="C697" s="11" t="s">
        <v>22</v>
      </c>
      <c r="D697" s="18">
        <v>45772</v>
      </c>
      <c r="E697" s="11" t="s">
        <v>23</v>
      </c>
      <c r="F697" s="11"/>
      <c r="G697" s="14" t="s">
        <v>997</v>
      </c>
      <c r="H697" s="11" t="s">
        <v>26</v>
      </c>
      <c r="I697" s="118" t="s">
        <v>5203</v>
      </c>
      <c r="J697" s="19">
        <v>1974</v>
      </c>
      <c r="K697" s="11" t="s">
        <v>998</v>
      </c>
      <c r="L697" s="11" t="s">
        <v>1022</v>
      </c>
      <c r="M697" s="11"/>
      <c r="N697" s="11"/>
      <c r="O697" s="11" t="s">
        <v>1023</v>
      </c>
      <c r="P697" s="11" t="s">
        <v>1000</v>
      </c>
      <c r="Q697" s="20">
        <v>78</v>
      </c>
      <c r="R697" s="157">
        <v>78.78</v>
      </c>
      <c r="S697" s="11"/>
      <c r="T697" s="21">
        <v>110</v>
      </c>
      <c r="U697" s="11" t="s">
        <v>21</v>
      </c>
      <c r="V697" s="22" t="s">
        <v>1023</v>
      </c>
    </row>
    <row r="698" spans="1:22" s="17" customFormat="1">
      <c r="A698" s="10" t="s">
        <v>27</v>
      </c>
      <c r="B698" s="11" t="s">
        <v>21</v>
      </c>
      <c r="C698" s="11" t="s">
        <v>28</v>
      </c>
      <c r="D698" s="18">
        <v>45772</v>
      </c>
      <c r="E698" s="11" t="s">
        <v>23</v>
      </c>
      <c r="F698" s="11"/>
      <c r="G698" s="14" t="s">
        <v>997</v>
      </c>
      <c r="H698" s="11" t="s">
        <v>29</v>
      </c>
      <c r="I698" s="123" t="s">
        <v>5202</v>
      </c>
      <c r="J698" s="19">
        <v>1971</v>
      </c>
      <c r="K698" s="11" t="s">
        <v>998</v>
      </c>
      <c r="L698" s="124" t="s">
        <v>1055</v>
      </c>
      <c r="M698" s="11" t="s">
        <v>1055</v>
      </c>
      <c r="N698" s="11" t="s">
        <v>30</v>
      </c>
      <c r="O698" s="11" t="s">
        <v>1023</v>
      </c>
      <c r="P698" s="11" t="s">
        <v>1000</v>
      </c>
      <c r="Q698" s="20">
        <v>62.6</v>
      </c>
      <c r="R698" s="157">
        <v>67.751354000000006</v>
      </c>
      <c r="S698" s="11"/>
      <c r="T698" s="21">
        <v>110</v>
      </c>
      <c r="U698" s="11" t="s">
        <v>21</v>
      </c>
      <c r="V698" s="22" t="s">
        <v>1023</v>
      </c>
    </row>
    <row r="699" spans="1:22" s="17" customFormat="1">
      <c r="A699" s="10" t="s">
        <v>31</v>
      </c>
      <c r="B699" s="11" t="s">
        <v>21</v>
      </c>
      <c r="C699" s="11" t="s">
        <v>32</v>
      </c>
      <c r="D699" s="18">
        <v>45772</v>
      </c>
      <c r="E699" s="11" t="s">
        <v>23</v>
      </c>
      <c r="F699" s="11"/>
      <c r="G699" s="14" t="s">
        <v>997</v>
      </c>
      <c r="H699" s="11" t="s">
        <v>1597</v>
      </c>
      <c r="I699" s="123" t="s">
        <v>5202</v>
      </c>
      <c r="J699" s="19">
        <v>1966</v>
      </c>
      <c r="K699" s="11" t="s">
        <v>998</v>
      </c>
      <c r="L699" s="11" t="s">
        <v>1055</v>
      </c>
      <c r="M699" s="11"/>
      <c r="N699" s="11"/>
      <c r="O699" s="11" t="s">
        <v>1023</v>
      </c>
      <c r="P699" s="11" t="s">
        <v>1000</v>
      </c>
      <c r="Q699" s="20">
        <v>62.6</v>
      </c>
      <c r="R699" s="157">
        <v>67.751354000000006</v>
      </c>
      <c r="S699" s="11"/>
      <c r="T699" s="21">
        <v>110</v>
      </c>
      <c r="U699" s="11" t="s">
        <v>21</v>
      </c>
      <c r="V699" s="11" t="s">
        <v>1023</v>
      </c>
    </row>
    <row r="700" spans="1:22" s="17" customFormat="1">
      <c r="A700" s="11" t="s">
        <v>33</v>
      </c>
      <c r="B700" s="11" t="s">
        <v>21</v>
      </c>
      <c r="C700" s="11" t="s">
        <v>34</v>
      </c>
      <c r="D700" s="18">
        <v>45772</v>
      </c>
      <c r="E700" s="11" t="s">
        <v>23</v>
      </c>
      <c r="F700" s="11"/>
      <c r="G700" s="14" t="s">
        <v>997</v>
      </c>
      <c r="H700" s="11" t="s">
        <v>35</v>
      </c>
      <c r="I700" s="123" t="s">
        <v>5202</v>
      </c>
      <c r="J700" s="19">
        <v>1983</v>
      </c>
      <c r="K700" s="11" t="s">
        <v>998</v>
      </c>
      <c r="L700" s="124" t="s">
        <v>1055</v>
      </c>
      <c r="M700" s="11" t="s">
        <v>1055</v>
      </c>
      <c r="N700" s="11" t="s">
        <v>36</v>
      </c>
      <c r="O700" s="11" t="s">
        <v>1023</v>
      </c>
      <c r="P700" s="11" t="s">
        <v>1000</v>
      </c>
      <c r="Q700" s="20">
        <v>74.900000000000006</v>
      </c>
      <c r="R700" s="157">
        <v>81.063521000000009</v>
      </c>
      <c r="S700" s="11"/>
      <c r="T700" s="21">
        <v>110</v>
      </c>
      <c r="U700" s="11" t="s">
        <v>21</v>
      </c>
      <c r="V700" s="22" t="s">
        <v>1023</v>
      </c>
    </row>
    <row r="701" spans="1:22" s="17" customFormat="1">
      <c r="A701" s="11" t="s">
        <v>37</v>
      </c>
      <c r="B701" s="11" t="s">
        <v>21</v>
      </c>
      <c r="C701" s="11" t="s">
        <v>38</v>
      </c>
      <c r="D701" s="18">
        <v>45772</v>
      </c>
      <c r="E701" s="11" t="s">
        <v>23</v>
      </c>
      <c r="F701" s="11"/>
      <c r="G701" s="14" t="s">
        <v>997</v>
      </c>
      <c r="H701" s="11" t="s">
        <v>39</v>
      </c>
      <c r="I701" s="123" t="s">
        <v>5202</v>
      </c>
      <c r="J701" s="19"/>
      <c r="K701" s="11" t="s">
        <v>998</v>
      </c>
      <c r="L701" s="11" t="s">
        <v>1055</v>
      </c>
      <c r="M701" s="11"/>
      <c r="N701" s="11"/>
      <c r="O701" s="11" t="s">
        <v>1023</v>
      </c>
      <c r="P701" s="11" t="s">
        <v>1000</v>
      </c>
      <c r="Q701" s="20">
        <v>133.5</v>
      </c>
      <c r="R701" s="157">
        <v>144.485715</v>
      </c>
      <c r="S701" s="11"/>
      <c r="T701" s="21">
        <v>6</v>
      </c>
      <c r="U701" s="11" t="s">
        <v>21</v>
      </c>
      <c r="V701" s="11" t="s">
        <v>1023</v>
      </c>
    </row>
    <row r="702" spans="1:22" s="17" customFormat="1">
      <c r="A702" s="10" t="s">
        <v>40</v>
      </c>
      <c r="B702" s="11" t="s">
        <v>41</v>
      </c>
      <c r="C702" s="11"/>
      <c r="D702" s="12">
        <v>34431</v>
      </c>
      <c r="E702" s="13" t="s">
        <v>42</v>
      </c>
      <c r="F702" s="11"/>
      <c r="G702" s="14" t="s">
        <v>997</v>
      </c>
      <c r="H702" s="11"/>
      <c r="I702" s="118" t="s">
        <v>5206</v>
      </c>
      <c r="J702" s="15">
        <v>2001</v>
      </c>
      <c r="K702" s="11" t="s">
        <v>998</v>
      </c>
      <c r="L702" s="11" t="s">
        <v>999</v>
      </c>
      <c r="M702" s="11"/>
      <c r="N702" s="11"/>
      <c r="O702" s="11" t="s">
        <v>1000</v>
      </c>
      <c r="P702" s="118" t="s">
        <v>1023</v>
      </c>
      <c r="Q702" s="16">
        <v>18</v>
      </c>
      <c r="R702" s="157">
        <v>18</v>
      </c>
      <c r="S702" s="11"/>
      <c r="T702" s="13" t="s">
        <v>3076</v>
      </c>
      <c r="U702" s="13" t="s">
        <v>1066</v>
      </c>
      <c r="V702" s="11" t="s">
        <v>1000</v>
      </c>
    </row>
    <row r="703" spans="1:22" s="17" customFormat="1">
      <c r="A703" s="10" t="s">
        <v>43</v>
      </c>
      <c r="B703" s="11" t="s">
        <v>44</v>
      </c>
      <c r="C703" s="11"/>
      <c r="D703" s="12">
        <v>56869</v>
      </c>
      <c r="E703" s="13" t="s">
        <v>45</v>
      </c>
      <c r="F703" s="11"/>
      <c r="G703" s="14" t="s">
        <v>3981</v>
      </c>
      <c r="H703" s="11"/>
      <c r="I703" s="118" t="s">
        <v>5206</v>
      </c>
      <c r="J703" s="15">
        <v>2007</v>
      </c>
      <c r="K703" s="11" t="s">
        <v>998</v>
      </c>
      <c r="L703" s="11" t="s">
        <v>999</v>
      </c>
      <c r="M703" s="11"/>
      <c r="N703" s="11"/>
      <c r="O703" s="11" t="s">
        <v>1000</v>
      </c>
      <c r="P703" s="118" t="s">
        <v>1023</v>
      </c>
      <c r="Q703" s="16">
        <v>20.9</v>
      </c>
      <c r="R703" s="157">
        <v>20.9</v>
      </c>
      <c r="S703" s="11"/>
      <c r="T703" s="13" t="s">
        <v>3076</v>
      </c>
      <c r="U703" s="13" t="s">
        <v>3231</v>
      </c>
      <c r="V703" s="11" t="s">
        <v>1000</v>
      </c>
    </row>
    <row r="704" spans="1:22" s="17" customFormat="1">
      <c r="A704" s="10" t="s">
        <v>46</v>
      </c>
      <c r="B704" s="11" t="s">
        <v>47</v>
      </c>
      <c r="C704" s="11"/>
      <c r="D704" s="12">
        <v>53894</v>
      </c>
      <c r="E704" s="13" t="s">
        <v>48</v>
      </c>
      <c r="F704" s="11"/>
      <c r="G704" s="14" t="s">
        <v>997</v>
      </c>
      <c r="H704" s="11"/>
      <c r="I704" s="118" t="s">
        <v>5206</v>
      </c>
      <c r="J704" s="15">
        <v>2000</v>
      </c>
      <c r="K704" s="11" t="s">
        <v>998</v>
      </c>
      <c r="L704" s="11" t="s">
        <v>999</v>
      </c>
      <c r="M704" s="11"/>
      <c r="N704" s="11"/>
      <c r="O704" s="11" t="s">
        <v>1000</v>
      </c>
      <c r="P704" s="118" t="s">
        <v>1023</v>
      </c>
      <c r="Q704" s="16">
        <v>10.5</v>
      </c>
      <c r="R704" s="157">
        <v>10.5</v>
      </c>
      <c r="S704" s="11"/>
      <c r="T704" s="13" t="s">
        <v>1001</v>
      </c>
      <c r="U704" s="13"/>
      <c r="V704" s="11" t="s">
        <v>1000</v>
      </c>
    </row>
    <row r="705" spans="1:201" s="17" customFormat="1">
      <c r="A705" s="10" t="s">
        <v>49</v>
      </c>
      <c r="B705" s="11" t="s">
        <v>50</v>
      </c>
      <c r="C705" s="11"/>
      <c r="D705" s="12">
        <v>91802</v>
      </c>
      <c r="E705" s="13" t="s">
        <v>51</v>
      </c>
      <c r="F705" s="11"/>
      <c r="G705" s="14" t="s">
        <v>3071</v>
      </c>
      <c r="H705" s="11"/>
      <c r="I705" s="118" t="s">
        <v>5206</v>
      </c>
      <c r="J705" s="15">
        <v>2000</v>
      </c>
      <c r="K705" s="11" t="s">
        <v>998</v>
      </c>
      <c r="L705" s="11" t="s">
        <v>999</v>
      </c>
      <c r="M705" s="11"/>
      <c r="N705" s="11"/>
      <c r="O705" s="11" t="s">
        <v>1000</v>
      </c>
      <c r="P705" s="118" t="s">
        <v>1023</v>
      </c>
      <c r="Q705" s="16">
        <v>13</v>
      </c>
      <c r="R705" s="157">
        <v>13</v>
      </c>
      <c r="S705" s="11"/>
      <c r="T705" s="13" t="s">
        <v>1001</v>
      </c>
      <c r="U705" s="13" t="s">
        <v>52</v>
      </c>
      <c r="V705" s="11" t="s">
        <v>1000</v>
      </c>
    </row>
    <row r="706" spans="1:201" s="17" customFormat="1" ht="24">
      <c r="A706" s="10" t="s">
        <v>53</v>
      </c>
      <c r="B706" s="11" t="s">
        <v>54</v>
      </c>
      <c r="C706" s="11" t="s">
        <v>55</v>
      </c>
      <c r="D706" s="18">
        <v>84152</v>
      </c>
      <c r="E706" s="11" t="s">
        <v>55</v>
      </c>
      <c r="F706" s="11" t="s">
        <v>56</v>
      </c>
      <c r="G706" s="14" t="s">
        <v>3071</v>
      </c>
      <c r="H706" s="11"/>
      <c r="I706" s="123" t="s">
        <v>5193</v>
      </c>
      <c r="J706" s="19">
        <v>2009</v>
      </c>
      <c r="K706" s="11" t="s">
        <v>998</v>
      </c>
      <c r="L706" s="24" t="s">
        <v>3112</v>
      </c>
      <c r="M706" s="24"/>
      <c r="N706" s="24"/>
      <c r="O706" s="11" t="s">
        <v>1000</v>
      </c>
      <c r="P706" s="11" t="s">
        <v>1023</v>
      </c>
      <c r="Q706" s="20">
        <v>21.7</v>
      </c>
      <c r="R706" s="158">
        <f>Q706</f>
        <v>21.7</v>
      </c>
      <c r="S706" s="11" t="s">
        <v>57</v>
      </c>
      <c r="T706" s="21">
        <v>110</v>
      </c>
      <c r="U706" s="11" t="s">
        <v>3148</v>
      </c>
      <c r="V706" s="11" t="s">
        <v>1000</v>
      </c>
    </row>
    <row r="707" spans="1:201" s="17" customFormat="1">
      <c r="A707" s="10" t="s">
        <v>2829</v>
      </c>
      <c r="B707" s="11" t="s">
        <v>3249</v>
      </c>
      <c r="C707" s="11" t="s">
        <v>3249</v>
      </c>
      <c r="D707" s="36"/>
      <c r="E707" s="11"/>
      <c r="F707" s="11"/>
      <c r="G707" s="14"/>
      <c r="H707" s="11"/>
      <c r="I707" s="11"/>
      <c r="J707" s="36"/>
      <c r="K707" s="11"/>
      <c r="L707" s="11"/>
      <c r="M707" s="11"/>
      <c r="N707" s="11"/>
      <c r="O707" s="11"/>
      <c r="P707" s="11"/>
      <c r="Q707" s="20"/>
      <c r="R707" s="157"/>
      <c r="S707" s="11"/>
      <c r="T707" s="11"/>
      <c r="U707" s="11"/>
      <c r="V707" s="22"/>
    </row>
    <row r="708" spans="1:201" s="17" customFormat="1">
      <c r="A708" s="11" t="s">
        <v>58</v>
      </c>
      <c r="B708" s="11" t="s">
        <v>3047</v>
      </c>
      <c r="C708" s="11" t="s">
        <v>59</v>
      </c>
      <c r="D708" s="18">
        <v>72555</v>
      </c>
      <c r="E708" s="11" t="s">
        <v>60</v>
      </c>
      <c r="F708" s="11" t="s">
        <v>61</v>
      </c>
      <c r="G708" s="14" t="s">
        <v>1042</v>
      </c>
      <c r="H708" s="11" t="s">
        <v>59</v>
      </c>
      <c r="I708" s="118" t="s">
        <v>5196</v>
      </c>
      <c r="J708" s="19">
        <v>1964</v>
      </c>
      <c r="K708" s="11" t="s">
        <v>998</v>
      </c>
      <c r="L708" s="11" t="s">
        <v>3170</v>
      </c>
      <c r="M708" s="11"/>
      <c r="N708" s="11"/>
      <c r="O708" s="11" t="s">
        <v>1023</v>
      </c>
      <c r="P708" s="11" t="s">
        <v>1023</v>
      </c>
      <c r="Q708" s="20">
        <v>90</v>
      </c>
      <c r="R708" s="157">
        <v>96.227999999999994</v>
      </c>
      <c r="S708" s="11" t="s">
        <v>62</v>
      </c>
      <c r="T708" s="21">
        <v>110</v>
      </c>
      <c r="U708" s="11" t="s">
        <v>3053</v>
      </c>
      <c r="V708" s="22" t="s">
        <v>1023</v>
      </c>
    </row>
    <row r="709" spans="1:201" s="17" customFormat="1">
      <c r="A709" s="10" t="s">
        <v>63</v>
      </c>
      <c r="B709" s="10" t="s">
        <v>64</v>
      </c>
      <c r="C709" s="11"/>
      <c r="D709" s="12">
        <v>27632</v>
      </c>
      <c r="E709" s="13" t="s">
        <v>65</v>
      </c>
      <c r="F709" s="10"/>
      <c r="G709" s="14" t="s">
        <v>1006</v>
      </c>
      <c r="H709" s="11"/>
      <c r="I709" s="118" t="s">
        <v>5206</v>
      </c>
      <c r="J709" s="15">
        <v>1999</v>
      </c>
      <c r="K709" s="11" t="s">
        <v>998</v>
      </c>
      <c r="L709" s="11" t="s">
        <v>999</v>
      </c>
      <c r="M709" s="11"/>
      <c r="N709" s="10"/>
      <c r="O709" s="11" t="s">
        <v>1000</v>
      </c>
      <c r="P709" s="118" t="s">
        <v>1023</v>
      </c>
      <c r="Q709" s="16">
        <v>35</v>
      </c>
      <c r="R709" s="157">
        <v>35</v>
      </c>
      <c r="S709" s="11"/>
      <c r="T709" s="13" t="s">
        <v>1007</v>
      </c>
      <c r="U709" s="13" t="s">
        <v>1008</v>
      </c>
      <c r="V709" s="11" t="s">
        <v>1000</v>
      </c>
    </row>
    <row r="710" spans="1:201" s="17" customFormat="1">
      <c r="A710" s="10" t="s">
        <v>66</v>
      </c>
      <c r="B710" s="35" t="s">
        <v>67</v>
      </c>
      <c r="C710" s="11"/>
      <c r="D710" s="12">
        <v>39649</v>
      </c>
      <c r="E710" s="13" t="s">
        <v>68</v>
      </c>
      <c r="F710" s="11"/>
      <c r="G710" s="14" t="s">
        <v>1071</v>
      </c>
      <c r="H710" s="11"/>
      <c r="I710" s="118" t="s">
        <v>5206</v>
      </c>
      <c r="J710" s="15">
        <v>2002</v>
      </c>
      <c r="K710" s="11" t="s">
        <v>998</v>
      </c>
      <c r="L710" s="11" t="s">
        <v>999</v>
      </c>
      <c r="M710" s="11"/>
      <c r="N710" s="11"/>
      <c r="O710" s="11" t="s">
        <v>1000</v>
      </c>
      <c r="P710" s="118" t="s">
        <v>1023</v>
      </c>
      <c r="Q710" s="16">
        <v>16</v>
      </c>
      <c r="R710" s="157">
        <v>16</v>
      </c>
      <c r="S710" s="11"/>
      <c r="T710" s="13" t="s">
        <v>1001</v>
      </c>
      <c r="U710" s="13" t="s">
        <v>3108</v>
      </c>
      <c r="V710" s="11" t="s">
        <v>1000</v>
      </c>
    </row>
    <row r="711" spans="1:201" s="17" customFormat="1">
      <c r="A711" s="10" t="s">
        <v>69</v>
      </c>
      <c r="B711" s="11" t="s">
        <v>70</v>
      </c>
      <c r="C711" s="11"/>
      <c r="D711" s="12">
        <v>2763</v>
      </c>
      <c r="E711" s="13" t="s">
        <v>71</v>
      </c>
      <c r="F711" s="11"/>
      <c r="G711" s="14" t="s">
        <v>3333</v>
      </c>
      <c r="H711" s="11"/>
      <c r="I711" s="118" t="s">
        <v>5206</v>
      </c>
      <c r="J711" s="15">
        <v>2002</v>
      </c>
      <c r="K711" s="11" t="s">
        <v>998</v>
      </c>
      <c r="L711" s="11" t="s">
        <v>999</v>
      </c>
      <c r="M711" s="11"/>
      <c r="N711" s="11"/>
      <c r="O711" s="11" t="s">
        <v>1000</v>
      </c>
      <c r="P711" s="118" t="s">
        <v>1023</v>
      </c>
      <c r="Q711" s="16">
        <v>7.2</v>
      </c>
      <c r="R711" s="157">
        <v>7.2</v>
      </c>
      <c r="S711" s="11"/>
      <c r="T711" s="13" t="s">
        <v>3076</v>
      </c>
      <c r="U711" s="13" t="s">
        <v>3334</v>
      </c>
      <c r="V711" s="11" t="s">
        <v>1000</v>
      </c>
    </row>
    <row r="712" spans="1:201" s="17" customFormat="1">
      <c r="A712" s="10" t="s">
        <v>72</v>
      </c>
      <c r="B712" s="11" t="s">
        <v>73</v>
      </c>
      <c r="C712" s="11"/>
      <c r="D712" s="12">
        <v>2763</v>
      </c>
      <c r="E712" s="13" t="s">
        <v>71</v>
      </c>
      <c r="F712" s="11"/>
      <c r="G712" s="14" t="s">
        <v>3333</v>
      </c>
      <c r="H712" s="11"/>
      <c r="I712" s="118" t="s">
        <v>5206</v>
      </c>
      <c r="J712" s="15">
        <v>2002</v>
      </c>
      <c r="K712" s="11" t="s">
        <v>998</v>
      </c>
      <c r="L712" s="11" t="s">
        <v>999</v>
      </c>
      <c r="M712" s="11"/>
      <c r="N712" s="11"/>
      <c r="O712" s="11" t="s">
        <v>1000</v>
      </c>
      <c r="P712" s="118" t="s">
        <v>1023</v>
      </c>
      <c r="Q712" s="16">
        <v>6.6</v>
      </c>
      <c r="R712" s="157">
        <v>6.6</v>
      </c>
      <c r="S712" s="11"/>
      <c r="T712" s="13" t="s">
        <v>3076</v>
      </c>
      <c r="U712" s="13" t="s">
        <v>3334</v>
      </c>
      <c r="V712" s="11" t="s">
        <v>1000</v>
      </c>
    </row>
    <row r="713" spans="1:201" s="17" customFormat="1">
      <c r="A713" s="10" t="s">
        <v>74</v>
      </c>
      <c r="B713" s="10" t="s">
        <v>75</v>
      </c>
      <c r="C713" s="11"/>
      <c r="D713" s="12">
        <v>21770</v>
      </c>
      <c r="E713" s="13" t="s">
        <v>76</v>
      </c>
      <c r="F713" s="11"/>
      <c r="G713" s="14" t="s">
        <v>1006</v>
      </c>
      <c r="H713" s="11"/>
      <c r="I713" s="118" t="s">
        <v>5206</v>
      </c>
      <c r="J713" s="15">
        <v>2006</v>
      </c>
      <c r="K713" s="11" t="s">
        <v>998</v>
      </c>
      <c r="L713" s="11" t="s">
        <v>999</v>
      </c>
      <c r="M713" s="11"/>
      <c r="N713" s="11"/>
      <c r="O713" s="11" t="s">
        <v>1000</v>
      </c>
      <c r="P713" s="118" t="s">
        <v>1023</v>
      </c>
      <c r="Q713" s="16">
        <v>12</v>
      </c>
      <c r="R713" s="157">
        <v>12</v>
      </c>
      <c r="S713" s="11"/>
      <c r="T713" s="13" t="s">
        <v>1007</v>
      </c>
      <c r="U713" s="13" t="s">
        <v>1008</v>
      </c>
      <c r="V713" s="11" t="s">
        <v>1000</v>
      </c>
    </row>
    <row r="714" spans="1:201" s="17" customFormat="1">
      <c r="A714" s="10" t="s">
        <v>77</v>
      </c>
      <c r="B714" s="35" t="s">
        <v>78</v>
      </c>
      <c r="C714" s="11"/>
      <c r="D714" s="12">
        <v>39291</v>
      </c>
      <c r="E714" s="13" t="s">
        <v>79</v>
      </c>
      <c r="F714" s="10"/>
      <c r="G714" s="14" t="s">
        <v>1071</v>
      </c>
      <c r="H714" s="11"/>
      <c r="I714" s="118" t="s">
        <v>5206</v>
      </c>
      <c r="J714" s="15">
        <v>2009</v>
      </c>
      <c r="K714" s="11" t="s">
        <v>998</v>
      </c>
      <c r="L714" s="11" t="s">
        <v>999</v>
      </c>
      <c r="M714" s="11"/>
      <c r="N714" s="10"/>
      <c r="O714" s="11" t="s">
        <v>1000</v>
      </c>
      <c r="P714" s="118" t="s">
        <v>1023</v>
      </c>
      <c r="Q714" s="16">
        <v>27</v>
      </c>
      <c r="R714" s="157">
        <v>27</v>
      </c>
      <c r="S714" s="11"/>
      <c r="T714" s="13" t="s">
        <v>1001</v>
      </c>
      <c r="U714" s="13" t="s">
        <v>3108</v>
      </c>
      <c r="V714" s="11" t="s">
        <v>1000</v>
      </c>
    </row>
    <row r="715" spans="1:201" s="17" customFormat="1">
      <c r="A715" s="10" t="s">
        <v>80</v>
      </c>
      <c r="B715" s="11" t="s">
        <v>81</v>
      </c>
      <c r="C715" s="11"/>
      <c r="D715" s="12">
        <v>6618</v>
      </c>
      <c r="E715" s="13" t="s">
        <v>82</v>
      </c>
      <c r="F715" s="10"/>
      <c r="G715" s="14" t="s">
        <v>1071</v>
      </c>
      <c r="H715" s="11"/>
      <c r="I715" s="118" t="s">
        <v>5206</v>
      </c>
      <c r="J715" s="15">
        <v>2002</v>
      </c>
      <c r="K715" s="11" t="s">
        <v>998</v>
      </c>
      <c r="L715" s="11" t="s">
        <v>999</v>
      </c>
      <c r="M715" s="11"/>
      <c r="N715" s="10"/>
      <c r="O715" s="11" t="s">
        <v>1000</v>
      </c>
      <c r="P715" s="118" t="s">
        <v>1023</v>
      </c>
      <c r="Q715" s="16">
        <v>26.4</v>
      </c>
      <c r="R715" s="157">
        <v>26.4</v>
      </c>
      <c r="S715" s="11"/>
      <c r="T715" s="13" t="s">
        <v>1007</v>
      </c>
      <c r="U715" s="11" t="s">
        <v>3045</v>
      </c>
      <c r="V715" s="11" t="s">
        <v>1000</v>
      </c>
    </row>
    <row r="716" spans="1:201" s="17" customFormat="1" ht="24">
      <c r="A716" s="10" t="s">
        <v>83</v>
      </c>
      <c r="B716" s="24" t="s">
        <v>84</v>
      </c>
      <c r="C716" s="11"/>
      <c r="D716" s="12">
        <v>41199</v>
      </c>
      <c r="E716" s="13" t="s">
        <v>85</v>
      </c>
      <c r="F716" s="11"/>
      <c r="G716" s="14" t="s">
        <v>997</v>
      </c>
      <c r="H716" s="11"/>
      <c r="I716" s="118" t="s">
        <v>5206</v>
      </c>
      <c r="J716" s="15">
        <v>2007</v>
      </c>
      <c r="K716" s="11" t="s">
        <v>998</v>
      </c>
      <c r="L716" s="11" t="s">
        <v>999</v>
      </c>
      <c r="M716" s="11"/>
      <c r="N716" s="11"/>
      <c r="O716" s="11" t="s">
        <v>1000</v>
      </c>
      <c r="P716" s="118" t="s">
        <v>1023</v>
      </c>
      <c r="Q716" s="16">
        <v>17.2</v>
      </c>
      <c r="R716" s="157">
        <v>17.2</v>
      </c>
      <c r="S716" s="11"/>
      <c r="T716" s="13" t="s">
        <v>1007</v>
      </c>
      <c r="U716" s="13" t="s">
        <v>3957</v>
      </c>
      <c r="V716" s="11" t="s">
        <v>1000</v>
      </c>
    </row>
    <row r="717" spans="1:201" s="17" customFormat="1">
      <c r="A717" s="10" t="s">
        <v>86</v>
      </c>
      <c r="B717" s="11"/>
      <c r="C717" s="11"/>
      <c r="D717" s="12">
        <v>26802</v>
      </c>
      <c r="E717" s="13" t="s">
        <v>87</v>
      </c>
      <c r="F717" s="11"/>
      <c r="G717" s="14" t="s">
        <v>1006</v>
      </c>
      <c r="H717" s="11"/>
      <c r="I717" s="118" t="s">
        <v>5206</v>
      </c>
      <c r="J717" s="15">
        <v>2003</v>
      </c>
      <c r="K717" s="11" t="s">
        <v>998</v>
      </c>
      <c r="L717" s="11" t="s">
        <v>999</v>
      </c>
      <c r="M717" s="11"/>
      <c r="N717" s="11"/>
      <c r="O717" s="11" t="s">
        <v>1000</v>
      </c>
      <c r="P717" s="118" t="s">
        <v>1023</v>
      </c>
      <c r="Q717" s="16">
        <v>14.6</v>
      </c>
      <c r="R717" s="157">
        <v>14.6</v>
      </c>
      <c r="S717" s="11"/>
      <c r="T717" s="13" t="s">
        <v>1007</v>
      </c>
      <c r="U717" s="13" t="s">
        <v>1008</v>
      </c>
      <c r="V717" s="11" t="s">
        <v>1000</v>
      </c>
    </row>
    <row r="718" spans="1:201" s="17" customFormat="1">
      <c r="A718" s="10" t="s">
        <v>88</v>
      </c>
      <c r="B718" s="11" t="s">
        <v>89</v>
      </c>
      <c r="C718" s="11" t="s">
        <v>90</v>
      </c>
      <c r="D718" s="18">
        <v>54497</v>
      </c>
      <c r="E718" s="11" t="s">
        <v>91</v>
      </c>
      <c r="F718" s="11"/>
      <c r="G718" s="14" t="s">
        <v>3981</v>
      </c>
      <c r="H718" s="11"/>
      <c r="I718" s="118" t="s">
        <v>5206</v>
      </c>
      <c r="J718" s="19">
        <v>2003</v>
      </c>
      <c r="K718" s="11" t="s">
        <v>998</v>
      </c>
      <c r="L718" s="11" t="s">
        <v>999</v>
      </c>
      <c r="M718" s="39"/>
      <c r="N718" s="11"/>
      <c r="O718" s="11" t="s">
        <v>1000</v>
      </c>
      <c r="P718" s="11" t="s">
        <v>1023</v>
      </c>
      <c r="Q718" s="20">
        <v>28</v>
      </c>
      <c r="R718" s="157">
        <v>28</v>
      </c>
      <c r="S718" s="11"/>
      <c r="T718" s="21">
        <v>110</v>
      </c>
      <c r="U718" s="13" t="s">
        <v>3231</v>
      </c>
      <c r="V718" s="11" t="s">
        <v>1000</v>
      </c>
    </row>
    <row r="719" spans="1:201" s="17" customFormat="1">
      <c r="A719" s="11" t="s">
        <v>2830</v>
      </c>
      <c r="B719" s="11" t="s">
        <v>3249</v>
      </c>
      <c r="C719" s="11" t="s">
        <v>3249</v>
      </c>
      <c r="D719" s="18"/>
      <c r="E719" s="11"/>
      <c r="F719" s="11"/>
      <c r="G719" s="14"/>
      <c r="H719" s="11"/>
      <c r="I719" s="11"/>
      <c r="J719" s="19"/>
      <c r="K719" s="11"/>
      <c r="L719" s="11"/>
      <c r="M719" s="11"/>
      <c r="N719" s="11"/>
      <c r="O719" s="11"/>
      <c r="P719" s="11"/>
      <c r="Q719" s="20"/>
      <c r="R719" s="157"/>
      <c r="S719" s="11"/>
      <c r="T719" s="21"/>
      <c r="U719" s="11"/>
      <c r="V719" s="22"/>
    </row>
    <row r="720" spans="1:201" s="17" customFormat="1">
      <c r="A720" s="11" t="s">
        <v>92</v>
      </c>
      <c r="B720" s="11" t="s">
        <v>1783</v>
      </c>
      <c r="C720" s="11" t="s">
        <v>93</v>
      </c>
      <c r="D720" s="18">
        <v>4613</v>
      </c>
      <c r="E720" s="11" t="s">
        <v>93</v>
      </c>
      <c r="F720" s="11"/>
      <c r="G720" s="14" t="s">
        <v>3117</v>
      </c>
      <c r="H720" s="11"/>
      <c r="I720" s="123" t="s">
        <v>5202</v>
      </c>
      <c r="J720" s="19">
        <v>1968</v>
      </c>
      <c r="K720" s="11" t="s">
        <v>998</v>
      </c>
      <c r="L720" s="11" t="s">
        <v>3298</v>
      </c>
      <c r="M720" s="11"/>
      <c r="N720" s="11"/>
      <c r="O720" s="11" t="s">
        <v>1023</v>
      </c>
      <c r="P720" s="11" t="s">
        <v>1000</v>
      </c>
      <c r="Q720" s="20">
        <v>60</v>
      </c>
      <c r="R720" s="157">
        <v>66.628781427508073</v>
      </c>
      <c r="S720" s="11" t="s">
        <v>94</v>
      </c>
      <c r="T720" s="21">
        <v>110</v>
      </c>
      <c r="U720" s="11" t="s">
        <v>3045</v>
      </c>
      <c r="V720" s="11" t="s">
        <v>1023</v>
      </c>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54"/>
      <c r="AZ720" s="31"/>
      <c r="BA720" s="31"/>
      <c r="BB720" s="55"/>
      <c r="BC720" s="31"/>
      <c r="BD720" s="31"/>
      <c r="BE720" s="56"/>
      <c r="BF720" s="31"/>
      <c r="BG720" s="31"/>
      <c r="BH720" s="31"/>
      <c r="BI720" s="31"/>
      <c r="BJ720" s="31"/>
      <c r="BK720" s="57"/>
      <c r="BL720" s="57"/>
      <c r="BM720" s="31"/>
      <c r="BN720" s="55"/>
      <c r="BO720" s="31"/>
      <c r="BP720" s="31"/>
      <c r="BQ720" s="31"/>
      <c r="BR720" s="54"/>
      <c r="BS720" s="31"/>
      <c r="BT720" s="31"/>
      <c r="BU720" s="55"/>
      <c r="BV720" s="31"/>
      <c r="BW720" s="31"/>
      <c r="BX720" s="56"/>
      <c r="BY720" s="31"/>
      <c r="BZ720" s="31"/>
      <c r="CA720" s="31"/>
      <c r="CB720" s="31"/>
      <c r="CC720" s="31"/>
      <c r="CD720" s="57"/>
      <c r="CE720" s="57"/>
      <c r="CF720" s="31"/>
      <c r="CG720" s="55"/>
      <c r="CH720" s="31"/>
      <c r="CI720" s="31"/>
      <c r="CJ720" s="31"/>
      <c r="CK720" s="54"/>
      <c r="CL720" s="31"/>
      <c r="CM720" s="31"/>
      <c r="CN720" s="55"/>
      <c r="CO720" s="31"/>
      <c r="CP720" s="31"/>
      <c r="CQ720" s="56"/>
      <c r="CR720" s="31"/>
      <c r="CS720" s="31"/>
      <c r="CT720" s="31"/>
      <c r="CU720" s="31"/>
      <c r="CV720" s="31"/>
      <c r="CW720" s="57"/>
      <c r="CX720" s="57"/>
      <c r="CY720" s="31"/>
      <c r="CZ720" s="55"/>
      <c r="DA720" s="31"/>
      <c r="DB720" s="31"/>
      <c r="DC720" s="31"/>
      <c r="DD720" s="54"/>
      <c r="DE720" s="31"/>
      <c r="DF720" s="31"/>
      <c r="DG720" s="55"/>
      <c r="DH720" s="31"/>
      <c r="DI720" s="31"/>
      <c r="DJ720" s="56"/>
      <c r="DK720" s="31"/>
      <c r="DL720" s="31"/>
      <c r="DM720" s="31"/>
      <c r="DN720" s="31"/>
      <c r="DO720" s="31"/>
      <c r="DP720" s="57"/>
      <c r="DQ720" s="57"/>
      <c r="DR720" s="31"/>
      <c r="DS720" s="55"/>
      <c r="DT720" s="31"/>
      <c r="DU720" s="31"/>
      <c r="DV720" s="31"/>
      <c r="DW720" s="54"/>
      <c r="DX720" s="31"/>
      <c r="DY720" s="31"/>
      <c r="DZ720" s="55"/>
      <c r="EA720" s="31"/>
      <c r="EB720" s="31"/>
      <c r="EC720" s="56"/>
      <c r="ED720" s="31"/>
      <c r="EE720" s="31"/>
      <c r="EF720" s="31"/>
      <c r="EG720" s="31"/>
      <c r="EH720" s="31"/>
      <c r="EI720" s="57"/>
      <c r="EJ720" s="57"/>
      <c r="EK720" s="31"/>
      <c r="EL720" s="55"/>
      <c r="EM720" s="31"/>
      <c r="EN720" s="31"/>
      <c r="EO720" s="31"/>
      <c r="EP720" s="54"/>
      <c r="EQ720" s="31"/>
      <c r="ER720" s="31"/>
      <c r="ES720" s="55"/>
      <c r="ET720" s="31"/>
      <c r="EU720" s="31"/>
      <c r="EV720" s="56"/>
      <c r="EW720" s="31"/>
      <c r="EX720" s="31"/>
      <c r="EY720" s="31"/>
      <c r="EZ720" s="31"/>
      <c r="FA720" s="31"/>
      <c r="FB720" s="57"/>
      <c r="FC720" s="57"/>
      <c r="FD720" s="31"/>
      <c r="FE720" s="55"/>
      <c r="FF720" s="31"/>
      <c r="FG720" s="31"/>
      <c r="FH720" s="31"/>
      <c r="FI720" s="54"/>
      <c r="FJ720" s="31"/>
      <c r="FK720" s="31"/>
      <c r="FL720" s="55"/>
      <c r="FM720" s="31"/>
      <c r="FN720" s="31"/>
      <c r="FO720" s="56"/>
      <c r="FP720" s="31"/>
      <c r="FQ720" s="31"/>
      <c r="FR720" s="31"/>
      <c r="FS720" s="31"/>
      <c r="FT720" s="31"/>
      <c r="FU720" s="57"/>
      <c r="FV720" s="57"/>
      <c r="FW720" s="31"/>
      <c r="FX720" s="55"/>
      <c r="FY720" s="31"/>
      <c r="FZ720" s="31"/>
      <c r="GA720" s="31"/>
      <c r="GB720" s="54"/>
      <c r="GC720" s="31"/>
      <c r="GD720" s="31"/>
      <c r="GE720" s="55"/>
      <c r="GF720" s="31"/>
      <c r="GG720" s="31"/>
      <c r="GH720" s="56"/>
      <c r="GI720" s="31"/>
      <c r="GJ720" s="31"/>
      <c r="GK720" s="31"/>
      <c r="GL720" s="31"/>
      <c r="GM720" s="31"/>
      <c r="GN720" s="57"/>
      <c r="GO720" s="57"/>
      <c r="GP720" s="31"/>
      <c r="GQ720" s="55"/>
      <c r="GR720" s="31"/>
      <c r="GS720" s="31"/>
    </row>
    <row r="721" spans="1:216" s="17" customFormat="1">
      <c r="A721" s="11" t="s">
        <v>95</v>
      </c>
      <c r="B721" s="11" t="s">
        <v>96</v>
      </c>
      <c r="C721" s="11" t="s">
        <v>97</v>
      </c>
      <c r="D721" s="18">
        <v>80807</v>
      </c>
      <c r="E721" s="11" t="s">
        <v>98</v>
      </c>
      <c r="F721" s="11"/>
      <c r="G721" s="14" t="s">
        <v>3071</v>
      </c>
      <c r="H721" s="11">
        <v>1</v>
      </c>
      <c r="I721" s="118" t="s">
        <v>5203</v>
      </c>
      <c r="J721" s="19">
        <v>1975</v>
      </c>
      <c r="K721" s="11" t="s">
        <v>2348</v>
      </c>
      <c r="L721" s="11" t="s">
        <v>1022</v>
      </c>
      <c r="M721" s="11"/>
      <c r="N721" s="11"/>
      <c r="O721" s="11" t="s">
        <v>1023</v>
      </c>
      <c r="P721" s="11" t="s">
        <v>1000</v>
      </c>
      <c r="Q721" s="20">
        <v>80</v>
      </c>
      <c r="R721" s="157">
        <v>80.8</v>
      </c>
      <c r="S721" s="11"/>
      <c r="T721" s="21">
        <v>110</v>
      </c>
      <c r="U721" s="11" t="s">
        <v>99</v>
      </c>
      <c r="V721" s="22" t="s">
        <v>1023</v>
      </c>
    </row>
    <row r="722" spans="1:216" s="17" customFormat="1">
      <c r="A722" s="11" t="s">
        <v>100</v>
      </c>
      <c r="B722" s="11" t="s">
        <v>96</v>
      </c>
      <c r="C722" s="11" t="s">
        <v>101</v>
      </c>
      <c r="D722" s="18">
        <v>80807</v>
      </c>
      <c r="E722" s="11" t="s">
        <v>98</v>
      </c>
      <c r="F722" s="11"/>
      <c r="G722" s="14" t="s">
        <v>3071</v>
      </c>
      <c r="H722" s="11">
        <v>2</v>
      </c>
      <c r="I722" s="118" t="s">
        <v>5203</v>
      </c>
      <c r="J722" s="19">
        <v>1975</v>
      </c>
      <c r="K722" s="11" t="s">
        <v>2348</v>
      </c>
      <c r="L722" s="11" t="s">
        <v>1022</v>
      </c>
      <c r="M722" s="11"/>
      <c r="N722" s="11"/>
      <c r="O722" s="11" t="s">
        <v>1023</v>
      </c>
      <c r="P722" s="11" t="s">
        <v>1023</v>
      </c>
      <c r="Q722" s="20">
        <v>80</v>
      </c>
      <c r="R722" s="157">
        <v>80.8</v>
      </c>
      <c r="S722" s="11"/>
      <c r="T722" s="21">
        <v>110</v>
      </c>
      <c r="U722" s="11" t="s">
        <v>99</v>
      </c>
      <c r="V722" s="22" t="s">
        <v>1023</v>
      </c>
    </row>
    <row r="723" spans="1:216" s="17" customFormat="1">
      <c r="A723" s="11" t="s">
        <v>102</v>
      </c>
      <c r="B723" s="11" t="s">
        <v>96</v>
      </c>
      <c r="C723" s="11" t="s">
        <v>103</v>
      </c>
      <c r="D723" s="18">
        <v>81371</v>
      </c>
      <c r="E723" s="11" t="s">
        <v>98</v>
      </c>
      <c r="F723" s="11"/>
      <c r="G723" s="14" t="s">
        <v>3071</v>
      </c>
      <c r="H723" s="11">
        <v>1</v>
      </c>
      <c r="I723" s="118" t="s">
        <v>5202</v>
      </c>
      <c r="J723" s="19">
        <v>1980</v>
      </c>
      <c r="K723" s="11" t="s">
        <v>3052</v>
      </c>
      <c r="L723" s="24" t="s">
        <v>1022</v>
      </c>
      <c r="M723" s="24"/>
      <c r="N723" s="24"/>
      <c r="O723" s="11" t="s">
        <v>1023</v>
      </c>
      <c r="P723" s="11" t="s">
        <v>1000</v>
      </c>
      <c r="Q723" s="20">
        <v>79.7</v>
      </c>
      <c r="R723" s="157">
        <v>84.114142531928806</v>
      </c>
      <c r="S723" s="11"/>
      <c r="T723" s="21">
        <v>110</v>
      </c>
      <c r="U723" s="11" t="s">
        <v>99</v>
      </c>
      <c r="V723" s="22" t="s">
        <v>1023</v>
      </c>
    </row>
    <row r="724" spans="1:216" s="17" customFormat="1">
      <c r="A724" s="11" t="s">
        <v>104</v>
      </c>
      <c r="B724" s="11" t="s">
        <v>96</v>
      </c>
      <c r="C724" s="11" t="s">
        <v>105</v>
      </c>
      <c r="D724" s="18">
        <v>81371</v>
      </c>
      <c r="E724" s="11" t="s">
        <v>98</v>
      </c>
      <c r="F724" s="11"/>
      <c r="G724" s="14" t="s">
        <v>3071</v>
      </c>
      <c r="H724" s="11">
        <v>1</v>
      </c>
      <c r="I724" s="118" t="s">
        <v>5201</v>
      </c>
      <c r="J724" s="19">
        <v>1980</v>
      </c>
      <c r="K724" s="11" t="s">
        <v>3052</v>
      </c>
      <c r="L724" s="11" t="s">
        <v>1022</v>
      </c>
      <c r="M724" s="11"/>
      <c r="N724" s="11"/>
      <c r="O724" s="11" t="s">
        <v>1023</v>
      </c>
      <c r="P724" s="11" t="s">
        <v>1000</v>
      </c>
      <c r="Q724" s="20">
        <v>97.9</v>
      </c>
      <c r="R724" s="157">
        <v>100.58931300000002</v>
      </c>
      <c r="S724" s="11"/>
      <c r="T724" s="21">
        <v>110</v>
      </c>
      <c r="U724" s="11" t="s">
        <v>99</v>
      </c>
      <c r="V724" s="22" t="s">
        <v>1023</v>
      </c>
    </row>
    <row r="725" spans="1:216" s="17" customFormat="1">
      <c r="A725" s="11" t="s">
        <v>106</v>
      </c>
      <c r="B725" s="11" t="s">
        <v>96</v>
      </c>
      <c r="C725" s="11" t="s">
        <v>107</v>
      </c>
      <c r="D725" s="18">
        <v>81371</v>
      </c>
      <c r="E725" s="11" t="s">
        <v>98</v>
      </c>
      <c r="F725" s="11"/>
      <c r="G725" s="14" t="s">
        <v>3071</v>
      </c>
      <c r="H725" s="11">
        <v>1</v>
      </c>
      <c r="I725" s="118" t="s">
        <v>5201</v>
      </c>
      <c r="J725" s="19">
        <v>1980</v>
      </c>
      <c r="K725" s="11" t="s">
        <v>3052</v>
      </c>
      <c r="L725" s="11" t="s">
        <v>1022</v>
      </c>
      <c r="M725" s="11"/>
      <c r="N725" s="11"/>
      <c r="O725" s="11" t="s">
        <v>1023</v>
      </c>
      <c r="P725" s="11" t="s">
        <v>1000</v>
      </c>
      <c r="Q725" s="20">
        <v>97.9</v>
      </c>
      <c r="R725" s="157">
        <v>100.58931300000002</v>
      </c>
      <c r="S725" s="11"/>
      <c r="T725" s="21">
        <v>110</v>
      </c>
      <c r="U725" s="11" t="s">
        <v>99</v>
      </c>
      <c r="V725" s="22" t="s">
        <v>1023</v>
      </c>
    </row>
    <row r="726" spans="1:216" s="17" customFormat="1">
      <c r="A726" s="11" t="s">
        <v>108</v>
      </c>
      <c r="B726" s="11" t="s">
        <v>96</v>
      </c>
      <c r="C726" s="11" t="s">
        <v>109</v>
      </c>
      <c r="D726" s="18">
        <v>81371</v>
      </c>
      <c r="E726" s="11" t="s">
        <v>98</v>
      </c>
      <c r="F726" s="11"/>
      <c r="G726" s="14" t="s">
        <v>3071</v>
      </c>
      <c r="H726" s="11">
        <v>2</v>
      </c>
      <c r="I726" s="118" t="s">
        <v>5201</v>
      </c>
      <c r="J726" s="19">
        <v>2004</v>
      </c>
      <c r="K726" s="11" t="s">
        <v>3052</v>
      </c>
      <c r="L726" s="11" t="s">
        <v>1022</v>
      </c>
      <c r="M726" s="11"/>
      <c r="N726" s="11"/>
      <c r="O726" s="11" t="s">
        <v>1023</v>
      </c>
      <c r="P726" s="11" t="s">
        <v>1000</v>
      </c>
      <c r="Q726" s="20">
        <v>102</v>
      </c>
      <c r="R726" s="157">
        <v>104.80194000000002</v>
      </c>
      <c r="S726" s="11"/>
      <c r="T726" s="21">
        <v>110</v>
      </c>
      <c r="U726" s="11" t="s">
        <v>99</v>
      </c>
      <c r="V726" s="22" t="s">
        <v>1023</v>
      </c>
    </row>
    <row r="727" spans="1:216" s="17" customFormat="1">
      <c r="A727" s="11" t="s">
        <v>110</v>
      </c>
      <c r="B727" s="11" t="s">
        <v>96</v>
      </c>
      <c r="C727" s="11" t="s">
        <v>111</v>
      </c>
      <c r="D727" s="18">
        <v>81371</v>
      </c>
      <c r="E727" s="11" t="s">
        <v>98</v>
      </c>
      <c r="F727" s="11"/>
      <c r="G727" s="14" t="s">
        <v>3071</v>
      </c>
      <c r="H727" s="11">
        <v>2</v>
      </c>
      <c r="I727" s="118" t="s">
        <v>5201</v>
      </c>
      <c r="J727" s="19">
        <v>2004</v>
      </c>
      <c r="K727" s="11" t="s">
        <v>3052</v>
      </c>
      <c r="L727" s="11" t="s">
        <v>1022</v>
      </c>
      <c r="M727" s="11"/>
      <c r="N727" s="11"/>
      <c r="O727" s="11" t="s">
        <v>1023</v>
      </c>
      <c r="P727" s="11" t="s">
        <v>1000</v>
      </c>
      <c r="Q727" s="20">
        <v>102</v>
      </c>
      <c r="R727" s="157">
        <v>104.80194000000002</v>
      </c>
      <c r="S727" s="11"/>
      <c r="T727" s="21">
        <v>110</v>
      </c>
      <c r="U727" s="11" t="s">
        <v>99</v>
      </c>
      <c r="V727" s="22" t="s">
        <v>1023</v>
      </c>
    </row>
    <row r="728" spans="1:216" s="31" customFormat="1">
      <c r="A728" s="11" t="s">
        <v>112</v>
      </c>
      <c r="B728" s="11" t="s">
        <v>96</v>
      </c>
      <c r="C728" s="11" t="s">
        <v>113</v>
      </c>
      <c r="D728" s="18">
        <v>81371</v>
      </c>
      <c r="E728" s="11" t="s">
        <v>98</v>
      </c>
      <c r="F728" s="11"/>
      <c r="G728" s="14" t="s">
        <v>3071</v>
      </c>
      <c r="H728" s="11">
        <v>2</v>
      </c>
      <c r="I728" s="118" t="s">
        <v>5202</v>
      </c>
      <c r="J728" s="19">
        <v>2004</v>
      </c>
      <c r="K728" s="11" t="s">
        <v>3052</v>
      </c>
      <c r="L728" s="11" t="s">
        <v>1022</v>
      </c>
      <c r="M728" s="11"/>
      <c r="N728" s="11"/>
      <c r="O728" s="11" t="s">
        <v>1023</v>
      </c>
      <c r="P728" s="11" t="s">
        <v>1000</v>
      </c>
      <c r="Q728" s="20">
        <v>61</v>
      </c>
      <c r="R728" s="157">
        <v>64.378452878891551</v>
      </c>
      <c r="S728" s="11"/>
      <c r="T728" s="21">
        <v>110</v>
      </c>
      <c r="U728" s="11" t="s">
        <v>99</v>
      </c>
      <c r="V728" s="22" t="s">
        <v>1023</v>
      </c>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7"/>
      <c r="FQ728" s="17"/>
      <c r="FR728" s="17"/>
      <c r="FS728" s="17"/>
      <c r="FT728" s="17"/>
      <c r="FU728" s="17"/>
      <c r="FV728" s="17"/>
      <c r="FW728" s="17"/>
      <c r="FX728" s="17"/>
      <c r="FY728" s="17"/>
      <c r="FZ728" s="17"/>
      <c r="GA728" s="17"/>
      <c r="GB728" s="17"/>
      <c r="GC728" s="17"/>
      <c r="GD728" s="17"/>
      <c r="GE728" s="17"/>
      <c r="GF728" s="17"/>
      <c r="GG728" s="17"/>
      <c r="GH728" s="17"/>
      <c r="GI728" s="17"/>
      <c r="GJ728" s="17"/>
      <c r="GK728" s="17"/>
      <c r="GL728" s="17"/>
      <c r="GM728" s="17"/>
      <c r="GN728" s="17"/>
      <c r="GO728" s="17"/>
      <c r="GP728" s="17"/>
      <c r="GQ728" s="17"/>
      <c r="GR728" s="17"/>
      <c r="GS728" s="17"/>
      <c r="GT728" s="17"/>
      <c r="GU728" s="17"/>
      <c r="GV728" s="17"/>
      <c r="GW728" s="17"/>
      <c r="GX728" s="17"/>
      <c r="GY728" s="17"/>
      <c r="GZ728" s="17"/>
      <c r="HA728" s="17"/>
      <c r="HB728" s="17"/>
      <c r="HC728" s="17"/>
      <c r="HD728" s="17"/>
      <c r="HE728" s="17"/>
      <c r="HF728" s="17"/>
      <c r="HG728" s="17"/>
      <c r="HH728" s="17"/>
    </row>
    <row r="729" spans="1:216" s="17" customFormat="1">
      <c r="A729" s="11" t="s">
        <v>114</v>
      </c>
      <c r="B729" s="11" t="s">
        <v>115</v>
      </c>
      <c r="C729" s="11" t="s">
        <v>116</v>
      </c>
      <c r="D729" s="18">
        <v>48145</v>
      </c>
      <c r="E729" s="11" t="s">
        <v>117</v>
      </c>
      <c r="F729" s="11"/>
      <c r="G729" s="14" t="s">
        <v>997</v>
      </c>
      <c r="H729" s="11" t="s">
        <v>3377</v>
      </c>
      <c r="I729" s="118" t="s">
        <v>5201</v>
      </c>
      <c r="J729" s="19">
        <v>2005</v>
      </c>
      <c r="K729" s="11" t="s">
        <v>998</v>
      </c>
      <c r="L729" s="118" t="s">
        <v>1022</v>
      </c>
      <c r="M729" s="11" t="s">
        <v>1022</v>
      </c>
      <c r="N729" s="11" t="s">
        <v>613</v>
      </c>
      <c r="O729" s="11" t="s">
        <v>1023</v>
      </c>
      <c r="P729" s="11" t="s">
        <v>1000</v>
      </c>
      <c r="Q729" s="20">
        <v>100.24</v>
      </c>
      <c r="R729" s="157">
        <v>102.9935928</v>
      </c>
      <c r="S729" s="11" t="s">
        <v>118</v>
      </c>
      <c r="T729" s="21">
        <v>10</v>
      </c>
      <c r="U729" s="11" t="s">
        <v>119</v>
      </c>
      <c r="V729" s="22" t="s">
        <v>1023</v>
      </c>
    </row>
    <row r="730" spans="1:216" s="17" customFormat="1">
      <c r="A730" s="11" t="s">
        <v>120</v>
      </c>
      <c r="B730" s="11" t="s">
        <v>3047</v>
      </c>
      <c r="C730" s="11" t="s">
        <v>121</v>
      </c>
      <c r="D730" s="18">
        <v>74382</v>
      </c>
      <c r="E730" s="11" t="s">
        <v>122</v>
      </c>
      <c r="F730" s="11" t="s">
        <v>123</v>
      </c>
      <c r="G730" s="14" t="s">
        <v>1042</v>
      </c>
      <c r="H730" s="11" t="s">
        <v>124</v>
      </c>
      <c r="I730" s="123" t="s">
        <v>5205</v>
      </c>
      <c r="J730" s="19">
        <v>1989</v>
      </c>
      <c r="K730" s="11" t="s">
        <v>998</v>
      </c>
      <c r="L730" s="11" t="s">
        <v>1655</v>
      </c>
      <c r="M730" s="11"/>
      <c r="N730" s="11"/>
      <c r="O730" s="11" t="s">
        <v>1023</v>
      </c>
      <c r="P730" s="11" t="s">
        <v>1023</v>
      </c>
      <c r="Q730" s="20">
        <v>1310</v>
      </c>
      <c r="R730" s="157">
        <v>1400</v>
      </c>
      <c r="S730" s="11" t="s">
        <v>122</v>
      </c>
      <c r="T730" s="21">
        <v>380</v>
      </c>
      <c r="U730" s="11" t="s">
        <v>125</v>
      </c>
      <c r="V730" s="11" t="s">
        <v>1023</v>
      </c>
    </row>
    <row r="731" spans="1:216" s="17" customFormat="1">
      <c r="A731" s="10" t="s">
        <v>2831</v>
      </c>
      <c r="B731" s="11" t="s">
        <v>3249</v>
      </c>
      <c r="C731" s="11" t="s">
        <v>3249</v>
      </c>
      <c r="D731" s="19"/>
      <c r="E731" s="11"/>
      <c r="F731" s="40"/>
      <c r="G731" s="14"/>
      <c r="H731" s="11"/>
      <c r="I731" s="11"/>
      <c r="J731" s="36"/>
      <c r="K731" s="11"/>
      <c r="L731" s="11"/>
      <c r="M731" s="39"/>
      <c r="N731" s="11"/>
      <c r="O731" s="11"/>
      <c r="P731" s="11"/>
      <c r="Q731" s="20"/>
      <c r="R731" s="157"/>
      <c r="S731" s="11"/>
      <c r="T731" s="11"/>
      <c r="U731" s="11"/>
      <c r="V731" s="22"/>
    </row>
    <row r="732" spans="1:216" s="17" customFormat="1">
      <c r="A732" s="11" t="s">
        <v>126</v>
      </c>
      <c r="B732" s="11" t="s">
        <v>127</v>
      </c>
      <c r="C732" s="11" t="s">
        <v>128</v>
      </c>
      <c r="D732" s="18">
        <v>17034</v>
      </c>
      <c r="E732" s="11" t="s">
        <v>129</v>
      </c>
      <c r="F732" s="11"/>
      <c r="G732" s="14" t="s">
        <v>3091</v>
      </c>
      <c r="H732" s="11"/>
      <c r="I732" s="118" t="s">
        <v>5203</v>
      </c>
      <c r="J732" s="19">
        <v>1997</v>
      </c>
      <c r="K732" s="11" t="s">
        <v>998</v>
      </c>
      <c r="L732" s="118" t="s">
        <v>1022</v>
      </c>
      <c r="M732" s="24" t="s">
        <v>1022</v>
      </c>
      <c r="N732" s="24" t="s">
        <v>1823</v>
      </c>
      <c r="O732" s="11" t="s">
        <v>1023</v>
      </c>
      <c r="P732" s="11" t="s">
        <v>1000</v>
      </c>
      <c r="Q732" s="20">
        <v>75</v>
      </c>
      <c r="R732" s="157">
        <v>75.75</v>
      </c>
      <c r="S732" s="11" t="s">
        <v>130</v>
      </c>
      <c r="T732" s="21"/>
      <c r="U732" s="11" t="s">
        <v>131</v>
      </c>
      <c r="V732" s="22" t="s">
        <v>1023</v>
      </c>
    </row>
    <row r="733" spans="1:216" s="17" customFormat="1">
      <c r="A733" s="10" t="s">
        <v>132</v>
      </c>
      <c r="B733" s="11" t="s">
        <v>3247</v>
      </c>
      <c r="C733" s="11" t="s">
        <v>133</v>
      </c>
      <c r="D733" s="18">
        <v>86633</v>
      </c>
      <c r="E733" s="11" t="s">
        <v>134</v>
      </c>
      <c r="F733" s="11"/>
      <c r="G733" s="14" t="s">
        <v>3071</v>
      </c>
      <c r="H733" s="11" t="s">
        <v>3249</v>
      </c>
      <c r="I733" s="118" t="s">
        <v>5194</v>
      </c>
      <c r="J733" s="19">
        <v>1969</v>
      </c>
      <c r="K733" s="11" t="s">
        <v>998</v>
      </c>
      <c r="L733" s="11" t="s">
        <v>1043</v>
      </c>
      <c r="M733" s="11"/>
      <c r="N733" s="11"/>
      <c r="O733" s="11" t="s">
        <v>1023</v>
      </c>
      <c r="P733" s="11" t="s">
        <v>1023</v>
      </c>
      <c r="Q733" s="20">
        <v>20.2</v>
      </c>
      <c r="R733" s="157">
        <f>Q733*1.01</f>
        <v>20.402000000000001</v>
      </c>
      <c r="S733" s="11" t="s">
        <v>3250</v>
      </c>
      <c r="T733" s="21">
        <v>20</v>
      </c>
      <c r="U733" s="11" t="s">
        <v>3251</v>
      </c>
      <c r="V733" s="11" t="s">
        <v>1000</v>
      </c>
    </row>
    <row r="734" spans="1:216" s="17" customFormat="1">
      <c r="A734" s="10" t="s">
        <v>135</v>
      </c>
      <c r="B734" s="11" t="s">
        <v>136</v>
      </c>
      <c r="C734" s="11"/>
      <c r="D734" s="12">
        <v>49586</v>
      </c>
      <c r="E734" s="13" t="s">
        <v>137</v>
      </c>
      <c r="F734" s="11"/>
      <c r="G734" s="14" t="s">
        <v>1006</v>
      </c>
      <c r="H734" s="11"/>
      <c r="I734" s="118" t="s">
        <v>5206</v>
      </c>
      <c r="J734" s="15">
        <v>2005</v>
      </c>
      <c r="K734" s="11" t="s">
        <v>998</v>
      </c>
      <c r="L734" s="11" t="s">
        <v>999</v>
      </c>
      <c r="M734" s="11"/>
      <c r="N734" s="11"/>
      <c r="O734" s="11" t="s">
        <v>1000</v>
      </c>
      <c r="P734" s="118" t="s">
        <v>1023</v>
      </c>
      <c r="Q734" s="16">
        <v>18.399999999999999</v>
      </c>
      <c r="R734" s="157">
        <v>18.399999999999999</v>
      </c>
      <c r="S734" s="11"/>
      <c r="T734" s="13" t="s">
        <v>3076</v>
      </c>
      <c r="U734" s="13" t="s">
        <v>1066</v>
      </c>
      <c r="V734" s="11" t="s">
        <v>1000</v>
      </c>
    </row>
    <row r="735" spans="1:216" s="17" customFormat="1">
      <c r="A735" s="10" t="s">
        <v>138</v>
      </c>
      <c r="B735" s="27" t="s">
        <v>139</v>
      </c>
      <c r="C735" s="27" t="s">
        <v>140</v>
      </c>
      <c r="D735" s="28">
        <v>49434</v>
      </c>
      <c r="E735" s="27" t="s">
        <v>141</v>
      </c>
      <c r="F735" s="10"/>
      <c r="G735" s="14" t="s">
        <v>1006</v>
      </c>
      <c r="H735" s="11"/>
      <c r="I735" s="118" t="s">
        <v>5206</v>
      </c>
      <c r="J735" s="15">
        <v>2002</v>
      </c>
      <c r="K735" s="11" t="s">
        <v>998</v>
      </c>
      <c r="L735" s="11" t="s">
        <v>999</v>
      </c>
      <c r="M735" s="11"/>
      <c r="N735" s="10"/>
      <c r="O735" s="11" t="s">
        <v>1000</v>
      </c>
      <c r="P735" s="11" t="s">
        <v>3156</v>
      </c>
      <c r="Q735" s="16">
        <v>10.8</v>
      </c>
      <c r="R735" s="157">
        <v>10.8</v>
      </c>
      <c r="S735" s="11"/>
      <c r="T735" s="13">
        <v>20</v>
      </c>
      <c r="U735" s="13"/>
      <c r="V735" s="11" t="s">
        <v>1000</v>
      </c>
    </row>
    <row r="736" spans="1:216" s="17" customFormat="1">
      <c r="A736" s="10" t="s">
        <v>142</v>
      </c>
      <c r="B736" s="27" t="s">
        <v>143</v>
      </c>
      <c r="C736" s="27"/>
      <c r="D736" s="28">
        <v>49434</v>
      </c>
      <c r="E736" s="27" t="s">
        <v>141</v>
      </c>
      <c r="F736" s="10"/>
      <c r="G736" s="14" t="s">
        <v>1006</v>
      </c>
      <c r="H736" s="11"/>
      <c r="I736" s="118" t="s">
        <v>5206</v>
      </c>
      <c r="J736" s="15">
        <v>2002</v>
      </c>
      <c r="K736" s="11" t="s">
        <v>998</v>
      </c>
      <c r="L736" s="11" t="s">
        <v>999</v>
      </c>
      <c r="M736" s="11"/>
      <c r="N736" s="10"/>
      <c r="O736" s="11" t="s">
        <v>1000</v>
      </c>
      <c r="P736" s="118" t="s">
        <v>1023</v>
      </c>
      <c r="Q736" s="16">
        <v>7.2</v>
      </c>
      <c r="R736" s="157">
        <v>7.2</v>
      </c>
      <c r="S736" s="11"/>
      <c r="T736" s="13" t="s">
        <v>1007</v>
      </c>
      <c r="U736" s="13" t="s">
        <v>1008</v>
      </c>
      <c r="V736" s="11" t="s">
        <v>1000</v>
      </c>
    </row>
    <row r="737" spans="1:22" s="17" customFormat="1">
      <c r="A737" s="11" t="s">
        <v>144</v>
      </c>
      <c r="B737" s="11" t="s">
        <v>145</v>
      </c>
      <c r="C737" s="11" t="s">
        <v>146</v>
      </c>
      <c r="D737" s="18">
        <v>92318</v>
      </c>
      <c r="E737" s="11" t="s">
        <v>147</v>
      </c>
      <c r="F737" s="11" t="s">
        <v>148</v>
      </c>
      <c r="G737" s="14" t="s">
        <v>3071</v>
      </c>
      <c r="H737" s="11"/>
      <c r="I737" s="123" t="s">
        <v>5202</v>
      </c>
      <c r="J737" s="19">
        <v>1997</v>
      </c>
      <c r="K737" s="11" t="s">
        <v>998</v>
      </c>
      <c r="L737" s="11" t="s">
        <v>1061</v>
      </c>
      <c r="M737" s="11" t="s">
        <v>149</v>
      </c>
      <c r="N737" s="11"/>
      <c r="O737" s="11" t="s">
        <v>1000</v>
      </c>
      <c r="P737" s="11" t="s">
        <v>1000</v>
      </c>
      <c r="Q737" s="20">
        <v>15.84</v>
      </c>
      <c r="R737" s="159">
        <v>17.05968</v>
      </c>
      <c r="S737" s="11"/>
      <c r="T737" s="21">
        <v>20</v>
      </c>
      <c r="U737" s="11" t="s">
        <v>150</v>
      </c>
      <c r="V737" s="22" t="s">
        <v>1000</v>
      </c>
    </row>
    <row r="738" spans="1:22" s="17" customFormat="1" ht="24">
      <c r="A738" s="11" t="s">
        <v>151</v>
      </c>
      <c r="B738" s="11" t="s">
        <v>152</v>
      </c>
      <c r="C738" s="11" t="s">
        <v>153</v>
      </c>
      <c r="D738" s="18">
        <v>24534</v>
      </c>
      <c r="E738" s="11" t="s">
        <v>154</v>
      </c>
      <c r="F738" s="11"/>
      <c r="G738" s="14" t="s">
        <v>1035</v>
      </c>
      <c r="H738" s="11" t="s">
        <v>155</v>
      </c>
      <c r="I738" s="123" t="s">
        <v>5202</v>
      </c>
      <c r="J738" s="19">
        <v>1982</v>
      </c>
      <c r="K738" s="11" t="s">
        <v>998</v>
      </c>
      <c r="L738" s="124" t="s">
        <v>3309</v>
      </c>
      <c r="M738" s="24" t="s">
        <v>3309</v>
      </c>
      <c r="N738" s="24" t="s">
        <v>156</v>
      </c>
      <c r="O738" s="11" t="s">
        <v>1023</v>
      </c>
      <c r="P738" s="11" t="s">
        <v>1000</v>
      </c>
      <c r="Q738" s="20">
        <v>60</v>
      </c>
      <c r="R738" s="157">
        <v>66.628781427508073</v>
      </c>
      <c r="S738" s="11" t="s">
        <v>157</v>
      </c>
      <c r="T738" s="21">
        <v>20</v>
      </c>
      <c r="U738" s="11" t="s">
        <v>158</v>
      </c>
      <c r="V738" s="22" t="s">
        <v>1023</v>
      </c>
    </row>
    <row r="739" spans="1:22" s="17" customFormat="1">
      <c r="A739" s="11" t="s">
        <v>159</v>
      </c>
      <c r="B739" s="11" t="s">
        <v>152</v>
      </c>
      <c r="C739" s="11" t="s">
        <v>153</v>
      </c>
      <c r="D739" s="18">
        <v>24534</v>
      </c>
      <c r="E739" s="11" t="s">
        <v>154</v>
      </c>
      <c r="F739" s="11"/>
      <c r="G739" s="14" t="s">
        <v>1035</v>
      </c>
      <c r="H739" s="11" t="s">
        <v>160</v>
      </c>
      <c r="I739" s="118" t="s">
        <v>5199</v>
      </c>
      <c r="J739" s="19">
        <v>1982</v>
      </c>
      <c r="K739" s="11" t="s">
        <v>3225</v>
      </c>
      <c r="L739" s="11" t="s">
        <v>3056</v>
      </c>
      <c r="M739" s="11"/>
      <c r="N739" s="11" t="s">
        <v>1823</v>
      </c>
      <c r="O739" s="11" t="s">
        <v>1023</v>
      </c>
      <c r="P739" s="11" t="s">
        <v>1000</v>
      </c>
      <c r="Q739" s="20">
        <v>1.9</v>
      </c>
      <c r="R739" s="157">
        <v>1.9949999999999999</v>
      </c>
      <c r="S739" s="27" t="s">
        <v>161</v>
      </c>
      <c r="T739" s="21">
        <v>20</v>
      </c>
      <c r="U739" s="27" t="s">
        <v>1036</v>
      </c>
      <c r="V739" s="22" t="s">
        <v>1023</v>
      </c>
    </row>
    <row r="740" spans="1:22" s="17" customFormat="1">
      <c r="A740" s="11" t="s">
        <v>162</v>
      </c>
      <c r="B740" s="11" t="s">
        <v>152</v>
      </c>
      <c r="C740" s="11" t="s">
        <v>153</v>
      </c>
      <c r="D740" s="18">
        <v>24534</v>
      </c>
      <c r="E740" s="11" t="s">
        <v>154</v>
      </c>
      <c r="F740" s="11"/>
      <c r="G740" s="14" t="s">
        <v>1035</v>
      </c>
      <c r="H740" s="11" t="s">
        <v>163</v>
      </c>
      <c r="I740" s="118" t="s">
        <v>5199</v>
      </c>
      <c r="J740" s="19">
        <v>1982</v>
      </c>
      <c r="K740" s="11" t="s">
        <v>998</v>
      </c>
      <c r="L740" s="11" t="s">
        <v>3056</v>
      </c>
      <c r="M740" s="11"/>
      <c r="N740" s="11" t="s">
        <v>1823</v>
      </c>
      <c r="O740" s="11" t="s">
        <v>1023</v>
      </c>
      <c r="P740" s="11" t="s">
        <v>1000</v>
      </c>
      <c r="Q740" s="20">
        <v>5.5</v>
      </c>
      <c r="R740" s="157">
        <v>5.7750000000000004</v>
      </c>
      <c r="S740" s="27" t="s">
        <v>161</v>
      </c>
      <c r="T740" s="21">
        <v>20</v>
      </c>
      <c r="U740" s="27" t="s">
        <v>1036</v>
      </c>
      <c r="V740" s="22" t="s">
        <v>1023</v>
      </c>
    </row>
    <row r="741" spans="1:22" s="17" customFormat="1">
      <c r="A741" s="11" t="s">
        <v>2832</v>
      </c>
      <c r="B741" s="11" t="s">
        <v>2799</v>
      </c>
      <c r="C741" s="11" t="s">
        <v>3249</v>
      </c>
      <c r="D741" s="18"/>
      <c r="E741" s="11"/>
      <c r="F741" s="11"/>
      <c r="G741" s="14"/>
      <c r="H741" s="11"/>
      <c r="I741" s="11"/>
      <c r="J741" s="19"/>
      <c r="K741" s="11"/>
      <c r="L741" s="11"/>
      <c r="M741" s="11"/>
      <c r="N741" s="11"/>
      <c r="O741" s="11"/>
      <c r="P741" s="11"/>
      <c r="Q741" s="20"/>
      <c r="R741" s="157"/>
      <c r="S741" s="11"/>
      <c r="T741" s="21"/>
      <c r="U741" s="11"/>
      <c r="V741" s="22"/>
    </row>
    <row r="742" spans="1:22" s="17" customFormat="1">
      <c r="A742" s="10" t="s">
        <v>164</v>
      </c>
      <c r="B742" s="11" t="s">
        <v>270</v>
      </c>
      <c r="C742" s="11" t="s">
        <v>165</v>
      </c>
      <c r="D742" s="18">
        <v>84524</v>
      </c>
      <c r="E742" s="11" t="s">
        <v>165</v>
      </c>
      <c r="F742" s="11" t="s">
        <v>166</v>
      </c>
      <c r="G742" s="14" t="s">
        <v>3071</v>
      </c>
      <c r="H742" s="11"/>
      <c r="I742" s="118" t="s">
        <v>5194</v>
      </c>
      <c r="J742" s="19">
        <v>1951</v>
      </c>
      <c r="K742" s="11" t="s">
        <v>998</v>
      </c>
      <c r="L742" s="11" t="s">
        <v>1043</v>
      </c>
      <c r="M742" s="11"/>
      <c r="N742" s="11"/>
      <c r="O742" s="11" t="s">
        <v>1023</v>
      </c>
      <c r="P742" s="11" t="s">
        <v>1023</v>
      </c>
      <c r="Q742" s="20">
        <v>26.1</v>
      </c>
      <c r="R742" s="157">
        <f>Q742*1.01</f>
        <v>26.361000000000001</v>
      </c>
      <c r="S742" s="11" t="s">
        <v>167</v>
      </c>
      <c r="T742" s="21">
        <v>110</v>
      </c>
      <c r="U742" s="11" t="s">
        <v>3148</v>
      </c>
      <c r="V742" s="11" t="s">
        <v>1000</v>
      </c>
    </row>
    <row r="743" spans="1:22" s="17" customFormat="1">
      <c r="A743" s="11" t="s">
        <v>168</v>
      </c>
      <c r="B743" s="11" t="s">
        <v>3260</v>
      </c>
      <c r="C743" s="11" t="s">
        <v>169</v>
      </c>
      <c r="D743" s="18">
        <v>41517</v>
      </c>
      <c r="E743" s="11" t="s">
        <v>170</v>
      </c>
      <c r="F743" s="11"/>
      <c r="G743" s="14" t="s">
        <v>997</v>
      </c>
      <c r="H743" s="11" t="s">
        <v>3261</v>
      </c>
      <c r="I743" s="123" t="s">
        <v>5202</v>
      </c>
      <c r="J743" s="19">
        <v>1972</v>
      </c>
      <c r="K743" s="11" t="s">
        <v>998</v>
      </c>
      <c r="L743" s="11" t="s">
        <v>3298</v>
      </c>
      <c r="M743" s="11"/>
      <c r="N743" s="11"/>
      <c r="O743" s="11" t="s">
        <v>1023</v>
      </c>
      <c r="P743" s="11" t="s">
        <v>1023</v>
      </c>
      <c r="Q743" s="20">
        <v>277</v>
      </c>
      <c r="R743" s="157">
        <v>300</v>
      </c>
      <c r="S743" s="11" t="s">
        <v>4123</v>
      </c>
      <c r="T743" s="21">
        <v>220</v>
      </c>
      <c r="U743" s="11" t="s">
        <v>1045</v>
      </c>
      <c r="V743" s="11" t="s">
        <v>1023</v>
      </c>
    </row>
    <row r="744" spans="1:22" s="17" customFormat="1">
      <c r="A744" s="11" t="s">
        <v>171</v>
      </c>
      <c r="B744" s="11" t="s">
        <v>3260</v>
      </c>
      <c r="C744" s="11" t="s">
        <v>169</v>
      </c>
      <c r="D744" s="18">
        <v>41517</v>
      </c>
      <c r="E744" s="11" t="s">
        <v>170</v>
      </c>
      <c r="F744" s="11"/>
      <c r="G744" s="14" t="s">
        <v>997</v>
      </c>
      <c r="H744" s="11" t="s">
        <v>296</v>
      </c>
      <c r="I744" s="123" t="s">
        <v>5202</v>
      </c>
      <c r="J744" s="19">
        <v>1972</v>
      </c>
      <c r="K744" s="11" t="s">
        <v>998</v>
      </c>
      <c r="L744" s="11" t="s">
        <v>3298</v>
      </c>
      <c r="M744" s="11"/>
      <c r="N744" s="11"/>
      <c r="O744" s="11" t="s">
        <v>1023</v>
      </c>
      <c r="P744" s="11" t="s">
        <v>1023</v>
      </c>
      <c r="Q744" s="20">
        <v>288</v>
      </c>
      <c r="R744" s="157">
        <v>300</v>
      </c>
      <c r="S744" s="11" t="s">
        <v>172</v>
      </c>
      <c r="T744" s="21">
        <v>380</v>
      </c>
      <c r="U744" s="11" t="s">
        <v>1045</v>
      </c>
      <c r="V744" s="11" t="s">
        <v>1023</v>
      </c>
    </row>
    <row r="745" spans="1:22" s="17" customFormat="1">
      <c r="A745" s="11" t="s">
        <v>173</v>
      </c>
      <c r="B745" s="11" t="s">
        <v>3260</v>
      </c>
      <c r="C745" s="11" t="s">
        <v>169</v>
      </c>
      <c r="D745" s="18">
        <v>41517</v>
      </c>
      <c r="E745" s="11" t="s">
        <v>170</v>
      </c>
      <c r="F745" s="11"/>
      <c r="G745" s="14" t="s">
        <v>997</v>
      </c>
      <c r="H745" s="11" t="s">
        <v>1809</v>
      </c>
      <c r="I745" s="123" t="s">
        <v>5202</v>
      </c>
      <c r="J745" s="19">
        <v>1973</v>
      </c>
      <c r="K745" s="11" t="s">
        <v>998</v>
      </c>
      <c r="L745" s="11" t="s">
        <v>3298</v>
      </c>
      <c r="M745" s="11"/>
      <c r="N745" s="11"/>
      <c r="O745" s="11" t="s">
        <v>1023</v>
      </c>
      <c r="P745" s="11" t="s">
        <v>1023</v>
      </c>
      <c r="Q745" s="20">
        <v>292</v>
      </c>
      <c r="R745" s="157">
        <v>300</v>
      </c>
      <c r="S745" s="11" t="s">
        <v>172</v>
      </c>
      <c r="T745" s="21">
        <v>380</v>
      </c>
      <c r="U745" s="11" t="s">
        <v>1045</v>
      </c>
      <c r="V745" s="11" t="s">
        <v>1023</v>
      </c>
    </row>
    <row r="746" spans="1:22" s="17" customFormat="1">
      <c r="A746" s="11" t="s">
        <v>174</v>
      </c>
      <c r="B746" s="11" t="s">
        <v>3260</v>
      </c>
      <c r="C746" s="11" t="s">
        <v>169</v>
      </c>
      <c r="D746" s="18">
        <v>41517</v>
      </c>
      <c r="E746" s="11" t="s">
        <v>170</v>
      </c>
      <c r="F746" s="11"/>
      <c r="G746" s="14" t="s">
        <v>997</v>
      </c>
      <c r="H746" s="11" t="s">
        <v>298</v>
      </c>
      <c r="I746" s="123" t="s">
        <v>5202</v>
      </c>
      <c r="J746" s="19">
        <v>1975</v>
      </c>
      <c r="K746" s="11" t="s">
        <v>998</v>
      </c>
      <c r="L746" s="11" t="s">
        <v>3298</v>
      </c>
      <c r="M746" s="11"/>
      <c r="N746" s="11"/>
      <c r="O746" s="11" t="s">
        <v>1023</v>
      </c>
      <c r="P746" s="11" t="s">
        <v>1000</v>
      </c>
      <c r="Q746" s="20">
        <v>607</v>
      </c>
      <c r="R746" s="157">
        <v>634</v>
      </c>
      <c r="S746" s="11" t="s">
        <v>172</v>
      </c>
      <c r="T746" s="21">
        <v>380</v>
      </c>
      <c r="U746" s="11" t="s">
        <v>1045</v>
      </c>
      <c r="V746" s="11" t="s">
        <v>1023</v>
      </c>
    </row>
    <row r="747" spans="1:22" s="17" customFormat="1">
      <c r="A747" s="11" t="s">
        <v>175</v>
      </c>
      <c r="B747" s="11" t="s">
        <v>3260</v>
      </c>
      <c r="C747" s="11" t="s">
        <v>169</v>
      </c>
      <c r="D747" s="18">
        <v>41517</v>
      </c>
      <c r="E747" s="11" t="s">
        <v>170</v>
      </c>
      <c r="F747" s="11"/>
      <c r="G747" s="14" t="s">
        <v>997</v>
      </c>
      <c r="H747" s="11" t="s">
        <v>4122</v>
      </c>
      <c r="I747" s="123" t="s">
        <v>5202</v>
      </c>
      <c r="J747" s="19">
        <v>1976</v>
      </c>
      <c r="K747" s="11" t="s">
        <v>998</v>
      </c>
      <c r="L747" s="11" t="s">
        <v>3298</v>
      </c>
      <c r="M747" s="11"/>
      <c r="N747" s="11"/>
      <c r="O747" s="11" t="s">
        <v>1023</v>
      </c>
      <c r="P747" s="11" t="s">
        <v>1000</v>
      </c>
      <c r="Q747" s="20">
        <v>604</v>
      </c>
      <c r="R747" s="157">
        <v>634</v>
      </c>
      <c r="S747" s="11" t="s">
        <v>241</v>
      </c>
      <c r="T747" s="21">
        <v>380</v>
      </c>
      <c r="U747" s="11" t="s">
        <v>1045</v>
      </c>
      <c r="V747" s="11" t="s">
        <v>1023</v>
      </c>
    </row>
    <row r="748" spans="1:22" s="17" customFormat="1">
      <c r="A748" s="10" t="s">
        <v>176</v>
      </c>
      <c r="B748" s="11" t="s">
        <v>177</v>
      </c>
      <c r="C748" s="11"/>
      <c r="D748" s="25">
        <v>41460</v>
      </c>
      <c r="E748" s="26" t="s">
        <v>178</v>
      </c>
      <c r="F748" s="10"/>
      <c r="G748" s="14" t="s">
        <v>997</v>
      </c>
      <c r="H748" s="11"/>
      <c r="I748" s="123" t="s">
        <v>5202</v>
      </c>
      <c r="J748" s="15">
        <v>2008</v>
      </c>
      <c r="K748" s="11" t="s">
        <v>998</v>
      </c>
      <c r="L748" s="11" t="s">
        <v>1061</v>
      </c>
      <c r="M748" s="11"/>
      <c r="N748" s="10"/>
      <c r="O748" s="11" t="s">
        <v>1000</v>
      </c>
      <c r="P748" s="118" t="s">
        <v>1000</v>
      </c>
      <c r="Q748" s="20">
        <v>12.1</v>
      </c>
      <c r="R748" s="159">
        <v>13.031699999999999</v>
      </c>
      <c r="S748" s="11"/>
      <c r="T748" s="26" t="s">
        <v>1001</v>
      </c>
      <c r="U748" s="13" t="s">
        <v>3231</v>
      </c>
      <c r="V748" s="22" t="s">
        <v>1000</v>
      </c>
    </row>
    <row r="749" spans="1:22" s="17" customFormat="1">
      <c r="A749" s="11" t="s">
        <v>179</v>
      </c>
      <c r="B749" s="11" t="s">
        <v>180</v>
      </c>
      <c r="C749" s="11" t="s">
        <v>181</v>
      </c>
      <c r="D749" s="18">
        <v>93328</v>
      </c>
      <c r="E749" s="11" t="s">
        <v>182</v>
      </c>
      <c r="F749" s="11" t="s">
        <v>183</v>
      </c>
      <c r="G749" s="14" t="s">
        <v>3071</v>
      </c>
      <c r="H749" s="11"/>
      <c r="I749" s="118" t="s">
        <v>5203</v>
      </c>
      <c r="J749" s="19">
        <v>1996</v>
      </c>
      <c r="K749" s="11" t="s">
        <v>998</v>
      </c>
      <c r="L749" s="11" t="s">
        <v>1022</v>
      </c>
      <c r="M749" s="11" t="s">
        <v>184</v>
      </c>
      <c r="N749" s="11"/>
      <c r="O749" s="11" t="s">
        <v>1023</v>
      </c>
      <c r="P749" s="11" t="s">
        <v>1000</v>
      </c>
      <c r="Q749" s="20">
        <v>25.4</v>
      </c>
      <c r="R749" s="157">
        <v>25.654</v>
      </c>
      <c r="S749" s="11" t="s">
        <v>185</v>
      </c>
      <c r="T749" s="21">
        <v>110</v>
      </c>
      <c r="U749" s="11" t="s">
        <v>3148</v>
      </c>
      <c r="V749" s="22" t="s">
        <v>1023</v>
      </c>
    </row>
    <row r="750" spans="1:22" s="17" customFormat="1">
      <c r="A750" s="10" t="s">
        <v>186</v>
      </c>
      <c r="B750" s="11"/>
      <c r="C750" s="11"/>
      <c r="D750" s="12">
        <v>31535</v>
      </c>
      <c r="E750" s="13" t="s">
        <v>182</v>
      </c>
      <c r="F750" s="11"/>
      <c r="G750" s="14" t="s">
        <v>1006</v>
      </c>
      <c r="H750" s="11"/>
      <c r="I750" s="118" t="s">
        <v>5206</v>
      </c>
      <c r="J750" s="15">
        <v>1999</v>
      </c>
      <c r="K750" s="11" t="s">
        <v>998</v>
      </c>
      <c r="L750" s="11" t="s">
        <v>999</v>
      </c>
      <c r="M750" s="11"/>
      <c r="N750" s="11"/>
      <c r="O750" s="11" t="s">
        <v>1000</v>
      </c>
      <c r="P750" s="118" t="s">
        <v>1023</v>
      </c>
      <c r="Q750" s="16">
        <v>15.6</v>
      </c>
      <c r="R750" s="157">
        <v>15.6</v>
      </c>
      <c r="S750" s="11"/>
      <c r="T750" s="13" t="s">
        <v>1001</v>
      </c>
      <c r="U750" s="13" t="s">
        <v>3108</v>
      </c>
      <c r="V750" s="11" t="s">
        <v>1000</v>
      </c>
    </row>
    <row r="751" spans="1:22" s="17" customFormat="1">
      <c r="A751" s="10" t="s">
        <v>187</v>
      </c>
      <c r="B751" s="11"/>
      <c r="C751" s="11"/>
      <c r="D751" s="12">
        <v>31535</v>
      </c>
      <c r="E751" s="13" t="s">
        <v>182</v>
      </c>
      <c r="F751" s="11"/>
      <c r="G751" s="14" t="s">
        <v>1006</v>
      </c>
      <c r="H751" s="11"/>
      <c r="I751" s="118" t="s">
        <v>5206</v>
      </c>
      <c r="J751" s="15">
        <v>1999</v>
      </c>
      <c r="K751" s="11" t="s">
        <v>998</v>
      </c>
      <c r="L751" s="11" t="s">
        <v>999</v>
      </c>
      <c r="M751" s="11"/>
      <c r="N751" s="11"/>
      <c r="O751" s="11" t="s">
        <v>1000</v>
      </c>
      <c r="P751" s="118" t="s">
        <v>1023</v>
      </c>
      <c r="Q751" s="16">
        <v>11.7</v>
      </c>
      <c r="R751" s="157">
        <v>11.7</v>
      </c>
      <c r="S751" s="11"/>
      <c r="T751" s="13" t="s">
        <v>1001</v>
      </c>
      <c r="U751" s="13" t="s">
        <v>3108</v>
      </c>
      <c r="V751" s="11" t="s">
        <v>1000</v>
      </c>
    </row>
    <row r="752" spans="1:22" s="17" customFormat="1">
      <c r="A752" s="11" t="s">
        <v>188</v>
      </c>
      <c r="B752" s="11" t="s">
        <v>3260</v>
      </c>
      <c r="C752" s="11" t="s">
        <v>189</v>
      </c>
      <c r="D752" s="18">
        <v>50129</v>
      </c>
      <c r="E752" s="11" t="s">
        <v>3248</v>
      </c>
      <c r="F752" s="11"/>
      <c r="G752" s="14" t="s">
        <v>997</v>
      </c>
      <c r="H752" s="11" t="s">
        <v>298</v>
      </c>
      <c r="I752" s="123" t="s">
        <v>5202</v>
      </c>
      <c r="J752" s="19">
        <v>1968</v>
      </c>
      <c r="K752" s="11" t="s">
        <v>998</v>
      </c>
      <c r="L752" s="11" t="s">
        <v>3298</v>
      </c>
      <c r="M752" s="11"/>
      <c r="N752" s="11"/>
      <c r="O752" s="11" t="s">
        <v>1023</v>
      </c>
      <c r="P752" s="11" t="s">
        <v>1023</v>
      </c>
      <c r="Q752" s="20">
        <v>297</v>
      </c>
      <c r="R752" s="157">
        <v>315</v>
      </c>
      <c r="S752" s="11" t="s">
        <v>190</v>
      </c>
      <c r="T752" s="21">
        <v>220</v>
      </c>
      <c r="U752" s="11" t="s">
        <v>1045</v>
      </c>
      <c r="V752" s="11" t="s">
        <v>1023</v>
      </c>
    </row>
    <row r="753" spans="1:216" s="17" customFormat="1">
      <c r="A753" s="11" t="s">
        <v>191</v>
      </c>
      <c r="B753" s="11" t="s">
        <v>3260</v>
      </c>
      <c r="C753" s="11" t="s">
        <v>189</v>
      </c>
      <c r="D753" s="18">
        <v>50129</v>
      </c>
      <c r="E753" s="11" t="s">
        <v>3248</v>
      </c>
      <c r="F753" s="11"/>
      <c r="G753" s="14" t="s">
        <v>997</v>
      </c>
      <c r="H753" s="11" t="s">
        <v>232</v>
      </c>
      <c r="I753" s="123" t="s">
        <v>5202</v>
      </c>
      <c r="J753" s="19">
        <v>1971</v>
      </c>
      <c r="K753" s="11" t="s">
        <v>998</v>
      </c>
      <c r="L753" s="11" t="s">
        <v>3298</v>
      </c>
      <c r="M753" s="11"/>
      <c r="N753" s="11"/>
      <c r="O753" s="11" t="s">
        <v>1023</v>
      </c>
      <c r="P753" s="11" t="s">
        <v>1023</v>
      </c>
      <c r="Q753" s="20">
        <v>299</v>
      </c>
      <c r="R753" s="157">
        <v>315</v>
      </c>
      <c r="S753" s="11" t="s">
        <v>172</v>
      </c>
      <c r="T753" s="21">
        <v>220</v>
      </c>
      <c r="U753" s="11" t="s">
        <v>1045</v>
      </c>
      <c r="V753" s="11" t="s">
        <v>1023</v>
      </c>
    </row>
    <row r="754" spans="1:216" s="17" customFormat="1">
      <c r="A754" s="11" t="s">
        <v>192</v>
      </c>
      <c r="B754" s="11" t="s">
        <v>3260</v>
      </c>
      <c r="C754" s="11" t="s">
        <v>189</v>
      </c>
      <c r="D754" s="18">
        <v>50129</v>
      </c>
      <c r="E754" s="11" t="s">
        <v>3248</v>
      </c>
      <c r="F754" s="11"/>
      <c r="G754" s="14" t="s">
        <v>997</v>
      </c>
      <c r="H754" s="11" t="s">
        <v>193</v>
      </c>
      <c r="I754" s="123" t="s">
        <v>5202</v>
      </c>
      <c r="J754" s="19">
        <v>1974</v>
      </c>
      <c r="K754" s="11" t="s">
        <v>998</v>
      </c>
      <c r="L754" s="11" t="s">
        <v>3298</v>
      </c>
      <c r="M754" s="11"/>
      <c r="N754" s="11"/>
      <c r="O754" s="11" t="s">
        <v>1023</v>
      </c>
      <c r="P754" s="11" t="s">
        <v>1023</v>
      </c>
      <c r="Q754" s="20">
        <v>648</v>
      </c>
      <c r="R754" s="157">
        <v>648</v>
      </c>
      <c r="S754" s="11" t="s">
        <v>241</v>
      </c>
      <c r="T754" s="21">
        <v>380</v>
      </c>
      <c r="U754" s="11" t="s">
        <v>1045</v>
      </c>
      <c r="V754" s="11" t="s">
        <v>1023</v>
      </c>
    </row>
    <row r="755" spans="1:216" s="31" customFormat="1">
      <c r="A755" s="11" t="s">
        <v>194</v>
      </c>
      <c r="B755" s="11" t="s">
        <v>3260</v>
      </c>
      <c r="C755" s="11" t="s">
        <v>189</v>
      </c>
      <c r="D755" s="18">
        <v>50129</v>
      </c>
      <c r="E755" s="11" t="s">
        <v>3248</v>
      </c>
      <c r="F755" s="11"/>
      <c r="G755" s="14" t="s">
        <v>997</v>
      </c>
      <c r="H755" s="11" t="s">
        <v>195</v>
      </c>
      <c r="I755" s="123" t="s">
        <v>5202</v>
      </c>
      <c r="J755" s="19">
        <v>1974</v>
      </c>
      <c r="K755" s="11" t="s">
        <v>998</v>
      </c>
      <c r="L755" s="11" t="s">
        <v>3298</v>
      </c>
      <c r="M755" s="11"/>
      <c r="N755" s="11"/>
      <c r="O755" s="11" t="s">
        <v>1023</v>
      </c>
      <c r="P755" s="11" t="s">
        <v>1000</v>
      </c>
      <c r="Q755" s="20">
        <v>653</v>
      </c>
      <c r="R755" s="157">
        <v>653</v>
      </c>
      <c r="S755" s="11" t="s">
        <v>241</v>
      </c>
      <c r="T755" s="21">
        <v>380</v>
      </c>
      <c r="U755" s="11" t="s">
        <v>1045</v>
      </c>
      <c r="V755" s="11" t="s">
        <v>1023</v>
      </c>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17"/>
      <c r="FQ755" s="17"/>
      <c r="FR755" s="17"/>
      <c r="FS755" s="17"/>
      <c r="FT755" s="17"/>
      <c r="FU755" s="17"/>
      <c r="FV755" s="17"/>
      <c r="FW755" s="17"/>
      <c r="FX755" s="17"/>
      <c r="FY755" s="17"/>
      <c r="FZ755" s="17"/>
      <c r="GA755" s="17"/>
      <c r="GB755" s="17"/>
      <c r="GC755" s="17"/>
      <c r="GD755" s="17"/>
      <c r="GE755" s="17"/>
      <c r="GF755" s="17"/>
      <c r="GG755" s="17"/>
      <c r="GH755" s="17"/>
      <c r="GI755" s="17"/>
      <c r="GJ755" s="17"/>
      <c r="GK755" s="17"/>
      <c r="GL755" s="17"/>
      <c r="GM755" s="17"/>
      <c r="GN755" s="17"/>
      <c r="GO755" s="17"/>
      <c r="GP755" s="17"/>
      <c r="GQ755" s="17"/>
      <c r="GR755" s="17"/>
      <c r="GS755" s="17"/>
      <c r="GT755" s="17"/>
      <c r="GU755" s="17"/>
      <c r="GV755" s="17"/>
      <c r="GW755" s="17"/>
      <c r="GX755" s="17"/>
      <c r="GY755" s="17"/>
      <c r="GZ755" s="17"/>
      <c r="HA755" s="17"/>
      <c r="HB755" s="17"/>
      <c r="HC755" s="17"/>
      <c r="HD755" s="17"/>
      <c r="HE755" s="17"/>
      <c r="HF755" s="17"/>
      <c r="HG755" s="17"/>
      <c r="HH755" s="17"/>
    </row>
    <row r="756" spans="1:216" s="17" customFormat="1">
      <c r="A756" s="11" t="s">
        <v>196</v>
      </c>
      <c r="B756" s="11" t="s">
        <v>3260</v>
      </c>
      <c r="C756" s="11" t="s">
        <v>189</v>
      </c>
      <c r="D756" s="18">
        <v>50129</v>
      </c>
      <c r="E756" s="11" t="s">
        <v>3248</v>
      </c>
      <c r="F756" s="11"/>
      <c r="G756" s="14" t="s">
        <v>997</v>
      </c>
      <c r="H756" s="11" t="s">
        <v>197</v>
      </c>
      <c r="I756" s="123" t="s">
        <v>5202</v>
      </c>
      <c r="J756" s="19">
        <v>2002</v>
      </c>
      <c r="K756" s="11" t="s">
        <v>998</v>
      </c>
      <c r="L756" s="11" t="s">
        <v>3298</v>
      </c>
      <c r="M756" s="11"/>
      <c r="N756" s="11"/>
      <c r="O756" s="11" t="s">
        <v>1023</v>
      </c>
      <c r="P756" s="11" t="s">
        <v>1023</v>
      </c>
      <c r="Q756" s="20">
        <v>944</v>
      </c>
      <c r="R756" s="157">
        <v>1012</v>
      </c>
      <c r="S756" s="11" t="s">
        <v>241</v>
      </c>
      <c r="T756" s="21">
        <v>380</v>
      </c>
      <c r="U756" s="11" t="s">
        <v>1045</v>
      </c>
      <c r="V756" s="11" t="s">
        <v>1023</v>
      </c>
    </row>
    <row r="757" spans="1:216" s="17" customFormat="1">
      <c r="A757" s="11" t="s">
        <v>198</v>
      </c>
      <c r="B757" s="11" t="s">
        <v>3260</v>
      </c>
      <c r="C757" s="11" t="s">
        <v>189</v>
      </c>
      <c r="D757" s="18">
        <v>50129</v>
      </c>
      <c r="E757" s="11" t="s">
        <v>3248</v>
      </c>
      <c r="F757" s="11"/>
      <c r="G757" s="14" t="s">
        <v>997</v>
      </c>
      <c r="H757" s="11" t="s">
        <v>296</v>
      </c>
      <c r="I757" s="123" t="s">
        <v>5202</v>
      </c>
      <c r="J757" s="19">
        <v>1963</v>
      </c>
      <c r="K757" s="11" t="s">
        <v>3225</v>
      </c>
      <c r="L757" s="11" t="s">
        <v>3298</v>
      </c>
      <c r="M757" s="11"/>
      <c r="N757" s="11"/>
      <c r="O757" s="11" t="s">
        <v>1023</v>
      </c>
      <c r="P757" s="11" t="s">
        <v>1023</v>
      </c>
      <c r="Q757" s="20">
        <v>125</v>
      </c>
      <c r="R757" s="157">
        <v>150</v>
      </c>
      <c r="S757" s="11" t="s">
        <v>190</v>
      </c>
      <c r="T757" s="21">
        <v>220</v>
      </c>
      <c r="U757" s="11" t="s">
        <v>1045</v>
      </c>
      <c r="V757" s="11" t="s">
        <v>1023</v>
      </c>
    </row>
    <row r="758" spans="1:216" s="17" customFormat="1">
      <c r="A758" s="11" t="s">
        <v>199</v>
      </c>
      <c r="B758" s="11" t="s">
        <v>3260</v>
      </c>
      <c r="C758" s="11" t="s">
        <v>189</v>
      </c>
      <c r="D758" s="18">
        <v>50129</v>
      </c>
      <c r="E758" s="11" t="s">
        <v>3248</v>
      </c>
      <c r="F758" s="11"/>
      <c r="G758" s="14" t="s">
        <v>997</v>
      </c>
      <c r="H758" s="11" t="s">
        <v>3261</v>
      </c>
      <c r="I758" s="123" t="s">
        <v>5202</v>
      </c>
      <c r="J758" s="19">
        <v>1963</v>
      </c>
      <c r="K758" s="11" t="s">
        <v>3225</v>
      </c>
      <c r="L758" s="11" t="s">
        <v>3298</v>
      </c>
      <c r="M758" s="11"/>
      <c r="N758" s="11"/>
      <c r="O758" s="11" t="s">
        <v>1023</v>
      </c>
      <c r="P758" s="11" t="s">
        <v>1023</v>
      </c>
      <c r="Q758" s="20">
        <v>125</v>
      </c>
      <c r="R758" s="157">
        <v>150</v>
      </c>
      <c r="S758" s="11" t="s">
        <v>190</v>
      </c>
      <c r="T758" s="21">
        <v>220</v>
      </c>
      <c r="U758" s="11" t="s">
        <v>1045</v>
      </c>
      <c r="V758" s="11" t="s">
        <v>1023</v>
      </c>
    </row>
    <row r="759" spans="1:216" s="17" customFormat="1">
      <c r="A759" s="11" t="s">
        <v>200</v>
      </c>
      <c r="B759" s="11" t="s">
        <v>3260</v>
      </c>
      <c r="C759" s="11" t="s">
        <v>189</v>
      </c>
      <c r="D759" s="18">
        <v>50129</v>
      </c>
      <c r="E759" s="11" t="s">
        <v>3248</v>
      </c>
      <c r="F759" s="11"/>
      <c r="G759" s="14" t="s">
        <v>997</v>
      </c>
      <c r="H759" s="11" t="s">
        <v>1809</v>
      </c>
      <c r="I759" s="123" t="s">
        <v>5202</v>
      </c>
      <c r="J759" s="19">
        <v>1965</v>
      </c>
      <c r="K759" s="11" t="s">
        <v>998</v>
      </c>
      <c r="L759" s="11" t="s">
        <v>3298</v>
      </c>
      <c r="M759" s="11"/>
      <c r="N759" s="11"/>
      <c r="O759" s="11" t="s">
        <v>1023</v>
      </c>
      <c r="P759" s="11" t="s">
        <v>1023</v>
      </c>
      <c r="Q759" s="20">
        <v>294</v>
      </c>
      <c r="R759" s="157">
        <v>315</v>
      </c>
      <c r="S759" s="11" t="s">
        <v>190</v>
      </c>
      <c r="T759" s="21">
        <v>220</v>
      </c>
      <c r="U759" s="11" t="s">
        <v>1045</v>
      </c>
      <c r="V759" s="11" t="s">
        <v>1023</v>
      </c>
    </row>
    <row r="760" spans="1:216" s="17" customFormat="1">
      <c r="A760" s="11" t="s">
        <v>201</v>
      </c>
      <c r="B760" s="11" t="s">
        <v>3260</v>
      </c>
      <c r="C760" s="11" t="s">
        <v>189</v>
      </c>
      <c r="D760" s="18">
        <v>50129</v>
      </c>
      <c r="E760" s="11" t="s">
        <v>3248</v>
      </c>
      <c r="F760" s="11"/>
      <c r="G760" s="14" t="s">
        <v>997</v>
      </c>
      <c r="H760" s="11" t="s">
        <v>4122</v>
      </c>
      <c r="I760" s="123" t="s">
        <v>5202</v>
      </c>
      <c r="J760" s="19">
        <v>1970</v>
      </c>
      <c r="K760" s="11" t="s">
        <v>998</v>
      </c>
      <c r="L760" s="11" t="s">
        <v>3298</v>
      </c>
      <c r="M760" s="11"/>
      <c r="N760" s="11"/>
      <c r="O760" s="11" t="s">
        <v>1023</v>
      </c>
      <c r="P760" s="11" t="s">
        <v>1023</v>
      </c>
      <c r="Q760" s="20">
        <v>295</v>
      </c>
      <c r="R760" s="157">
        <v>315</v>
      </c>
      <c r="S760" s="11" t="s">
        <v>172</v>
      </c>
      <c r="T760" s="21">
        <v>220</v>
      </c>
      <c r="U760" s="11" t="s">
        <v>1045</v>
      </c>
      <c r="V760" s="11" t="s">
        <v>1023</v>
      </c>
    </row>
    <row r="761" spans="1:216" s="17" customFormat="1">
      <c r="A761" s="11" t="s">
        <v>202</v>
      </c>
      <c r="B761" s="11" t="s">
        <v>3260</v>
      </c>
      <c r="C761" s="11" t="s">
        <v>203</v>
      </c>
      <c r="D761" s="18">
        <v>50129</v>
      </c>
      <c r="E761" s="11" t="s">
        <v>3248</v>
      </c>
      <c r="F761" s="11"/>
      <c r="G761" s="14" t="s">
        <v>997</v>
      </c>
      <c r="H761" s="11" t="s">
        <v>203</v>
      </c>
      <c r="I761" s="123" t="s">
        <v>5202</v>
      </c>
      <c r="J761" s="19"/>
      <c r="K761" s="11" t="s">
        <v>998</v>
      </c>
      <c r="L761" s="11" t="s">
        <v>3298</v>
      </c>
      <c r="M761" s="11"/>
      <c r="N761" s="11"/>
      <c r="O761" s="11" t="s">
        <v>1023</v>
      </c>
      <c r="P761" s="11" t="s">
        <v>1000</v>
      </c>
      <c r="Q761" s="20">
        <v>54</v>
      </c>
      <c r="R761" s="157">
        <v>59.965903284757267</v>
      </c>
      <c r="S761" s="11" t="s">
        <v>204</v>
      </c>
      <c r="T761" s="21">
        <v>110</v>
      </c>
      <c r="U761" s="13" t="s">
        <v>3231</v>
      </c>
      <c r="V761" s="11" t="s">
        <v>1023</v>
      </c>
    </row>
    <row r="762" spans="1:216" s="17" customFormat="1">
      <c r="A762" s="10" t="s">
        <v>205</v>
      </c>
      <c r="B762" s="11" t="s">
        <v>3253</v>
      </c>
      <c r="C762" s="11" t="s">
        <v>206</v>
      </c>
      <c r="D762" s="18">
        <v>56332</v>
      </c>
      <c r="E762" s="11" t="s">
        <v>206</v>
      </c>
      <c r="F762" s="11"/>
      <c r="G762" s="14" t="s">
        <v>3981</v>
      </c>
      <c r="H762" s="11"/>
      <c r="I762" s="118" t="s">
        <v>5194</v>
      </c>
      <c r="J762" s="19">
        <v>1962</v>
      </c>
      <c r="K762" s="11" t="s">
        <v>998</v>
      </c>
      <c r="L762" s="11" t="s">
        <v>1043</v>
      </c>
      <c r="M762" s="11"/>
      <c r="N762" s="11"/>
      <c r="O762" s="11" t="s">
        <v>1023</v>
      </c>
      <c r="P762" s="11" t="s">
        <v>1023</v>
      </c>
      <c r="Q762" s="20">
        <v>20</v>
      </c>
      <c r="R762" s="157">
        <f>Q762*1.01</f>
        <v>20.2</v>
      </c>
      <c r="S762" s="11"/>
      <c r="T762" s="21">
        <v>20</v>
      </c>
      <c r="U762" s="13" t="s">
        <v>3231</v>
      </c>
      <c r="V762" s="11" t="s">
        <v>1000</v>
      </c>
    </row>
    <row r="763" spans="1:216" s="17" customFormat="1" ht="24">
      <c r="A763" s="10" t="s">
        <v>207</v>
      </c>
      <c r="B763" s="11" t="s">
        <v>208</v>
      </c>
      <c r="C763" s="11" t="s">
        <v>209</v>
      </c>
      <c r="D763" s="18">
        <v>67000</v>
      </c>
      <c r="E763" s="11" t="s">
        <v>210</v>
      </c>
      <c r="F763" s="11"/>
      <c r="G763" s="14" t="s">
        <v>3981</v>
      </c>
      <c r="H763" s="11"/>
      <c r="I763" s="118" t="s">
        <v>5206</v>
      </c>
      <c r="J763" s="19">
        <v>2006</v>
      </c>
      <c r="K763" s="11" t="s">
        <v>998</v>
      </c>
      <c r="L763" s="24" t="s">
        <v>999</v>
      </c>
      <c r="M763" s="24"/>
      <c r="N763" s="24"/>
      <c r="O763" s="11" t="s">
        <v>1000</v>
      </c>
      <c r="P763" s="118" t="s">
        <v>1023</v>
      </c>
      <c r="Q763" s="20">
        <v>20</v>
      </c>
      <c r="R763" s="157">
        <v>20</v>
      </c>
      <c r="S763" s="11"/>
      <c r="T763" s="21">
        <v>110</v>
      </c>
      <c r="U763" s="11" t="s">
        <v>211</v>
      </c>
      <c r="V763" s="11" t="s">
        <v>1000</v>
      </c>
    </row>
    <row r="764" spans="1:216" s="17" customFormat="1">
      <c r="A764" s="10" t="s">
        <v>212</v>
      </c>
      <c r="B764" s="11"/>
      <c r="C764" s="11"/>
      <c r="D764" s="12">
        <v>49779</v>
      </c>
      <c r="E764" s="13" t="s">
        <v>213</v>
      </c>
      <c r="F764" s="10"/>
      <c r="G764" s="14" t="s">
        <v>1006</v>
      </c>
      <c r="H764" s="11"/>
      <c r="I764" s="118" t="s">
        <v>5206</v>
      </c>
      <c r="J764" s="15">
        <v>1998</v>
      </c>
      <c r="K764" s="11" t="s">
        <v>998</v>
      </c>
      <c r="L764" s="11" t="s">
        <v>999</v>
      </c>
      <c r="M764" s="11"/>
      <c r="N764" s="10"/>
      <c r="O764" s="11" t="s">
        <v>1000</v>
      </c>
      <c r="P764" s="118" t="s">
        <v>1023</v>
      </c>
      <c r="Q764" s="16">
        <v>24</v>
      </c>
      <c r="R764" s="157">
        <v>24</v>
      </c>
      <c r="S764" s="11"/>
      <c r="T764" s="13" t="s">
        <v>1007</v>
      </c>
      <c r="U764" s="13" t="s">
        <v>1008</v>
      </c>
      <c r="V764" s="11" t="s">
        <v>1000</v>
      </c>
    </row>
    <row r="765" spans="1:216" s="31" customFormat="1">
      <c r="A765" s="10" t="s">
        <v>214</v>
      </c>
      <c r="B765" s="11"/>
      <c r="C765" s="11"/>
      <c r="D765" s="12">
        <v>49779</v>
      </c>
      <c r="E765" s="13" t="s">
        <v>213</v>
      </c>
      <c r="F765" s="10"/>
      <c r="G765" s="14" t="s">
        <v>1006</v>
      </c>
      <c r="H765" s="11"/>
      <c r="I765" s="118" t="s">
        <v>5206</v>
      </c>
      <c r="J765" s="15">
        <v>1998</v>
      </c>
      <c r="K765" s="11" t="s">
        <v>998</v>
      </c>
      <c r="L765" s="11" t="s">
        <v>999</v>
      </c>
      <c r="M765" s="11"/>
      <c r="N765" s="10"/>
      <c r="O765" s="11" t="s">
        <v>1000</v>
      </c>
      <c r="P765" s="118" t="s">
        <v>1023</v>
      </c>
      <c r="Q765" s="16">
        <v>22.5</v>
      </c>
      <c r="R765" s="157">
        <v>22.5</v>
      </c>
      <c r="S765" s="11"/>
      <c r="T765" s="13" t="s">
        <v>1001</v>
      </c>
      <c r="U765" s="13" t="s">
        <v>1008</v>
      </c>
      <c r="V765" s="11" t="s">
        <v>1000</v>
      </c>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c r="GP765" s="17"/>
      <c r="GQ765" s="17"/>
      <c r="GR765" s="17"/>
      <c r="GS765" s="17"/>
      <c r="GT765" s="17"/>
      <c r="GU765" s="17"/>
      <c r="GV765" s="17"/>
      <c r="GW765" s="17"/>
      <c r="GX765" s="17"/>
      <c r="GY765" s="17"/>
      <c r="GZ765" s="17"/>
      <c r="HA765" s="17"/>
      <c r="HB765" s="17"/>
      <c r="HC765" s="17"/>
      <c r="HD765" s="17"/>
      <c r="HE765" s="17"/>
      <c r="HF765" s="17"/>
      <c r="HG765" s="17"/>
      <c r="HH765" s="17"/>
    </row>
    <row r="766" spans="1:216" s="17" customFormat="1">
      <c r="A766" s="10" t="s">
        <v>215</v>
      </c>
      <c r="B766" s="11"/>
      <c r="C766" s="11"/>
      <c r="D766" s="12">
        <v>49779</v>
      </c>
      <c r="E766" s="13" t="s">
        <v>213</v>
      </c>
      <c r="F766" s="10"/>
      <c r="G766" s="14" t="s">
        <v>1006</v>
      </c>
      <c r="H766" s="11"/>
      <c r="I766" s="118" t="s">
        <v>5206</v>
      </c>
      <c r="J766" s="15">
        <v>1999</v>
      </c>
      <c r="K766" s="11" t="s">
        <v>998</v>
      </c>
      <c r="L766" s="11" t="s">
        <v>999</v>
      </c>
      <c r="M766" s="11"/>
      <c r="N766" s="10"/>
      <c r="O766" s="11" t="s">
        <v>1000</v>
      </c>
      <c r="P766" s="118" t="s">
        <v>1023</v>
      </c>
      <c r="Q766" s="16">
        <v>13.5</v>
      </c>
      <c r="R766" s="157">
        <v>13.5</v>
      </c>
      <c r="S766" s="11"/>
      <c r="T766" s="13" t="s">
        <v>1007</v>
      </c>
      <c r="U766" s="13" t="s">
        <v>1008</v>
      </c>
      <c r="V766" s="11" t="s">
        <v>1000</v>
      </c>
    </row>
    <row r="767" spans="1:216" s="17" customFormat="1">
      <c r="A767" s="10" t="s">
        <v>216</v>
      </c>
      <c r="B767" s="11" t="s">
        <v>217</v>
      </c>
      <c r="C767" s="11" t="s">
        <v>218</v>
      </c>
      <c r="D767" s="12">
        <v>63636</v>
      </c>
      <c r="E767" s="13" t="s">
        <v>219</v>
      </c>
      <c r="F767" s="11"/>
      <c r="G767" s="14" t="s">
        <v>3180</v>
      </c>
      <c r="H767" s="11" t="s">
        <v>218</v>
      </c>
      <c r="I767" s="118" t="s">
        <v>5206</v>
      </c>
      <c r="J767" s="15">
        <v>2006</v>
      </c>
      <c r="K767" s="11" t="s">
        <v>998</v>
      </c>
      <c r="L767" s="11" t="s">
        <v>999</v>
      </c>
      <c r="M767" s="11"/>
      <c r="N767" s="11"/>
      <c r="O767" s="11" t="s">
        <v>1000</v>
      </c>
      <c r="P767" s="11" t="s">
        <v>1023</v>
      </c>
      <c r="Q767" s="16">
        <v>19.5</v>
      </c>
      <c r="R767" s="157">
        <v>19.5</v>
      </c>
      <c r="S767" s="11" t="s">
        <v>220</v>
      </c>
      <c r="T767" s="13">
        <v>20</v>
      </c>
      <c r="U767" s="13" t="s">
        <v>221</v>
      </c>
      <c r="V767" s="11" t="s">
        <v>1000</v>
      </c>
    </row>
    <row r="768" spans="1:216" s="17" customFormat="1">
      <c r="A768" s="11" t="s">
        <v>222</v>
      </c>
      <c r="B768" s="11" t="s">
        <v>1017</v>
      </c>
      <c r="C768" s="11" t="s">
        <v>223</v>
      </c>
      <c r="D768" s="18">
        <v>1462</v>
      </c>
      <c r="E768" s="11" t="s">
        <v>223</v>
      </c>
      <c r="F768" s="11" t="s">
        <v>224</v>
      </c>
      <c r="G768" s="14" t="s">
        <v>3333</v>
      </c>
      <c r="H768" s="11" t="s">
        <v>287</v>
      </c>
      <c r="I768" s="118" t="s">
        <v>5196</v>
      </c>
      <c r="J768" s="19">
        <v>1957</v>
      </c>
      <c r="K768" s="11" t="s">
        <v>998</v>
      </c>
      <c r="L768" s="11" t="s">
        <v>3170</v>
      </c>
      <c r="M768" s="11"/>
      <c r="N768" s="11"/>
      <c r="O768" s="11" t="s">
        <v>1023</v>
      </c>
      <c r="P768" s="11" t="s">
        <v>1023</v>
      </c>
      <c r="Q768" s="20">
        <v>19.899999999999999</v>
      </c>
      <c r="R768" s="157">
        <v>21.277079999999998</v>
      </c>
      <c r="S768" s="11" t="s">
        <v>223</v>
      </c>
      <c r="T768" s="21">
        <v>110</v>
      </c>
      <c r="U768" s="11" t="s">
        <v>3334</v>
      </c>
      <c r="V768" s="22" t="s">
        <v>1023</v>
      </c>
    </row>
    <row r="769" spans="1:22" s="17" customFormat="1">
      <c r="A769" s="11" t="s">
        <v>225</v>
      </c>
      <c r="B769" s="11" t="s">
        <v>1017</v>
      </c>
      <c r="C769" s="11" t="s">
        <v>223</v>
      </c>
      <c r="D769" s="18">
        <v>1462</v>
      </c>
      <c r="E769" s="11" t="s">
        <v>223</v>
      </c>
      <c r="F769" s="11" t="s">
        <v>224</v>
      </c>
      <c r="G769" s="14" t="s">
        <v>3333</v>
      </c>
      <c r="H769" s="11" t="s">
        <v>343</v>
      </c>
      <c r="I769" s="118" t="s">
        <v>5196</v>
      </c>
      <c r="J769" s="19">
        <v>1957</v>
      </c>
      <c r="K769" s="11" t="s">
        <v>998</v>
      </c>
      <c r="L769" s="11" t="s">
        <v>3170</v>
      </c>
      <c r="M769" s="11"/>
      <c r="N769" s="11"/>
      <c r="O769" s="11" t="s">
        <v>1023</v>
      </c>
      <c r="P769" s="11" t="s">
        <v>1023</v>
      </c>
      <c r="Q769" s="20">
        <v>19.899999999999999</v>
      </c>
      <c r="R769" s="157">
        <v>21.277079999999998</v>
      </c>
      <c r="S769" s="11" t="s">
        <v>223</v>
      </c>
      <c r="T769" s="21">
        <v>110</v>
      </c>
      <c r="U769" s="11" t="s">
        <v>3334</v>
      </c>
      <c r="V769" s="22" t="s">
        <v>1023</v>
      </c>
    </row>
    <row r="770" spans="1:22" s="17" customFormat="1">
      <c r="A770" s="11" t="s">
        <v>2833</v>
      </c>
      <c r="B770" s="11" t="s">
        <v>3249</v>
      </c>
      <c r="C770" s="11" t="s">
        <v>3249</v>
      </c>
      <c r="D770" s="18"/>
      <c r="E770" s="11"/>
      <c r="F770" s="11"/>
      <c r="G770" s="14"/>
      <c r="H770" s="11"/>
      <c r="I770" s="11"/>
      <c r="J770" s="19"/>
      <c r="K770" s="11"/>
      <c r="L770" s="11"/>
      <c r="M770" s="11"/>
      <c r="N770" s="11"/>
      <c r="O770" s="11"/>
      <c r="P770" s="11"/>
      <c r="Q770" s="20"/>
      <c r="R770" s="157"/>
      <c r="S770" s="11"/>
      <c r="T770" s="21"/>
      <c r="U770" s="11"/>
      <c r="V770" s="22"/>
    </row>
    <row r="771" spans="1:22" s="17" customFormat="1">
      <c r="A771" s="11" t="s">
        <v>226</v>
      </c>
      <c r="B771" s="11" t="s">
        <v>7</v>
      </c>
      <c r="C771" s="11" t="s">
        <v>227</v>
      </c>
      <c r="D771" s="18">
        <v>39319</v>
      </c>
      <c r="E771" s="11" t="s">
        <v>228</v>
      </c>
      <c r="F771" s="11"/>
      <c r="G771" s="14" t="s">
        <v>1071</v>
      </c>
      <c r="H771" s="11"/>
      <c r="I771" s="118" t="s">
        <v>5206</v>
      </c>
      <c r="J771" s="19">
        <v>2002</v>
      </c>
      <c r="K771" s="11" t="s">
        <v>998</v>
      </c>
      <c r="L771" s="11" t="s">
        <v>999</v>
      </c>
      <c r="M771" s="11"/>
      <c r="N771" s="11"/>
      <c r="O771" s="11" t="s">
        <v>1000</v>
      </c>
      <c r="P771" s="11" t="s">
        <v>1023</v>
      </c>
      <c r="Q771" s="20">
        <v>12</v>
      </c>
      <c r="R771" s="157">
        <v>12</v>
      </c>
      <c r="S771" s="11" t="s">
        <v>229</v>
      </c>
      <c r="T771" s="21">
        <v>20</v>
      </c>
      <c r="U771" s="11" t="s">
        <v>3187</v>
      </c>
      <c r="V771" s="11" t="s">
        <v>1000</v>
      </c>
    </row>
    <row r="772" spans="1:22" s="17" customFormat="1">
      <c r="A772" s="10" t="s">
        <v>230</v>
      </c>
      <c r="B772" s="11"/>
      <c r="C772" s="11"/>
      <c r="D772" s="12">
        <v>31582</v>
      </c>
      <c r="E772" s="13" t="s">
        <v>231</v>
      </c>
      <c r="F772" s="10"/>
      <c r="G772" s="14" t="s">
        <v>1006</v>
      </c>
      <c r="H772" s="11"/>
      <c r="I772" s="118" t="s">
        <v>5206</v>
      </c>
      <c r="J772" s="15">
        <v>2004</v>
      </c>
      <c r="K772" s="11" t="s">
        <v>998</v>
      </c>
      <c r="L772" s="11" t="s">
        <v>999</v>
      </c>
      <c r="M772" s="11"/>
      <c r="N772" s="10"/>
      <c r="O772" s="11" t="s">
        <v>1000</v>
      </c>
      <c r="P772" s="118" t="s">
        <v>1023</v>
      </c>
      <c r="Q772" s="16">
        <v>10</v>
      </c>
      <c r="R772" s="157">
        <v>10</v>
      </c>
      <c r="S772" s="11"/>
      <c r="T772" s="13" t="s">
        <v>1001</v>
      </c>
      <c r="U772" s="13" t="s">
        <v>3108</v>
      </c>
      <c r="V772" s="11" t="s">
        <v>1000</v>
      </c>
    </row>
    <row r="773" spans="1:22" s="17" customFormat="1">
      <c r="A773" s="10" t="s">
        <v>2155</v>
      </c>
      <c r="B773" s="11"/>
      <c r="C773" s="11"/>
      <c r="D773" s="12">
        <v>24848</v>
      </c>
      <c r="E773" s="13" t="s">
        <v>2156</v>
      </c>
      <c r="F773" s="11"/>
      <c r="G773" s="14" t="s">
        <v>1035</v>
      </c>
      <c r="H773" s="11"/>
      <c r="I773" s="118" t="s">
        <v>5206</v>
      </c>
      <c r="J773" s="15">
        <v>2001</v>
      </c>
      <c r="K773" s="11" t="s">
        <v>998</v>
      </c>
      <c r="L773" s="11" t="s">
        <v>999</v>
      </c>
      <c r="M773" s="11"/>
      <c r="N773" s="11"/>
      <c r="O773" s="11" t="s">
        <v>1000</v>
      </c>
      <c r="P773" s="118" t="s">
        <v>1023</v>
      </c>
      <c r="Q773" s="16">
        <v>18</v>
      </c>
      <c r="R773" s="157">
        <v>18</v>
      </c>
      <c r="S773" s="11"/>
      <c r="T773" s="13" t="s">
        <v>1001</v>
      </c>
      <c r="U773" s="11" t="s">
        <v>1036</v>
      </c>
      <c r="V773" s="11" t="s">
        <v>1000</v>
      </c>
    </row>
    <row r="774" spans="1:22" s="17" customFormat="1">
      <c r="A774" s="10" t="s">
        <v>2157</v>
      </c>
      <c r="B774" s="11" t="s">
        <v>2158</v>
      </c>
      <c r="C774" s="11"/>
      <c r="D774" s="12">
        <v>26506</v>
      </c>
      <c r="E774" s="13" t="s">
        <v>2159</v>
      </c>
      <c r="F774" s="11"/>
      <c r="G774" s="14" t="s">
        <v>1006</v>
      </c>
      <c r="H774" s="11"/>
      <c r="I774" s="118" t="s">
        <v>5206</v>
      </c>
      <c r="J774" s="15">
        <v>1993</v>
      </c>
      <c r="K774" s="11" t="s">
        <v>998</v>
      </c>
      <c r="L774" s="11" t="s">
        <v>999</v>
      </c>
      <c r="M774" s="11"/>
      <c r="N774" s="11"/>
      <c r="O774" s="11" t="s">
        <v>1000</v>
      </c>
      <c r="P774" s="118" t="s">
        <v>1023</v>
      </c>
      <c r="Q774" s="16">
        <v>44.5</v>
      </c>
      <c r="R774" s="157">
        <v>44.5</v>
      </c>
      <c r="S774" s="11"/>
      <c r="T774" s="13" t="s">
        <v>1007</v>
      </c>
      <c r="U774" s="13" t="s">
        <v>1008</v>
      </c>
      <c r="V774" s="11" t="s">
        <v>1000</v>
      </c>
    </row>
    <row r="775" spans="1:22" s="17" customFormat="1">
      <c r="A775" s="10" t="s">
        <v>2160</v>
      </c>
      <c r="B775" s="11"/>
      <c r="C775" s="11"/>
      <c r="D775" s="12">
        <v>27637</v>
      </c>
      <c r="E775" s="13" t="s">
        <v>2161</v>
      </c>
      <c r="F775" s="11"/>
      <c r="G775" s="14" t="s">
        <v>1006</v>
      </c>
      <c r="H775" s="11"/>
      <c r="I775" s="118" t="s">
        <v>5206</v>
      </c>
      <c r="J775" s="15">
        <v>1995</v>
      </c>
      <c r="K775" s="11" t="s">
        <v>998</v>
      </c>
      <c r="L775" s="11" t="s">
        <v>999</v>
      </c>
      <c r="M775" s="11"/>
      <c r="N775" s="11"/>
      <c r="O775" s="11" t="s">
        <v>1000</v>
      </c>
      <c r="P775" s="118" t="s">
        <v>1023</v>
      </c>
      <c r="Q775" s="16">
        <v>14.7</v>
      </c>
      <c r="R775" s="157">
        <v>14.7</v>
      </c>
      <c r="S775" s="11"/>
      <c r="T775" s="13" t="s">
        <v>1007</v>
      </c>
      <c r="U775" s="13" t="s">
        <v>1008</v>
      </c>
      <c r="V775" s="11" t="s">
        <v>1000</v>
      </c>
    </row>
    <row r="776" spans="1:22" s="17" customFormat="1">
      <c r="A776" s="10" t="s">
        <v>2162</v>
      </c>
      <c r="B776" s="10" t="s">
        <v>4918</v>
      </c>
      <c r="C776" s="11"/>
      <c r="D776" s="12">
        <v>21765</v>
      </c>
      <c r="E776" s="13" t="s">
        <v>2163</v>
      </c>
      <c r="F776" s="11"/>
      <c r="G776" s="14" t="s">
        <v>1006</v>
      </c>
      <c r="H776" s="11"/>
      <c r="I776" s="118" t="s">
        <v>5206</v>
      </c>
      <c r="J776" s="15">
        <v>1998</v>
      </c>
      <c r="K776" s="11" t="s">
        <v>998</v>
      </c>
      <c r="L776" s="11" t="s">
        <v>999</v>
      </c>
      <c r="M776" s="11"/>
      <c r="N776" s="11"/>
      <c r="O776" s="11" t="s">
        <v>1000</v>
      </c>
      <c r="P776" s="118" t="s">
        <v>1023</v>
      </c>
      <c r="Q776" s="16">
        <v>23.9</v>
      </c>
      <c r="R776" s="157">
        <v>23.9</v>
      </c>
      <c r="S776" s="11"/>
      <c r="T776" s="13" t="s">
        <v>1007</v>
      </c>
      <c r="U776" s="13" t="s">
        <v>1008</v>
      </c>
      <c r="V776" s="11" t="s">
        <v>1000</v>
      </c>
    </row>
    <row r="777" spans="1:22" s="17" customFormat="1">
      <c r="A777" s="10" t="s">
        <v>2164</v>
      </c>
      <c r="B777" s="11" t="s">
        <v>2165</v>
      </c>
      <c r="C777" s="11" t="s">
        <v>2166</v>
      </c>
      <c r="D777" s="18"/>
      <c r="E777" s="11" t="s">
        <v>2167</v>
      </c>
      <c r="F777" s="11" t="s">
        <v>2168</v>
      </c>
      <c r="G777" s="14" t="s">
        <v>1006</v>
      </c>
      <c r="H777" s="11"/>
      <c r="I777" s="118" t="s">
        <v>5207</v>
      </c>
      <c r="J777" s="19">
        <v>2009</v>
      </c>
      <c r="K777" s="11" t="s">
        <v>998</v>
      </c>
      <c r="L777" s="11" t="s">
        <v>3139</v>
      </c>
      <c r="M777" s="11"/>
      <c r="N777" s="11"/>
      <c r="O777" s="11" t="s">
        <v>1000</v>
      </c>
      <c r="P777" s="11" t="s">
        <v>1023</v>
      </c>
      <c r="Q777" s="20">
        <v>60</v>
      </c>
      <c r="R777" s="157">
        <v>60</v>
      </c>
      <c r="S777" s="11" t="s">
        <v>2169</v>
      </c>
      <c r="T777" s="21">
        <v>110</v>
      </c>
      <c r="U777" s="11" t="s">
        <v>3141</v>
      </c>
      <c r="V777" s="11" t="s">
        <v>1000</v>
      </c>
    </row>
    <row r="778" spans="1:22" s="17" customFormat="1">
      <c r="A778" s="10" t="s">
        <v>2170</v>
      </c>
      <c r="B778" s="11" t="s">
        <v>2171</v>
      </c>
      <c r="C778" s="11"/>
      <c r="D778" s="12">
        <v>25845</v>
      </c>
      <c r="E778" s="13" t="s">
        <v>2172</v>
      </c>
      <c r="F778" s="11"/>
      <c r="G778" s="14" t="s">
        <v>1035</v>
      </c>
      <c r="H778" s="11"/>
      <c r="I778" s="118" t="s">
        <v>5206</v>
      </c>
      <c r="J778" s="15">
        <v>2010</v>
      </c>
      <c r="K778" s="11" t="s">
        <v>998</v>
      </c>
      <c r="L778" s="11" t="s">
        <v>999</v>
      </c>
      <c r="M778" s="11"/>
      <c r="N778" s="11"/>
      <c r="O778" s="11" t="s">
        <v>1000</v>
      </c>
      <c r="P778" s="118" t="s">
        <v>1023</v>
      </c>
      <c r="Q778" s="16">
        <v>14.989979999999999</v>
      </c>
      <c r="R778" s="157">
        <v>14.989979999999999</v>
      </c>
      <c r="S778" s="11"/>
      <c r="T778" s="13" t="s">
        <v>1001</v>
      </c>
      <c r="U778" s="11" t="s">
        <v>1036</v>
      </c>
      <c r="V778" s="11" t="s">
        <v>1000</v>
      </c>
    </row>
    <row r="779" spans="1:22" s="17" customFormat="1">
      <c r="A779" s="10" t="s">
        <v>2173</v>
      </c>
      <c r="B779" s="11" t="s">
        <v>2174</v>
      </c>
      <c r="C779" s="11"/>
      <c r="D779" s="12">
        <v>52388</v>
      </c>
      <c r="E779" s="13" t="s">
        <v>2175</v>
      </c>
      <c r="F779" s="11"/>
      <c r="G779" s="14" t="s">
        <v>997</v>
      </c>
      <c r="H779" s="11"/>
      <c r="I779" s="118" t="s">
        <v>5206</v>
      </c>
      <c r="J779" s="15">
        <v>2002</v>
      </c>
      <c r="K779" s="11" t="s">
        <v>998</v>
      </c>
      <c r="L779" s="11" t="s">
        <v>999</v>
      </c>
      <c r="M779" s="11"/>
      <c r="N779" s="11"/>
      <c r="O779" s="11" t="s">
        <v>1000</v>
      </c>
      <c r="P779" s="118" t="s">
        <v>1023</v>
      </c>
      <c r="Q779" s="16">
        <v>12.6</v>
      </c>
      <c r="R779" s="157">
        <v>12.6</v>
      </c>
      <c r="S779" s="11"/>
      <c r="T779" s="13" t="s">
        <v>1007</v>
      </c>
      <c r="U779" s="13" t="s">
        <v>3231</v>
      </c>
      <c r="V779" s="11" t="s">
        <v>1000</v>
      </c>
    </row>
    <row r="780" spans="1:22" s="17" customFormat="1">
      <c r="A780" s="10" t="s">
        <v>2176</v>
      </c>
      <c r="B780" s="11" t="s">
        <v>2177</v>
      </c>
      <c r="C780" s="11"/>
      <c r="D780" s="12">
        <v>1683</v>
      </c>
      <c r="E780" s="13" t="s">
        <v>2178</v>
      </c>
      <c r="F780" s="11"/>
      <c r="G780" s="14" t="s">
        <v>3333</v>
      </c>
      <c r="H780" s="11"/>
      <c r="I780" s="118" t="s">
        <v>5206</v>
      </c>
      <c r="J780" s="15">
        <v>2002</v>
      </c>
      <c r="K780" s="11" t="s">
        <v>998</v>
      </c>
      <c r="L780" s="11" t="s">
        <v>999</v>
      </c>
      <c r="M780" s="11"/>
      <c r="N780" s="11"/>
      <c r="O780" s="11" t="s">
        <v>1000</v>
      </c>
      <c r="P780" s="118" t="s">
        <v>1023</v>
      </c>
      <c r="Q780" s="16">
        <v>20.25</v>
      </c>
      <c r="R780" s="157">
        <v>20.25</v>
      </c>
      <c r="S780" s="11"/>
      <c r="T780" s="13" t="s">
        <v>3076</v>
      </c>
      <c r="U780" s="13" t="s">
        <v>3334</v>
      </c>
      <c r="V780" s="11" t="s">
        <v>1000</v>
      </c>
    </row>
    <row r="781" spans="1:22" s="17" customFormat="1">
      <c r="A781" s="11" t="s">
        <v>2179</v>
      </c>
      <c r="B781" s="11" t="s">
        <v>1017</v>
      </c>
      <c r="C781" s="11" t="s">
        <v>2180</v>
      </c>
      <c r="D781" s="18">
        <v>15806</v>
      </c>
      <c r="E781" s="11" t="s">
        <v>2181</v>
      </c>
      <c r="F781" s="11"/>
      <c r="G781" s="14" t="s">
        <v>1020</v>
      </c>
      <c r="H781" s="11" t="s">
        <v>2182</v>
      </c>
      <c r="I781" s="118" t="s">
        <v>5203</v>
      </c>
      <c r="J781" s="19">
        <v>1989</v>
      </c>
      <c r="K781" s="11" t="s">
        <v>998</v>
      </c>
      <c r="L781" s="11" t="s">
        <v>1022</v>
      </c>
      <c r="M781" s="11"/>
      <c r="N781" s="11"/>
      <c r="O781" s="11" t="s">
        <v>1023</v>
      </c>
      <c r="P781" s="11" t="s">
        <v>1023</v>
      </c>
      <c r="Q781" s="20">
        <v>37.5</v>
      </c>
      <c r="R781" s="157">
        <v>37.875</v>
      </c>
      <c r="S781" s="11" t="s">
        <v>2180</v>
      </c>
      <c r="T781" s="21">
        <v>110</v>
      </c>
      <c r="U781" s="11" t="s">
        <v>1025</v>
      </c>
      <c r="V781" s="22" t="s">
        <v>1023</v>
      </c>
    </row>
    <row r="782" spans="1:22" s="17" customFormat="1">
      <c r="A782" s="11" t="s">
        <v>2183</v>
      </c>
      <c r="B782" s="11" t="s">
        <v>1017</v>
      </c>
      <c r="C782" s="11" t="s">
        <v>2180</v>
      </c>
      <c r="D782" s="18">
        <v>15806</v>
      </c>
      <c r="E782" s="11" t="s">
        <v>2181</v>
      </c>
      <c r="F782" s="11"/>
      <c r="G782" s="14" t="s">
        <v>1020</v>
      </c>
      <c r="H782" s="11" t="s">
        <v>2184</v>
      </c>
      <c r="I782" s="118" t="s">
        <v>5203</v>
      </c>
      <c r="J782" s="19">
        <v>1989</v>
      </c>
      <c r="K782" s="11" t="s">
        <v>998</v>
      </c>
      <c r="L782" s="11" t="s">
        <v>1022</v>
      </c>
      <c r="M782" s="11"/>
      <c r="N782" s="11"/>
      <c r="O782" s="11" t="s">
        <v>1023</v>
      </c>
      <c r="P782" s="11" t="s">
        <v>1023</v>
      </c>
      <c r="Q782" s="20">
        <v>37.5</v>
      </c>
      <c r="R782" s="157">
        <v>37.875</v>
      </c>
      <c r="S782" s="11" t="s">
        <v>2180</v>
      </c>
      <c r="T782" s="21">
        <v>110</v>
      </c>
      <c r="U782" s="11" t="s">
        <v>1025</v>
      </c>
      <c r="V782" s="22" t="s">
        <v>1023</v>
      </c>
    </row>
    <row r="783" spans="1:22" s="17" customFormat="1">
      <c r="A783" s="11" t="s">
        <v>2185</v>
      </c>
      <c r="B783" s="11" t="s">
        <v>1017</v>
      </c>
      <c r="C783" s="11" t="s">
        <v>2180</v>
      </c>
      <c r="D783" s="18">
        <v>15806</v>
      </c>
      <c r="E783" s="11" t="s">
        <v>2181</v>
      </c>
      <c r="F783" s="11"/>
      <c r="G783" s="14" t="s">
        <v>1020</v>
      </c>
      <c r="H783" s="11" t="s">
        <v>2186</v>
      </c>
      <c r="I783" s="118" t="s">
        <v>5203</v>
      </c>
      <c r="J783" s="19">
        <v>1989</v>
      </c>
      <c r="K783" s="11" t="s">
        <v>998</v>
      </c>
      <c r="L783" s="11" t="s">
        <v>1022</v>
      </c>
      <c r="M783" s="11"/>
      <c r="N783" s="11"/>
      <c r="O783" s="11" t="s">
        <v>1023</v>
      </c>
      <c r="P783" s="11" t="s">
        <v>1023</v>
      </c>
      <c r="Q783" s="20">
        <v>37.5</v>
      </c>
      <c r="R783" s="157">
        <v>37.875</v>
      </c>
      <c r="S783" s="11" t="s">
        <v>2180</v>
      </c>
      <c r="T783" s="21">
        <v>110</v>
      </c>
      <c r="U783" s="11" t="s">
        <v>1025</v>
      </c>
      <c r="V783" s="22" t="s">
        <v>1023</v>
      </c>
    </row>
    <row r="784" spans="1:22" s="17" customFormat="1">
      <c r="A784" s="11" t="s">
        <v>2187</v>
      </c>
      <c r="B784" s="11" t="s">
        <v>1017</v>
      </c>
      <c r="C784" s="11" t="s">
        <v>2180</v>
      </c>
      <c r="D784" s="18">
        <v>15806</v>
      </c>
      <c r="E784" s="11" t="s">
        <v>2181</v>
      </c>
      <c r="F784" s="11"/>
      <c r="G784" s="14" t="s">
        <v>1020</v>
      </c>
      <c r="H784" s="11" t="s">
        <v>2188</v>
      </c>
      <c r="I784" s="118" t="s">
        <v>5203</v>
      </c>
      <c r="J784" s="19">
        <v>1989</v>
      </c>
      <c r="K784" s="11" t="s">
        <v>998</v>
      </c>
      <c r="L784" s="11" t="s">
        <v>1022</v>
      </c>
      <c r="M784" s="11"/>
      <c r="N784" s="11"/>
      <c r="O784" s="11" t="s">
        <v>1023</v>
      </c>
      <c r="P784" s="11" t="s">
        <v>1023</v>
      </c>
      <c r="Q784" s="20">
        <v>37.5</v>
      </c>
      <c r="R784" s="157">
        <v>37.875</v>
      </c>
      <c r="S784" s="11" t="s">
        <v>2180</v>
      </c>
      <c r="T784" s="21">
        <v>110</v>
      </c>
      <c r="U784" s="11" t="s">
        <v>1025</v>
      </c>
      <c r="V784" s="22" t="s">
        <v>1023</v>
      </c>
    </row>
    <row r="785" spans="1:201" s="17" customFormat="1">
      <c r="A785" s="11" t="s">
        <v>2189</v>
      </c>
      <c r="B785" s="11" t="s">
        <v>1017</v>
      </c>
      <c r="C785" s="11" t="s">
        <v>2180</v>
      </c>
      <c r="D785" s="18">
        <v>15806</v>
      </c>
      <c r="E785" s="11" t="s">
        <v>2181</v>
      </c>
      <c r="F785" s="11"/>
      <c r="G785" s="14" t="s">
        <v>1020</v>
      </c>
      <c r="H785" s="11" t="s">
        <v>1021</v>
      </c>
      <c r="I785" s="118" t="s">
        <v>5203</v>
      </c>
      <c r="J785" s="19">
        <v>1987</v>
      </c>
      <c r="K785" s="11" t="s">
        <v>998</v>
      </c>
      <c r="L785" s="11" t="s">
        <v>1022</v>
      </c>
      <c r="M785" s="11"/>
      <c r="N785" s="11"/>
      <c r="O785" s="11" t="s">
        <v>1023</v>
      </c>
      <c r="P785" s="11" t="s">
        <v>1023</v>
      </c>
      <c r="Q785" s="20">
        <v>36.5</v>
      </c>
      <c r="R785" s="157">
        <v>36.865000000000002</v>
      </c>
      <c r="S785" s="11" t="s">
        <v>2180</v>
      </c>
      <c r="T785" s="21">
        <v>110</v>
      </c>
      <c r="U785" s="11" t="s">
        <v>1025</v>
      </c>
      <c r="V785" s="22" t="s">
        <v>1023</v>
      </c>
    </row>
    <row r="786" spans="1:201" s="17" customFormat="1">
      <c r="A786" s="11" t="s">
        <v>2190</v>
      </c>
      <c r="B786" s="11" t="s">
        <v>1017</v>
      </c>
      <c r="C786" s="11" t="s">
        <v>2180</v>
      </c>
      <c r="D786" s="18">
        <v>15806</v>
      </c>
      <c r="E786" s="11" t="s">
        <v>2181</v>
      </c>
      <c r="F786" s="11"/>
      <c r="G786" s="14" t="s">
        <v>1020</v>
      </c>
      <c r="H786" s="11" t="s">
        <v>1027</v>
      </c>
      <c r="I786" s="118" t="s">
        <v>5203</v>
      </c>
      <c r="J786" s="19">
        <v>1987</v>
      </c>
      <c r="K786" s="11" t="s">
        <v>998</v>
      </c>
      <c r="L786" s="11" t="s">
        <v>1022</v>
      </c>
      <c r="M786" s="11"/>
      <c r="N786" s="11"/>
      <c r="O786" s="11" t="s">
        <v>1023</v>
      </c>
      <c r="P786" s="11" t="s">
        <v>1023</v>
      </c>
      <c r="Q786" s="20">
        <v>36.5</v>
      </c>
      <c r="R786" s="157">
        <v>36.865000000000002</v>
      </c>
      <c r="S786" s="11" t="s">
        <v>2180</v>
      </c>
      <c r="T786" s="21">
        <v>110</v>
      </c>
      <c r="U786" s="11" t="s">
        <v>1025</v>
      </c>
      <c r="V786" s="22" t="s">
        <v>1023</v>
      </c>
    </row>
    <row r="787" spans="1:201" s="17" customFormat="1">
      <c r="A787" s="11" t="s">
        <v>2191</v>
      </c>
      <c r="B787" s="11" t="s">
        <v>1017</v>
      </c>
      <c r="C787" s="11" t="s">
        <v>2180</v>
      </c>
      <c r="D787" s="18">
        <v>15806</v>
      </c>
      <c r="E787" s="11" t="s">
        <v>2181</v>
      </c>
      <c r="F787" s="11"/>
      <c r="G787" s="14" t="s">
        <v>1020</v>
      </c>
      <c r="H787" s="11" t="s">
        <v>1029</v>
      </c>
      <c r="I787" s="118" t="s">
        <v>5203</v>
      </c>
      <c r="J787" s="19">
        <v>1987</v>
      </c>
      <c r="K787" s="11" t="s">
        <v>998</v>
      </c>
      <c r="L787" s="11" t="s">
        <v>1022</v>
      </c>
      <c r="M787" s="11"/>
      <c r="N787" s="11"/>
      <c r="O787" s="11" t="s">
        <v>1023</v>
      </c>
      <c r="P787" s="11" t="s">
        <v>1023</v>
      </c>
      <c r="Q787" s="20">
        <v>36.5</v>
      </c>
      <c r="R787" s="157">
        <v>36.865000000000002</v>
      </c>
      <c r="S787" s="11" t="s">
        <v>2180</v>
      </c>
      <c r="T787" s="21">
        <v>110</v>
      </c>
      <c r="U787" s="11" t="s">
        <v>1025</v>
      </c>
      <c r="V787" s="22" t="s">
        <v>1023</v>
      </c>
    </row>
    <row r="788" spans="1:201" s="17" customFormat="1">
      <c r="A788" s="11" t="s">
        <v>2192</v>
      </c>
      <c r="B788" s="11" t="s">
        <v>1017</v>
      </c>
      <c r="C788" s="11" t="s">
        <v>2180</v>
      </c>
      <c r="D788" s="18">
        <v>15806</v>
      </c>
      <c r="E788" s="11" t="s">
        <v>2181</v>
      </c>
      <c r="F788" s="11"/>
      <c r="G788" s="14" t="s">
        <v>1020</v>
      </c>
      <c r="H788" s="11" t="s">
        <v>1031</v>
      </c>
      <c r="I788" s="118" t="s">
        <v>5203</v>
      </c>
      <c r="J788" s="19">
        <v>1987</v>
      </c>
      <c r="K788" s="11" t="s">
        <v>998</v>
      </c>
      <c r="L788" s="11" t="s">
        <v>1022</v>
      </c>
      <c r="M788" s="11"/>
      <c r="N788" s="11"/>
      <c r="O788" s="11" t="s">
        <v>1023</v>
      </c>
      <c r="P788" s="11" t="s">
        <v>1023</v>
      </c>
      <c r="Q788" s="20">
        <v>36.5</v>
      </c>
      <c r="R788" s="157">
        <v>36.865000000000002</v>
      </c>
      <c r="S788" s="11" t="s">
        <v>2180</v>
      </c>
      <c r="T788" s="21">
        <v>110</v>
      </c>
      <c r="U788" s="11" t="s">
        <v>1025</v>
      </c>
      <c r="V788" s="22" t="s">
        <v>1023</v>
      </c>
    </row>
    <row r="789" spans="1:201" s="17" customFormat="1">
      <c r="A789" s="11" t="s">
        <v>2193</v>
      </c>
      <c r="B789" s="11" t="s">
        <v>2194</v>
      </c>
      <c r="C789" s="11" t="s">
        <v>2195</v>
      </c>
      <c r="D789" s="18">
        <v>90441</v>
      </c>
      <c r="E789" s="11" t="s">
        <v>2196</v>
      </c>
      <c r="F789" s="11" t="s">
        <v>2197</v>
      </c>
      <c r="G789" s="14" t="s">
        <v>3071</v>
      </c>
      <c r="H789" s="11" t="s">
        <v>2198</v>
      </c>
      <c r="I789" s="118" t="s">
        <v>5201</v>
      </c>
      <c r="J789" s="36">
        <v>2005</v>
      </c>
      <c r="K789" s="11" t="s">
        <v>3052</v>
      </c>
      <c r="L789" s="11" t="s">
        <v>1022</v>
      </c>
      <c r="M789" s="11"/>
      <c r="N789" s="11"/>
      <c r="O789" s="11" t="s">
        <v>1023</v>
      </c>
      <c r="P789" s="11" t="s">
        <v>1000</v>
      </c>
      <c r="Q789" s="20">
        <v>75</v>
      </c>
      <c r="R789" s="157">
        <v>77.060250000000011</v>
      </c>
      <c r="S789" s="11" t="s">
        <v>2199</v>
      </c>
      <c r="T789" s="21">
        <v>110</v>
      </c>
      <c r="U789" s="11" t="s">
        <v>52</v>
      </c>
      <c r="V789" s="22" t="s">
        <v>1023</v>
      </c>
    </row>
    <row r="790" spans="1:201" s="17" customFormat="1">
      <c r="A790" s="11" t="s">
        <v>2200</v>
      </c>
      <c r="B790" s="11" t="s">
        <v>2194</v>
      </c>
      <c r="C790" s="11" t="s">
        <v>2195</v>
      </c>
      <c r="D790" s="18">
        <v>90441</v>
      </c>
      <c r="E790" s="11" t="s">
        <v>2196</v>
      </c>
      <c r="F790" s="11" t="s">
        <v>2197</v>
      </c>
      <c r="G790" s="14" t="s">
        <v>3071</v>
      </c>
      <c r="H790" s="11" t="s">
        <v>2201</v>
      </c>
      <c r="I790" s="118" t="s">
        <v>5201</v>
      </c>
      <c r="J790" s="36">
        <v>2005</v>
      </c>
      <c r="K790" s="11" t="s">
        <v>3052</v>
      </c>
      <c r="L790" s="11" t="s">
        <v>1022</v>
      </c>
      <c r="M790" s="11"/>
      <c r="N790" s="11"/>
      <c r="O790" s="11" t="s">
        <v>1023</v>
      </c>
      <c r="P790" s="11" t="s">
        <v>1000</v>
      </c>
      <c r="Q790" s="20">
        <v>75</v>
      </c>
      <c r="R790" s="157">
        <v>77.060250000000011</v>
      </c>
      <c r="S790" s="11" t="s">
        <v>2199</v>
      </c>
      <c r="T790" s="21">
        <v>110</v>
      </c>
      <c r="U790" s="11" t="s">
        <v>52</v>
      </c>
      <c r="V790" s="22" t="s">
        <v>1023</v>
      </c>
    </row>
    <row r="791" spans="1:201" s="17" customFormat="1">
      <c r="A791" s="11" t="s">
        <v>2202</v>
      </c>
      <c r="B791" s="11" t="s">
        <v>1541</v>
      </c>
      <c r="C791" s="11" t="s">
        <v>2203</v>
      </c>
      <c r="D791" s="18">
        <v>90449</v>
      </c>
      <c r="E791" s="11" t="s">
        <v>2196</v>
      </c>
      <c r="F791" s="11"/>
      <c r="G791" s="14" t="s">
        <v>3071</v>
      </c>
      <c r="H791" s="11">
        <v>1</v>
      </c>
      <c r="I791" s="118" t="s">
        <v>5202</v>
      </c>
      <c r="J791" s="19">
        <v>1973</v>
      </c>
      <c r="K791" s="11" t="s">
        <v>3052</v>
      </c>
      <c r="L791" s="118" t="s">
        <v>1022</v>
      </c>
      <c r="M791" s="11" t="s">
        <v>2204</v>
      </c>
      <c r="N791" s="11"/>
      <c r="O791" s="11" t="s">
        <v>1023</v>
      </c>
      <c r="P791" s="11" t="s">
        <v>1023</v>
      </c>
      <c r="Q791" s="20">
        <v>383</v>
      </c>
      <c r="R791" s="157">
        <v>383</v>
      </c>
      <c r="S791" s="11" t="s">
        <v>2205</v>
      </c>
      <c r="T791" s="21">
        <v>110</v>
      </c>
      <c r="U791" s="11" t="s">
        <v>3148</v>
      </c>
      <c r="V791" s="22" t="s">
        <v>1023</v>
      </c>
    </row>
    <row r="792" spans="1:201" s="17" customFormat="1">
      <c r="A792" s="11" t="s">
        <v>2206</v>
      </c>
      <c r="B792" s="11" t="s">
        <v>1541</v>
      </c>
      <c r="C792" s="11" t="s">
        <v>2203</v>
      </c>
      <c r="D792" s="18">
        <v>90449</v>
      </c>
      <c r="E792" s="11" t="s">
        <v>2196</v>
      </c>
      <c r="F792" s="11"/>
      <c r="G792" s="14" t="s">
        <v>3071</v>
      </c>
      <c r="H792" s="11">
        <v>2</v>
      </c>
      <c r="I792" s="118" t="s">
        <v>5202</v>
      </c>
      <c r="J792" s="19">
        <v>1976</v>
      </c>
      <c r="K792" s="11" t="s">
        <v>3052</v>
      </c>
      <c r="L792" s="118" t="s">
        <v>1022</v>
      </c>
      <c r="M792" s="11" t="s">
        <v>2204</v>
      </c>
      <c r="N792" s="11"/>
      <c r="O792" s="11" t="s">
        <v>1023</v>
      </c>
      <c r="P792" s="11" t="s">
        <v>1023</v>
      </c>
      <c r="Q792" s="20">
        <v>440</v>
      </c>
      <c r="R792" s="157">
        <v>440</v>
      </c>
      <c r="S792" s="11" t="s">
        <v>2205</v>
      </c>
      <c r="T792" s="21">
        <v>110</v>
      </c>
      <c r="U792" s="11" t="s">
        <v>3148</v>
      </c>
      <c r="V792" s="22" t="s">
        <v>1023</v>
      </c>
    </row>
    <row r="793" spans="1:201" s="17" customFormat="1">
      <c r="A793" s="11" t="s">
        <v>2207</v>
      </c>
      <c r="B793" s="11" t="s">
        <v>2194</v>
      </c>
      <c r="C793" s="11" t="s">
        <v>2195</v>
      </c>
      <c r="D793" s="18">
        <v>90441</v>
      </c>
      <c r="E793" s="11" t="s">
        <v>2196</v>
      </c>
      <c r="F793" s="11" t="s">
        <v>2197</v>
      </c>
      <c r="G793" s="14" t="s">
        <v>3071</v>
      </c>
      <c r="H793" s="11"/>
      <c r="I793" s="123" t="s">
        <v>5202</v>
      </c>
      <c r="J793" s="36">
        <v>1992</v>
      </c>
      <c r="K793" s="11" t="s">
        <v>998</v>
      </c>
      <c r="L793" s="124" t="s">
        <v>3309</v>
      </c>
      <c r="M793" s="11" t="s">
        <v>2208</v>
      </c>
      <c r="N793" s="11"/>
      <c r="O793" s="11" t="s">
        <v>1023</v>
      </c>
      <c r="P793" s="11" t="s">
        <v>1000</v>
      </c>
      <c r="Q793" s="20">
        <v>25</v>
      </c>
      <c r="R793" s="157">
        <v>27.7619922614617</v>
      </c>
      <c r="S793" s="11" t="s">
        <v>2199</v>
      </c>
      <c r="T793" s="21">
        <v>110</v>
      </c>
      <c r="U793" s="11" t="s">
        <v>52</v>
      </c>
      <c r="V793" s="22" t="s">
        <v>1023</v>
      </c>
    </row>
    <row r="794" spans="1:201" s="17" customFormat="1">
      <c r="A794" s="11" t="s">
        <v>2209</v>
      </c>
      <c r="B794" s="11" t="s">
        <v>3143</v>
      </c>
      <c r="C794" s="11" t="s">
        <v>2210</v>
      </c>
      <c r="D794" s="18">
        <v>83131</v>
      </c>
      <c r="E794" s="11" t="s">
        <v>2210</v>
      </c>
      <c r="F794" s="11" t="s">
        <v>2211</v>
      </c>
      <c r="G794" s="14" t="s">
        <v>3071</v>
      </c>
      <c r="H794" s="11" t="s">
        <v>2210</v>
      </c>
      <c r="I794" s="118" t="s">
        <v>5194</v>
      </c>
      <c r="J794" s="19">
        <v>1992</v>
      </c>
      <c r="K794" s="11" t="s">
        <v>998</v>
      </c>
      <c r="L794" s="11" t="s">
        <v>1043</v>
      </c>
      <c r="M794" s="11"/>
      <c r="N794" s="11"/>
      <c r="O794" s="11" t="s">
        <v>1023</v>
      </c>
      <c r="P794" s="11" t="s">
        <v>1023</v>
      </c>
      <c r="Q794" s="20">
        <v>36.6</v>
      </c>
      <c r="R794" s="157">
        <f t="shared" ref="R794:R795" si="1">Q794*1.01</f>
        <v>36.966000000000001</v>
      </c>
      <c r="S794" s="11" t="s">
        <v>3147</v>
      </c>
      <c r="T794" s="21">
        <v>110</v>
      </c>
      <c r="U794" s="11" t="s">
        <v>3148</v>
      </c>
      <c r="V794" s="11" t="s">
        <v>1000</v>
      </c>
    </row>
    <row r="795" spans="1:201" s="17" customFormat="1">
      <c r="A795" s="11" t="s">
        <v>2212</v>
      </c>
      <c r="B795" s="11" t="s">
        <v>3143</v>
      </c>
      <c r="C795" s="11" t="s">
        <v>2213</v>
      </c>
      <c r="D795" s="18">
        <v>83080</v>
      </c>
      <c r="E795" s="40" t="s">
        <v>2214</v>
      </c>
      <c r="F795" s="11" t="s">
        <v>2215</v>
      </c>
      <c r="G795" s="14" t="s">
        <v>3071</v>
      </c>
      <c r="H795" s="11" t="s">
        <v>2213</v>
      </c>
      <c r="I795" s="118" t="s">
        <v>5194</v>
      </c>
      <c r="J795" s="19">
        <v>1992</v>
      </c>
      <c r="K795" s="11" t="s">
        <v>998</v>
      </c>
      <c r="L795" s="11" t="s">
        <v>1043</v>
      </c>
      <c r="M795" s="11"/>
      <c r="N795" s="11"/>
      <c r="O795" s="11" t="s">
        <v>1023</v>
      </c>
      <c r="P795" s="11" t="s">
        <v>1023</v>
      </c>
      <c r="Q795" s="20">
        <v>30</v>
      </c>
      <c r="R795" s="157">
        <f t="shared" si="1"/>
        <v>30.3</v>
      </c>
      <c r="S795" s="11" t="s">
        <v>3147</v>
      </c>
      <c r="T795" s="21">
        <v>110</v>
      </c>
      <c r="U795" s="11" t="s">
        <v>4752</v>
      </c>
      <c r="V795" s="11" t="s">
        <v>1000</v>
      </c>
      <c r="W795" s="31"/>
      <c r="X795" s="31"/>
      <c r="Y795" s="57"/>
      <c r="Z795" s="57"/>
      <c r="AA795" s="31"/>
      <c r="AB795" s="55"/>
      <c r="AC795" s="31"/>
      <c r="AD795" s="31"/>
      <c r="AE795" s="31"/>
      <c r="AF795" s="54"/>
      <c r="AG795" s="31"/>
      <c r="AH795" s="31"/>
      <c r="AI795" s="55"/>
      <c r="AJ795" s="31"/>
      <c r="AK795" s="31"/>
      <c r="AL795" s="56"/>
      <c r="AM795" s="31"/>
      <c r="AN795" s="31"/>
      <c r="AO795" s="31"/>
      <c r="AP795" s="31"/>
      <c r="AQ795" s="31"/>
      <c r="AR795" s="57"/>
      <c r="AS795" s="57"/>
      <c r="AT795" s="31"/>
      <c r="AU795" s="55"/>
      <c r="AV795" s="31"/>
      <c r="AW795" s="31"/>
      <c r="AX795" s="31"/>
      <c r="AY795" s="54"/>
      <c r="AZ795" s="31"/>
      <c r="BA795" s="31"/>
      <c r="BB795" s="55"/>
      <c r="BC795" s="31"/>
      <c r="BD795" s="31"/>
      <c r="BE795" s="56"/>
      <c r="BF795" s="31"/>
      <c r="BG795" s="31"/>
      <c r="BH795" s="31"/>
      <c r="BI795" s="31"/>
      <c r="BJ795" s="31"/>
      <c r="BK795" s="57"/>
      <c r="BL795" s="57"/>
      <c r="BM795" s="31"/>
      <c r="BN795" s="55"/>
      <c r="BO795" s="31"/>
      <c r="BP795" s="31"/>
      <c r="BQ795" s="31"/>
      <c r="BR795" s="54"/>
      <c r="BS795" s="31"/>
      <c r="BT795" s="31"/>
      <c r="BU795" s="55"/>
      <c r="BV795" s="31"/>
      <c r="BW795" s="31"/>
      <c r="BX795" s="56"/>
      <c r="BY795" s="31"/>
      <c r="BZ795" s="31"/>
      <c r="CA795" s="31"/>
      <c r="CB795" s="31"/>
      <c r="CC795" s="31"/>
      <c r="CD795" s="57"/>
      <c r="CE795" s="57"/>
      <c r="CF795" s="31"/>
      <c r="CG795" s="55"/>
      <c r="CH795" s="31"/>
      <c r="CI795" s="31"/>
      <c r="CJ795" s="31"/>
      <c r="CK795" s="54"/>
      <c r="CL795" s="31"/>
      <c r="CM795" s="31"/>
      <c r="CN795" s="55"/>
      <c r="CO795" s="31"/>
      <c r="CP795" s="31"/>
      <c r="CQ795" s="56"/>
      <c r="CR795" s="31"/>
      <c r="CS795" s="31"/>
      <c r="CT795" s="31"/>
      <c r="CU795" s="31"/>
      <c r="CV795" s="31"/>
      <c r="CW795" s="57"/>
      <c r="CX795" s="57"/>
      <c r="CY795" s="31"/>
      <c r="CZ795" s="55"/>
      <c r="DA795" s="31"/>
      <c r="DB795" s="31"/>
      <c r="DC795" s="31"/>
      <c r="DD795" s="54"/>
      <c r="DE795" s="31"/>
      <c r="DF795" s="31"/>
      <c r="DG795" s="55"/>
      <c r="DH795" s="31"/>
      <c r="DI795" s="31"/>
      <c r="DJ795" s="56"/>
      <c r="DK795" s="31"/>
      <c r="DL795" s="31"/>
      <c r="DM795" s="31"/>
      <c r="DN795" s="31"/>
      <c r="DO795" s="31"/>
      <c r="DP795" s="57"/>
      <c r="DQ795" s="57"/>
      <c r="DR795" s="31"/>
      <c r="DS795" s="55"/>
      <c r="DT795" s="31"/>
      <c r="DU795" s="31"/>
      <c r="DV795" s="31"/>
      <c r="DW795" s="54"/>
      <c r="DX795" s="31"/>
      <c r="DY795" s="31"/>
      <c r="DZ795" s="55"/>
      <c r="EA795" s="31"/>
      <c r="EB795" s="31"/>
      <c r="EC795" s="56"/>
      <c r="ED795" s="31"/>
      <c r="EE795" s="31"/>
      <c r="EF795" s="31"/>
      <c r="EG795" s="31"/>
      <c r="EH795" s="31"/>
      <c r="EI795" s="57"/>
      <c r="EJ795" s="57"/>
      <c r="EK795" s="31"/>
      <c r="EL795" s="55"/>
      <c r="EM795" s="31"/>
      <c r="EN795" s="31"/>
      <c r="EO795" s="31"/>
      <c r="EP795" s="54"/>
      <c r="EQ795" s="31"/>
      <c r="ER795" s="31"/>
      <c r="ES795" s="55"/>
      <c r="ET795" s="31"/>
      <c r="EU795" s="31"/>
      <c r="EV795" s="56"/>
      <c r="EW795" s="31"/>
      <c r="EX795" s="31"/>
      <c r="EY795" s="31"/>
      <c r="EZ795" s="31"/>
      <c r="FA795" s="31"/>
      <c r="FB795" s="57"/>
      <c r="FC795" s="57"/>
      <c r="FD795" s="31"/>
      <c r="FE795" s="55"/>
      <c r="FF795" s="31"/>
      <c r="FG795" s="31"/>
      <c r="FH795" s="31"/>
      <c r="FI795" s="54"/>
      <c r="FJ795" s="31"/>
      <c r="FK795" s="31"/>
      <c r="FL795" s="55"/>
      <c r="FM795" s="31"/>
      <c r="FN795" s="31"/>
      <c r="FO795" s="56"/>
      <c r="FP795" s="31"/>
      <c r="FQ795" s="31"/>
      <c r="FR795" s="31"/>
      <c r="FS795" s="31"/>
      <c r="FT795" s="31"/>
      <c r="FU795" s="57"/>
      <c r="FV795" s="57"/>
      <c r="FW795" s="31"/>
      <c r="FX795" s="55"/>
      <c r="FY795" s="31"/>
      <c r="FZ795" s="31"/>
      <c r="GA795" s="31"/>
      <c r="GB795" s="54"/>
      <c r="GC795" s="31"/>
      <c r="GD795" s="31"/>
      <c r="GE795" s="55"/>
      <c r="GF795" s="31"/>
      <c r="GG795" s="31"/>
      <c r="GH795" s="56"/>
      <c r="GI795" s="31"/>
      <c r="GJ795" s="31"/>
      <c r="GK795" s="31"/>
      <c r="GL795" s="31"/>
      <c r="GM795" s="31"/>
      <c r="GN795" s="57"/>
      <c r="GO795" s="57"/>
      <c r="GP795" s="31"/>
      <c r="GQ795" s="55"/>
      <c r="GR795" s="31"/>
      <c r="GS795" s="31"/>
    </row>
    <row r="796" spans="1:201" s="17" customFormat="1">
      <c r="A796" s="10" t="s">
        <v>2216</v>
      </c>
      <c r="B796" s="11" t="s">
        <v>2217</v>
      </c>
      <c r="C796" s="11"/>
      <c r="D796" s="12">
        <v>55234</v>
      </c>
      <c r="E796" s="13" t="s">
        <v>2218</v>
      </c>
      <c r="F796" s="11"/>
      <c r="G796" s="14" t="s">
        <v>3981</v>
      </c>
      <c r="H796" s="11"/>
      <c r="I796" s="118" t="s">
        <v>5206</v>
      </c>
      <c r="J796" s="15">
        <v>2002</v>
      </c>
      <c r="K796" s="11" t="s">
        <v>998</v>
      </c>
      <c r="L796" s="11" t="s">
        <v>999</v>
      </c>
      <c r="M796" s="11"/>
      <c r="N796" s="11"/>
      <c r="O796" s="11" t="s">
        <v>1000</v>
      </c>
      <c r="P796" s="118" t="s">
        <v>1023</v>
      </c>
      <c r="Q796" s="16">
        <v>12</v>
      </c>
      <c r="R796" s="157">
        <v>12</v>
      </c>
      <c r="S796" s="11"/>
      <c r="T796" s="13" t="s">
        <v>1001</v>
      </c>
      <c r="U796" s="13" t="s">
        <v>4028</v>
      </c>
      <c r="V796" s="11" t="s">
        <v>1000</v>
      </c>
    </row>
    <row r="797" spans="1:201" s="17" customFormat="1">
      <c r="A797" s="10" t="s">
        <v>2219</v>
      </c>
      <c r="B797" s="11" t="s">
        <v>2220</v>
      </c>
      <c r="C797" s="11" t="s">
        <v>2221</v>
      </c>
      <c r="D797" s="18">
        <v>46049</v>
      </c>
      <c r="E797" s="11" t="s">
        <v>2222</v>
      </c>
      <c r="F797" s="11" t="s">
        <v>2223</v>
      </c>
      <c r="G797" s="14" t="s">
        <v>997</v>
      </c>
      <c r="H797" s="11" t="s">
        <v>2224</v>
      </c>
      <c r="I797" s="123" t="s">
        <v>5202</v>
      </c>
      <c r="J797" s="19">
        <v>1990</v>
      </c>
      <c r="K797" s="11" t="s">
        <v>998</v>
      </c>
      <c r="L797" s="11" t="s">
        <v>3309</v>
      </c>
      <c r="M797" s="11" t="s">
        <v>3309</v>
      </c>
      <c r="N797" s="11" t="s">
        <v>613</v>
      </c>
      <c r="O797" s="11" t="s">
        <v>1023</v>
      </c>
      <c r="P797" s="11" t="s">
        <v>1000</v>
      </c>
      <c r="Q797" s="20">
        <v>40.4</v>
      </c>
      <c r="R797" s="157">
        <v>44.863379494522107</v>
      </c>
      <c r="S797" s="11" t="s">
        <v>2225</v>
      </c>
      <c r="T797" s="21">
        <v>110</v>
      </c>
      <c r="U797" s="11" t="s">
        <v>2226</v>
      </c>
      <c r="V797" s="22" t="s">
        <v>1023</v>
      </c>
    </row>
    <row r="798" spans="1:201" s="17" customFormat="1">
      <c r="A798" s="10" t="s">
        <v>2227</v>
      </c>
      <c r="B798" s="11" t="s">
        <v>2220</v>
      </c>
      <c r="C798" s="11" t="s">
        <v>2221</v>
      </c>
      <c r="D798" s="18">
        <v>46049</v>
      </c>
      <c r="E798" s="11" t="s">
        <v>2222</v>
      </c>
      <c r="F798" s="11" t="s">
        <v>2223</v>
      </c>
      <c r="G798" s="14" t="s">
        <v>997</v>
      </c>
      <c r="H798" s="58" t="s">
        <v>2228</v>
      </c>
      <c r="I798" s="123" t="s">
        <v>5202</v>
      </c>
      <c r="J798" s="36">
        <v>2006</v>
      </c>
      <c r="K798" s="11" t="s">
        <v>998</v>
      </c>
      <c r="L798" s="11" t="s">
        <v>3309</v>
      </c>
      <c r="M798" s="11" t="s">
        <v>3309</v>
      </c>
      <c r="N798" s="11" t="s">
        <v>613</v>
      </c>
      <c r="O798" s="11" t="s">
        <v>1023</v>
      </c>
      <c r="P798" s="11" t="s">
        <v>1000</v>
      </c>
      <c r="Q798" s="20">
        <v>21.1</v>
      </c>
      <c r="R798" s="157">
        <v>23.431121468673677</v>
      </c>
      <c r="S798" s="11" t="s">
        <v>2229</v>
      </c>
      <c r="T798" s="21">
        <v>25</v>
      </c>
      <c r="U798" s="11" t="s">
        <v>2230</v>
      </c>
      <c r="V798" s="22" t="s">
        <v>1023</v>
      </c>
    </row>
    <row r="799" spans="1:201" s="17" customFormat="1">
      <c r="A799" s="11" t="s">
        <v>2231</v>
      </c>
      <c r="B799" s="11" t="s">
        <v>2232</v>
      </c>
      <c r="C799" s="11" t="s">
        <v>2233</v>
      </c>
      <c r="D799" s="18">
        <v>46045</v>
      </c>
      <c r="E799" s="11" t="s">
        <v>2222</v>
      </c>
      <c r="F799" s="11"/>
      <c r="G799" s="14" t="s">
        <v>997</v>
      </c>
      <c r="H799" s="11" t="s">
        <v>2233</v>
      </c>
      <c r="I799" s="118" t="s">
        <v>5203</v>
      </c>
      <c r="J799" s="19">
        <v>1972</v>
      </c>
      <c r="K799" s="11" t="s">
        <v>998</v>
      </c>
      <c r="L799" s="11" t="s">
        <v>1022</v>
      </c>
      <c r="M799" s="11"/>
      <c r="N799" s="11"/>
      <c r="O799" s="11" t="s">
        <v>1023</v>
      </c>
      <c r="P799" s="11" t="s">
        <v>1000</v>
      </c>
      <c r="Q799" s="20">
        <v>23.1</v>
      </c>
      <c r="R799" s="157">
        <v>23.331000000000003</v>
      </c>
      <c r="S799" s="11"/>
      <c r="T799" s="21">
        <v>10</v>
      </c>
      <c r="U799" s="11" t="s">
        <v>2226</v>
      </c>
      <c r="V799" s="22" t="s">
        <v>1023</v>
      </c>
    </row>
    <row r="800" spans="1:201" s="17" customFormat="1">
      <c r="A800" s="11" t="s">
        <v>2234</v>
      </c>
      <c r="B800" s="11" t="s">
        <v>2232</v>
      </c>
      <c r="C800" s="11" t="s">
        <v>2235</v>
      </c>
      <c r="D800" s="18">
        <v>46147</v>
      </c>
      <c r="E800" s="11" t="s">
        <v>2222</v>
      </c>
      <c r="F800" s="11"/>
      <c r="G800" s="14" t="s">
        <v>997</v>
      </c>
      <c r="H800" s="11" t="s">
        <v>2235</v>
      </c>
      <c r="I800" s="118" t="s">
        <v>5203</v>
      </c>
      <c r="J800" s="19">
        <v>1995</v>
      </c>
      <c r="K800" s="11" t="s">
        <v>998</v>
      </c>
      <c r="L800" s="11" t="s">
        <v>1022</v>
      </c>
      <c r="M800" s="11"/>
      <c r="N800" s="11"/>
      <c r="O800" s="11" t="s">
        <v>1023</v>
      </c>
      <c r="P800" s="11" t="s">
        <v>1000</v>
      </c>
      <c r="Q800" s="20">
        <v>24.5</v>
      </c>
      <c r="R800" s="157">
        <v>24.745000000000001</v>
      </c>
      <c r="S800" s="11"/>
      <c r="T800" s="21">
        <v>110</v>
      </c>
      <c r="U800" s="11" t="s">
        <v>2226</v>
      </c>
      <c r="V800" s="22" t="s">
        <v>1023</v>
      </c>
    </row>
    <row r="801" spans="1:22" s="17" customFormat="1">
      <c r="A801" s="11" t="s">
        <v>2236</v>
      </c>
      <c r="B801" s="11" t="s">
        <v>7</v>
      </c>
      <c r="C801" s="11" t="s">
        <v>2237</v>
      </c>
      <c r="D801" s="18">
        <v>73447</v>
      </c>
      <c r="E801" s="11" t="s">
        <v>2238</v>
      </c>
      <c r="F801" s="11"/>
      <c r="G801" s="14" t="s">
        <v>1042</v>
      </c>
      <c r="H801" s="11"/>
      <c r="I801" s="118" t="s">
        <v>5206</v>
      </c>
      <c r="J801" s="19">
        <v>2006</v>
      </c>
      <c r="K801" s="11" t="s">
        <v>998</v>
      </c>
      <c r="L801" s="11" t="s">
        <v>999</v>
      </c>
      <c r="M801" s="11"/>
      <c r="N801" s="11"/>
      <c r="O801" s="11" t="s">
        <v>1000</v>
      </c>
      <c r="P801" s="11" t="s">
        <v>1023</v>
      </c>
      <c r="Q801" s="20">
        <v>10</v>
      </c>
      <c r="R801" s="157">
        <v>10</v>
      </c>
      <c r="S801" s="11" t="s">
        <v>2239</v>
      </c>
      <c r="T801" s="21">
        <v>20</v>
      </c>
      <c r="U801" s="11" t="s">
        <v>2240</v>
      </c>
      <c r="V801" s="11" t="s">
        <v>1000</v>
      </c>
    </row>
    <row r="802" spans="1:22" s="17" customFormat="1">
      <c r="A802" s="11" t="s">
        <v>2241</v>
      </c>
      <c r="B802" s="11" t="s">
        <v>2242</v>
      </c>
      <c r="C802" s="11" t="s">
        <v>2243</v>
      </c>
      <c r="D802" s="18">
        <v>63784</v>
      </c>
      <c r="E802" s="11" t="s">
        <v>2243</v>
      </c>
      <c r="F802" s="11"/>
      <c r="G802" s="14" t="s">
        <v>3071</v>
      </c>
      <c r="H802" s="11">
        <v>2</v>
      </c>
      <c r="I802" s="118" t="s">
        <v>5203</v>
      </c>
      <c r="J802" s="19">
        <v>1920</v>
      </c>
      <c r="K802" s="11" t="s">
        <v>3052</v>
      </c>
      <c r="L802" s="11" t="s">
        <v>1022</v>
      </c>
      <c r="M802" s="11"/>
      <c r="N802" s="11"/>
      <c r="O802" s="11" t="s">
        <v>1023</v>
      </c>
      <c r="P802" s="11" t="s">
        <v>1000</v>
      </c>
      <c r="Q802" s="20">
        <v>36</v>
      </c>
      <c r="R802" s="157">
        <v>36.36</v>
      </c>
      <c r="S802" s="11" t="s">
        <v>2244</v>
      </c>
      <c r="T802" s="21">
        <v>20</v>
      </c>
      <c r="U802" s="11" t="s">
        <v>3113</v>
      </c>
      <c r="V802" s="22" t="s">
        <v>1023</v>
      </c>
    </row>
    <row r="803" spans="1:22" s="17" customFormat="1">
      <c r="A803" s="11" t="s">
        <v>2245</v>
      </c>
      <c r="B803" s="11" t="s">
        <v>2242</v>
      </c>
      <c r="C803" s="11" t="s">
        <v>2243</v>
      </c>
      <c r="D803" s="18">
        <v>63784</v>
      </c>
      <c r="E803" s="11" t="s">
        <v>2243</v>
      </c>
      <c r="F803" s="11"/>
      <c r="G803" s="14" t="s">
        <v>3071</v>
      </c>
      <c r="H803" s="11">
        <v>1</v>
      </c>
      <c r="I803" s="118" t="s">
        <v>5203</v>
      </c>
      <c r="J803" s="19">
        <v>1995</v>
      </c>
      <c r="K803" s="11" t="s">
        <v>3052</v>
      </c>
      <c r="L803" s="11" t="s">
        <v>1022</v>
      </c>
      <c r="M803" s="11"/>
      <c r="N803" s="11"/>
      <c r="O803" s="11" t="s">
        <v>1023</v>
      </c>
      <c r="P803" s="11" t="s">
        <v>1000</v>
      </c>
      <c r="Q803" s="20">
        <v>64</v>
      </c>
      <c r="R803" s="157">
        <v>64.64</v>
      </c>
      <c r="S803" s="11" t="s">
        <v>2244</v>
      </c>
      <c r="T803" s="21">
        <v>20</v>
      </c>
      <c r="U803" s="11" t="s">
        <v>3113</v>
      </c>
      <c r="V803" s="22" t="s">
        <v>1023</v>
      </c>
    </row>
    <row r="804" spans="1:22" s="17" customFormat="1">
      <c r="A804" s="10" t="s">
        <v>2246</v>
      </c>
      <c r="B804" s="11" t="s">
        <v>2247</v>
      </c>
      <c r="C804" s="11"/>
      <c r="D804" s="25">
        <v>74420</v>
      </c>
      <c r="E804" s="26" t="s">
        <v>2248</v>
      </c>
      <c r="F804" s="11"/>
      <c r="G804" s="14" t="s">
        <v>1042</v>
      </c>
      <c r="H804" s="11"/>
      <c r="I804" s="123" t="s">
        <v>5202</v>
      </c>
      <c r="J804" s="15">
        <v>2000</v>
      </c>
      <c r="K804" s="11" t="s">
        <v>998</v>
      </c>
      <c r="L804" s="11" t="s">
        <v>1061</v>
      </c>
      <c r="M804" s="11"/>
      <c r="N804" s="11"/>
      <c r="O804" s="11" t="s">
        <v>1000</v>
      </c>
      <c r="P804" s="118" t="s">
        <v>1000</v>
      </c>
      <c r="Q804" s="20">
        <v>18.817</v>
      </c>
      <c r="R804" s="159">
        <v>20.265909000000001</v>
      </c>
      <c r="S804" s="11"/>
      <c r="T804" s="26" t="s">
        <v>1001</v>
      </c>
      <c r="U804" s="26" t="s">
        <v>3053</v>
      </c>
      <c r="V804" s="22" t="s">
        <v>1000</v>
      </c>
    </row>
    <row r="805" spans="1:22" s="17" customFormat="1">
      <c r="A805" s="10" t="s">
        <v>2249</v>
      </c>
      <c r="B805" s="11"/>
      <c r="C805" s="11"/>
      <c r="D805" s="12">
        <v>21734</v>
      </c>
      <c r="E805" s="13" t="s">
        <v>2250</v>
      </c>
      <c r="F805" s="11"/>
      <c r="G805" s="14" t="s">
        <v>1006</v>
      </c>
      <c r="H805" s="11"/>
      <c r="I805" s="118" t="s">
        <v>5206</v>
      </c>
      <c r="J805" s="15">
        <v>2000</v>
      </c>
      <c r="K805" s="11" t="s">
        <v>998</v>
      </c>
      <c r="L805" s="11" t="s">
        <v>999</v>
      </c>
      <c r="M805" s="11"/>
      <c r="N805" s="11"/>
      <c r="O805" s="11" t="s">
        <v>1000</v>
      </c>
      <c r="P805" s="118" t="s">
        <v>1023</v>
      </c>
      <c r="Q805" s="16">
        <v>16.5</v>
      </c>
      <c r="R805" s="157">
        <v>16.5</v>
      </c>
      <c r="S805" s="11"/>
      <c r="T805" s="13" t="s">
        <v>1007</v>
      </c>
      <c r="U805" s="13" t="s">
        <v>1008</v>
      </c>
      <c r="V805" s="11" t="s">
        <v>1000</v>
      </c>
    </row>
    <row r="806" spans="1:22" s="17" customFormat="1">
      <c r="A806" s="11" t="s">
        <v>2251</v>
      </c>
      <c r="B806" s="11" t="s">
        <v>2252</v>
      </c>
      <c r="C806" s="11" t="s">
        <v>2253</v>
      </c>
      <c r="D806" s="18">
        <v>63067</v>
      </c>
      <c r="E806" s="11" t="s">
        <v>2254</v>
      </c>
      <c r="F806" s="11"/>
      <c r="G806" s="14" t="s">
        <v>3180</v>
      </c>
      <c r="H806" s="11"/>
      <c r="I806" s="123" t="s">
        <v>5202</v>
      </c>
      <c r="J806" s="19">
        <v>1990</v>
      </c>
      <c r="K806" s="11" t="s">
        <v>998</v>
      </c>
      <c r="L806" s="124" t="s">
        <v>1055</v>
      </c>
      <c r="M806" s="11" t="s">
        <v>1055</v>
      </c>
      <c r="N806" s="11" t="s">
        <v>1061</v>
      </c>
      <c r="O806" s="11" t="s">
        <v>1023</v>
      </c>
      <c r="P806" s="11" t="s">
        <v>3103</v>
      </c>
      <c r="Q806" s="20">
        <v>54</v>
      </c>
      <c r="R806" s="157">
        <v>58.443660000000001</v>
      </c>
      <c r="S806" s="11" t="s">
        <v>2255</v>
      </c>
      <c r="T806" s="21">
        <v>110</v>
      </c>
      <c r="U806" s="11" t="s">
        <v>1939</v>
      </c>
      <c r="V806" s="22" t="s">
        <v>1023</v>
      </c>
    </row>
    <row r="807" spans="1:22" s="17" customFormat="1">
      <c r="A807" s="11" t="s">
        <v>2256</v>
      </c>
      <c r="B807" s="11" t="s">
        <v>1541</v>
      </c>
      <c r="C807" s="11" t="s">
        <v>2257</v>
      </c>
      <c r="D807" s="18">
        <v>25588</v>
      </c>
      <c r="E807" s="11" t="s">
        <v>2258</v>
      </c>
      <c r="F807" s="11"/>
      <c r="G807" s="14" t="s">
        <v>1035</v>
      </c>
      <c r="H807" s="11"/>
      <c r="I807" s="118" t="s">
        <v>5203</v>
      </c>
      <c r="J807" s="19">
        <v>1972</v>
      </c>
      <c r="K807" s="11" t="s">
        <v>998</v>
      </c>
      <c r="L807" s="11" t="s">
        <v>3056</v>
      </c>
      <c r="M807" s="11"/>
      <c r="N807" s="11"/>
      <c r="O807" s="11" t="s">
        <v>1023</v>
      </c>
      <c r="P807" s="11" t="s">
        <v>1023</v>
      </c>
      <c r="Q807" s="20">
        <v>88</v>
      </c>
      <c r="R807" s="157">
        <f>Q807*1.01</f>
        <v>88.88</v>
      </c>
      <c r="S807" s="11" t="s">
        <v>2259</v>
      </c>
      <c r="T807" s="21">
        <v>110</v>
      </c>
      <c r="U807" s="11" t="s">
        <v>3148</v>
      </c>
      <c r="V807" s="22" t="s">
        <v>1023</v>
      </c>
    </row>
    <row r="808" spans="1:22" s="17" customFormat="1">
      <c r="A808" s="10" t="s">
        <v>2260</v>
      </c>
      <c r="B808" s="23" t="s">
        <v>2261</v>
      </c>
      <c r="C808" s="11"/>
      <c r="D808" s="12">
        <v>25870</v>
      </c>
      <c r="E808" s="13" t="s">
        <v>2262</v>
      </c>
      <c r="F808" s="11"/>
      <c r="G808" s="14" t="s">
        <v>1035</v>
      </c>
      <c r="H808" s="11"/>
      <c r="I808" s="118" t="s">
        <v>5206</v>
      </c>
      <c r="J808" s="15">
        <v>2001</v>
      </c>
      <c r="K808" s="11" t="s">
        <v>998</v>
      </c>
      <c r="L808" s="11" t="s">
        <v>999</v>
      </c>
      <c r="M808" s="11"/>
      <c r="N808" s="11"/>
      <c r="O808" s="11" t="s">
        <v>1000</v>
      </c>
      <c r="P808" s="118" t="s">
        <v>1023</v>
      </c>
      <c r="Q808" s="16">
        <v>12</v>
      </c>
      <c r="R808" s="157">
        <v>12</v>
      </c>
      <c r="S808" s="11"/>
      <c r="T808" s="13" t="s">
        <v>1001</v>
      </c>
      <c r="U808" s="11" t="s">
        <v>1036</v>
      </c>
      <c r="V808" s="11" t="s">
        <v>1000</v>
      </c>
    </row>
    <row r="809" spans="1:22" s="17" customFormat="1">
      <c r="A809" s="10" t="s">
        <v>2263</v>
      </c>
      <c r="B809" s="11" t="s">
        <v>3115</v>
      </c>
      <c r="C809" s="11" t="s">
        <v>2264</v>
      </c>
      <c r="D809" s="18">
        <v>4769</v>
      </c>
      <c r="E809" s="11" t="s">
        <v>2265</v>
      </c>
      <c r="F809" s="11"/>
      <c r="G809" s="14" t="s">
        <v>3333</v>
      </c>
      <c r="H809" s="11"/>
      <c r="I809" s="118" t="s">
        <v>5206</v>
      </c>
      <c r="J809" s="19">
        <v>2004</v>
      </c>
      <c r="K809" s="11" t="s">
        <v>998</v>
      </c>
      <c r="L809" s="11" t="s">
        <v>999</v>
      </c>
      <c r="M809" s="11"/>
      <c r="N809" s="11"/>
      <c r="O809" s="11" t="s">
        <v>1000</v>
      </c>
      <c r="P809" s="118" t="s">
        <v>1023</v>
      </c>
      <c r="Q809" s="20">
        <v>14</v>
      </c>
      <c r="R809" s="157">
        <v>14</v>
      </c>
      <c r="S809" s="11"/>
      <c r="T809" s="21">
        <v>20</v>
      </c>
      <c r="U809" s="11" t="s">
        <v>3045</v>
      </c>
      <c r="V809" s="11" t="s">
        <v>1000</v>
      </c>
    </row>
    <row r="810" spans="1:22" s="17" customFormat="1">
      <c r="A810" s="10" t="s">
        <v>2266</v>
      </c>
      <c r="B810" s="11"/>
      <c r="C810" s="11"/>
      <c r="D810" s="12">
        <v>39387</v>
      </c>
      <c r="E810" s="13" t="s">
        <v>2267</v>
      </c>
      <c r="F810" s="10"/>
      <c r="G810" s="14" t="s">
        <v>1071</v>
      </c>
      <c r="H810" s="11"/>
      <c r="I810" s="118" t="s">
        <v>5206</v>
      </c>
      <c r="J810" s="15">
        <v>2009</v>
      </c>
      <c r="K810" s="11" t="s">
        <v>998</v>
      </c>
      <c r="L810" s="11" t="s">
        <v>999</v>
      </c>
      <c r="M810" s="11"/>
      <c r="N810" s="10"/>
      <c r="O810" s="11" t="s">
        <v>1000</v>
      </c>
      <c r="P810" s="118" t="s">
        <v>1023</v>
      </c>
      <c r="Q810" s="16">
        <v>12.3</v>
      </c>
      <c r="R810" s="157">
        <v>12.3</v>
      </c>
      <c r="S810" s="11"/>
      <c r="T810" s="13" t="s">
        <v>1001</v>
      </c>
      <c r="U810" s="13" t="s">
        <v>3108</v>
      </c>
      <c r="V810" s="11" t="s">
        <v>1000</v>
      </c>
    </row>
    <row r="811" spans="1:22" s="17" customFormat="1">
      <c r="A811" s="10" t="s">
        <v>2268</v>
      </c>
      <c r="B811" s="11"/>
      <c r="C811" s="11"/>
      <c r="D811" s="12">
        <v>21762</v>
      </c>
      <c r="E811" s="13" t="s">
        <v>2269</v>
      </c>
      <c r="F811" s="11"/>
      <c r="G811" s="14" t="s">
        <v>1006</v>
      </c>
      <c r="H811" s="11"/>
      <c r="I811" s="118" t="s">
        <v>5206</v>
      </c>
      <c r="J811" s="15">
        <v>1999</v>
      </c>
      <c r="K811" s="11" t="s">
        <v>998</v>
      </c>
      <c r="L811" s="11" t="s">
        <v>999</v>
      </c>
      <c r="M811" s="11"/>
      <c r="N811" s="11"/>
      <c r="O811" s="11" t="s">
        <v>1000</v>
      </c>
      <c r="P811" s="118" t="s">
        <v>1023</v>
      </c>
      <c r="Q811" s="16">
        <v>11</v>
      </c>
      <c r="R811" s="157">
        <v>11</v>
      </c>
      <c r="S811" s="11"/>
      <c r="T811" s="13" t="s">
        <v>1007</v>
      </c>
      <c r="U811" s="13" t="s">
        <v>1008</v>
      </c>
      <c r="V811" s="11" t="s">
        <v>1000</v>
      </c>
    </row>
    <row r="812" spans="1:22" s="17" customFormat="1">
      <c r="A812" s="10" t="s">
        <v>2270</v>
      </c>
      <c r="B812" s="11"/>
      <c r="C812" s="11"/>
      <c r="D812" s="12">
        <v>39606</v>
      </c>
      <c r="E812" s="13" t="s">
        <v>2271</v>
      </c>
      <c r="F812" s="11"/>
      <c r="G812" s="14" t="s">
        <v>1071</v>
      </c>
      <c r="H812" s="11"/>
      <c r="I812" s="118" t="s">
        <v>5206</v>
      </c>
      <c r="J812" s="15">
        <v>2002</v>
      </c>
      <c r="K812" s="11" t="s">
        <v>998</v>
      </c>
      <c r="L812" s="11" t="s">
        <v>999</v>
      </c>
      <c r="M812" s="11"/>
      <c r="N812" s="11"/>
      <c r="O812" s="11" t="s">
        <v>1000</v>
      </c>
      <c r="P812" s="118" t="s">
        <v>1023</v>
      </c>
      <c r="Q812" s="16">
        <v>30</v>
      </c>
      <c r="R812" s="157">
        <v>30</v>
      </c>
      <c r="S812" s="11"/>
      <c r="T812" s="13" t="s">
        <v>3076</v>
      </c>
      <c r="U812" s="13" t="s">
        <v>3187</v>
      </c>
      <c r="V812" s="11" t="s">
        <v>1000</v>
      </c>
    </row>
    <row r="813" spans="1:22" s="17" customFormat="1">
      <c r="A813" s="10" t="s">
        <v>2272</v>
      </c>
      <c r="B813" s="23" t="s">
        <v>2273</v>
      </c>
      <c r="C813" s="11"/>
      <c r="D813" s="12">
        <v>24796</v>
      </c>
      <c r="E813" s="13" t="s">
        <v>2274</v>
      </c>
      <c r="F813" s="11"/>
      <c r="G813" s="14" t="s">
        <v>1035</v>
      </c>
      <c r="H813" s="11"/>
      <c r="I813" s="118" t="s">
        <v>5206</v>
      </c>
      <c r="J813" s="15">
        <v>2001</v>
      </c>
      <c r="K813" s="11" t="s">
        <v>998</v>
      </c>
      <c r="L813" s="11" t="s">
        <v>999</v>
      </c>
      <c r="M813" s="11"/>
      <c r="N813" s="11"/>
      <c r="O813" s="11" t="s">
        <v>1000</v>
      </c>
      <c r="P813" s="118" t="s">
        <v>1023</v>
      </c>
      <c r="Q813" s="16">
        <v>12.25</v>
      </c>
      <c r="R813" s="157">
        <v>12.25</v>
      </c>
      <c r="S813" s="11"/>
      <c r="T813" s="13" t="s">
        <v>1001</v>
      </c>
      <c r="U813" s="11" t="s">
        <v>1036</v>
      </c>
      <c r="V813" s="11" t="s">
        <v>1000</v>
      </c>
    </row>
    <row r="814" spans="1:22" s="17" customFormat="1">
      <c r="A814" s="11" t="s">
        <v>2275</v>
      </c>
      <c r="B814" s="11" t="s">
        <v>1541</v>
      </c>
      <c r="C814" s="11" t="s">
        <v>2276</v>
      </c>
      <c r="D814" s="18">
        <v>24783</v>
      </c>
      <c r="E814" s="11" t="s">
        <v>2277</v>
      </c>
      <c r="F814" s="11"/>
      <c r="G814" s="14" t="s">
        <v>1035</v>
      </c>
      <c r="H814" s="11"/>
      <c r="I814" s="118" t="s">
        <v>5203</v>
      </c>
      <c r="J814" s="19">
        <v>1973</v>
      </c>
      <c r="K814" s="11" t="s">
        <v>998</v>
      </c>
      <c r="L814" s="11" t="s">
        <v>3056</v>
      </c>
      <c r="M814" s="11"/>
      <c r="N814" s="11"/>
      <c r="O814" s="11" t="s">
        <v>1023</v>
      </c>
      <c r="P814" s="11" t="s">
        <v>1023</v>
      </c>
      <c r="Q814" s="20">
        <v>87</v>
      </c>
      <c r="R814" s="157">
        <f>Q814*1.01</f>
        <v>87.87</v>
      </c>
      <c r="S814" s="11" t="s">
        <v>2276</v>
      </c>
      <c r="T814" s="21">
        <v>110</v>
      </c>
      <c r="U814" s="11" t="s">
        <v>3148</v>
      </c>
      <c r="V814" s="22" t="s">
        <v>1023</v>
      </c>
    </row>
    <row r="815" spans="1:22" s="17" customFormat="1">
      <c r="A815" s="10" t="s">
        <v>2278</v>
      </c>
      <c r="B815" s="11" t="s">
        <v>67</v>
      </c>
      <c r="C815" s="11"/>
      <c r="D815" s="12">
        <v>39343</v>
      </c>
      <c r="E815" s="13" t="s">
        <v>2279</v>
      </c>
      <c r="F815" s="10"/>
      <c r="G815" s="14" t="s">
        <v>1071</v>
      </c>
      <c r="H815" s="11"/>
      <c r="I815" s="118" t="s">
        <v>5206</v>
      </c>
      <c r="J815" s="15">
        <v>2002</v>
      </c>
      <c r="K815" s="11" t="s">
        <v>998</v>
      </c>
      <c r="L815" s="11" t="s">
        <v>999</v>
      </c>
      <c r="M815" s="11"/>
      <c r="N815" s="10"/>
      <c r="O815" s="11" t="s">
        <v>1000</v>
      </c>
      <c r="P815" s="118" t="s">
        <v>1023</v>
      </c>
      <c r="Q815" s="16">
        <v>22.4</v>
      </c>
      <c r="R815" s="157">
        <v>22.4</v>
      </c>
      <c r="S815" s="11"/>
      <c r="T815" s="13" t="s">
        <v>3076</v>
      </c>
      <c r="U815" s="13" t="s">
        <v>3187</v>
      </c>
      <c r="V815" s="11" t="s">
        <v>1000</v>
      </c>
    </row>
    <row r="816" spans="1:22" s="17" customFormat="1" ht="36">
      <c r="A816" s="10" t="s">
        <v>2280</v>
      </c>
      <c r="B816" s="24" t="s">
        <v>2281</v>
      </c>
      <c r="C816" s="11"/>
      <c r="D816" s="12">
        <v>26842</v>
      </c>
      <c r="E816" s="13" t="s">
        <v>2282</v>
      </c>
      <c r="F816" s="10"/>
      <c r="G816" s="14" t="s">
        <v>1006</v>
      </c>
      <c r="H816" s="11"/>
      <c r="I816" s="118" t="s">
        <v>5206</v>
      </c>
      <c r="J816" s="15">
        <v>1999</v>
      </c>
      <c r="K816" s="11" t="s">
        <v>998</v>
      </c>
      <c r="L816" s="11" t="s">
        <v>999</v>
      </c>
      <c r="M816" s="11"/>
      <c r="N816" s="10"/>
      <c r="O816" s="11" t="s">
        <v>1000</v>
      </c>
      <c r="P816" s="118" t="s">
        <v>1023</v>
      </c>
      <c r="Q816" s="16">
        <v>18</v>
      </c>
      <c r="R816" s="157">
        <v>18</v>
      </c>
      <c r="S816" s="11"/>
      <c r="T816" s="13" t="s">
        <v>1007</v>
      </c>
      <c r="U816" s="13" t="s">
        <v>1008</v>
      </c>
      <c r="V816" s="11" t="s">
        <v>1000</v>
      </c>
    </row>
    <row r="817" spans="1:201" s="17" customFormat="1">
      <c r="A817" s="11" t="s">
        <v>2283</v>
      </c>
      <c r="B817" s="11" t="s">
        <v>2284</v>
      </c>
      <c r="C817" s="11" t="s">
        <v>2285</v>
      </c>
      <c r="D817" s="18"/>
      <c r="E817" s="40" t="s">
        <v>2286</v>
      </c>
      <c r="F817" s="11" t="s">
        <v>2287</v>
      </c>
      <c r="G817" s="14" t="s">
        <v>3091</v>
      </c>
      <c r="H817" s="11" t="s">
        <v>2288</v>
      </c>
      <c r="I817" s="118" t="s">
        <v>5207</v>
      </c>
      <c r="J817" s="19">
        <v>2011</v>
      </c>
      <c r="K817" s="11" t="s">
        <v>998</v>
      </c>
      <c r="L817" s="11" t="s">
        <v>3139</v>
      </c>
      <c r="M817" s="11"/>
      <c r="N817" s="11"/>
      <c r="O817" s="11" t="s">
        <v>1000</v>
      </c>
      <c r="P817" s="11" t="s">
        <v>1023</v>
      </c>
      <c r="Q817" s="20">
        <v>48.3</v>
      </c>
      <c r="R817" s="157">
        <v>48.3</v>
      </c>
      <c r="S817" s="11" t="s">
        <v>2289</v>
      </c>
      <c r="T817" s="21">
        <v>150</v>
      </c>
      <c r="U817" s="11" t="s">
        <v>1025</v>
      </c>
      <c r="V817" s="11" t="s">
        <v>1000</v>
      </c>
    </row>
    <row r="818" spans="1:201" s="17" customFormat="1" ht="24">
      <c r="A818" s="10" t="s">
        <v>2290</v>
      </c>
      <c r="B818" s="38" t="s">
        <v>2291</v>
      </c>
      <c r="C818" s="11"/>
      <c r="D818" s="12">
        <v>26939</v>
      </c>
      <c r="E818" s="13" t="s">
        <v>2292</v>
      </c>
      <c r="F818" s="11"/>
      <c r="G818" s="14" t="s">
        <v>1006</v>
      </c>
      <c r="H818" s="11"/>
      <c r="I818" s="118" t="s">
        <v>5206</v>
      </c>
      <c r="J818" s="15">
        <v>2001</v>
      </c>
      <c r="K818" s="11" t="s">
        <v>998</v>
      </c>
      <c r="L818" s="11" t="s">
        <v>999</v>
      </c>
      <c r="M818" s="11"/>
      <c r="N818" s="11"/>
      <c r="O818" s="11" t="s">
        <v>1000</v>
      </c>
      <c r="P818" s="118" t="s">
        <v>1023</v>
      </c>
      <c r="Q818" s="16">
        <v>22.85</v>
      </c>
      <c r="R818" s="157">
        <v>22.85</v>
      </c>
      <c r="S818" s="11"/>
      <c r="T818" s="13" t="s">
        <v>1007</v>
      </c>
      <c r="U818" s="13" t="s">
        <v>1008</v>
      </c>
      <c r="V818" s="11" t="s">
        <v>1000</v>
      </c>
    </row>
    <row r="819" spans="1:201" s="17" customFormat="1">
      <c r="A819" s="10" t="s">
        <v>2293</v>
      </c>
      <c r="B819" s="10" t="s">
        <v>2294</v>
      </c>
      <c r="C819" s="11"/>
      <c r="D819" s="12">
        <v>28876</v>
      </c>
      <c r="E819" s="13" t="s">
        <v>2295</v>
      </c>
      <c r="F819" s="10"/>
      <c r="G819" s="14" t="s">
        <v>1006</v>
      </c>
      <c r="H819" s="11"/>
      <c r="I819" s="118" t="s">
        <v>5206</v>
      </c>
      <c r="J819" s="15">
        <v>2001</v>
      </c>
      <c r="K819" s="11" t="s">
        <v>998</v>
      </c>
      <c r="L819" s="11" t="s">
        <v>999</v>
      </c>
      <c r="M819" s="11"/>
      <c r="N819" s="10"/>
      <c r="O819" s="11" t="s">
        <v>1000</v>
      </c>
      <c r="P819" s="118" t="s">
        <v>1023</v>
      </c>
      <c r="Q819" s="16">
        <v>10</v>
      </c>
      <c r="R819" s="157">
        <v>10</v>
      </c>
      <c r="S819" s="11"/>
      <c r="T819" s="13" t="s">
        <v>1001</v>
      </c>
      <c r="U819" s="13" t="s">
        <v>1008</v>
      </c>
      <c r="V819" s="11" t="s">
        <v>1000</v>
      </c>
    </row>
    <row r="820" spans="1:201" s="17" customFormat="1">
      <c r="A820" s="10" t="s">
        <v>2296</v>
      </c>
      <c r="B820" s="11"/>
      <c r="C820" s="11"/>
      <c r="D820" s="12">
        <v>33100</v>
      </c>
      <c r="E820" s="13" t="s">
        <v>2297</v>
      </c>
      <c r="F820" s="11"/>
      <c r="G820" s="14" t="s">
        <v>997</v>
      </c>
      <c r="H820" s="11"/>
      <c r="I820" s="118" t="s">
        <v>5206</v>
      </c>
      <c r="J820" s="15">
        <v>1997</v>
      </c>
      <c r="K820" s="11" t="s">
        <v>998</v>
      </c>
      <c r="L820" s="11" t="s">
        <v>999</v>
      </c>
      <c r="M820" s="11"/>
      <c r="N820" s="11"/>
      <c r="O820" s="11" t="s">
        <v>1000</v>
      </c>
      <c r="P820" s="118" t="s">
        <v>1023</v>
      </c>
      <c r="Q820" s="16">
        <v>16.96</v>
      </c>
      <c r="R820" s="157">
        <v>16.96</v>
      </c>
      <c r="S820" s="11"/>
      <c r="T820" s="13" t="s">
        <v>1001</v>
      </c>
      <c r="U820" s="13" t="s">
        <v>3176</v>
      </c>
      <c r="V820" s="11" t="s">
        <v>1000</v>
      </c>
    </row>
    <row r="821" spans="1:201" s="17" customFormat="1">
      <c r="A821" s="10" t="s">
        <v>2298</v>
      </c>
      <c r="B821" s="11"/>
      <c r="C821" s="11"/>
      <c r="D821" s="12">
        <v>33100</v>
      </c>
      <c r="E821" s="13" t="s">
        <v>2297</v>
      </c>
      <c r="F821" s="10"/>
      <c r="G821" s="14" t="s">
        <v>997</v>
      </c>
      <c r="H821" s="11"/>
      <c r="I821" s="118" t="s">
        <v>5206</v>
      </c>
      <c r="J821" s="15">
        <v>1995</v>
      </c>
      <c r="K821" s="11" t="s">
        <v>998</v>
      </c>
      <c r="L821" s="11" t="s">
        <v>999</v>
      </c>
      <c r="M821" s="11"/>
      <c r="N821" s="10"/>
      <c r="O821" s="11" t="s">
        <v>1000</v>
      </c>
      <c r="P821" s="118" t="s">
        <v>1023</v>
      </c>
      <c r="Q821" s="16">
        <v>12</v>
      </c>
      <c r="R821" s="157">
        <v>12</v>
      </c>
      <c r="S821" s="11"/>
      <c r="T821" s="13" t="s">
        <v>1001</v>
      </c>
      <c r="U821" s="13" t="s">
        <v>3176</v>
      </c>
      <c r="V821" s="11" t="s">
        <v>1000</v>
      </c>
    </row>
    <row r="822" spans="1:201" s="17" customFormat="1">
      <c r="A822" s="10" t="s">
        <v>2299</v>
      </c>
      <c r="B822" s="11"/>
      <c r="C822" s="11"/>
      <c r="D822" s="12">
        <v>33100</v>
      </c>
      <c r="E822" s="13" t="s">
        <v>2297</v>
      </c>
      <c r="F822" s="11"/>
      <c r="G822" s="14" t="s">
        <v>997</v>
      </c>
      <c r="H822" s="11"/>
      <c r="I822" s="118" t="s">
        <v>5206</v>
      </c>
      <c r="J822" s="15">
        <v>1998</v>
      </c>
      <c r="K822" s="11" t="s">
        <v>998</v>
      </c>
      <c r="L822" s="11" t="s">
        <v>999</v>
      </c>
      <c r="M822" s="11"/>
      <c r="N822" s="11"/>
      <c r="O822" s="11" t="s">
        <v>1000</v>
      </c>
      <c r="P822" s="118" t="s">
        <v>1023</v>
      </c>
      <c r="Q822" s="16">
        <v>11.15</v>
      </c>
      <c r="R822" s="157">
        <v>11.15</v>
      </c>
      <c r="S822" s="11"/>
      <c r="T822" s="13" t="s">
        <v>1001</v>
      </c>
      <c r="U822" s="13" t="s">
        <v>3176</v>
      </c>
      <c r="V822" s="11" t="s">
        <v>1000</v>
      </c>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c r="BZ822" s="31"/>
      <c r="CA822" s="31"/>
      <c r="CB822" s="31"/>
      <c r="CC822" s="31"/>
      <c r="CD822" s="31"/>
      <c r="CE822" s="31"/>
      <c r="CF822" s="31"/>
      <c r="CG822" s="31"/>
      <c r="CH822" s="31"/>
      <c r="CI822" s="31"/>
      <c r="CJ822" s="31"/>
      <c r="CK822" s="31"/>
      <c r="CL822" s="31"/>
      <c r="CM822" s="31"/>
      <c r="CN822" s="31"/>
      <c r="CO822" s="31"/>
      <c r="CP822" s="31"/>
      <c r="CQ822" s="31"/>
      <c r="CR822" s="31"/>
      <c r="CS822" s="31"/>
      <c r="CT822" s="31"/>
      <c r="CU822" s="31"/>
      <c r="CV822" s="31"/>
      <c r="CW822" s="31"/>
      <c r="CX822" s="31"/>
      <c r="CY822" s="31"/>
      <c r="CZ822" s="31"/>
      <c r="DA822" s="31"/>
      <c r="DB822" s="31"/>
      <c r="DC822" s="31"/>
      <c r="DD822" s="31"/>
      <c r="DE822" s="31"/>
      <c r="DF822" s="31"/>
      <c r="DG822" s="31"/>
      <c r="DH822" s="31"/>
      <c r="DI822" s="31"/>
      <c r="DJ822" s="31"/>
      <c r="DK822" s="31"/>
      <c r="DL822" s="31"/>
      <c r="DM822" s="31"/>
      <c r="DN822" s="31"/>
      <c r="DO822" s="31"/>
      <c r="DP822" s="31"/>
      <c r="DQ822" s="31"/>
      <c r="DR822" s="31"/>
      <c r="DS822" s="31"/>
      <c r="DT822" s="31"/>
      <c r="DU822" s="31"/>
      <c r="DV822" s="31"/>
      <c r="DW822" s="31"/>
      <c r="DX822" s="31"/>
      <c r="DY822" s="31"/>
      <c r="DZ822" s="31"/>
      <c r="EA822" s="31"/>
      <c r="EB822" s="31"/>
      <c r="EC822" s="31"/>
      <c r="ED822" s="31"/>
      <c r="EE822" s="31"/>
      <c r="EF822" s="31"/>
      <c r="EG822" s="31"/>
      <c r="EH822" s="31"/>
      <c r="EI822" s="31"/>
      <c r="EJ822" s="31"/>
      <c r="EK822" s="31"/>
      <c r="EL822" s="31"/>
      <c r="EM822" s="31"/>
      <c r="EN822" s="31"/>
      <c r="EO822" s="31"/>
      <c r="EP822" s="31"/>
      <c r="EQ822" s="31"/>
      <c r="ER822" s="31"/>
      <c r="ES822" s="31"/>
      <c r="ET822" s="31"/>
      <c r="EU822" s="31"/>
      <c r="EV822" s="31"/>
      <c r="EW822" s="31"/>
      <c r="EX822" s="31"/>
      <c r="EY822" s="31"/>
      <c r="EZ822" s="31"/>
      <c r="FA822" s="31"/>
      <c r="FB822" s="31"/>
      <c r="FC822" s="31"/>
      <c r="FD822" s="31"/>
      <c r="FE822" s="31"/>
      <c r="FF822" s="31"/>
      <c r="FG822" s="31"/>
      <c r="FH822" s="31"/>
      <c r="FI822" s="31"/>
      <c r="FJ822" s="31"/>
      <c r="FK822" s="31"/>
      <c r="FL822" s="31"/>
      <c r="FM822" s="31"/>
      <c r="FN822" s="31"/>
      <c r="FO822" s="31"/>
      <c r="FP822" s="31"/>
      <c r="FQ822" s="31"/>
      <c r="FR822" s="31"/>
      <c r="FS822" s="31"/>
      <c r="FT822" s="31"/>
      <c r="FU822" s="31"/>
      <c r="FV822" s="31"/>
      <c r="FW822" s="31"/>
      <c r="FX822" s="31"/>
      <c r="FY822" s="31"/>
      <c r="FZ822" s="31"/>
      <c r="GA822" s="31"/>
      <c r="GB822" s="31"/>
      <c r="GC822" s="31"/>
      <c r="GD822" s="31"/>
      <c r="GE822" s="31"/>
      <c r="GF822" s="31"/>
      <c r="GG822" s="31"/>
      <c r="GH822" s="31"/>
      <c r="GI822" s="31"/>
      <c r="GJ822" s="31"/>
      <c r="GK822" s="31"/>
      <c r="GL822" s="31"/>
      <c r="GM822" s="31"/>
      <c r="GN822" s="31"/>
      <c r="GO822" s="31"/>
      <c r="GP822" s="31"/>
      <c r="GQ822" s="31"/>
      <c r="GR822" s="31"/>
      <c r="GS822" s="31"/>
    </row>
    <row r="823" spans="1:201" s="17" customFormat="1">
      <c r="A823" s="10" t="s">
        <v>2300</v>
      </c>
      <c r="B823" s="11" t="s">
        <v>2301</v>
      </c>
      <c r="C823" s="11" t="s">
        <v>751</v>
      </c>
      <c r="D823" s="18">
        <v>26871</v>
      </c>
      <c r="E823" s="11" t="s">
        <v>2302</v>
      </c>
      <c r="F823" s="11" t="s">
        <v>2303</v>
      </c>
      <c r="G823" s="14" t="s">
        <v>1006</v>
      </c>
      <c r="H823" s="11"/>
      <c r="I823" s="123" t="s">
        <v>5202</v>
      </c>
      <c r="J823" s="19">
        <v>2002</v>
      </c>
      <c r="K823" s="11" t="s">
        <v>998</v>
      </c>
      <c r="L823" s="11" t="s">
        <v>1061</v>
      </c>
      <c r="M823" s="24"/>
      <c r="N823" s="24"/>
      <c r="O823" s="11" t="s">
        <v>1000</v>
      </c>
      <c r="P823" s="11" t="s">
        <v>1023</v>
      </c>
      <c r="Q823" s="20">
        <v>20</v>
      </c>
      <c r="R823" s="159">
        <v>21.54</v>
      </c>
      <c r="S823" s="11"/>
      <c r="T823" s="26" t="s">
        <v>1007</v>
      </c>
      <c r="U823" s="45" t="s">
        <v>1008</v>
      </c>
      <c r="V823" s="22" t="s">
        <v>1000</v>
      </c>
    </row>
    <row r="824" spans="1:201" s="17" customFormat="1">
      <c r="A824" s="11" t="s">
        <v>2304</v>
      </c>
      <c r="B824" s="11" t="s">
        <v>1480</v>
      </c>
      <c r="C824" s="11" t="s">
        <v>2305</v>
      </c>
      <c r="D824" s="18">
        <v>16248</v>
      </c>
      <c r="E824" s="11" t="s">
        <v>2306</v>
      </c>
      <c r="F824" s="11"/>
      <c r="G824" s="14" t="s">
        <v>1020</v>
      </c>
      <c r="H824" s="11"/>
      <c r="I824" s="118" t="s">
        <v>5206</v>
      </c>
      <c r="J824" s="19">
        <v>2004</v>
      </c>
      <c r="K824" s="11" t="s">
        <v>998</v>
      </c>
      <c r="L824" s="11" t="s">
        <v>999</v>
      </c>
      <c r="M824" s="11"/>
      <c r="N824" s="11"/>
      <c r="O824" s="11" t="s">
        <v>1000</v>
      </c>
      <c r="P824" s="11" t="s">
        <v>1023</v>
      </c>
      <c r="Q824" s="20">
        <v>22.5</v>
      </c>
      <c r="R824" s="157">
        <v>22.5</v>
      </c>
      <c r="S824" s="11" t="s">
        <v>2307</v>
      </c>
      <c r="T824" s="21"/>
      <c r="U824" s="11" t="s">
        <v>3077</v>
      </c>
      <c r="V824" s="11" t="s">
        <v>1000</v>
      </c>
    </row>
    <row r="825" spans="1:201" s="17" customFormat="1" ht="24">
      <c r="A825" s="11" t="s">
        <v>2308</v>
      </c>
      <c r="B825" s="11" t="s">
        <v>3047</v>
      </c>
      <c r="C825" s="11" t="s">
        <v>2309</v>
      </c>
      <c r="D825" s="32" t="s">
        <v>2310</v>
      </c>
      <c r="E825" s="11" t="s">
        <v>2311</v>
      </c>
      <c r="F825" s="11"/>
      <c r="G825" s="14" t="s">
        <v>3083</v>
      </c>
      <c r="H825" s="11" t="s">
        <v>2312</v>
      </c>
      <c r="I825" s="118" t="s">
        <v>5196</v>
      </c>
      <c r="J825" s="19">
        <v>1968</v>
      </c>
      <c r="K825" s="11" t="s">
        <v>998</v>
      </c>
      <c r="L825" s="11" t="s">
        <v>3170</v>
      </c>
      <c r="M825" s="11"/>
      <c r="N825" s="11"/>
      <c r="O825" s="11" t="s">
        <v>1023</v>
      </c>
      <c r="P825" s="11" t="s">
        <v>1023</v>
      </c>
      <c r="Q825" s="20">
        <v>247</v>
      </c>
      <c r="R825" s="157">
        <v>264.0924</v>
      </c>
      <c r="S825" s="11" t="s">
        <v>2313</v>
      </c>
      <c r="T825" s="21">
        <v>220</v>
      </c>
      <c r="U825" s="24" t="s">
        <v>2314</v>
      </c>
      <c r="V825" s="22" t="s">
        <v>1023</v>
      </c>
    </row>
    <row r="826" spans="1:201" s="17" customFormat="1" ht="24">
      <c r="A826" s="11" t="s">
        <v>2315</v>
      </c>
      <c r="B826" s="11" t="s">
        <v>3047</v>
      </c>
      <c r="C826" s="11" t="s">
        <v>2316</v>
      </c>
      <c r="D826" s="32" t="s">
        <v>2310</v>
      </c>
      <c r="E826" s="11" t="s">
        <v>2311</v>
      </c>
      <c r="F826" s="11"/>
      <c r="G826" s="14" t="s">
        <v>3083</v>
      </c>
      <c r="H826" s="11" t="s">
        <v>2312</v>
      </c>
      <c r="I826" s="118" t="s">
        <v>5196</v>
      </c>
      <c r="J826" s="19">
        <v>2008</v>
      </c>
      <c r="K826" s="11" t="s">
        <v>998</v>
      </c>
      <c r="L826" s="11" t="s">
        <v>3170</v>
      </c>
      <c r="M826" s="11"/>
      <c r="N826" s="11"/>
      <c r="O826" s="11" t="s">
        <v>1023</v>
      </c>
      <c r="P826" s="11" t="s">
        <v>1023</v>
      </c>
      <c r="Q826" s="20">
        <v>525</v>
      </c>
      <c r="R826" s="157">
        <v>561.32999999999993</v>
      </c>
      <c r="S826" s="11" t="s">
        <v>2313</v>
      </c>
      <c r="T826" s="21">
        <v>220</v>
      </c>
      <c r="U826" s="24" t="s">
        <v>2314</v>
      </c>
      <c r="V826" s="22" t="s">
        <v>1023</v>
      </c>
    </row>
    <row r="827" spans="1:201" s="17" customFormat="1">
      <c r="A827" s="11" t="s">
        <v>2317</v>
      </c>
      <c r="B827" s="11" t="s">
        <v>3047</v>
      </c>
      <c r="C827" s="11" t="s">
        <v>2318</v>
      </c>
      <c r="D827" s="32" t="s">
        <v>2310</v>
      </c>
      <c r="E827" s="11" t="s">
        <v>2311</v>
      </c>
      <c r="F827" s="11"/>
      <c r="G827" s="14" t="s">
        <v>3083</v>
      </c>
      <c r="H827" s="11" t="s">
        <v>2319</v>
      </c>
      <c r="I827" s="118" t="s">
        <v>5195</v>
      </c>
      <c r="J827" s="19">
        <v>1968</v>
      </c>
      <c r="K827" s="11" t="s">
        <v>998</v>
      </c>
      <c r="L827" s="11" t="s">
        <v>683</v>
      </c>
      <c r="M827" s="11"/>
      <c r="N827" s="11"/>
      <c r="O827" s="11" t="s">
        <v>1023</v>
      </c>
      <c r="P827" s="11" t="s">
        <v>3156</v>
      </c>
      <c r="Q827" s="20">
        <v>29</v>
      </c>
      <c r="R827" s="157">
        <v>29.29</v>
      </c>
      <c r="S827" s="11" t="s">
        <v>2313</v>
      </c>
      <c r="T827" s="21">
        <v>220</v>
      </c>
      <c r="U827" s="11" t="s">
        <v>3063</v>
      </c>
      <c r="V827" s="11" t="s">
        <v>1000</v>
      </c>
    </row>
    <row r="828" spans="1:201" s="17" customFormat="1" ht="36">
      <c r="A828" s="11" t="s">
        <v>2320</v>
      </c>
      <c r="B828" s="11" t="s">
        <v>3047</v>
      </c>
      <c r="C828" s="11" t="s">
        <v>2321</v>
      </c>
      <c r="D828" s="32" t="s">
        <v>2310</v>
      </c>
      <c r="E828" s="11" t="s">
        <v>2311</v>
      </c>
      <c r="F828" s="11"/>
      <c r="G828" s="14" t="s">
        <v>3083</v>
      </c>
      <c r="H828" s="11" t="s">
        <v>2322</v>
      </c>
      <c r="I828" s="118" t="s">
        <v>5195</v>
      </c>
      <c r="J828" s="19">
        <v>1930</v>
      </c>
      <c r="K828" s="11" t="s">
        <v>998</v>
      </c>
      <c r="L828" s="11" t="s">
        <v>683</v>
      </c>
      <c r="M828" s="11"/>
      <c r="N828" s="11"/>
      <c r="O828" s="11" t="s">
        <v>1023</v>
      </c>
      <c r="P828" s="118" t="s">
        <v>3156</v>
      </c>
      <c r="Q828" s="20">
        <v>156</v>
      </c>
      <c r="R828" s="157">
        <v>157.56</v>
      </c>
      <c r="S828" s="11" t="s">
        <v>2313</v>
      </c>
      <c r="T828" s="21">
        <v>220</v>
      </c>
      <c r="U828" s="24" t="s">
        <v>2323</v>
      </c>
      <c r="V828" s="11" t="s">
        <v>1000</v>
      </c>
    </row>
    <row r="829" spans="1:201" s="17" customFormat="1" ht="24">
      <c r="A829" s="10" t="s">
        <v>2324</v>
      </c>
      <c r="B829" s="11" t="s">
        <v>3212</v>
      </c>
      <c r="C829" s="11" t="s">
        <v>3548</v>
      </c>
      <c r="D829" s="18">
        <v>17309</v>
      </c>
      <c r="E829" s="11" t="s">
        <v>3549</v>
      </c>
      <c r="F829" s="24" t="s">
        <v>3550</v>
      </c>
      <c r="G829" s="14" t="s">
        <v>3091</v>
      </c>
      <c r="H829" s="11" t="s">
        <v>3548</v>
      </c>
      <c r="I829" s="118" t="s">
        <v>5206</v>
      </c>
      <c r="J829" s="19">
        <v>2000</v>
      </c>
      <c r="K829" s="11" t="s">
        <v>998</v>
      </c>
      <c r="L829" s="11" t="s">
        <v>999</v>
      </c>
      <c r="M829" s="11"/>
      <c r="N829" s="11"/>
      <c r="O829" s="11" t="s">
        <v>1000</v>
      </c>
      <c r="P829" s="118" t="s">
        <v>1023</v>
      </c>
      <c r="Q829" s="20">
        <v>29.1</v>
      </c>
      <c r="R829" s="157">
        <v>29.1</v>
      </c>
      <c r="S829" s="11" t="s">
        <v>3548</v>
      </c>
      <c r="T829" s="21">
        <v>20</v>
      </c>
      <c r="U829" s="13" t="s">
        <v>3077</v>
      </c>
      <c r="V829" s="11" t="s">
        <v>1000</v>
      </c>
    </row>
    <row r="830" spans="1:201" s="17" customFormat="1">
      <c r="A830" s="11" t="s">
        <v>3551</v>
      </c>
      <c r="B830" s="11" t="s">
        <v>3143</v>
      </c>
      <c r="C830" s="11" t="s">
        <v>3552</v>
      </c>
      <c r="D830" s="18">
        <v>94034</v>
      </c>
      <c r="E830" s="40" t="s">
        <v>3553</v>
      </c>
      <c r="F830" s="11" t="s">
        <v>3554</v>
      </c>
      <c r="G830" s="14" t="s">
        <v>3071</v>
      </c>
      <c r="H830" s="11" t="s">
        <v>3552</v>
      </c>
      <c r="I830" s="118" t="s">
        <v>5194</v>
      </c>
      <c r="J830" s="19">
        <v>1927</v>
      </c>
      <c r="K830" s="11" t="s">
        <v>998</v>
      </c>
      <c r="L830" s="11" t="s">
        <v>1043</v>
      </c>
      <c r="M830" s="11"/>
      <c r="N830" s="11"/>
      <c r="O830" s="11" t="s">
        <v>1023</v>
      </c>
      <c r="P830" s="11" t="s">
        <v>1023</v>
      </c>
      <c r="Q830" s="20">
        <v>53.7</v>
      </c>
      <c r="R830" s="157">
        <f>Q830*1.01</f>
        <v>54.237000000000002</v>
      </c>
      <c r="S830" s="11" t="s">
        <v>3147</v>
      </c>
      <c r="T830" s="21">
        <v>110</v>
      </c>
      <c r="U830" s="11" t="s">
        <v>3148</v>
      </c>
      <c r="V830" s="11" t="s">
        <v>1000</v>
      </c>
    </row>
    <row r="831" spans="1:201" s="17" customFormat="1">
      <c r="A831" s="10" t="s">
        <v>2834</v>
      </c>
      <c r="B831" s="11" t="s">
        <v>2799</v>
      </c>
      <c r="C831" s="11" t="s">
        <v>3249</v>
      </c>
      <c r="D831" s="18"/>
      <c r="E831" s="11"/>
      <c r="F831" s="11"/>
      <c r="G831" s="14"/>
      <c r="H831" s="11"/>
      <c r="I831" s="11"/>
      <c r="J831" s="19"/>
      <c r="K831" s="11"/>
      <c r="L831" s="11"/>
      <c r="M831" s="11"/>
      <c r="N831" s="11"/>
      <c r="O831" s="11"/>
      <c r="P831" s="11"/>
      <c r="Q831" s="20"/>
      <c r="R831" s="157"/>
      <c r="S831" s="11"/>
      <c r="T831" s="21"/>
      <c r="U831" s="11"/>
      <c r="V831" s="22"/>
    </row>
    <row r="832" spans="1:201" s="17" customFormat="1">
      <c r="A832" s="11" t="s">
        <v>3555</v>
      </c>
      <c r="B832" s="11" t="s">
        <v>3143</v>
      </c>
      <c r="C832" s="11" t="s">
        <v>3556</v>
      </c>
      <c r="D832" s="18">
        <v>94036</v>
      </c>
      <c r="E832" s="40" t="s">
        <v>3553</v>
      </c>
      <c r="F832" s="11" t="s">
        <v>3557</v>
      </c>
      <c r="G832" s="14" t="s">
        <v>3071</v>
      </c>
      <c r="H832" s="11" t="s">
        <v>3556</v>
      </c>
      <c r="I832" s="118" t="s">
        <v>5194</v>
      </c>
      <c r="J832" s="19">
        <v>1965</v>
      </c>
      <c r="K832" s="11" t="s">
        <v>998</v>
      </c>
      <c r="L832" s="11" t="s">
        <v>1043</v>
      </c>
      <c r="M832" s="11"/>
      <c r="N832" s="11"/>
      <c r="O832" s="11" t="s">
        <v>1023</v>
      </c>
      <c r="P832" s="11" t="s">
        <v>1023</v>
      </c>
      <c r="Q832" s="20">
        <v>43.2</v>
      </c>
      <c r="R832" s="157">
        <f>Q832*1.01</f>
        <v>43.632000000000005</v>
      </c>
      <c r="S832" s="11" t="s">
        <v>3147</v>
      </c>
      <c r="T832" s="21">
        <v>110</v>
      </c>
      <c r="U832" s="11" t="s">
        <v>4752</v>
      </c>
      <c r="V832" s="11" t="s">
        <v>1000</v>
      </c>
    </row>
    <row r="833" spans="1:201" s="17" customFormat="1">
      <c r="A833" s="11" t="s">
        <v>3558</v>
      </c>
      <c r="B833" s="11" t="s">
        <v>1017</v>
      </c>
      <c r="C833" s="11" t="s">
        <v>3559</v>
      </c>
      <c r="D833" s="18">
        <v>3158</v>
      </c>
      <c r="E833" s="11" t="s">
        <v>3560</v>
      </c>
      <c r="F833" s="11" t="s">
        <v>1518</v>
      </c>
      <c r="G833" s="14" t="s">
        <v>1020</v>
      </c>
      <c r="H833" s="11" t="s">
        <v>3261</v>
      </c>
      <c r="I833" s="123" t="s">
        <v>5202</v>
      </c>
      <c r="J833" s="19">
        <v>1981</v>
      </c>
      <c r="K833" s="11" t="s">
        <v>998</v>
      </c>
      <c r="L833" s="11" t="s">
        <v>3298</v>
      </c>
      <c r="M833" s="11"/>
      <c r="N833" s="11"/>
      <c r="O833" s="11" t="s">
        <v>1023</v>
      </c>
      <c r="P833" s="11" t="s">
        <v>1000</v>
      </c>
      <c r="Q833" s="20">
        <v>465</v>
      </c>
      <c r="R833" s="157">
        <v>500</v>
      </c>
      <c r="S833" s="11" t="s">
        <v>3561</v>
      </c>
      <c r="T833" s="21">
        <v>380</v>
      </c>
      <c r="U833" s="11" t="s">
        <v>1025</v>
      </c>
      <c r="V833" s="11" t="s">
        <v>1023</v>
      </c>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c r="BZ833" s="31"/>
      <c r="CA833" s="31"/>
      <c r="CB833" s="31"/>
      <c r="CC833" s="31"/>
      <c r="CD833" s="31"/>
      <c r="CE833" s="31"/>
      <c r="CF833" s="31"/>
      <c r="CG833" s="31"/>
      <c r="CH833" s="31"/>
      <c r="CI833" s="31"/>
      <c r="CJ833" s="31"/>
      <c r="CK833" s="31"/>
      <c r="CL833" s="31"/>
      <c r="CM833" s="31"/>
      <c r="CN833" s="31"/>
      <c r="CO833" s="31"/>
      <c r="CP833" s="31"/>
      <c r="CQ833" s="31"/>
      <c r="CR833" s="31"/>
      <c r="CS833" s="31"/>
      <c r="CT833" s="31"/>
      <c r="CU833" s="31"/>
      <c r="CV833" s="31"/>
      <c r="CW833" s="31"/>
      <c r="CX833" s="31"/>
      <c r="CY833" s="31"/>
      <c r="CZ833" s="31"/>
      <c r="DA833" s="31"/>
      <c r="DB833" s="31"/>
      <c r="DC833" s="31"/>
      <c r="DD833" s="31"/>
      <c r="DE833" s="31"/>
      <c r="DF833" s="31"/>
      <c r="DG833" s="31"/>
      <c r="DH833" s="31"/>
      <c r="DI833" s="31"/>
      <c r="DJ833" s="31"/>
      <c r="DK833" s="31"/>
      <c r="DL833" s="31"/>
      <c r="DM833" s="31"/>
      <c r="DN833" s="31"/>
      <c r="DO833" s="31"/>
      <c r="DP833" s="31"/>
      <c r="DQ833" s="31"/>
      <c r="DR833" s="31"/>
      <c r="DS833" s="31"/>
      <c r="DT833" s="31"/>
      <c r="DU833" s="31"/>
      <c r="DV833" s="31"/>
      <c r="DW833" s="31"/>
      <c r="DX833" s="31"/>
      <c r="DY833" s="31"/>
      <c r="DZ833" s="31"/>
      <c r="EA833" s="31"/>
      <c r="EB833" s="31"/>
      <c r="EC833" s="31"/>
      <c r="ED833" s="31"/>
      <c r="EE833" s="31"/>
      <c r="EF833" s="31"/>
      <c r="EG833" s="31"/>
      <c r="EH833" s="31"/>
      <c r="EI833" s="31"/>
      <c r="EJ833" s="31"/>
      <c r="EK833" s="31"/>
      <c r="EL833" s="31"/>
      <c r="EM833" s="31"/>
      <c r="EN833" s="31"/>
      <c r="EO833" s="31"/>
      <c r="EP833" s="31"/>
      <c r="EQ833" s="31"/>
      <c r="ER833" s="31"/>
      <c r="ES833" s="31"/>
      <c r="ET833" s="31"/>
      <c r="EU833" s="31"/>
      <c r="EV833" s="31"/>
      <c r="EW833" s="31"/>
      <c r="EX833" s="31"/>
      <c r="EY833" s="31"/>
      <c r="EZ833" s="31"/>
      <c r="FA833" s="31"/>
      <c r="FB833" s="31"/>
      <c r="FC833" s="31"/>
      <c r="FD833" s="31"/>
      <c r="FE833" s="31"/>
      <c r="FF833" s="31"/>
      <c r="FG833" s="31"/>
      <c r="FH833" s="31"/>
      <c r="FI833" s="31"/>
      <c r="FJ833" s="31"/>
      <c r="FK833" s="31"/>
      <c r="FL833" s="31"/>
      <c r="FM833" s="31"/>
      <c r="FN833" s="31"/>
      <c r="FO833" s="31"/>
      <c r="FP833" s="31"/>
      <c r="FQ833" s="31"/>
      <c r="FR833" s="31"/>
      <c r="FS833" s="31"/>
      <c r="FT833" s="31"/>
      <c r="FU833" s="31"/>
      <c r="FV833" s="31"/>
      <c r="FW833" s="31"/>
      <c r="FX833" s="31"/>
      <c r="FY833" s="31"/>
      <c r="FZ833" s="31"/>
      <c r="GA833" s="31"/>
      <c r="GB833" s="31"/>
      <c r="GC833" s="31"/>
      <c r="GD833" s="31"/>
      <c r="GE833" s="31"/>
      <c r="GF833" s="31"/>
      <c r="GG833" s="31"/>
      <c r="GH833" s="31"/>
      <c r="GI833" s="31"/>
      <c r="GJ833" s="31"/>
      <c r="GK833" s="31"/>
      <c r="GL833" s="31"/>
      <c r="GM833" s="31"/>
      <c r="GN833" s="31"/>
      <c r="GO833" s="31"/>
      <c r="GP833" s="31"/>
      <c r="GQ833" s="31"/>
      <c r="GR833" s="31"/>
      <c r="GS833" s="31"/>
    </row>
    <row r="834" spans="1:201" s="17" customFormat="1">
      <c r="A834" s="11" t="s">
        <v>3562</v>
      </c>
      <c r="B834" s="11" t="s">
        <v>1017</v>
      </c>
      <c r="C834" s="11" t="s">
        <v>3559</v>
      </c>
      <c r="D834" s="18">
        <v>3158</v>
      </c>
      <c r="E834" s="11" t="s">
        <v>3560</v>
      </c>
      <c r="F834" s="11" t="s">
        <v>1518</v>
      </c>
      <c r="G834" s="14" t="s">
        <v>1020</v>
      </c>
      <c r="H834" s="11" t="s">
        <v>296</v>
      </c>
      <c r="I834" s="123" t="s">
        <v>5202</v>
      </c>
      <c r="J834" s="19">
        <v>1982</v>
      </c>
      <c r="K834" s="11" t="s">
        <v>998</v>
      </c>
      <c r="L834" s="11" t="s">
        <v>3298</v>
      </c>
      <c r="M834" s="11"/>
      <c r="N834" s="11"/>
      <c r="O834" s="11" t="s">
        <v>1023</v>
      </c>
      <c r="P834" s="11" t="s">
        <v>1000</v>
      </c>
      <c r="Q834" s="20">
        <v>465</v>
      </c>
      <c r="R834" s="157">
        <v>500</v>
      </c>
      <c r="S834" s="11" t="s">
        <v>3561</v>
      </c>
      <c r="T834" s="21">
        <v>380</v>
      </c>
      <c r="U834" s="11" t="s">
        <v>1025</v>
      </c>
      <c r="V834" s="11" t="s">
        <v>1023</v>
      </c>
    </row>
    <row r="835" spans="1:201" s="17" customFormat="1">
      <c r="A835" s="11" t="s">
        <v>3563</v>
      </c>
      <c r="B835" s="11" t="s">
        <v>1017</v>
      </c>
      <c r="C835" s="11" t="s">
        <v>3559</v>
      </c>
      <c r="D835" s="18">
        <v>3158</v>
      </c>
      <c r="E835" s="11" t="s">
        <v>3560</v>
      </c>
      <c r="F835" s="11" t="s">
        <v>1518</v>
      </c>
      <c r="G835" s="14" t="s">
        <v>1020</v>
      </c>
      <c r="H835" s="11" t="s">
        <v>1809</v>
      </c>
      <c r="I835" s="123" t="s">
        <v>5202</v>
      </c>
      <c r="J835" s="19">
        <v>1984</v>
      </c>
      <c r="K835" s="11" t="s">
        <v>998</v>
      </c>
      <c r="L835" s="11" t="s">
        <v>3298</v>
      </c>
      <c r="M835" s="11"/>
      <c r="N835" s="11"/>
      <c r="O835" s="11" t="s">
        <v>1023</v>
      </c>
      <c r="P835" s="11" t="s">
        <v>1000</v>
      </c>
      <c r="Q835" s="20">
        <v>465</v>
      </c>
      <c r="R835" s="157">
        <v>500</v>
      </c>
      <c r="S835" s="11" t="s">
        <v>3561</v>
      </c>
      <c r="T835" s="21">
        <v>380</v>
      </c>
      <c r="U835" s="11" t="s">
        <v>1025</v>
      </c>
      <c r="V835" s="11" t="s">
        <v>1023</v>
      </c>
    </row>
    <row r="836" spans="1:201" s="17" customFormat="1">
      <c r="A836" s="11" t="s">
        <v>3564</v>
      </c>
      <c r="B836" s="11" t="s">
        <v>1017</v>
      </c>
      <c r="C836" s="11" t="s">
        <v>3559</v>
      </c>
      <c r="D836" s="18">
        <v>3158</v>
      </c>
      <c r="E836" s="11" t="s">
        <v>3560</v>
      </c>
      <c r="F836" s="11" t="s">
        <v>1518</v>
      </c>
      <c r="G836" s="14" t="s">
        <v>1020</v>
      </c>
      <c r="H836" s="11" t="s">
        <v>298</v>
      </c>
      <c r="I836" s="123" t="s">
        <v>5202</v>
      </c>
      <c r="J836" s="19">
        <v>1985</v>
      </c>
      <c r="K836" s="11" t="s">
        <v>998</v>
      </c>
      <c r="L836" s="11" t="s">
        <v>3298</v>
      </c>
      <c r="M836" s="11"/>
      <c r="N836" s="11"/>
      <c r="O836" s="11" t="s">
        <v>1023</v>
      </c>
      <c r="P836" s="11" t="s">
        <v>1000</v>
      </c>
      <c r="Q836" s="20">
        <v>465</v>
      </c>
      <c r="R836" s="157">
        <v>500</v>
      </c>
      <c r="S836" s="11" t="s">
        <v>3561</v>
      </c>
      <c r="T836" s="21">
        <v>380</v>
      </c>
      <c r="U836" s="11" t="s">
        <v>1025</v>
      </c>
      <c r="V836" s="11" t="s">
        <v>1023</v>
      </c>
    </row>
    <row r="837" spans="1:201" s="17" customFormat="1">
      <c r="A837" s="11" t="s">
        <v>3565</v>
      </c>
      <c r="B837" s="11" t="s">
        <v>1017</v>
      </c>
      <c r="C837" s="11" t="s">
        <v>3559</v>
      </c>
      <c r="D837" s="18">
        <v>3158</v>
      </c>
      <c r="E837" s="11" t="s">
        <v>3560</v>
      </c>
      <c r="F837" s="11" t="s">
        <v>1518</v>
      </c>
      <c r="G837" s="14" t="s">
        <v>1020</v>
      </c>
      <c r="H837" s="11" t="s">
        <v>4122</v>
      </c>
      <c r="I837" s="123" t="s">
        <v>5202</v>
      </c>
      <c r="J837" s="19">
        <v>1987</v>
      </c>
      <c r="K837" s="11" t="s">
        <v>998</v>
      </c>
      <c r="L837" s="11" t="s">
        <v>3298</v>
      </c>
      <c r="M837" s="11"/>
      <c r="N837" s="11"/>
      <c r="O837" s="11" t="s">
        <v>1023</v>
      </c>
      <c r="P837" s="11" t="s">
        <v>1000</v>
      </c>
      <c r="Q837" s="20">
        <v>465</v>
      </c>
      <c r="R837" s="157">
        <v>500</v>
      </c>
      <c r="S837" s="11" t="s">
        <v>3561</v>
      </c>
      <c r="T837" s="21">
        <v>380</v>
      </c>
      <c r="U837" s="11" t="s">
        <v>1025</v>
      </c>
      <c r="V837" s="11" t="s">
        <v>1023</v>
      </c>
    </row>
    <row r="838" spans="1:201" s="17" customFormat="1">
      <c r="A838" s="11" t="s">
        <v>3566</v>
      </c>
      <c r="B838" s="11" t="s">
        <v>1017</v>
      </c>
      <c r="C838" s="11" t="s">
        <v>3559</v>
      </c>
      <c r="D838" s="18">
        <v>3158</v>
      </c>
      <c r="E838" s="11" t="s">
        <v>3560</v>
      </c>
      <c r="F838" s="11" t="s">
        <v>1518</v>
      </c>
      <c r="G838" s="14" t="s">
        <v>1020</v>
      </c>
      <c r="H838" s="11" t="s">
        <v>232</v>
      </c>
      <c r="I838" s="123" t="s">
        <v>5202</v>
      </c>
      <c r="J838" s="19">
        <v>1989</v>
      </c>
      <c r="K838" s="11" t="s">
        <v>998</v>
      </c>
      <c r="L838" s="11" t="s">
        <v>3298</v>
      </c>
      <c r="M838" s="11"/>
      <c r="N838" s="11"/>
      <c r="O838" s="11" t="s">
        <v>1023</v>
      </c>
      <c r="P838" s="11" t="s">
        <v>1000</v>
      </c>
      <c r="Q838" s="20">
        <v>465</v>
      </c>
      <c r="R838" s="157">
        <v>500</v>
      </c>
      <c r="S838" s="11" t="s">
        <v>3561</v>
      </c>
      <c r="T838" s="21">
        <v>380</v>
      </c>
      <c r="U838" s="11" t="s">
        <v>1025</v>
      </c>
      <c r="V838" s="11" t="s">
        <v>1023</v>
      </c>
    </row>
    <row r="839" spans="1:201" s="17" customFormat="1">
      <c r="A839" s="10" t="s">
        <v>3567</v>
      </c>
      <c r="B839" s="11" t="s">
        <v>378</v>
      </c>
      <c r="C839" s="11"/>
      <c r="D839" s="12">
        <v>3185</v>
      </c>
      <c r="E839" s="13" t="s">
        <v>3568</v>
      </c>
      <c r="F839" s="11"/>
      <c r="G839" s="14" t="s">
        <v>1020</v>
      </c>
      <c r="H839" s="11"/>
      <c r="I839" s="118" t="s">
        <v>5206</v>
      </c>
      <c r="J839" s="15">
        <v>2005</v>
      </c>
      <c r="K839" s="11" t="s">
        <v>998</v>
      </c>
      <c r="L839" s="11" t="s">
        <v>999</v>
      </c>
      <c r="M839" s="11"/>
      <c r="N839" s="11"/>
      <c r="O839" s="11" t="s">
        <v>1000</v>
      </c>
      <c r="P839" s="118" t="s">
        <v>1023</v>
      </c>
      <c r="Q839" s="16">
        <v>10.5</v>
      </c>
      <c r="R839" s="157">
        <v>10.5</v>
      </c>
      <c r="S839" s="11"/>
      <c r="T839" s="13" t="s">
        <v>1001</v>
      </c>
      <c r="U839" s="11" t="s">
        <v>3045</v>
      </c>
      <c r="V839" s="11" t="s">
        <v>1000</v>
      </c>
    </row>
    <row r="840" spans="1:201" s="17" customFormat="1">
      <c r="A840" s="10" t="s">
        <v>3569</v>
      </c>
      <c r="B840" s="11" t="s">
        <v>270</v>
      </c>
      <c r="C840" s="11" t="s">
        <v>3570</v>
      </c>
      <c r="D840" s="18">
        <v>84567</v>
      </c>
      <c r="E840" s="11" t="s">
        <v>3570</v>
      </c>
      <c r="F840" s="11" t="s">
        <v>3571</v>
      </c>
      <c r="G840" s="14" t="s">
        <v>3071</v>
      </c>
      <c r="H840" s="11"/>
      <c r="I840" s="118" t="s">
        <v>5194</v>
      </c>
      <c r="J840" s="19">
        <v>1977</v>
      </c>
      <c r="K840" s="11" t="s">
        <v>998</v>
      </c>
      <c r="L840" s="11" t="s">
        <v>1043</v>
      </c>
      <c r="M840" s="11"/>
      <c r="N840" s="11"/>
      <c r="O840" s="11" t="s">
        <v>1023</v>
      </c>
      <c r="P840" s="11" t="s">
        <v>1023</v>
      </c>
      <c r="Q840" s="20">
        <v>19.399999999999999</v>
      </c>
      <c r="R840" s="157">
        <f>Q840*1.01</f>
        <v>19.593999999999998</v>
      </c>
      <c r="S840" s="11" t="s">
        <v>3572</v>
      </c>
      <c r="T840" s="21">
        <v>110</v>
      </c>
      <c r="U840" s="11" t="s">
        <v>3148</v>
      </c>
      <c r="V840" s="11" t="s">
        <v>1000</v>
      </c>
    </row>
    <row r="841" spans="1:201" s="17" customFormat="1">
      <c r="A841" s="11" t="s">
        <v>3573</v>
      </c>
      <c r="B841" s="11" t="s">
        <v>1541</v>
      </c>
      <c r="C841" s="11" t="s">
        <v>3574</v>
      </c>
      <c r="D841" s="18">
        <v>32469</v>
      </c>
      <c r="E841" s="11" t="s">
        <v>3575</v>
      </c>
      <c r="F841" s="11"/>
      <c r="G841" s="14" t="s">
        <v>997</v>
      </c>
      <c r="H841" s="11">
        <v>4</v>
      </c>
      <c r="I841" s="123" t="s">
        <v>5202</v>
      </c>
      <c r="J841" s="19">
        <v>1987</v>
      </c>
      <c r="K841" s="11" t="s">
        <v>998</v>
      </c>
      <c r="L841" s="11" t="s">
        <v>1055</v>
      </c>
      <c r="M841" s="11"/>
      <c r="N841" s="11"/>
      <c r="O841" s="11" t="s">
        <v>1023</v>
      </c>
      <c r="P841" s="11" t="s">
        <v>1023</v>
      </c>
      <c r="Q841" s="20">
        <v>875</v>
      </c>
      <c r="R841" s="157">
        <v>920</v>
      </c>
      <c r="S841" s="11" t="s">
        <v>3576</v>
      </c>
      <c r="T841" s="21">
        <v>380</v>
      </c>
      <c r="U841" s="11" t="s">
        <v>3141</v>
      </c>
      <c r="V841" s="11" t="s">
        <v>1023</v>
      </c>
    </row>
    <row r="842" spans="1:201" s="17" customFormat="1">
      <c r="A842" s="10" t="s">
        <v>3577</v>
      </c>
      <c r="B842" s="11" t="s">
        <v>3578</v>
      </c>
      <c r="C842" s="11"/>
      <c r="D842" s="12">
        <v>9526</v>
      </c>
      <c r="E842" s="13" t="s">
        <v>3579</v>
      </c>
      <c r="F842" s="11"/>
      <c r="G842" s="14" t="s">
        <v>3333</v>
      </c>
      <c r="H842" s="11"/>
      <c r="I842" s="118" t="s">
        <v>5206</v>
      </c>
      <c r="J842" s="15">
        <v>2007</v>
      </c>
      <c r="K842" s="11" t="s">
        <v>998</v>
      </c>
      <c r="L842" s="11" t="s">
        <v>999</v>
      </c>
      <c r="M842" s="11"/>
      <c r="N842" s="11"/>
      <c r="O842" s="11" t="s">
        <v>1000</v>
      </c>
      <c r="P842" s="118" t="s">
        <v>1023</v>
      </c>
      <c r="Q842" s="16">
        <v>18.009</v>
      </c>
      <c r="R842" s="157">
        <v>18.009</v>
      </c>
      <c r="S842" s="11"/>
      <c r="T842" s="13" t="s">
        <v>1007</v>
      </c>
      <c r="U842" s="11" t="s">
        <v>3045</v>
      </c>
      <c r="V842" s="11" t="s">
        <v>1000</v>
      </c>
    </row>
    <row r="843" spans="1:201" s="17" customFormat="1">
      <c r="A843" s="11" t="s">
        <v>3580</v>
      </c>
      <c r="B843" s="11" t="s">
        <v>3143</v>
      </c>
      <c r="C843" s="11" t="s">
        <v>3581</v>
      </c>
      <c r="D843" s="18">
        <v>93102</v>
      </c>
      <c r="E843" s="40" t="s">
        <v>3582</v>
      </c>
      <c r="F843" s="11"/>
      <c r="G843" s="14" t="s">
        <v>3071</v>
      </c>
      <c r="H843" s="11" t="s">
        <v>3581</v>
      </c>
      <c r="I843" s="118" t="s">
        <v>5194</v>
      </c>
      <c r="J843" s="19">
        <v>1985</v>
      </c>
      <c r="K843" s="11" t="s">
        <v>998</v>
      </c>
      <c r="L843" s="11" t="s">
        <v>1043</v>
      </c>
      <c r="M843" s="11"/>
      <c r="N843" s="11"/>
      <c r="O843" s="11" t="s">
        <v>1023</v>
      </c>
      <c r="P843" s="11" t="s">
        <v>1023</v>
      </c>
      <c r="Q843" s="20">
        <v>25</v>
      </c>
      <c r="R843" s="157">
        <f>Q843*1.01</f>
        <v>25.25</v>
      </c>
      <c r="S843" s="11" t="s">
        <v>3147</v>
      </c>
      <c r="T843" s="21">
        <v>20</v>
      </c>
      <c r="U843" s="11" t="s">
        <v>3113</v>
      </c>
      <c r="V843" s="11" t="s">
        <v>1000</v>
      </c>
    </row>
    <row r="844" spans="1:201" s="17" customFormat="1">
      <c r="A844" s="10" t="s">
        <v>2835</v>
      </c>
      <c r="B844" s="11" t="s">
        <v>2799</v>
      </c>
      <c r="C844" s="11" t="s">
        <v>3249</v>
      </c>
      <c r="D844" s="18"/>
      <c r="E844" s="11"/>
      <c r="F844" s="11"/>
      <c r="G844" s="14"/>
      <c r="H844" s="11"/>
      <c r="I844" s="11"/>
      <c r="J844" s="19"/>
      <c r="K844" s="11"/>
      <c r="L844" s="11"/>
      <c r="M844" s="11"/>
      <c r="N844" s="11"/>
      <c r="O844" s="11"/>
      <c r="P844" s="11"/>
      <c r="Q844" s="20"/>
      <c r="R844" s="157"/>
      <c r="S844" s="11"/>
      <c r="T844" s="21"/>
      <c r="U844" s="11"/>
      <c r="V844" s="22"/>
    </row>
    <row r="845" spans="1:201" s="17" customFormat="1">
      <c r="A845" s="11" t="s">
        <v>3583</v>
      </c>
      <c r="B845" s="11" t="s">
        <v>3584</v>
      </c>
      <c r="C845" s="11" t="s">
        <v>3584</v>
      </c>
      <c r="D845" s="18">
        <v>75175</v>
      </c>
      <c r="E845" s="11" t="s">
        <v>3585</v>
      </c>
      <c r="F845" s="11" t="s">
        <v>3586</v>
      </c>
      <c r="G845" s="14" t="s">
        <v>1042</v>
      </c>
      <c r="H845" s="11" t="s">
        <v>1061</v>
      </c>
      <c r="I845" s="123" t="s">
        <v>5202</v>
      </c>
      <c r="J845" s="19">
        <v>2004</v>
      </c>
      <c r="K845" s="11" t="s">
        <v>998</v>
      </c>
      <c r="L845" s="24" t="s">
        <v>1061</v>
      </c>
      <c r="M845" s="11" t="s">
        <v>1061</v>
      </c>
      <c r="N845" s="11" t="s">
        <v>3587</v>
      </c>
      <c r="O845" s="11" t="s">
        <v>1000</v>
      </c>
      <c r="P845" s="11" t="s">
        <v>1000</v>
      </c>
      <c r="Q845" s="20">
        <v>12.3</v>
      </c>
      <c r="R845" s="159">
        <v>13.2471</v>
      </c>
      <c r="S845" s="11" t="s">
        <v>3588</v>
      </c>
      <c r="T845" s="21">
        <v>110</v>
      </c>
      <c r="U845" s="11" t="s">
        <v>3589</v>
      </c>
      <c r="V845" s="22" t="s">
        <v>1000</v>
      </c>
    </row>
    <row r="846" spans="1:201" s="17" customFormat="1">
      <c r="A846" s="10" t="s">
        <v>2836</v>
      </c>
      <c r="B846" s="11" t="s">
        <v>3249</v>
      </c>
      <c r="C846" s="11" t="s">
        <v>3249</v>
      </c>
      <c r="D846" s="36"/>
      <c r="E846" s="11"/>
      <c r="F846" s="82"/>
      <c r="G846" s="14"/>
      <c r="H846" s="26"/>
      <c r="I846" s="26"/>
      <c r="J846" s="36"/>
      <c r="K846" s="11"/>
      <c r="L846" s="11"/>
      <c r="M846" s="11"/>
      <c r="N846" s="11"/>
      <c r="O846" s="11"/>
      <c r="P846" s="11"/>
      <c r="Q846" s="20"/>
      <c r="R846" s="157"/>
      <c r="S846" s="26"/>
      <c r="T846" s="11"/>
      <c r="U846" s="11"/>
      <c r="V846" s="22"/>
    </row>
    <row r="847" spans="1:201" s="17" customFormat="1">
      <c r="A847" s="11" t="s">
        <v>3590</v>
      </c>
      <c r="B847" s="11" t="s">
        <v>3584</v>
      </c>
      <c r="C847" s="11" t="s">
        <v>3584</v>
      </c>
      <c r="D847" s="18">
        <v>75175</v>
      </c>
      <c r="E847" s="11" t="s">
        <v>3585</v>
      </c>
      <c r="F847" s="11" t="s">
        <v>3586</v>
      </c>
      <c r="G847" s="14" t="s">
        <v>1042</v>
      </c>
      <c r="H847" s="11" t="s">
        <v>3591</v>
      </c>
      <c r="I847" s="118" t="s">
        <v>5203</v>
      </c>
      <c r="J847" s="19">
        <v>1969</v>
      </c>
      <c r="K847" s="11" t="s">
        <v>998</v>
      </c>
      <c r="L847" s="118" t="s">
        <v>1022</v>
      </c>
      <c r="M847" s="11" t="s">
        <v>1022</v>
      </c>
      <c r="N847" s="11" t="s">
        <v>3056</v>
      </c>
      <c r="O847" s="11" t="s">
        <v>1023</v>
      </c>
      <c r="P847" s="11" t="s">
        <v>1000</v>
      </c>
      <c r="Q847" s="20">
        <v>11.3</v>
      </c>
      <c r="R847" s="157">
        <v>11.413</v>
      </c>
      <c r="S847" s="11" t="s">
        <v>3588</v>
      </c>
      <c r="T847" s="21">
        <v>110</v>
      </c>
      <c r="U847" s="11" t="s">
        <v>3589</v>
      </c>
      <c r="V847" s="22" t="s">
        <v>1023</v>
      </c>
    </row>
    <row r="848" spans="1:201" s="17" customFormat="1">
      <c r="A848" s="11" t="s">
        <v>3592</v>
      </c>
      <c r="B848" s="11" t="s">
        <v>3584</v>
      </c>
      <c r="C848" s="11" t="s">
        <v>3584</v>
      </c>
      <c r="D848" s="18">
        <v>75175</v>
      </c>
      <c r="E848" s="11" t="s">
        <v>3585</v>
      </c>
      <c r="F848" s="11" t="s">
        <v>3586</v>
      </c>
      <c r="G848" s="14" t="s">
        <v>1042</v>
      </c>
      <c r="H848" s="11" t="s">
        <v>3593</v>
      </c>
      <c r="I848" s="118" t="s">
        <v>5201</v>
      </c>
      <c r="J848" s="19">
        <v>1980</v>
      </c>
      <c r="K848" s="11" t="s">
        <v>3052</v>
      </c>
      <c r="L848" s="118" t="s">
        <v>1022</v>
      </c>
      <c r="M848" s="11" t="s">
        <v>1022</v>
      </c>
      <c r="N848" s="11" t="s">
        <v>3056</v>
      </c>
      <c r="O848" s="11" t="s">
        <v>1023</v>
      </c>
      <c r="P848" s="11" t="s">
        <v>1000</v>
      </c>
      <c r="Q848" s="20">
        <v>41.2</v>
      </c>
      <c r="R848" s="157">
        <v>42.331764000000007</v>
      </c>
      <c r="S848" s="11" t="s">
        <v>3588</v>
      </c>
      <c r="T848" s="21">
        <v>110</v>
      </c>
      <c r="U848" s="11" t="s">
        <v>3589</v>
      </c>
      <c r="V848" s="22" t="s">
        <v>1023</v>
      </c>
    </row>
    <row r="849" spans="1:22" s="17" customFormat="1">
      <c r="A849" s="11" t="s">
        <v>3594</v>
      </c>
      <c r="B849" s="11" t="s">
        <v>3584</v>
      </c>
      <c r="C849" s="11" t="s">
        <v>3584</v>
      </c>
      <c r="D849" s="18">
        <v>75175</v>
      </c>
      <c r="E849" s="11" t="s">
        <v>3585</v>
      </c>
      <c r="F849" s="11" t="s">
        <v>3586</v>
      </c>
      <c r="G849" s="14" t="s">
        <v>1042</v>
      </c>
      <c r="H849" s="11" t="s">
        <v>3595</v>
      </c>
      <c r="I849" s="123" t="s">
        <v>5202</v>
      </c>
      <c r="J849" s="19">
        <v>1990</v>
      </c>
      <c r="K849" s="11" t="s">
        <v>998</v>
      </c>
      <c r="L849" s="124" t="s">
        <v>1055</v>
      </c>
      <c r="M849" s="11" t="s">
        <v>1055</v>
      </c>
      <c r="N849" s="11" t="s">
        <v>3596</v>
      </c>
      <c r="O849" s="11" t="s">
        <v>1023</v>
      </c>
      <c r="P849" s="11" t="s">
        <v>1000</v>
      </c>
      <c r="Q849" s="20">
        <v>26.9</v>
      </c>
      <c r="R849" s="157">
        <v>29.113600999999999</v>
      </c>
      <c r="S849" s="11" t="s">
        <v>3588</v>
      </c>
      <c r="T849" s="21">
        <v>110</v>
      </c>
      <c r="U849" s="11" t="s">
        <v>3589</v>
      </c>
      <c r="V849" s="22" t="s">
        <v>1023</v>
      </c>
    </row>
    <row r="850" spans="1:22" s="17" customFormat="1">
      <c r="A850" s="11" t="s">
        <v>3597</v>
      </c>
      <c r="B850" s="11" t="s">
        <v>3047</v>
      </c>
      <c r="C850" s="11" t="s">
        <v>3598</v>
      </c>
      <c r="D850" s="18">
        <v>76661</v>
      </c>
      <c r="E850" s="11" t="s">
        <v>3599</v>
      </c>
      <c r="F850" s="11" t="s">
        <v>3600</v>
      </c>
      <c r="G850" s="14" t="s">
        <v>1042</v>
      </c>
      <c r="H850" s="11" t="s">
        <v>3601</v>
      </c>
      <c r="I850" s="123" t="s">
        <v>5205</v>
      </c>
      <c r="J850" s="19">
        <v>1985</v>
      </c>
      <c r="K850" s="11" t="s">
        <v>998</v>
      </c>
      <c r="L850" s="11" t="s">
        <v>1655</v>
      </c>
      <c r="M850" s="11"/>
      <c r="N850" s="11"/>
      <c r="O850" s="11" t="s">
        <v>1023</v>
      </c>
      <c r="P850" s="11" t="s">
        <v>1023</v>
      </c>
      <c r="Q850" s="20">
        <v>1402</v>
      </c>
      <c r="R850" s="157">
        <v>1458</v>
      </c>
      <c r="S850" s="11" t="s">
        <v>3599</v>
      </c>
      <c r="T850" s="21">
        <v>380</v>
      </c>
      <c r="U850" s="11" t="s">
        <v>3063</v>
      </c>
      <c r="V850" s="11" t="s">
        <v>1023</v>
      </c>
    </row>
    <row r="851" spans="1:22" s="17" customFormat="1">
      <c r="A851" s="10" t="s">
        <v>2837</v>
      </c>
      <c r="B851" s="11" t="s">
        <v>3249</v>
      </c>
      <c r="C851" s="11" t="s">
        <v>3249</v>
      </c>
      <c r="D851" s="19"/>
      <c r="E851" s="11"/>
      <c r="F851" s="40"/>
      <c r="G851" s="14"/>
      <c r="H851" s="11"/>
      <c r="I851" s="11"/>
      <c r="J851" s="36"/>
      <c r="K851" s="11"/>
      <c r="L851" s="11"/>
      <c r="M851" s="39"/>
      <c r="N851" s="24"/>
      <c r="O851" s="11"/>
      <c r="P851" s="24"/>
      <c r="Q851" s="20"/>
      <c r="R851" s="157"/>
      <c r="S851" s="11"/>
      <c r="T851" s="11"/>
      <c r="U851" s="11"/>
      <c r="V851" s="22"/>
    </row>
    <row r="852" spans="1:22" s="17" customFormat="1">
      <c r="A852" s="11" t="s">
        <v>3602</v>
      </c>
      <c r="B852" s="11" t="s">
        <v>1333</v>
      </c>
      <c r="C852" s="11" t="s">
        <v>3603</v>
      </c>
      <c r="D852" s="18">
        <v>36269</v>
      </c>
      <c r="E852" s="11" t="s">
        <v>3604</v>
      </c>
      <c r="F852" s="11"/>
      <c r="G852" s="14" t="s">
        <v>3180</v>
      </c>
      <c r="H852" s="11" t="s">
        <v>3603</v>
      </c>
      <c r="I852" s="118" t="s">
        <v>5202</v>
      </c>
      <c r="J852" s="19">
        <v>1962</v>
      </c>
      <c r="K852" s="11" t="s">
        <v>998</v>
      </c>
      <c r="L852" s="11" t="s">
        <v>1022</v>
      </c>
      <c r="M852" s="11"/>
      <c r="N852" s="11"/>
      <c r="O852" s="11" t="s">
        <v>1023</v>
      </c>
      <c r="P852" s="11" t="s">
        <v>1000</v>
      </c>
      <c r="Q852" s="20">
        <v>145.5</v>
      </c>
      <c r="R852" s="157">
        <v>153.55844088325773</v>
      </c>
      <c r="S852" s="11" t="s">
        <v>1337</v>
      </c>
      <c r="T852" s="21">
        <v>110</v>
      </c>
      <c r="U852" s="11" t="s">
        <v>3148</v>
      </c>
      <c r="V852" s="22" t="s">
        <v>1023</v>
      </c>
    </row>
    <row r="853" spans="1:22" s="17" customFormat="1">
      <c r="A853" s="11" t="s">
        <v>3605</v>
      </c>
      <c r="B853" s="11" t="s">
        <v>3606</v>
      </c>
      <c r="C853" s="11" t="s">
        <v>3607</v>
      </c>
      <c r="D853" s="18">
        <v>94447</v>
      </c>
      <c r="E853" s="11" t="s">
        <v>3608</v>
      </c>
      <c r="F853" s="11"/>
      <c r="G853" s="14" t="s">
        <v>3071</v>
      </c>
      <c r="H853" s="11" t="s">
        <v>3249</v>
      </c>
      <c r="I853" s="118" t="s">
        <v>5203</v>
      </c>
      <c r="J853" s="19">
        <v>2010</v>
      </c>
      <c r="K853" s="11" t="s">
        <v>3052</v>
      </c>
      <c r="L853" s="11" t="s">
        <v>1022</v>
      </c>
      <c r="M853" s="11"/>
      <c r="N853" s="11"/>
      <c r="O853" s="11" t="s">
        <v>1023</v>
      </c>
      <c r="P853" s="11" t="s">
        <v>1000</v>
      </c>
      <c r="Q853" s="20">
        <v>97.9</v>
      </c>
      <c r="R853" s="157">
        <v>98.879000000000005</v>
      </c>
      <c r="S853" s="11" t="s">
        <v>3609</v>
      </c>
      <c r="T853" s="21">
        <v>110</v>
      </c>
      <c r="U853" s="11" t="s">
        <v>3148</v>
      </c>
      <c r="V853" s="22" t="s">
        <v>1023</v>
      </c>
    </row>
    <row r="854" spans="1:22" s="17" customFormat="1">
      <c r="A854" s="10" t="s">
        <v>3610</v>
      </c>
      <c r="B854" s="11" t="s">
        <v>4030</v>
      </c>
      <c r="C854" s="11" t="s">
        <v>3611</v>
      </c>
      <c r="D854" s="18">
        <v>19395</v>
      </c>
      <c r="E854" s="11" t="s">
        <v>3612</v>
      </c>
      <c r="F854" s="11"/>
      <c r="G854" s="14" t="s">
        <v>3091</v>
      </c>
      <c r="H854" s="11"/>
      <c r="I854" s="118" t="s">
        <v>5206</v>
      </c>
      <c r="J854" s="19">
        <v>2010</v>
      </c>
      <c r="K854" s="11" t="s">
        <v>998</v>
      </c>
      <c r="L854" s="11" t="s">
        <v>999</v>
      </c>
      <c r="M854" s="11"/>
      <c r="N854" s="11"/>
      <c r="O854" s="11" t="s">
        <v>1000</v>
      </c>
      <c r="P854" s="11" t="s">
        <v>1023</v>
      </c>
      <c r="Q854" s="20">
        <v>16</v>
      </c>
      <c r="R854" s="157">
        <v>16</v>
      </c>
      <c r="S854" s="11" t="s">
        <v>3613</v>
      </c>
      <c r="T854" s="21">
        <v>20</v>
      </c>
      <c r="U854" s="11" t="s">
        <v>335</v>
      </c>
      <c r="V854" s="11" t="s">
        <v>1000</v>
      </c>
    </row>
    <row r="855" spans="1:22" s="17" customFormat="1">
      <c r="A855" s="10" t="s">
        <v>3614</v>
      </c>
      <c r="B855" s="11" t="s">
        <v>3615</v>
      </c>
      <c r="C855" s="11"/>
      <c r="D855" s="36">
        <v>94060</v>
      </c>
      <c r="E855" s="11" t="s">
        <v>3616</v>
      </c>
      <c r="F855" s="10"/>
      <c r="G855" s="14" t="s">
        <v>3071</v>
      </c>
      <c r="H855" s="11"/>
      <c r="I855" s="123" t="s">
        <v>5193</v>
      </c>
      <c r="J855" s="36">
        <v>2009</v>
      </c>
      <c r="K855" s="11" t="s">
        <v>998</v>
      </c>
      <c r="L855" s="11" t="s">
        <v>3112</v>
      </c>
      <c r="M855" s="11"/>
      <c r="N855" s="10"/>
      <c r="O855" s="11" t="s">
        <v>1000</v>
      </c>
      <c r="P855" s="118" t="s">
        <v>1023</v>
      </c>
      <c r="Q855" s="20">
        <v>12.052</v>
      </c>
      <c r="R855" s="158">
        <f>Q855</f>
        <v>12.052</v>
      </c>
      <c r="S855" s="11"/>
      <c r="T855" s="11" t="s">
        <v>1001</v>
      </c>
      <c r="U855" s="11" t="s">
        <v>3113</v>
      </c>
      <c r="V855" s="11" t="s">
        <v>1000</v>
      </c>
    </row>
    <row r="856" spans="1:22" s="17" customFormat="1">
      <c r="A856" s="11" t="s">
        <v>3617</v>
      </c>
      <c r="B856" s="11" t="s">
        <v>3199</v>
      </c>
      <c r="C856" s="11" t="s">
        <v>3618</v>
      </c>
      <c r="D856" s="18">
        <v>16949</v>
      </c>
      <c r="E856" s="11" t="s">
        <v>3619</v>
      </c>
      <c r="F856" s="11"/>
      <c r="G856" s="14" t="s">
        <v>1020</v>
      </c>
      <c r="H856" s="11" t="s">
        <v>3620</v>
      </c>
      <c r="I856" s="118" t="s">
        <v>5206</v>
      </c>
      <c r="J856" s="19">
        <v>2004</v>
      </c>
      <c r="K856" s="11" t="s">
        <v>998</v>
      </c>
      <c r="L856" s="11" t="s">
        <v>999</v>
      </c>
      <c r="M856" s="11"/>
      <c r="N856" s="11"/>
      <c r="O856" s="11" t="s">
        <v>1000</v>
      </c>
      <c r="P856" s="11" t="s">
        <v>1023</v>
      </c>
      <c r="Q856" s="20">
        <v>62</v>
      </c>
      <c r="R856" s="157">
        <v>62</v>
      </c>
      <c r="S856" s="11" t="s">
        <v>3621</v>
      </c>
      <c r="T856" s="21">
        <v>33</v>
      </c>
      <c r="U856" s="11" t="s">
        <v>1025</v>
      </c>
      <c r="V856" s="11" t="s">
        <v>1000</v>
      </c>
    </row>
    <row r="857" spans="1:22" s="17" customFormat="1">
      <c r="A857" s="11" t="s">
        <v>2838</v>
      </c>
      <c r="B857" s="11" t="s">
        <v>3249</v>
      </c>
      <c r="C857" s="11" t="s">
        <v>3249</v>
      </c>
      <c r="D857" s="18"/>
      <c r="E857" s="11"/>
      <c r="F857" s="11"/>
      <c r="G857" s="14"/>
      <c r="H857" s="11"/>
      <c r="I857" s="11"/>
      <c r="J857" s="19"/>
      <c r="K857" s="11"/>
      <c r="L857" s="11"/>
      <c r="M857" s="11"/>
      <c r="N857" s="11"/>
      <c r="O857" s="11"/>
      <c r="P857" s="11"/>
      <c r="Q857" s="20"/>
      <c r="R857" s="157"/>
      <c r="S857" s="11"/>
      <c r="T857" s="21"/>
      <c r="U857" s="11"/>
      <c r="V857" s="22"/>
    </row>
    <row r="858" spans="1:22" s="17" customFormat="1">
      <c r="A858" s="11" t="s">
        <v>3622</v>
      </c>
      <c r="B858" s="11" t="s">
        <v>3371</v>
      </c>
      <c r="C858" s="11" t="s">
        <v>3623</v>
      </c>
      <c r="D858" s="18">
        <v>32457</v>
      </c>
      <c r="E858" s="11" t="s">
        <v>3624</v>
      </c>
      <c r="F858" s="11"/>
      <c r="G858" s="14" t="s">
        <v>997</v>
      </c>
      <c r="H858" s="11" t="s">
        <v>3625</v>
      </c>
      <c r="I858" s="118" t="s">
        <v>5203</v>
      </c>
      <c r="J858" s="19">
        <v>1974</v>
      </c>
      <c r="K858" s="11" t="s">
        <v>998</v>
      </c>
      <c r="L858" s="118" t="s">
        <v>1022</v>
      </c>
      <c r="M858" s="11" t="s">
        <v>3626</v>
      </c>
      <c r="N858" s="11"/>
      <c r="O858" s="11" t="s">
        <v>1023</v>
      </c>
      <c r="P858" s="11" t="s">
        <v>1023</v>
      </c>
      <c r="Q858" s="20">
        <v>65</v>
      </c>
      <c r="R858" s="157">
        <v>65.650000000000006</v>
      </c>
      <c r="S858" s="11" t="s">
        <v>3627</v>
      </c>
      <c r="T858" s="21">
        <v>110</v>
      </c>
      <c r="U858" s="11" t="s">
        <v>3628</v>
      </c>
      <c r="V858" s="22" t="s">
        <v>1023</v>
      </c>
    </row>
    <row r="859" spans="1:22" s="17" customFormat="1">
      <c r="A859" s="11" t="s">
        <v>3629</v>
      </c>
      <c r="B859" s="11" t="s">
        <v>3371</v>
      </c>
      <c r="C859" s="11" t="s">
        <v>3623</v>
      </c>
      <c r="D859" s="18">
        <v>32457</v>
      </c>
      <c r="E859" s="11" t="s">
        <v>3624</v>
      </c>
      <c r="F859" s="11"/>
      <c r="G859" s="14" t="s">
        <v>997</v>
      </c>
      <c r="H859" s="11" t="s">
        <v>3630</v>
      </c>
      <c r="I859" s="123" t="s">
        <v>5202</v>
      </c>
      <c r="J859" s="19">
        <v>1975</v>
      </c>
      <c r="K859" s="11" t="s">
        <v>3225</v>
      </c>
      <c r="L859" s="118" t="s">
        <v>1022</v>
      </c>
      <c r="M859" s="11" t="s">
        <v>3631</v>
      </c>
      <c r="N859" s="11"/>
      <c r="O859" s="11" t="s">
        <v>1023</v>
      </c>
      <c r="P859" s="11" t="s">
        <v>1023</v>
      </c>
      <c r="Q859" s="20">
        <v>335</v>
      </c>
      <c r="R859" s="157">
        <v>400</v>
      </c>
      <c r="S859" s="11" t="s">
        <v>3627</v>
      </c>
      <c r="T859" s="21">
        <v>220</v>
      </c>
      <c r="U859" s="11" t="s">
        <v>3628</v>
      </c>
      <c r="V859" s="22" t="s">
        <v>1023</v>
      </c>
    </row>
    <row r="860" spans="1:22" s="17" customFormat="1">
      <c r="A860" s="11" t="s">
        <v>3632</v>
      </c>
      <c r="B860" s="11" t="s">
        <v>3371</v>
      </c>
      <c r="C860" s="11" t="s">
        <v>3623</v>
      </c>
      <c r="D860" s="18">
        <v>32457</v>
      </c>
      <c r="E860" s="11" t="s">
        <v>3624</v>
      </c>
      <c r="F860" s="11"/>
      <c r="G860" s="14" t="s">
        <v>997</v>
      </c>
      <c r="H860" s="11">
        <v>2</v>
      </c>
      <c r="I860" s="123" t="s">
        <v>5202</v>
      </c>
      <c r="J860" s="19">
        <v>1965</v>
      </c>
      <c r="K860" s="11" t="s">
        <v>998</v>
      </c>
      <c r="L860" s="11" t="s">
        <v>1055</v>
      </c>
      <c r="M860" s="11"/>
      <c r="N860" s="11"/>
      <c r="O860" s="11" t="s">
        <v>1023</v>
      </c>
      <c r="P860" s="11" t="s">
        <v>1023</v>
      </c>
      <c r="Q860" s="20">
        <v>93</v>
      </c>
      <c r="R860" s="157">
        <v>100</v>
      </c>
      <c r="S860" s="11" t="s">
        <v>3627</v>
      </c>
      <c r="T860" s="21">
        <v>110</v>
      </c>
      <c r="U860" s="11" t="s">
        <v>3628</v>
      </c>
      <c r="V860" s="11" t="s">
        <v>1023</v>
      </c>
    </row>
    <row r="861" spans="1:22" s="17" customFormat="1">
      <c r="A861" s="11" t="s">
        <v>3633</v>
      </c>
      <c r="B861" s="11" t="s">
        <v>3371</v>
      </c>
      <c r="C861" s="11" t="s">
        <v>3623</v>
      </c>
      <c r="D861" s="18">
        <v>32457</v>
      </c>
      <c r="E861" s="11" t="s">
        <v>3624</v>
      </c>
      <c r="F861" s="11"/>
      <c r="G861" s="14" t="s">
        <v>997</v>
      </c>
      <c r="H861" s="11">
        <v>3</v>
      </c>
      <c r="I861" s="123" t="s">
        <v>5202</v>
      </c>
      <c r="J861" s="19">
        <v>1970</v>
      </c>
      <c r="K861" s="11" t="s">
        <v>998</v>
      </c>
      <c r="L861" s="124" t="s">
        <v>1055</v>
      </c>
      <c r="M861" s="11" t="s">
        <v>1055</v>
      </c>
      <c r="N861" s="11" t="s">
        <v>3634</v>
      </c>
      <c r="O861" s="11" t="s">
        <v>1023</v>
      </c>
      <c r="P861" s="11" t="s">
        <v>1023</v>
      </c>
      <c r="Q861" s="20">
        <v>303</v>
      </c>
      <c r="R861" s="157">
        <v>330</v>
      </c>
      <c r="S861" s="11" t="s">
        <v>3627</v>
      </c>
      <c r="T861" s="21">
        <v>220</v>
      </c>
      <c r="U861" s="11" t="s">
        <v>3628</v>
      </c>
      <c r="V861" s="22" t="s">
        <v>1023</v>
      </c>
    </row>
    <row r="862" spans="1:22" s="17" customFormat="1">
      <c r="A862" s="11" t="s">
        <v>3635</v>
      </c>
      <c r="B862" s="11" t="s">
        <v>3636</v>
      </c>
      <c r="C862" s="11" t="s">
        <v>3637</v>
      </c>
      <c r="D862" s="18">
        <v>14478</v>
      </c>
      <c r="E862" s="11" t="s">
        <v>3638</v>
      </c>
      <c r="F862" s="11"/>
      <c r="G862" s="14" t="s">
        <v>1020</v>
      </c>
      <c r="H862" s="11" t="s">
        <v>3639</v>
      </c>
      <c r="I862" s="118" t="s">
        <v>5203</v>
      </c>
      <c r="J862" s="19">
        <v>1996</v>
      </c>
      <c r="K862" s="11" t="s">
        <v>998</v>
      </c>
      <c r="L862" s="24" t="s">
        <v>1022</v>
      </c>
      <c r="M862" s="24"/>
      <c r="N862" s="24"/>
      <c r="O862" s="11" t="s">
        <v>1023</v>
      </c>
      <c r="P862" s="11" t="s">
        <v>1000</v>
      </c>
      <c r="Q862" s="20">
        <v>81.8</v>
      </c>
      <c r="R862" s="157">
        <v>82.617999999999995</v>
      </c>
      <c r="S862" s="11" t="s">
        <v>3640</v>
      </c>
      <c r="T862" s="21">
        <v>110</v>
      </c>
      <c r="U862" s="11" t="s">
        <v>3636</v>
      </c>
      <c r="V862" s="22" t="s">
        <v>1023</v>
      </c>
    </row>
    <row r="863" spans="1:22" s="17" customFormat="1">
      <c r="A863" s="10" t="s">
        <v>3641</v>
      </c>
      <c r="B863" s="11"/>
      <c r="C863" s="11"/>
      <c r="D863" s="12">
        <v>17291</v>
      </c>
      <c r="E863" s="13" t="s">
        <v>3642</v>
      </c>
      <c r="F863" s="11"/>
      <c r="G863" s="14" t="s">
        <v>1020</v>
      </c>
      <c r="H863" s="11"/>
      <c r="I863" s="118" t="s">
        <v>5206</v>
      </c>
      <c r="J863" s="15">
        <v>2000</v>
      </c>
      <c r="K863" s="11" t="s">
        <v>998</v>
      </c>
      <c r="L863" s="11" t="s">
        <v>999</v>
      </c>
      <c r="M863" s="11"/>
      <c r="N863" s="11"/>
      <c r="O863" s="11" t="s">
        <v>1000</v>
      </c>
      <c r="P863" s="118" t="s">
        <v>1023</v>
      </c>
      <c r="Q863" s="16">
        <v>11.5</v>
      </c>
      <c r="R863" s="157">
        <v>11.5</v>
      </c>
      <c r="S863" s="11"/>
      <c r="T863" s="13" t="s">
        <v>1001</v>
      </c>
      <c r="U863" s="13" t="s">
        <v>3077</v>
      </c>
      <c r="V863" s="11" t="s">
        <v>1000</v>
      </c>
    </row>
    <row r="864" spans="1:22" s="17" customFormat="1">
      <c r="A864" s="11" t="s">
        <v>3643</v>
      </c>
      <c r="B864" s="11" t="s">
        <v>3079</v>
      </c>
      <c r="C864" s="11" t="s">
        <v>3644</v>
      </c>
      <c r="D864" s="32" t="s">
        <v>3645</v>
      </c>
      <c r="E864" s="11" t="s">
        <v>3646</v>
      </c>
      <c r="F864" s="11"/>
      <c r="G864" s="14" t="s">
        <v>3083</v>
      </c>
      <c r="H864" s="11" t="s">
        <v>3646</v>
      </c>
      <c r="I864" s="118" t="s">
        <v>5195</v>
      </c>
      <c r="J864" s="19">
        <v>1964</v>
      </c>
      <c r="K864" s="11" t="s">
        <v>998</v>
      </c>
      <c r="L864" s="11" t="s">
        <v>683</v>
      </c>
      <c r="M864" s="11"/>
      <c r="N864" s="11"/>
      <c r="O864" s="11" t="s">
        <v>1023</v>
      </c>
      <c r="P864" s="11" t="s">
        <v>1023</v>
      </c>
      <c r="Q864" s="20">
        <v>392</v>
      </c>
      <c r="R864" s="157">
        <v>395.92</v>
      </c>
      <c r="S864" s="11" t="s">
        <v>3647</v>
      </c>
      <c r="T864" s="21">
        <v>220</v>
      </c>
      <c r="U864" s="11" t="s">
        <v>3648</v>
      </c>
      <c r="V864" s="11" t="s">
        <v>1000</v>
      </c>
    </row>
    <row r="865" spans="1:216" s="17" customFormat="1">
      <c r="A865" s="10" t="s">
        <v>3649</v>
      </c>
      <c r="B865" s="23" t="s">
        <v>3650</v>
      </c>
      <c r="C865" s="11"/>
      <c r="D865" s="12">
        <v>25560</v>
      </c>
      <c r="E865" s="13" t="s">
        <v>3651</v>
      </c>
      <c r="F865" s="10"/>
      <c r="G865" s="14" t="s">
        <v>1035</v>
      </c>
      <c r="H865" s="11"/>
      <c r="I865" s="118" t="s">
        <v>5206</v>
      </c>
      <c r="J865" s="15">
        <v>1999</v>
      </c>
      <c r="K865" s="11" t="s">
        <v>998</v>
      </c>
      <c r="L865" s="11" t="s">
        <v>999</v>
      </c>
      <c r="M865" s="11"/>
      <c r="N865" s="10"/>
      <c r="O865" s="11" t="s">
        <v>1000</v>
      </c>
      <c r="P865" s="118" t="s">
        <v>1023</v>
      </c>
      <c r="Q865" s="16">
        <v>13.2</v>
      </c>
      <c r="R865" s="157">
        <v>13.2</v>
      </c>
      <c r="S865" s="11"/>
      <c r="T865" s="13" t="s">
        <v>1001</v>
      </c>
      <c r="U865" s="11" t="s">
        <v>1036</v>
      </c>
      <c r="V865" s="11" t="s">
        <v>1000</v>
      </c>
    </row>
    <row r="866" spans="1:216" s="17" customFormat="1">
      <c r="A866" s="10" t="s">
        <v>3652</v>
      </c>
      <c r="B866" s="23" t="s">
        <v>3653</v>
      </c>
      <c r="C866" s="11"/>
      <c r="D866" s="12">
        <v>2699</v>
      </c>
      <c r="E866" s="13" t="s">
        <v>3654</v>
      </c>
      <c r="F866" s="10"/>
      <c r="G866" s="14" t="s">
        <v>3333</v>
      </c>
      <c r="H866" s="11"/>
      <c r="I866" s="118" t="s">
        <v>5206</v>
      </c>
      <c r="J866" s="15">
        <v>2001</v>
      </c>
      <c r="K866" s="11" t="s">
        <v>998</v>
      </c>
      <c r="L866" s="11" t="s">
        <v>999</v>
      </c>
      <c r="M866" s="11"/>
      <c r="N866" s="10"/>
      <c r="O866" s="11" t="s">
        <v>1000</v>
      </c>
      <c r="P866" s="118" t="s">
        <v>1023</v>
      </c>
      <c r="Q866" s="16">
        <v>20</v>
      </c>
      <c r="R866" s="157">
        <v>20</v>
      </c>
      <c r="S866" s="11"/>
      <c r="T866" s="13" t="s">
        <v>3076</v>
      </c>
      <c r="U866" s="13" t="s">
        <v>3334</v>
      </c>
      <c r="V866" s="11" t="s">
        <v>1000</v>
      </c>
    </row>
    <row r="867" spans="1:216" s="17" customFormat="1">
      <c r="A867" s="10" t="s">
        <v>3655</v>
      </c>
      <c r="B867" s="11" t="s">
        <v>3656</v>
      </c>
      <c r="C867" s="11"/>
      <c r="D867" s="12">
        <v>6333</v>
      </c>
      <c r="E867" s="13" t="s">
        <v>3657</v>
      </c>
      <c r="F867" s="10"/>
      <c r="G867" s="14" t="s">
        <v>1071</v>
      </c>
      <c r="H867" s="11"/>
      <c r="I867" s="118" t="s">
        <v>5206</v>
      </c>
      <c r="J867" s="15">
        <v>1999</v>
      </c>
      <c r="K867" s="11" t="s">
        <v>998</v>
      </c>
      <c r="L867" s="11" t="s">
        <v>999</v>
      </c>
      <c r="M867" s="11"/>
      <c r="N867" s="10"/>
      <c r="O867" s="11" t="s">
        <v>1000</v>
      </c>
      <c r="P867" s="118" t="s">
        <v>1023</v>
      </c>
      <c r="Q867" s="16">
        <v>18</v>
      </c>
      <c r="R867" s="157">
        <v>18</v>
      </c>
      <c r="S867" s="11"/>
      <c r="T867" s="13" t="s">
        <v>1007</v>
      </c>
      <c r="U867" s="11" t="s">
        <v>3045</v>
      </c>
      <c r="V867" s="11" t="s">
        <v>1000</v>
      </c>
    </row>
    <row r="868" spans="1:216" s="17" customFormat="1">
      <c r="A868" s="10" t="s">
        <v>3658</v>
      </c>
      <c r="B868" s="11" t="s">
        <v>3659</v>
      </c>
      <c r="C868" s="11" t="s">
        <v>3660</v>
      </c>
      <c r="D868" s="18">
        <v>66287</v>
      </c>
      <c r="E868" s="11" t="s">
        <v>3661</v>
      </c>
      <c r="F868" s="11" t="s">
        <v>3662</v>
      </c>
      <c r="G868" s="14" t="s">
        <v>3354</v>
      </c>
      <c r="H868" s="11" t="s">
        <v>3663</v>
      </c>
      <c r="I868" s="123" t="s">
        <v>5202</v>
      </c>
      <c r="J868" s="19">
        <v>1976</v>
      </c>
      <c r="K868" s="11" t="s">
        <v>998</v>
      </c>
      <c r="L868" s="11" t="s">
        <v>1055</v>
      </c>
      <c r="M868" s="11"/>
      <c r="N868" s="11"/>
      <c r="O868" s="11" t="s">
        <v>1023</v>
      </c>
      <c r="P868" s="11" t="s">
        <v>3103</v>
      </c>
      <c r="Q868" s="20">
        <v>655.6</v>
      </c>
      <c r="R868" s="157">
        <v>680</v>
      </c>
      <c r="S868" s="11" t="s">
        <v>3664</v>
      </c>
      <c r="T868" s="21">
        <v>220</v>
      </c>
      <c r="U868" s="11" t="s">
        <v>1045</v>
      </c>
      <c r="V868" s="11" t="s">
        <v>1023</v>
      </c>
    </row>
    <row r="869" spans="1:216" s="31" customFormat="1">
      <c r="A869" s="10" t="s">
        <v>3665</v>
      </c>
      <c r="B869" s="11" t="s">
        <v>3336</v>
      </c>
      <c r="C869" s="11" t="s">
        <v>3666</v>
      </c>
      <c r="D869" s="18">
        <v>6779</v>
      </c>
      <c r="E869" s="11" t="s">
        <v>3667</v>
      </c>
      <c r="F869" s="10"/>
      <c r="G869" s="14" t="s">
        <v>1071</v>
      </c>
      <c r="H869" s="10"/>
      <c r="I869" s="118" t="s">
        <v>5206</v>
      </c>
      <c r="J869" s="36"/>
      <c r="K869" s="11" t="s">
        <v>998</v>
      </c>
      <c r="L869" s="11" t="s">
        <v>999</v>
      </c>
      <c r="M869" s="39"/>
      <c r="N869" s="10"/>
      <c r="O869" s="11" t="s">
        <v>1000</v>
      </c>
      <c r="P869" s="11" t="s">
        <v>1023</v>
      </c>
      <c r="Q869" s="20">
        <v>52.9</v>
      </c>
      <c r="R869" s="157">
        <v>52.9</v>
      </c>
      <c r="S869" s="11" t="s">
        <v>3668</v>
      </c>
      <c r="T869" s="21">
        <v>110</v>
      </c>
      <c r="U869" s="11" t="s">
        <v>3045</v>
      </c>
      <c r="V869" s="11" t="s">
        <v>1000</v>
      </c>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c r="CM869" s="17"/>
      <c r="CN869" s="17"/>
      <c r="CO869" s="17"/>
      <c r="CP869" s="17"/>
      <c r="CQ869" s="17"/>
      <c r="CR869" s="17"/>
      <c r="CS869" s="17"/>
      <c r="CT869" s="17"/>
      <c r="CU869" s="17"/>
      <c r="CV869" s="17"/>
      <c r="CW869" s="17"/>
      <c r="CX869" s="17"/>
      <c r="CY869" s="17"/>
      <c r="CZ869" s="17"/>
      <c r="DA869" s="17"/>
      <c r="DB869" s="17"/>
      <c r="DC869" s="17"/>
      <c r="DD869" s="17"/>
      <c r="DE869" s="17"/>
      <c r="DF869" s="17"/>
      <c r="DG869" s="17"/>
      <c r="DH869" s="17"/>
      <c r="DI869" s="17"/>
      <c r="DJ869" s="17"/>
      <c r="DK869" s="17"/>
      <c r="DL869" s="17"/>
      <c r="DM869" s="17"/>
      <c r="DN869" s="17"/>
      <c r="DO869" s="17"/>
      <c r="DP869" s="17"/>
      <c r="DQ869" s="17"/>
      <c r="DR869" s="17"/>
      <c r="DS869" s="17"/>
      <c r="DT869" s="17"/>
      <c r="DU869" s="17"/>
      <c r="DV869" s="17"/>
      <c r="DW869" s="17"/>
      <c r="DX869" s="17"/>
      <c r="DY869" s="17"/>
      <c r="DZ869" s="17"/>
      <c r="EA869" s="17"/>
      <c r="EB869" s="17"/>
      <c r="EC869" s="17"/>
      <c r="ED869" s="17"/>
      <c r="EE869" s="17"/>
      <c r="EF869" s="17"/>
      <c r="EG869" s="17"/>
      <c r="EH869" s="17"/>
      <c r="EI869" s="17"/>
      <c r="EJ869" s="17"/>
      <c r="EK869" s="17"/>
      <c r="EL869" s="17"/>
      <c r="EM869" s="17"/>
      <c r="EN869" s="17"/>
      <c r="EO869" s="17"/>
      <c r="EP869" s="17"/>
      <c r="EQ869" s="17"/>
      <c r="ER869" s="17"/>
      <c r="ES869" s="17"/>
      <c r="ET869" s="17"/>
      <c r="EU869" s="17"/>
      <c r="EV869" s="17"/>
      <c r="EW869" s="17"/>
      <c r="EX869" s="17"/>
      <c r="EY869" s="17"/>
      <c r="EZ869" s="17"/>
      <c r="FA869" s="17"/>
      <c r="FB869" s="17"/>
      <c r="FC869" s="17"/>
      <c r="FD869" s="17"/>
      <c r="FE869" s="17"/>
      <c r="FF869" s="17"/>
      <c r="FG869" s="17"/>
      <c r="FH869" s="17"/>
      <c r="FI869" s="17"/>
      <c r="FJ869" s="17"/>
      <c r="FK869" s="17"/>
      <c r="FL869" s="17"/>
      <c r="FM869" s="17"/>
      <c r="FN869" s="17"/>
      <c r="FO869" s="17"/>
      <c r="FP869" s="17"/>
      <c r="FQ869" s="17"/>
      <c r="FR869" s="17"/>
      <c r="FS869" s="17"/>
      <c r="FT869" s="17"/>
      <c r="FU869" s="17"/>
      <c r="FV869" s="17"/>
      <c r="FW869" s="17"/>
      <c r="FX869" s="17"/>
      <c r="FY869" s="17"/>
      <c r="FZ869" s="17"/>
      <c r="GA869" s="17"/>
      <c r="GB869" s="17"/>
      <c r="GC869" s="17"/>
      <c r="GD869" s="17"/>
      <c r="GE869" s="17"/>
      <c r="GF869" s="17"/>
      <c r="GG869" s="17"/>
      <c r="GH869" s="17"/>
      <c r="GI869" s="17"/>
      <c r="GJ869" s="17"/>
      <c r="GK869" s="17"/>
      <c r="GL869" s="17"/>
      <c r="GM869" s="17"/>
      <c r="GN869" s="17"/>
      <c r="GO869" s="17"/>
      <c r="GP869" s="17"/>
      <c r="GQ869" s="17"/>
      <c r="GR869" s="17"/>
      <c r="GS869" s="17"/>
      <c r="GT869" s="17"/>
      <c r="GU869" s="17"/>
      <c r="GV869" s="17"/>
      <c r="GW869" s="17"/>
      <c r="GX869" s="17"/>
      <c r="GY869" s="17"/>
      <c r="GZ869" s="17"/>
      <c r="HA869" s="17"/>
      <c r="HB869" s="17"/>
      <c r="HC869" s="17"/>
      <c r="HD869" s="17"/>
      <c r="HE869" s="17"/>
      <c r="HF869" s="17"/>
      <c r="HG869" s="17"/>
      <c r="HH869" s="17"/>
    </row>
    <row r="870" spans="1:216" s="17" customFormat="1" ht="36">
      <c r="A870" s="10" t="s">
        <v>3669</v>
      </c>
      <c r="B870" s="53" t="s">
        <v>3670</v>
      </c>
      <c r="C870" s="11"/>
      <c r="D870" s="12">
        <v>25873</v>
      </c>
      <c r="E870" s="13" t="s">
        <v>3671</v>
      </c>
      <c r="F870" s="10"/>
      <c r="G870" s="14" t="s">
        <v>1035</v>
      </c>
      <c r="H870" s="11"/>
      <c r="I870" s="118" t="s">
        <v>5206</v>
      </c>
      <c r="J870" s="15">
        <v>1998</v>
      </c>
      <c r="K870" s="11" t="s">
        <v>998</v>
      </c>
      <c r="L870" s="11" t="s">
        <v>999</v>
      </c>
      <c r="M870" s="11"/>
      <c r="N870" s="10"/>
      <c r="O870" s="11" t="s">
        <v>1000</v>
      </c>
      <c r="P870" s="118" t="s">
        <v>1023</v>
      </c>
      <c r="Q870" s="16">
        <v>15.9</v>
      </c>
      <c r="R870" s="157">
        <v>15.9</v>
      </c>
      <c r="S870" s="11"/>
      <c r="T870" s="13" t="s">
        <v>1001</v>
      </c>
      <c r="U870" s="11" t="s">
        <v>1036</v>
      </c>
      <c r="V870" s="11" t="s">
        <v>1000</v>
      </c>
    </row>
    <row r="871" spans="1:216" s="17" customFormat="1">
      <c r="A871" s="11" t="s">
        <v>3672</v>
      </c>
      <c r="B871" s="11" t="s">
        <v>3673</v>
      </c>
      <c r="C871" s="11" t="s">
        <v>3674</v>
      </c>
      <c r="D871" s="18">
        <v>14776</v>
      </c>
      <c r="E871" s="11" t="s">
        <v>3675</v>
      </c>
      <c r="F871" s="11"/>
      <c r="G871" s="14" t="s">
        <v>1020</v>
      </c>
      <c r="H871" s="11" t="s">
        <v>3676</v>
      </c>
      <c r="I871" s="118" t="s">
        <v>5206</v>
      </c>
      <c r="J871" s="19">
        <v>2009</v>
      </c>
      <c r="K871" s="11" t="s">
        <v>998</v>
      </c>
      <c r="L871" s="11" t="s">
        <v>999</v>
      </c>
      <c r="M871" s="11"/>
      <c r="N871" s="11"/>
      <c r="O871" s="11" t="s">
        <v>1000</v>
      </c>
      <c r="P871" s="11" t="s">
        <v>1023</v>
      </c>
      <c r="Q871" s="20">
        <v>163</v>
      </c>
      <c r="R871" s="157">
        <v>163</v>
      </c>
      <c r="S871" s="11"/>
      <c r="T871" s="21"/>
      <c r="U871" s="27" t="s">
        <v>1537</v>
      </c>
      <c r="V871" s="11" t="s">
        <v>1000</v>
      </c>
    </row>
    <row r="872" spans="1:216" s="17" customFormat="1" ht="24">
      <c r="A872" s="10" t="s">
        <v>3677</v>
      </c>
      <c r="B872" s="24" t="s">
        <v>3678</v>
      </c>
      <c r="C872" s="11"/>
      <c r="D872" s="12">
        <v>7616</v>
      </c>
      <c r="E872" s="13" t="s">
        <v>3679</v>
      </c>
      <c r="F872" s="10"/>
      <c r="G872" s="14" t="s">
        <v>3117</v>
      </c>
      <c r="H872" s="11"/>
      <c r="I872" s="118" t="s">
        <v>5206</v>
      </c>
      <c r="J872" s="15">
        <v>2003</v>
      </c>
      <c r="K872" s="11" t="s">
        <v>998</v>
      </c>
      <c r="L872" s="11" t="s">
        <v>999</v>
      </c>
      <c r="M872" s="11"/>
      <c r="N872" s="10"/>
      <c r="O872" s="11" t="s">
        <v>1000</v>
      </c>
      <c r="P872" s="118" t="s">
        <v>1023</v>
      </c>
      <c r="Q872" s="16">
        <v>21</v>
      </c>
      <c r="R872" s="157">
        <v>21</v>
      </c>
      <c r="S872" s="11"/>
      <c r="T872" s="13" t="s">
        <v>3076</v>
      </c>
      <c r="U872" s="13" t="s">
        <v>3152</v>
      </c>
      <c r="V872" s="11" t="s">
        <v>1000</v>
      </c>
    </row>
    <row r="873" spans="1:216" s="17" customFormat="1">
      <c r="A873" s="11" t="s">
        <v>3680</v>
      </c>
      <c r="B873" s="11" t="s">
        <v>3047</v>
      </c>
      <c r="C873" s="11" t="s">
        <v>3681</v>
      </c>
      <c r="D873" s="18">
        <v>79790</v>
      </c>
      <c r="E873" s="11" t="s">
        <v>3682</v>
      </c>
      <c r="F873" s="11" t="s">
        <v>3683</v>
      </c>
      <c r="G873" s="14" t="s">
        <v>1042</v>
      </c>
      <c r="H873" s="11" t="s">
        <v>3684</v>
      </c>
      <c r="I873" s="118" t="s">
        <v>5194</v>
      </c>
      <c r="J873" s="19">
        <v>1938</v>
      </c>
      <c r="K873" s="11" t="s">
        <v>998</v>
      </c>
      <c r="L873" s="11" t="s">
        <v>1043</v>
      </c>
      <c r="M873" s="11"/>
      <c r="N873" s="11"/>
      <c r="O873" s="11" t="s">
        <v>1023</v>
      </c>
      <c r="P873" s="11" t="s">
        <v>3156</v>
      </c>
      <c r="Q873" s="20">
        <v>38</v>
      </c>
      <c r="R873" s="157">
        <f>Q873*1.01</f>
        <v>38.380000000000003</v>
      </c>
      <c r="S873" s="11" t="s">
        <v>3685</v>
      </c>
      <c r="T873" s="21">
        <v>110</v>
      </c>
      <c r="U873" s="11" t="s">
        <v>3053</v>
      </c>
      <c r="V873" s="11" t="s">
        <v>1000</v>
      </c>
    </row>
    <row r="874" spans="1:216" s="17" customFormat="1">
      <c r="A874" s="11" t="s">
        <v>3686</v>
      </c>
      <c r="B874" s="11" t="s">
        <v>3687</v>
      </c>
      <c r="C874" s="11" t="s">
        <v>3688</v>
      </c>
      <c r="D874" s="18">
        <v>45665</v>
      </c>
      <c r="E874" s="11" t="s">
        <v>3689</v>
      </c>
      <c r="F874" s="11" t="s">
        <v>3690</v>
      </c>
      <c r="G874" s="14" t="s">
        <v>997</v>
      </c>
      <c r="H874" s="11" t="s">
        <v>3688</v>
      </c>
      <c r="I874" s="123" t="s">
        <v>5202</v>
      </c>
      <c r="J874" s="19">
        <v>2003</v>
      </c>
      <c r="K874" s="11" t="s">
        <v>998</v>
      </c>
      <c r="L874" s="11" t="s">
        <v>1061</v>
      </c>
      <c r="M874" s="24"/>
      <c r="N874" s="24" t="s">
        <v>1823</v>
      </c>
      <c r="O874" s="11" t="s">
        <v>1000</v>
      </c>
      <c r="P874" s="11" t="s">
        <v>1000</v>
      </c>
      <c r="Q874" s="20">
        <v>14</v>
      </c>
      <c r="R874" s="159">
        <v>15.077999999999999</v>
      </c>
      <c r="S874" s="11" t="s">
        <v>3691</v>
      </c>
      <c r="T874" s="21">
        <v>110</v>
      </c>
      <c r="U874" s="13" t="s">
        <v>1066</v>
      </c>
      <c r="V874" s="22" t="s">
        <v>1000</v>
      </c>
    </row>
    <row r="875" spans="1:216" s="17" customFormat="1">
      <c r="A875" s="10" t="s">
        <v>3692</v>
      </c>
      <c r="B875" s="35" t="s">
        <v>3693</v>
      </c>
      <c r="C875" s="11" t="s">
        <v>3694</v>
      </c>
      <c r="D875" s="12">
        <v>31547</v>
      </c>
      <c r="E875" s="13" t="s">
        <v>3695</v>
      </c>
      <c r="F875" s="10"/>
      <c r="G875" s="14" t="s">
        <v>1006</v>
      </c>
      <c r="H875" s="11"/>
      <c r="I875" s="118" t="s">
        <v>5206</v>
      </c>
      <c r="J875" s="15">
        <v>2002</v>
      </c>
      <c r="K875" s="11" t="s">
        <v>998</v>
      </c>
      <c r="L875" s="11" t="s">
        <v>999</v>
      </c>
      <c r="M875" s="11"/>
      <c r="N875" s="10"/>
      <c r="O875" s="11" t="s">
        <v>1000</v>
      </c>
      <c r="P875" s="11" t="s">
        <v>3156</v>
      </c>
      <c r="Q875" s="16">
        <v>13.8</v>
      </c>
      <c r="R875" s="157">
        <v>13.8</v>
      </c>
      <c r="S875" s="11"/>
      <c r="T875" s="13">
        <v>20</v>
      </c>
      <c r="U875" s="13" t="s">
        <v>3108</v>
      </c>
      <c r="V875" s="11" t="s">
        <v>1000</v>
      </c>
    </row>
    <row r="876" spans="1:216" s="17" customFormat="1">
      <c r="A876" s="10" t="s">
        <v>3696</v>
      </c>
      <c r="B876" s="23" t="s">
        <v>3697</v>
      </c>
      <c r="C876" s="11"/>
      <c r="D876" s="12">
        <v>25593</v>
      </c>
      <c r="E876" s="13" t="s">
        <v>3698</v>
      </c>
      <c r="F876" s="11"/>
      <c r="G876" s="14" t="s">
        <v>1035</v>
      </c>
      <c r="H876" s="11"/>
      <c r="I876" s="118" t="s">
        <v>5206</v>
      </c>
      <c r="J876" s="15">
        <v>2005</v>
      </c>
      <c r="K876" s="11" t="s">
        <v>998</v>
      </c>
      <c r="L876" s="11" t="s">
        <v>999</v>
      </c>
      <c r="M876" s="11"/>
      <c r="N876" s="11"/>
      <c r="O876" s="11" t="s">
        <v>1000</v>
      </c>
      <c r="P876" s="118" t="s">
        <v>1023</v>
      </c>
      <c r="Q876" s="16">
        <v>16</v>
      </c>
      <c r="R876" s="157">
        <v>16</v>
      </c>
      <c r="S876" s="11"/>
      <c r="T876" s="13" t="s">
        <v>1007</v>
      </c>
      <c r="U876" s="11" t="s">
        <v>1036</v>
      </c>
      <c r="V876" s="11" t="s">
        <v>1000</v>
      </c>
    </row>
    <row r="877" spans="1:216" s="17" customFormat="1">
      <c r="A877" s="10" t="s">
        <v>3699</v>
      </c>
      <c r="B877" s="23" t="s">
        <v>3700</v>
      </c>
      <c r="C877" s="11"/>
      <c r="D877" s="12">
        <v>25764</v>
      </c>
      <c r="E877" s="13" t="s">
        <v>3701</v>
      </c>
      <c r="F877" s="11"/>
      <c r="G877" s="14" t="s">
        <v>1035</v>
      </c>
      <c r="H877" s="11"/>
      <c r="I877" s="118" t="s">
        <v>5206</v>
      </c>
      <c r="J877" s="15">
        <v>2009</v>
      </c>
      <c r="K877" s="11" t="s">
        <v>998</v>
      </c>
      <c r="L877" s="11" t="s">
        <v>999</v>
      </c>
      <c r="M877" s="11"/>
      <c r="N877" s="11"/>
      <c r="O877" s="11" t="s">
        <v>1000</v>
      </c>
      <c r="P877" s="118" t="s">
        <v>1023</v>
      </c>
      <c r="Q877" s="16">
        <v>25</v>
      </c>
      <c r="R877" s="157">
        <v>25</v>
      </c>
      <c r="S877" s="11"/>
      <c r="T877" s="13" t="s">
        <v>1001</v>
      </c>
      <c r="U877" s="11" t="s">
        <v>1036</v>
      </c>
      <c r="V877" s="11" t="s">
        <v>1000</v>
      </c>
    </row>
    <row r="878" spans="1:216" s="17" customFormat="1">
      <c r="A878" s="10" t="s">
        <v>3702</v>
      </c>
      <c r="B878" s="11" t="s">
        <v>3703</v>
      </c>
      <c r="C878" s="11"/>
      <c r="D878" s="36">
        <v>96184</v>
      </c>
      <c r="E878" s="11" t="s">
        <v>3704</v>
      </c>
      <c r="F878" s="11"/>
      <c r="G878" s="14" t="s">
        <v>3071</v>
      </c>
      <c r="H878" s="11"/>
      <c r="I878" s="123" t="s">
        <v>5193</v>
      </c>
      <c r="J878" s="36">
        <v>2010</v>
      </c>
      <c r="K878" s="11" t="s">
        <v>998</v>
      </c>
      <c r="L878" s="11" t="s">
        <v>3112</v>
      </c>
      <c r="M878" s="11"/>
      <c r="N878" s="11"/>
      <c r="O878" s="11" t="s">
        <v>1000</v>
      </c>
      <c r="P878" s="118" t="s">
        <v>1023</v>
      </c>
      <c r="Q878" s="20">
        <v>12.585000000000001</v>
      </c>
      <c r="R878" s="158">
        <f>Q878</f>
        <v>12.585000000000001</v>
      </c>
      <c r="S878" s="11"/>
      <c r="T878" s="11" t="s">
        <v>1007</v>
      </c>
      <c r="U878" s="11" t="s">
        <v>3113</v>
      </c>
      <c r="V878" s="11" t="s">
        <v>1000</v>
      </c>
    </row>
    <row r="879" spans="1:216" s="17" customFormat="1">
      <c r="A879" s="10" t="s">
        <v>3705</v>
      </c>
      <c r="B879" s="23" t="s">
        <v>3706</v>
      </c>
      <c r="C879" s="11" t="s">
        <v>3707</v>
      </c>
      <c r="D879" s="12">
        <v>25821</v>
      </c>
      <c r="E879" s="13" t="s">
        <v>3708</v>
      </c>
      <c r="F879" s="10"/>
      <c r="G879" s="14" t="s">
        <v>1035</v>
      </c>
      <c r="H879" s="11"/>
      <c r="I879" s="118" t="s">
        <v>5206</v>
      </c>
      <c r="J879" s="15">
        <v>2003</v>
      </c>
      <c r="K879" s="11" t="s">
        <v>998</v>
      </c>
      <c r="L879" s="11" t="s">
        <v>999</v>
      </c>
      <c r="M879" s="11"/>
      <c r="N879" s="10"/>
      <c r="O879" s="11" t="s">
        <v>1000</v>
      </c>
      <c r="P879" s="118" t="s">
        <v>1023</v>
      </c>
      <c r="Q879" s="16">
        <v>18</v>
      </c>
      <c r="R879" s="157">
        <v>18</v>
      </c>
      <c r="S879" s="11"/>
      <c r="T879" s="13" t="s">
        <v>1001</v>
      </c>
      <c r="U879" s="11" t="s">
        <v>1036</v>
      </c>
      <c r="V879" s="11" t="s">
        <v>1000</v>
      </c>
    </row>
    <row r="880" spans="1:216" s="17" customFormat="1">
      <c r="A880" s="11" t="s">
        <v>3709</v>
      </c>
      <c r="B880" s="11" t="s">
        <v>3710</v>
      </c>
      <c r="C880" s="11" t="s">
        <v>3711</v>
      </c>
      <c r="D880" s="18">
        <v>72762</v>
      </c>
      <c r="E880" s="11" t="s">
        <v>3712</v>
      </c>
      <c r="F880" s="11" t="s">
        <v>3713</v>
      </c>
      <c r="G880" s="14" t="s">
        <v>1042</v>
      </c>
      <c r="H880" s="11" t="s">
        <v>3714</v>
      </c>
      <c r="I880" s="118" t="s">
        <v>5198</v>
      </c>
      <c r="J880" s="19">
        <v>2011</v>
      </c>
      <c r="K880" s="11" t="s">
        <v>998</v>
      </c>
      <c r="L880" s="11" t="s">
        <v>1022</v>
      </c>
      <c r="M880" s="11"/>
      <c r="N880" s="11"/>
      <c r="O880" s="11" t="s">
        <v>1023</v>
      </c>
      <c r="P880" s="11" t="s">
        <v>1000</v>
      </c>
      <c r="Q880" s="20">
        <v>9.84</v>
      </c>
      <c r="R880" s="157">
        <v>9.9383999999999997</v>
      </c>
      <c r="S880" s="11" t="s">
        <v>3715</v>
      </c>
      <c r="T880" s="21">
        <v>10</v>
      </c>
      <c r="U880" s="11" t="s">
        <v>3710</v>
      </c>
      <c r="V880" s="22" t="s">
        <v>1023</v>
      </c>
    </row>
    <row r="881" spans="1:22" s="17" customFormat="1">
      <c r="A881" s="10" t="s">
        <v>2839</v>
      </c>
      <c r="B881" s="11" t="s">
        <v>3249</v>
      </c>
      <c r="C881" s="11" t="s">
        <v>3249</v>
      </c>
      <c r="D881" s="19"/>
      <c r="E881" s="11"/>
      <c r="F881" s="40"/>
      <c r="G881" s="14"/>
      <c r="H881" s="11"/>
      <c r="I881" s="11"/>
      <c r="J881" s="36"/>
      <c r="K881" s="11"/>
      <c r="L881" s="11"/>
      <c r="M881" s="39"/>
      <c r="N881" s="11"/>
      <c r="O881" s="11"/>
      <c r="P881" s="11"/>
      <c r="Q881" s="20"/>
      <c r="R881" s="157"/>
      <c r="S881" s="11"/>
      <c r="T881" s="11"/>
      <c r="U881" s="11"/>
      <c r="V881" s="22"/>
    </row>
    <row r="882" spans="1:22" s="17" customFormat="1">
      <c r="A882" s="11" t="s">
        <v>3716</v>
      </c>
      <c r="B882" s="11" t="s">
        <v>3324</v>
      </c>
      <c r="C882" s="11" t="s">
        <v>3717</v>
      </c>
      <c r="D882" s="18">
        <v>47495</v>
      </c>
      <c r="E882" s="11" t="s">
        <v>3718</v>
      </c>
      <c r="F882" s="11"/>
      <c r="G882" s="14" t="s">
        <v>997</v>
      </c>
      <c r="H882" s="11"/>
      <c r="I882" s="123" t="s">
        <v>5202</v>
      </c>
      <c r="J882" s="19">
        <v>1975</v>
      </c>
      <c r="K882" s="11" t="s">
        <v>998</v>
      </c>
      <c r="L882" s="124" t="s">
        <v>1055</v>
      </c>
      <c r="M882" s="11" t="s">
        <v>3719</v>
      </c>
      <c r="N882" s="11" t="s">
        <v>1022</v>
      </c>
      <c r="O882" s="11" t="s">
        <v>1023</v>
      </c>
      <c r="P882" s="11" t="s">
        <v>3103</v>
      </c>
      <c r="Q882" s="20">
        <v>79</v>
      </c>
      <c r="R882" s="157">
        <v>85.500910000000005</v>
      </c>
      <c r="S882" s="11"/>
      <c r="T882" s="21">
        <v>25</v>
      </c>
      <c r="U882" s="11" t="s">
        <v>1045</v>
      </c>
      <c r="V882" s="22" t="s">
        <v>1023</v>
      </c>
    </row>
    <row r="883" spans="1:22" s="17" customFormat="1">
      <c r="A883" s="10" t="s">
        <v>3720</v>
      </c>
      <c r="B883" s="11" t="s">
        <v>368</v>
      </c>
      <c r="C883" s="11" t="s">
        <v>3721</v>
      </c>
      <c r="D883" s="18">
        <v>79618</v>
      </c>
      <c r="E883" s="11" t="s">
        <v>3722</v>
      </c>
      <c r="F883" s="11"/>
      <c r="G883" s="14" t="s">
        <v>1042</v>
      </c>
      <c r="H883" s="11" t="s">
        <v>3721</v>
      </c>
      <c r="I883" s="118" t="s">
        <v>5194</v>
      </c>
      <c r="J883" s="19">
        <v>2010</v>
      </c>
      <c r="K883" s="11" t="s">
        <v>998</v>
      </c>
      <c r="L883" s="11" t="s">
        <v>1043</v>
      </c>
      <c r="M883" s="11"/>
      <c r="N883" s="11"/>
      <c r="O883" s="11" t="s">
        <v>1023</v>
      </c>
      <c r="P883" s="118" t="s">
        <v>1023</v>
      </c>
      <c r="Q883" s="20">
        <v>46.7</v>
      </c>
      <c r="R883" s="157">
        <f>Q883*1.01</f>
        <v>47.167000000000002</v>
      </c>
      <c r="S883" s="11" t="s">
        <v>3723</v>
      </c>
      <c r="T883" s="21">
        <v>110</v>
      </c>
      <c r="U883" s="11" t="s">
        <v>1057</v>
      </c>
      <c r="V883" s="11" t="s">
        <v>1000</v>
      </c>
    </row>
    <row r="884" spans="1:22" s="17" customFormat="1">
      <c r="A884" s="10" t="s">
        <v>3724</v>
      </c>
      <c r="B884" s="10" t="s">
        <v>3725</v>
      </c>
      <c r="C884" s="11"/>
      <c r="D884" s="12">
        <v>27624</v>
      </c>
      <c r="E884" s="13" t="s">
        <v>3726</v>
      </c>
      <c r="F884" s="11"/>
      <c r="G884" s="14" t="s">
        <v>1006</v>
      </c>
      <c r="H884" s="11"/>
      <c r="I884" s="118" t="s">
        <v>5206</v>
      </c>
      <c r="J884" s="15">
        <v>2007</v>
      </c>
      <c r="K884" s="11" t="s">
        <v>998</v>
      </c>
      <c r="L884" s="11" t="s">
        <v>999</v>
      </c>
      <c r="M884" s="11"/>
      <c r="N884" s="11"/>
      <c r="O884" s="11" t="s">
        <v>1000</v>
      </c>
      <c r="P884" s="118" t="s">
        <v>1023</v>
      </c>
      <c r="Q884" s="16">
        <v>10</v>
      </c>
      <c r="R884" s="157">
        <v>10</v>
      </c>
      <c r="S884" s="11"/>
      <c r="T884" s="13" t="s">
        <v>1007</v>
      </c>
      <c r="U884" s="13" t="s">
        <v>1008</v>
      </c>
      <c r="V884" s="11" t="s">
        <v>1000</v>
      </c>
    </row>
    <row r="885" spans="1:22" s="17" customFormat="1">
      <c r="A885" s="10" t="s">
        <v>3727</v>
      </c>
      <c r="B885" s="11"/>
      <c r="C885" s="11"/>
      <c r="D885" s="12">
        <v>39579</v>
      </c>
      <c r="E885" s="13" t="s">
        <v>3728</v>
      </c>
      <c r="F885" s="11"/>
      <c r="G885" s="14" t="s">
        <v>1071</v>
      </c>
      <c r="H885" s="11"/>
      <c r="I885" s="118" t="s">
        <v>5206</v>
      </c>
      <c r="J885" s="15">
        <v>2006</v>
      </c>
      <c r="K885" s="11" t="s">
        <v>998</v>
      </c>
      <c r="L885" s="11" t="s">
        <v>999</v>
      </c>
      <c r="M885" s="11"/>
      <c r="N885" s="11"/>
      <c r="O885" s="11" t="s">
        <v>1000</v>
      </c>
      <c r="P885" s="118" t="s">
        <v>1023</v>
      </c>
      <c r="Q885" s="16">
        <v>28</v>
      </c>
      <c r="R885" s="157">
        <v>28</v>
      </c>
      <c r="S885" s="11"/>
      <c r="T885" s="13" t="s">
        <v>3076</v>
      </c>
      <c r="U885" s="13" t="s">
        <v>3187</v>
      </c>
      <c r="V885" s="11" t="s">
        <v>1000</v>
      </c>
    </row>
    <row r="886" spans="1:22" s="17" customFormat="1">
      <c r="A886" s="10" t="s">
        <v>3729</v>
      </c>
      <c r="B886" s="11"/>
      <c r="C886" s="11"/>
      <c r="D886" s="12">
        <v>99976</v>
      </c>
      <c r="E886" s="13" t="s">
        <v>3730</v>
      </c>
      <c r="F886" s="11"/>
      <c r="G886" s="14" t="s">
        <v>3117</v>
      </c>
      <c r="H886" s="11"/>
      <c r="I886" s="118" t="s">
        <v>5206</v>
      </c>
      <c r="J886" s="15">
        <v>2003</v>
      </c>
      <c r="K886" s="11" t="s">
        <v>998</v>
      </c>
      <c r="L886" s="11" t="s">
        <v>999</v>
      </c>
      <c r="M886" s="11"/>
      <c r="N886" s="11"/>
      <c r="O886" s="11" t="s">
        <v>1000</v>
      </c>
      <c r="P886" s="118" t="s">
        <v>1023</v>
      </c>
      <c r="Q886" s="16">
        <v>36.6</v>
      </c>
      <c r="R886" s="157">
        <v>36.6</v>
      </c>
      <c r="S886" s="11"/>
      <c r="T886" s="13" t="s">
        <v>3076</v>
      </c>
      <c r="U886" s="13" t="s">
        <v>3152</v>
      </c>
      <c r="V886" s="11" t="s">
        <v>1000</v>
      </c>
    </row>
    <row r="887" spans="1:22" s="17" customFormat="1">
      <c r="A887" s="10" t="s">
        <v>3731</v>
      </c>
      <c r="B887" s="11" t="s">
        <v>270</v>
      </c>
      <c r="C887" s="11" t="s">
        <v>3732</v>
      </c>
      <c r="D887" s="18">
        <v>83101</v>
      </c>
      <c r="E887" s="11" t="s">
        <v>3733</v>
      </c>
      <c r="F887" s="11" t="s">
        <v>3734</v>
      </c>
      <c r="G887" s="14" t="s">
        <v>3071</v>
      </c>
      <c r="H887" s="11"/>
      <c r="I887" s="118" t="s">
        <v>5194</v>
      </c>
      <c r="J887" s="19">
        <v>1960</v>
      </c>
      <c r="K887" s="11" t="s">
        <v>998</v>
      </c>
      <c r="L887" s="24" t="s">
        <v>1043</v>
      </c>
      <c r="M887" s="24"/>
      <c r="N887" s="24"/>
      <c r="O887" s="11" t="s">
        <v>1023</v>
      </c>
      <c r="P887" s="11" t="s">
        <v>1023</v>
      </c>
      <c r="Q887" s="20">
        <v>35.1</v>
      </c>
      <c r="R887" s="157">
        <f>Q887*1.01</f>
        <v>35.451000000000001</v>
      </c>
      <c r="S887" s="11" t="s">
        <v>3735</v>
      </c>
      <c r="T887" s="21">
        <v>110</v>
      </c>
      <c r="U887" s="11" t="s">
        <v>3148</v>
      </c>
      <c r="V887" s="11" t="s">
        <v>1000</v>
      </c>
    </row>
    <row r="888" spans="1:22" s="17" customFormat="1">
      <c r="A888" s="10" t="s">
        <v>3736</v>
      </c>
      <c r="B888" s="27" t="s">
        <v>3737</v>
      </c>
      <c r="C888" s="27" t="s">
        <v>3738</v>
      </c>
      <c r="D888" s="28">
        <v>48720</v>
      </c>
      <c r="E888" s="27" t="s">
        <v>3738</v>
      </c>
      <c r="F888" s="27" t="s">
        <v>3739</v>
      </c>
      <c r="G888" s="14" t="s">
        <v>997</v>
      </c>
      <c r="H888" s="11"/>
      <c r="I888" s="118" t="s">
        <v>5206</v>
      </c>
      <c r="J888" s="15">
        <v>2007</v>
      </c>
      <c r="K888" s="11" t="s">
        <v>998</v>
      </c>
      <c r="L888" s="11" t="s">
        <v>999</v>
      </c>
      <c r="M888" s="11"/>
      <c r="N888" s="11"/>
      <c r="O888" s="11" t="s">
        <v>1000</v>
      </c>
      <c r="P888" s="118" t="s">
        <v>1023</v>
      </c>
      <c r="Q888" s="16">
        <v>10.8</v>
      </c>
      <c r="R888" s="157">
        <v>10.8</v>
      </c>
      <c r="S888" s="11"/>
      <c r="T888" s="13" t="s">
        <v>1001</v>
      </c>
      <c r="U888" s="13" t="s">
        <v>1066</v>
      </c>
      <c r="V888" s="11" t="s">
        <v>1000</v>
      </c>
    </row>
    <row r="889" spans="1:22" s="17" customFormat="1">
      <c r="A889" s="10" t="s">
        <v>2840</v>
      </c>
      <c r="B889" s="11" t="s">
        <v>3249</v>
      </c>
      <c r="C889" s="11" t="s">
        <v>3249</v>
      </c>
      <c r="D889" s="19"/>
      <c r="E889" s="11"/>
      <c r="F889" s="40"/>
      <c r="G889" s="14"/>
      <c r="H889" s="11"/>
      <c r="I889" s="11"/>
      <c r="J889" s="36"/>
      <c r="K889" s="11"/>
      <c r="L889" s="11"/>
      <c r="M889" s="39"/>
      <c r="N889" s="11"/>
      <c r="O889" s="11"/>
      <c r="P889" s="11"/>
      <c r="Q889" s="20"/>
      <c r="R889" s="157"/>
      <c r="S889" s="11"/>
      <c r="T889" s="11"/>
      <c r="U889" s="11"/>
      <c r="V889" s="22"/>
    </row>
    <row r="890" spans="1:22" s="17" customFormat="1">
      <c r="A890" s="11" t="s">
        <v>3740</v>
      </c>
      <c r="B890" s="11" t="s">
        <v>3741</v>
      </c>
      <c r="C890" s="11" t="s">
        <v>3742</v>
      </c>
      <c r="D890" s="18">
        <v>83022</v>
      </c>
      <c r="E890" s="11" t="s">
        <v>3732</v>
      </c>
      <c r="F890" s="11" t="s">
        <v>3743</v>
      </c>
      <c r="G890" s="14" t="s">
        <v>3071</v>
      </c>
      <c r="H890" s="11" t="s">
        <v>3744</v>
      </c>
      <c r="I890" s="118" t="s">
        <v>5198</v>
      </c>
      <c r="J890" s="19">
        <v>2011</v>
      </c>
      <c r="K890" s="11" t="s">
        <v>998</v>
      </c>
      <c r="L890" s="11" t="s">
        <v>1022</v>
      </c>
      <c r="M890" s="11"/>
      <c r="N890" s="11"/>
      <c r="O890" s="11" t="s">
        <v>1023</v>
      </c>
      <c r="P890" s="11" t="s">
        <v>1000</v>
      </c>
      <c r="Q890" s="20">
        <v>9.81</v>
      </c>
      <c r="R890" s="157">
        <v>9.908100000000001</v>
      </c>
      <c r="S890" s="11" t="s">
        <v>3745</v>
      </c>
      <c r="T890" s="21">
        <v>20</v>
      </c>
      <c r="U890" s="11" t="s">
        <v>3746</v>
      </c>
      <c r="V890" s="22" t="s">
        <v>1023</v>
      </c>
    </row>
    <row r="891" spans="1:22" s="17" customFormat="1">
      <c r="A891" s="10" t="s">
        <v>2841</v>
      </c>
      <c r="B891" s="11" t="s">
        <v>3249</v>
      </c>
      <c r="C891" s="11" t="s">
        <v>3249</v>
      </c>
      <c r="D891" s="19"/>
      <c r="E891" s="11"/>
      <c r="F891" s="40"/>
      <c r="G891" s="14"/>
      <c r="H891" s="11"/>
      <c r="I891" s="11"/>
      <c r="J891" s="36"/>
      <c r="K891" s="11"/>
      <c r="L891" s="11"/>
      <c r="M891" s="39"/>
      <c r="N891" s="11"/>
      <c r="O891" s="11"/>
      <c r="P891" s="11"/>
      <c r="Q891" s="20"/>
      <c r="R891" s="157"/>
      <c r="S891" s="11"/>
      <c r="T891" s="11"/>
      <c r="U891" s="11"/>
      <c r="V891" s="22"/>
    </row>
    <row r="892" spans="1:22" s="17" customFormat="1">
      <c r="A892" s="10" t="s">
        <v>2842</v>
      </c>
      <c r="B892" s="11" t="s">
        <v>2799</v>
      </c>
      <c r="C892" s="11" t="s">
        <v>3249</v>
      </c>
      <c r="D892" s="18"/>
      <c r="E892" s="11"/>
      <c r="F892" s="11"/>
      <c r="G892" s="14"/>
      <c r="H892" s="11"/>
      <c r="I892" s="11"/>
      <c r="J892" s="19"/>
      <c r="K892" s="11"/>
      <c r="L892" s="11"/>
      <c r="M892" s="11"/>
      <c r="N892" s="11"/>
      <c r="O892" s="11"/>
      <c r="P892" s="11"/>
      <c r="Q892" s="20"/>
      <c r="R892" s="157"/>
      <c r="S892" s="11"/>
      <c r="T892" s="21"/>
      <c r="U892" s="11"/>
      <c r="V892" s="22"/>
    </row>
    <row r="893" spans="1:22" s="17" customFormat="1">
      <c r="A893" s="11" t="s">
        <v>3747</v>
      </c>
      <c r="B893" s="11" t="s">
        <v>3741</v>
      </c>
      <c r="C893" s="11" t="s">
        <v>3748</v>
      </c>
      <c r="D893" s="18">
        <v>83022</v>
      </c>
      <c r="E893" s="11" t="s">
        <v>3732</v>
      </c>
      <c r="F893" s="11" t="s">
        <v>3743</v>
      </c>
      <c r="G893" s="14" t="s">
        <v>3071</v>
      </c>
      <c r="H893" s="11" t="s">
        <v>2528</v>
      </c>
      <c r="I893" s="123" t="s">
        <v>5202</v>
      </c>
      <c r="J893" s="19">
        <v>1988</v>
      </c>
      <c r="K893" s="11" t="s">
        <v>998</v>
      </c>
      <c r="L893" s="124" t="s">
        <v>3309</v>
      </c>
      <c r="M893" s="11" t="s">
        <v>2529</v>
      </c>
      <c r="N893" s="11" t="s">
        <v>2529</v>
      </c>
      <c r="O893" s="11" t="s">
        <v>1023</v>
      </c>
      <c r="P893" s="11" t="s">
        <v>1000</v>
      </c>
      <c r="Q893" s="20">
        <v>9</v>
      </c>
      <c r="R893" s="157">
        <v>9.9943172141262124</v>
      </c>
      <c r="S893" s="11" t="s">
        <v>3745</v>
      </c>
      <c r="T893" s="21">
        <v>20</v>
      </c>
      <c r="U893" s="11" t="s">
        <v>3746</v>
      </c>
      <c r="V893" s="22" t="s">
        <v>1023</v>
      </c>
    </row>
    <row r="894" spans="1:22" s="17" customFormat="1">
      <c r="A894" s="10" t="s">
        <v>2530</v>
      </c>
      <c r="B894" s="11" t="s">
        <v>2531</v>
      </c>
      <c r="C894" s="11"/>
      <c r="D894" s="12">
        <v>4617</v>
      </c>
      <c r="E894" s="13" t="s">
        <v>2532</v>
      </c>
      <c r="F894" s="11"/>
      <c r="G894" s="14" t="s">
        <v>3117</v>
      </c>
      <c r="H894" s="11"/>
      <c r="I894" s="118" t="s">
        <v>5206</v>
      </c>
      <c r="J894" s="15">
        <v>2003</v>
      </c>
      <c r="K894" s="11" t="s">
        <v>998</v>
      </c>
      <c r="L894" s="11" t="s">
        <v>999</v>
      </c>
      <c r="M894" s="11"/>
      <c r="N894" s="11"/>
      <c r="O894" s="11" t="s">
        <v>1000</v>
      </c>
      <c r="P894" s="118" t="s">
        <v>1023</v>
      </c>
      <c r="Q894" s="16">
        <v>14.175000000000001</v>
      </c>
      <c r="R894" s="157">
        <v>14.175000000000001</v>
      </c>
      <c r="S894" s="11"/>
      <c r="T894" s="13" t="s">
        <v>1001</v>
      </c>
      <c r="U894" s="11" t="s">
        <v>3045</v>
      </c>
      <c r="V894" s="11" t="s">
        <v>1000</v>
      </c>
    </row>
    <row r="895" spans="1:22" s="17" customFormat="1">
      <c r="A895" s="11" t="s">
        <v>2533</v>
      </c>
      <c r="B895" s="11" t="s">
        <v>3143</v>
      </c>
      <c r="C895" s="11" t="s">
        <v>2534</v>
      </c>
      <c r="D895" s="18">
        <v>87672</v>
      </c>
      <c r="E895" s="11" t="s">
        <v>2534</v>
      </c>
      <c r="F895" s="11" t="s">
        <v>2535</v>
      </c>
      <c r="G895" s="14" t="s">
        <v>3071</v>
      </c>
      <c r="H895" s="11" t="s">
        <v>2534</v>
      </c>
      <c r="I895" s="118" t="s">
        <v>5195</v>
      </c>
      <c r="J895" s="19">
        <v>1954</v>
      </c>
      <c r="K895" s="11" t="s">
        <v>998</v>
      </c>
      <c r="L895" s="11" t="s">
        <v>683</v>
      </c>
      <c r="M895" s="11"/>
      <c r="N895" s="11"/>
      <c r="O895" s="11" t="s">
        <v>1023</v>
      </c>
      <c r="P895" s="11" t="s">
        <v>1023</v>
      </c>
      <c r="Q895" s="20">
        <v>45.5</v>
      </c>
      <c r="R895" s="157">
        <v>45.954999999999998</v>
      </c>
      <c r="S895" s="11" t="s">
        <v>3147</v>
      </c>
      <c r="T895" s="21">
        <v>110</v>
      </c>
      <c r="U895" s="11" t="s">
        <v>3073</v>
      </c>
      <c r="V895" s="11" t="s">
        <v>1000</v>
      </c>
    </row>
    <row r="896" spans="1:22" s="17" customFormat="1">
      <c r="A896" s="11" t="s">
        <v>2536</v>
      </c>
      <c r="B896" s="11" t="s">
        <v>2537</v>
      </c>
      <c r="C896" s="11" t="s">
        <v>2538</v>
      </c>
      <c r="D896" s="18">
        <v>18069</v>
      </c>
      <c r="E896" s="11" t="s">
        <v>2539</v>
      </c>
      <c r="F896" s="11"/>
      <c r="G896" s="14" t="s">
        <v>3091</v>
      </c>
      <c r="H896" s="11"/>
      <c r="I896" s="118" t="s">
        <v>5202</v>
      </c>
      <c r="J896" s="19">
        <v>1996</v>
      </c>
      <c r="K896" s="11" t="s">
        <v>998</v>
      </c>
      <c r="L896" s="11" t="s">
        <v>1022</v>
      </c>
      <c r="M896" s="11"/>
      <c r="N896" s="11"/>
      <c r="O896" s="11" t="s">
        <v>1023</v>
      </c>
      <c r="P896" s="11" t="s">
        <v>1000</v>
      </c>
      <c r="Q896" s="20">
        <v>108</v>
      </c>
      <c r="R896" s="157">
        <v>113.98152312984078</v>
      </c>
      <c r="S896" s="11" t="s">
        <v>2540</v>
      </c>
      <c r="T896" s="21">
        <v>110</v>
      </c>
      <c r="U896" s="11" t="s">
        <v>2541</v>
      </c>
      <c r="V896" s="22" t="s">
        <v>1023</v>
      </c>
    </row>
    <row r="897" spans="1:22" s="17" customFormat="1">
      <c r="A897" s="11" t="s">
        <v>2542</v>
      </c>
      <c r="B897" s="11" t="s">
        <v>3047</v>
      </c>
      <c r="C897" s="11" t="s">
        <v>2543</v>
      </c>
      <c r="D897" s="18">
        <v>18147</v>
      </c>
      <c r="E897" s="11" t="s">
        <v>2539</v>
      </c>
      <c r="F897" s="11" t="s">
        <v>2544</v>
      </c>
      <c r="G897" s="14" t="s">
        <v>3091</v>
      </c>
      <c r="H897" s="11" t="s">
        <v>2539</v>
      </c>
      <c r="I897" s="123" t="s">
        <v>5202</v>
      </c>
      <c r="J897" s="19">
        <v>1994</v>
      </c>
      <c r="K897" s="11" t="s">
        <v>998</v>
      </c>
      <c r="L897" s="11" t="s">
        <v>1055</v>
      </c>
      <c r="M897" s="11"/>
      <c r="N897" s="11"/>
      <c r="O897" s="11" t="s">
        <v>1023</v>
      </c>
      <c r="P897" s="11" t="s">
        <v>1000</v>
      </c>
      <c r="Q897" s="20">
        <v>508</v>
      </c>
      <c r="R897" s="157">
        <v>553</v>
      </c>
      <c r="S897" s="11" t="s">
        <v>2545</v>
      </c>
      <c r="T897" s="21">
        <v>380</v>
      </c>
      <c r="U897" s="11" t="s">
        <v>1025</v>
      </c>
      <c r="V897" s="11" t="s">
        <v>1023</v>
      </c>
    </row>
    <row r="898" spans="1:22" s="17" customFormat="1">
      <c r="A898" s="10" t="s">
        <v>2546</v>
      </c>
      <c r="B898" s="38" t="s">
        <v>2547</v>
      </c>
      <c r="C898" s="11" t="s">
        <v>2548</v>
      </c>
      <c r="D898" s="12">
        <v>27356</v>
      </c>
      <c r="E898" s="13" t="s">
        <v>2549</v>
      </c>
      <c r="F898" s="10"/>
      <c r="G898" s="14" t="s">
        <v>1006</v>
      </c>
      <c r="H898" s="11"/>
      <c r="I898" s="118" t="s">
        <v>5206</v>
      </c>
      <c r="J898" s="15">
        <v>2008</v>
      </c>
      <c r="K898" s="11" t="s">
        <v>998</v>
      </c>
      <c r="L898" s="11" t="s">
        <v>999</v>
      </c>
      <c r="M898" s="11"/>
      <c r="N898" s="10"/>
      <c r="O898" s="11" t="s">
        <v>1000</v>
      </c>
      <c r="P898" s="118" t="s">
        <v>1023</v>
      </c>
      <c r="Q898" s="16">
        <v>18.399999999999999</v>
      </c>
      <c r="R898" s="157">
        <v>18.399999999999999</v>
      </c>
      <c r="S898" s="11"/>
      <c r="T898" s="13" t="s">
        <v>1007</v>
      </c>
      <c r="U898" s="13" t="s">
        <v>1008</v>
      </c>
      <c r="V898" s="11" t="s">
        <v>1000</v>
      </c>
    </row>
    <row r="899" spans="1:22" s="17" customFormat="1" ht="24">
      <c r="A899" s="10" t="s">
        <v>2550</v>
      </c>
      <c r="B899" s="38" t="s">
        <v>2551</v>
      </c>
      <c r="C899" s="11"/>
      <c r="D899" s="12">
        <v>54597</v>
      </c>
      <c r="E899" s="13" t="s">
        <v>2552</v>
      </c>
      <c r="F899" s="10"/>
      <c r="G899" s="14" t="s">
        <v>3981</v>
      </c>
      <c r="H899" s="11"/>
      <c r="I899" s="118" t="s">
        <v>5206</v>
      </c>
      <c r="J899" s="15">
        <v>2005</v>
      </c>
      <c r="K899" s="11" t="s">
        <v>998</v>
      </c>
      <c r="L899" s="11" t="s">
        <v>999</v>
      </c>
      <c r="M899" s="11"/>
      <c r="N899" s="10"/>
      <c r="O899" s="11" t="s">
        <v>1000</v>
      </c>
      <c r="P899" s="118" t="s">
        <v>1023</v>
      </c>
      <c r="Q899" s="16">
        <v>35</v>
      </c>
      <c r="R899" s="157">
        <v>35</v>
      </c>
      <c r="S899" s="11"/>
      <c r="T899" s="13" t="s">
        <v>3076</v>
      </c>
      <c r="U899" s="13" t="s">
        <v>3231</v>
      </c>
      <c r="V899" s="11" t="s">
        <v>1000</v>
      </c>
    </row>
    <row r="900" spans="1:22" s="17" customFormat="1">
      <c r="A900" s="10" t="s">
        <v>2553</v>
      </c>
      <c r="B900" s="11" t="s">
        <v>2554</v>
      </c>
      <c r="C900" s="11" t="s">
        <v>2555</v>
      </c>
      <c r="D900" s="18">
        <v>2929</v>
      </c>
      <c r="E900" s="11" t="s">
        <v>2556</v>
      </c>
      <c r="F900" s="11" t="s">
        <v>2557</v>
      </c>
      <c r="G900" s="14" t="s">
        <v>3333</v>
      </c>
      <c r="H900" s="11"/>
      <c r="I900" s="123" t="s">
        <v>5193</v>
      </c>
      <c r="J900" s="19">
        <v>2010</v>
      </c>
      <c r="K900" s="11" t="s">
        <v>998</v>
      </c>
      <c r="L900" s="11" t="s">
        <v>3112</v>
      </c>
      <c r="M900" s="11"/>
      <c r="N900" s="11"/>
      <c r="O900" s="11" t="s">
        <v>1000</v>
      </c>
      <c r="P900" s="11" t="s">
        <v>1023</v>
      </c>
      <c r="Q900" s="20">
        <v>20.492999999999999</v>
      </c>
      <c r="R900" s="158">
        <f>Q900</f>
        <v>20.492999999999999</v>
      </c>
      <c r="S900" s="11" t="s">
        <v>2558</v>
      </c>
      <c r="T900" s="21">
        <v>20</v>
      </c>
      <c r="U900" s="13" t="s">
        <v>3334</v>
      </c>
      <c r="V900" s="11" t="s">
        <v>1000</v>
      </c>
    </row>
    <row r="901" spans="1:22" s="17" customFormat="1">
      <c r="A901" s="10" t="s">
        <v>2843</v>
      </c>
      <c r="B901" s="11" t="s">
        <v>3249</v>
      </c>
      <c r="C901" s="11" t="s">
        <v>3249</v>
      </c>
      <c r="D901" s="36"/>
      <c r="E901" s="11"/>
      <c r="F901" s="84"/>
      <c r="G901" s="14"/>
      <c r="H901" s="11"/>
      <c r="I901" s="11"/>
      <c r="J901" s="36"/>
      <c r="K901" s="11"/>
      <c r="L901" s="11"/>
      <c r="M901" s="11"/>
      <c r="N901" s="11"/>
      <c r="O901" s="11"/>
      <c r="P901" s="11"/>
      <c r="Q901" s="20"/>
      <c r="R901" s="157"/>
      <c r="S901" s="11"/>
      <c r="T901" s="11"/>
      <c r="U901" s="11"/>
      <c r="V901" s="22"/>
    </row>
    <row r="902" spans="1:22" s="17" customFormat="1">
      <c r="A902" s="10" t="s">
        <v>2559</v>
      </c>
      <c r="B902" s="11" t="s">
        <v>270</v>
      </c>
      <c r="C902" s="11" t="s">
        <v>2560</v>
      </c>
      <c r="D902" s="18">
        <v>83543</v>
      </c>
      <c r="E902" s="11" t="s">
        <v>2561</v>
      </c>
      <c r="F902" s="11" t="s">
        <v>2562</v>
      </c>
      <c r="G902" s="14" t="s">
        <v>3071</v>
      </c>
      <c r="H902" s="11"/>
      <c r="I902" s="118" t="s">
        <v>5194</v>
      </c>
      <c r="J902" s="19">
        <v>1970</v>
      </c>
      <c r="K902" s="11" t="s">
        <v>998</v>
      </c>
      <c r="L902" s="11" t="s">
        <v>1043</v>
      </c>
      <c r="M902" s="11"/>
      <c r="N902" s="11"/>
      <c r="O902" s="11" t="s">
        <v>1023</v>
      </c>
      <c r="P902" s="11" t="s">
        <v>1023</v>
      </c>
      <c r="Q902" s="20">
        <v>38.200000000000003</v>
      </c>
      <c r="R902" s="157">
        <f>Q902*1.01</f>
        <v>38.582000000000001</v>
      </c>
      <c r="S902" s="11" t="s">
        <v>2563</v>
      </c>
      <c r="T902" s="21">
        <v>110</v>
      </c>
      <c r="U902" s="11" t="s">
        <v>3148</v>
      </c>
      <c r="V902" s="11" t="s">
        <v>1000</v>
      </c>
    </row>
    <row r="903" spans="1:22" s="17" customFormat="1">
      <c r="A903" s="11" t="s">
        <v>2564</v>
      </c>
      <c r="B903" s="11" t="s">
        <v>2565</v>
      </c>
      <c r="C903" s="11" t="s">
        <v>2566</v>
      </c>
      <c r="D903" s="18">
        <v>15562</v>
      </c>
      <c r="E903" s="11" t="s">
        <v>2567</v>
      </c>
      <c r="F903" s="11" t="s">
        <v>2568</v>
      </c>
      <c r="G903" s="14" t="s">
        <v>1020</v>
      </c>
      <c r="H903" s="11"/>
      <c r="I903" s="123" t="s">
        <v>5202</v>
      </c>
      <c r="J903" s="19">
        <v>2009</v>
      </c>
      <c r="K903" s="11" t="s">
        <v>998</v>
      </c>
      <c r="L903" s="24" t="s">
        <v>3309</v>
      </c>
      <c r="M903" s="24"/>
      <c r="N903" s="24"/>
      <c r="O903" s="11" t="s">
        <v>1023</v>
      </c>
      <c r="P903" s="11" t="s">
        <v>1023</v>
      </c>
      <c r="Q903" s="20">
        <v>30</v>
      </c>
      <c r="R903" s="157">
        <v>33.314390713754037</v>
      </c>
      <c r="S903" s="11"/>
      <c r="T903" s="21">
        <v>6</v>
      </c>
      <c r="U903" s="11" t="s">
        <v>3077</v>
      </c>
      <c r="V903" s="22" t="s">
        <v>1023</v>
      </c>
    </row>
    <row r="904" spans="1:22" s="17" customFormat="1">
      <c r="A904" s="11" t="s">
        <v>2569</v>
      </c>
      <c r="B904" s="11" t="s">
        <v>2570</v>
      </c>
      <c r="C904" s="11" t="s">
        <v>2571</v>
      </c>
      <c r="D904" s="18">
        <v>7407</v>
      </c>
      <c r="E904" s="11" t="s">
        <v>2572</v>
      </c>
      <c r="F904" s="11"/>
      <c r="G904" s="14" t="s">
        <v>3117</v>
      </c>
      <c r="H904" s="11"/>
      <c r="I904" s="118" t="s">
        <v>5203</v>
      </c>
      <c r="J904" s="19">
        <v>2008</v>
      </c>
      <c r="K904" s="11" t="s">
        <v>998</v>
      </c>
      <c r="L904" s="118" t="s">
        <v>1022</v>
      </c>
      <c r="M904" s="24" t="s">
        <v>1022</v>
      </c>
      <c r="N904" s="24" t="s">
        <v>613</v>
      </c>
      <c r="O904" s="11" t="s">
        <v>1023</v>
      </c>
      <c r="P904" s="11" t="s">
        <v>1000</v>
      </c>
      <c r="Q904" s="20">
        <v>20.399999999999999</v>
      </c>
      <c r="R904" s="157">
        <v>20.603999999999999</v>
      </c>
      <c r="S904" s="11" t="s">
        <v>2573</v>
      </c>
      <c r="T904" s="21">
        <v>20</v>
      </c>
      <c r="U904" s="11" t="s">
        <v>2574</v>
      </c>
      <c r="V904" s="22" t="s">
        <v>1023</v>
      </c>
    </row>
    <row r="905" spans="1:22" s="17" customFormat="1">
      <c r="A905" s="11" t="s">
        <v>2575</v>
      </c>
      <c r="B905" s="11" t="s">
        <v>2576</v>
      </c>
      <c r="C905" s="11" t="s">
        <v>2577</v>
      </c>
      <c r="D905" s="18">
        <v>65429</v>
      </c>
      <c r="E905" s="11" t="s">
        <v>2578</v>
      </c>
      <c r="F905" s="11"/>
      <c r="G905" s="14" t="s">
        <v>3180</v>
      </c>
      <c r="H905" s="11" t="s">
        <v>2579</v>
      </c>
      <c r="I905" s="118" t="s">
        <v>5201</v>
      </c>
      <c r="J905" s="19">
        <v>1999</v>
      </c>
      <c r="K905" s="11" t="s">
        <v>3052</v>
      </c>
      <c r="L905" s="24" t="s">
        <v>1022</v>
      </c>
      <c r="M905" s="24"/>
      <c r="N905" s="24"/>
      <c r="O905" s="11" t="s">
        <v>1023</v>
      </c>
      <c r="P905" s="11" t="s">
        <v>1000</v>
      </c>
      <c r="Q905" s="20">
        <v>112.1</v>
      </c>
      <c r="R905" s="157">
        <v>115.17938700000001</v>
      </c>
      <c r="S905" s="11" t="s">
        <v>2580</v>
      </c>
      <c r="T905" s="21">
        <v>110</v>
      </c>
      <c r="U905" s="11" t="s">
        <v>2581</v>
      </c>
      <c r="V905" s="22" t="s">
        <v>1023</v>
      </c>
    </row>
    <row r="906" spans="1:22" s="17" customFormat="1">
      <c r="A906" s="10" t="s">
        <v>2582</v>
      </c>
      <c r="B906" s="23" t="s">
        <v>1726</v>
      </c>
      <c r="C906" s="11"/>
      <c r="D906" s="12">
        <v>23743</v>
      </c>
      <c r="E906" s="13" t="s">
        <v>2583</v>
      </c>
      <c r="F906" s="11"/>
      <c r="G906" s="14" t="s">
        <v>1035</v>
      </c>
      <c r="H906" s="11"/>
      <c r="I906" s="118" t="s">
        <v>5206</v>
      </c>
      <c r="J906" s="15">
        <v>2000</v>
      </c>
      <c r="K906" s="11" t="s">
        <v>998</v>
      </c>
      <c r="L906" s="11" t="s">
        <v>999</v>
      </c>
      <c r="M906" s="11"/>
      <c r="N906" s="11"/>
      <c r="O906" s="11" t="s">
        <v>1000</v>
      </c>
      <c r="P906" s="118" t="s">
        <v>1023</v>
      </c>
      <c r="Q906" s="16">
        <v>15</v>
      </c>
      <c r="R906" s="157">
        <v>15</v>
      </c>
      <c r="S906" s="11"/>
      <c r="T906" s="13" t="s">
        <v>1001</v>
      </c>
      <c r="U906" s="11" t="s">
        <v>1036</v>
      </c>
      <c r="V906" s="11" t="s">
        <v>1000</v>
      </c>
    </row>
    <row r="907" spans="1:22" s="17" customFormat="1">
      <c r="A907" s="11" t="s">
        <v>2584</v>
      </c>
      <c r="B907" s="11" t="s">
        <v>3047</v>
      </c>
      <c r="C907" s="11" t="s">
        <v>2585</v>
      </c>
      <c r="D907" s="18">
        <v>79603</v>
      </c>
      <c r="E907" s="11" t="s">
        <v>3722</v>
      </c>
      <c r="F907" s="11" t="s">
        <v>2586</v>
      </c>
      <c r="G907" s="14" t="s">
        <v>1042</v>
      </c>
      <c r="H907" s="11" t="s">
        <v>2587</v>
      </c>
      <c r="I907" s="118" t="s">
        <v>5194</v>
      </c>
      <c r="J907" s="19">
        <v>1931</v>
      </c>
      <c r="K907" s="11" t="s">
        <v>998</v>
      </c>
      <c r="L907" s="11" t="s">
        <v>1043</v>
      </c>
      <c r="M907" s="11"/>
      <c r="N907" s="11"/>
      <c r="O907" s="11" t="s">
        <v>1023</v>
      </c>
      <c r="P907" s="11" t="s">
        <v>3156</v>
      </c>
      <c r="Q907" s="20">
        <v>120</v>
      </c>
      <c r="R907" s="157">
        <f>Q907*1.01</f>
        <v>121.2</v>
      </c>
      <c r="S907" s="11" t="s">
        <v>2588</v>
      </c>
      <c r="T907" s="21">
        <v>110</v>
      </c>
      <c r="U907" s="11" t="s">
        <v>3053</v>
      </c>
      <c r="V907" s="11" t="s">
        <v>1000</v>
      </c>
    </row>
    <row r="908" spans="1:22" s="17" customFormat="1">
      <c r="A908" s="10" t="s">
        <v>2589</v>
      </c>
      <c r="B908" s="11" t="s">
        <v>2590</v>
      </c>
      <c r="C908" s="11"/>
      <c r="D908" s="25">
        <v>7929</v>
      </c>
      <c r="E908" s="26" t="s">
        <v>2591</v>
      </c>
      <c r="F908" s="10"/>
      <c r="G908" s="14" t="s">
        <v>3117</v>
      </c>
      <c r="H908" s="11"/>
      <c r="I908" s="123" t="s">
        <v>5202</v>
      </c>
      <c r="J908" s="15">
        <v>2008</v>
      </c>
      <c r="K908" s="11" t="s">
        <v>998</v>
      </c>
      <c r="L908" s="11" t="s">
        <v>1061</v>
      </c>
      <c r="M908" s="11"/>
      <c r="N908" s="10"/>
      <c r="O908" s="11" t="s">
        <v>1000</v>
      </c>
      <c r="P908" s="118" t="s">
        <v>1000</v>
      </c>
      <c r="Q908" s="20">
        <v>12.89</v>
      </c>
      <c r="R908" s="159">
        <v>13.882530000000001</v>
      </c>
      <c r="S908" s="11"/>
      <c r="T908" s="26" t="s">
        <v>1001</v>
      </c>
      <c r="U908" s="26" t="s">
        <v>3152</v>
      </c>
      <c r="V908" s="22" t="s">
        <v>1000</v>
      </c>
    </row>
    <row r="909" spans="1:22" s="17" customFormat="1">
      <c r="A909" s="11" t="s">
        <v>2592</v>
      </c>
      <c r="B909" s="11" t="s">
        <v>2593</v>
      </c>
      <c r="C909" s="11" t="s">
        <v>2594</v>
      </c>
      <c r="D909" s="18">
        <v>66121</v>
      </c>
      <c r="E909" s="11" t="s">
        <v>2595</v>
      </c>
      <c r="F909" s="11"/>
      <c r="G909" s="14" t="s">
        <v>3354</v>
      </c>
      <c r="H909" s="11" t="s">
        <v>2596</v>
      </c>
      <c r="I909" s="118" t="s">
        <v>5201</v>
      </c>
      <c r="J909" s="19">
        <v>2005</v>
      </c>
      <c r="K909" s="11" t="s">
        <v>3052</v>
      </c>
      <c r="L909" s="118" t="s">
        <v>1022</v>
      </c>
      <c r="M909" s="11" t="s">
        <v>1022</v>
      </c>
      <c r="N909" s="11" t="s">
        <v>1823</v>
      </c>
      <c r="O909" s="11" t="s">
        <v>1023</v>
      </c>
      <c r="P909" s="11" t="s">
        <v>1000</v>
      </c>
      <c r="Q909" s="20">
        <v>125</v>
      </c>
      <c r="R909" s="157">
        <v>128.43375</v>
      </c>
      <c r="S909" s="27" t="s">
        <v>2597</v>
      </c>
      <c r="T909" s="21">
        <v>110</v>
      </c>
      <c r="U909" s="11" t="s">
        <v>2598</v>
      </c>
      <c r="V909" s="22" t="s">
        <v>1023</v>
      </c>
    </row>
    <row r="910" spans="1:22" s="17" customFormat="1">
      <c r="A910" s="10" t="s">
        <v>2599</v>
      </c>
      <c r="B910" s="11" t="s">
        <v>3237</v>
      </c>
      <c r="C910" s="11" t="s">
        <v>2600</v>
      </c>
      <c r="D910" s="18">
        <v>3238</v>
      </c>
      <c r="E910" s="11" t="s">
        <v>2600</v>
      </c>
      <c r="F910" s="11"/>
      <c r="G910" s="14" t="s">
        <v>1020</v>
      </c>
      <c r="H910" s="11" t="s">
        <v>2600</v>
      </c>
      <c r="I910" s="118" t="s">
        <v>5206</v>
      </c>
      <c r="J910" s="19">
        <v>2003</v>
      </c>
      <c r="K910" s="11" t="s">
        <v>998</v>
      </c>
      <c r="L910" s="11" t="s">
        <v>999</v>
      </c>
      <c r="M910" s="11"/>
      <c r="N910" s="11"/>
      <c r="O910" s="11" t="s">
        <v>1000</v>
      </c>
      <c r="P910" s="11" t="s">
        <v>1023</v>
      </c>
      <c r="Q910" s="20">
        <v>26</v>
      </c>
      <c r="R910" s="157">
        <v>26</v>
      </c>
      <c r="S910" s="11" t="s">
        <v>2601</v>
      </c>
      <c r="T910" s="11">
        <v>110</v>
      </c>
      <c r="U910" s="22" t="s">
        <v>3045</v>
      </c>
      <c r="V910" s="11" t="s">
        <v>1000</v>
      </c>
    </row>
    <row r="911" spans="1:22" s="17" customFormat="1">
      <c r="A911" s="11" t="s">
        <v>2602</v>
      </c>
      <c r="B911" s="11" t="s">
        <v>2603</v>
      </c>
      <c r="C911" s="11" t="s">
        <v>2604</v>
      </c>
      <c r="D911" s="18">
        <v>38239</v>
      </c>
      <c r="E911" s="11" t="s">
        <v>2605</v>
      </c>
      <c r="F911" s="11"/>
      <c r="G911" s="14" t="s">
        <v>1006</v>
      </c>
      <c r="H911" s="11" t="s">
        <v>2606</v>
      </c>
      <c r="I911" s="118" t="s">
        <v>5202</v>
      </c>
      <c r="J911" s="19">
        <v>1939</v>
      </c>
      <c r="K911" s="11" t="s">
        <v>998</v>
      </c>
      <c r="L911" s="11" t="s">
        <v>634</v>
      </c>
      <c r="M911" s="11" t="s">
        <v>2607</v>
      </c>
      <c r="N911" s="11" t="s">
        <v>2607</v>
      </c>
      <c r="O911" s="11" t="s">
        <v>1023</v>
      </c>
      <c r="P911" s="11" t="s">
        <v>1000</v>
      </c>
      <c r="Q911" s="20">
        <v>94.5</v>
      </c>
      <c r="R911" s="157">
        <f>Q911*$Y$446</f>
        <v>0</v>
      </c>
      <c r="S911" s="11" t="s">
        <v>2608</v>
      </c>
      <c r="T911" s="11" t="s">
        <v>2608</v>
      </c>
      <c r="U911" s="11" t="s">
        <v>2608</v>
      </c>
      <c r="V911" s="27" t="s">
        <v>1023</v>
      </c>
    </row>
    <row r="912" spans="1:22" s="17" customFormat="1">
      <c r="A912" s="11" t="s">
        <v>2609</v>
      </c>
      <c r="B912" s="11" t="s">
        <v>2603</v>
      </c>
      <c r="C912" s="11" t="s">
        <v>2604</v>
      </c>
      <c r="D912" s="18">
        <v>38239</v>
      </c>
      <c r="E912" s="11" t="s">
        <v>2605</v>
      </c>
      <c r="F912" s="11"/>
      <c r="G912" s="14" t="s">
        <v>1006</v>
      </c>
      <c r="H912" s="11" t="s">
        <v>3929</v>
      </c>
      <c r="I912" s="118" t="s">
        <v>5202</v>
      </c>
      <c r="J912" s="19">
        <v>2010</v>
      </c>
      <c r="K912" s="11" t="s">
        <v>998</v>
      </c>
      <c r="L912" s="11" t="s">
        <v>634</v>
      </c>
      <c r="M912" s="11" t="s">
        <v>2607</v>
      </c>
      <c r="N912" s="11" t="s">
        <v>2607</v>
      </c>
      <c r="O912" s="11" t="s">
        <v>1023</v>
      </c>
      <c r="P912" s="11" t="s">
        <v>1000</v>
      </c>
      <c r="Q912" s="20">
        <v>97</v>
      </c>
      <c r="R912" s="157">
        <f>Q912*$Y$446</f>
        <v>0</v>
      </c>
      <c r="S912" s="11" t="s">
        <v>2608</v>
      </c>
      <c r="T912" s="11" t="s">
        <v>2608</v>
      </c>
      <c r="U912" s="11" t="s">
        <v>2608</v>
      </c>
      <c r="V912" s="27" t="s">
        <v>1023</v>
      </c>
    </row>
    <row r="913" spans="1:22" s="17" customFormat="1">
      <c r="A913" s="11" t="s">
        <v>2610</v>
      </c>
      <c r="B913" s="11" t="s">
        <v>2603</v>
      </c>
      <c r="C913" s="11" t="s">
        <v>2611</v>
      </c>
      <c r="D913" s="18">
        <v>38239</v>
      </c>
      <c r="E913" s="11" t="s">
        <v>2605</v>
      </c>
      <c r="F913" s="11"/>
      <c r="G913" s="14" t="s">
        <v>1006</v>
      </c>
      <c r="H913" s="11" t="s">
        <v>2611</v>
      </c>
      <c r="I913" s="118" t="s">
        <v>5203</v>
      </c>
      <c r="J913" s="19"/>
      <c r="K913" s="11" t="s">
        <v>998</v>
      </c>
      <c r="L913" s="11" t="s">
        <v>634</v>
      </c>
      <c r="M913" s="11" t="s">
        <v>2612</v>
      </c>
      <c r="N913" s="11" t="s">
        <v>2612</v>
      </c>
      <c r="O913" s="11" t="s">
        <v>1023</v>
      </c>
      <c r="P913" s="11" t="s">
        <v>1023</v>
      </c>
      <c r="Q913" s="20">
        <v>10</v>
      </c>
      <c r="R913" s="157">
        <f>Q913*1.01</f>
        <v>10.1</v>
      </c>
      <c r="S913" s="11" t="s">
        <v>2608</v>
      </c>
      <c r="T913" s="11" t="s">
        <v>2608</v>
      </c>
      <c r="U913" s="11" t="s">
        <v>2608</v>
      </c>
      <c r="V913" s="27" t="s">
        <v>1023</v>
      </c>
    </row>
    <row r="914" spans="1:22" s="17" customFormat="1">
      <c r="A914" s="11" t="s">
        <v>2613</v>
      </c>
      <c r="B914" s="11" t="s">
        <v>2603</v>
      </c>
      <c r="C914" s="11" t="s">
        <v>2604</v>
      </c>
      <c r="D914" s="18">
        <v>38239</v>
      </c>
      <c r="E914" s="11" t="s">
        <v>2605</v>
      </c>
      <c r="F914" s="11"/>
      <c r="G914" s="14" t="s">
        <v>1006</v>
      </c>
      <c r="H914" s="11" t="s">
        <v>633</v>
      </c>
      <c r="I914" s="118" t="s">
        <v>5202</v>
      </c>
      <c r="J914" s="19">
        <v>2010</v>
      </c>
      <c r="K914" s="11" t="s">
        <v>998</v>
      </c>
      <c r="L914" s="11" t="s">
        <v>634</v>
      </c>
      <c r="M914" s="11" t="s">
        <v>2607</v>
      </c>
      <c r="N914" s="11" t="s">
        <v>2607</v>
      </c>
      <c r="O914" s="11" t="s">
        <v>1023</v>
      </c>
      <c r="P914" s="11" t="s">
        <v>1000</v>
      </c>
      <c r="Q914" s="20">
        <v>97</v>
      </c>
      <c r="R914" s="157">
        <f>Q914*$Y$446</f>
        <v>0</v>
      </c>
      <c r="S914" s="11" t="s">
        <v>2608</v>
      </c>
      <c r="T914" s="11" t="s">
        <v>2608</v>
      </c>
      <c r="U914" s="11" t="s">
        <v>2608</v>
      </c>
      <c r="V914" s="27" t="s">
        <v>1023</v>
      </c>
    </row>
    <row r="915" spans="1:22" s="17" customFormat="1">
      <c r="A915" s="11" t="s">
        <v>2844</v>
      </c>
      <c r="B915" s="11" t="s">
        <v>2799</v>
      </c>
      <c r="C915" s="11" t="s">
        <v>3249</v>
      </c>
      <c r="D915" s="18"/>
      <c r="E915" s="11"/>
      <c r="F915" s="11"/>
      <c r="G915" s="14"/>
      <c r="H915" s="11"/>
      <c r="I915" s="11"/>
      <c r="J915" s="19"/>
      <c r="K915" s="11"/>
      <c r="L915" s="11"/>
      <c r="M915" s="11"/>
      <c r="N915" s="11"/>
      <c r="O915" s="11"/>
      <c r="P915" s="11"/>
      <c r="Q915" s="20"/>
      <c r="R915" s="157"/>
      <c r="S915" s="11"/>
      <c r="T915" s="11"/>
      <c r="U915" s="11"/>
      <c r="V915" s="22"/>
    </row>
    <row r="916" spans="1:22" s="17" customFormat="1">
      <c r="A916" s="11" t="s">
        <v>2614</v>
      </c>
      <c r="B916" s="11" t="s">
        <v>3199</v>
      </c>
      <c r="C916" s="11" t="s">
        <v>3200</v>
      </c>
      <c r="D916" s="18">
        <v>38228</v>
      </c>
      <c r="E916" s="11" t="s">
        <v>2605</v>
      </c>
      <c r="F916" s="11"/>
      <c r="G916" s="14" t="s">
        <v>1006</v>
      </c>
      <c r="H916" s="11" t="s">
        <v>2615</v>
      </c>
      <c r="I916" s="118" t="s">
        <v>5206</v>
      </c>
      <c r="J916" s="19">
        <v>2009</v>
      </c>
      <c r="K916" s="11" t="s">
        <v>998</v>
      </c>
      <c r="L916" s="11" t="s">
        <v>999</v>
      </c>
      <c r="M916" s="11"/>
      <c r="N916" s="11"/>
      <c r="O916" s="11" t="s">
        <v>1000</v>
      </c>
      <c r="P916" s="11" t="s">
        <v>1023</v>
      </c>
      <c r="Q916" s="20">
        <v>18.7</v>
      </c>
      <c r="R916" s="157">
        <v>18.7</v>
      </c>
      <c r="S916" s="11" t="s">
        <v>2616</v>
      </c>
      <c r="T916" s="21">
        <v>20</v>
      </c>
      <c r="U916" s="13" t="s">
        <v>3108</v>
      </c>
      <c r="V916" s="11" t="s">
        <v>1000</v>
      </c>
    </row>
    <row r="917" spans="1:22" s="17" customFormat="1">
      <c r="A917" s="11" t="s">
        <v>2617</v>
      </c>
      <c r="B917" s="11" t="s">
        <v>3199</v>
      </c>
      <c r="C917" s="11" t="s">
        <v>3200</v>
      </c>
      <c r="D917" s="18">
        <v>38228</v>
      </c>
      <c r="E917" s="11" t="s">
        <v>2605</v>
      </c>
      <c r="F917" s="11"/>
      <c r="G917" s="14" t="s">
        <v>1006</v>
      </c>
      <c r="H917" s="11" t="s">
        <v>2618</v>
      </c>
      <c r="I917" s="118" t="s">
        <v>5206</v>
      </c>
      <c r="J917" s="19">
        <v>2002</v>
      </c>
      <c r="K917" s="11" t="s">
        <v>998</v>
      </c>
      <c r="L917" s="11" t="s">
        <v>999</v>
      </c>
      <c r="M917" s="11"/>
      <c r="N917" s="11"/>
      <c r="O917" s="11" t="s">
        <v>1000</v>
      </c>
      <c r="P917" s="11" t="s">
        <v>1023</v>
      </c>
      <c r="Q917" s="20">
        <v>19.8</v>
      </c>
      <c r="R917" s="157">
        <v>19.8</v>
      </c>
      <c r="S917" s="11" t="s">
        <v>2619</v>
      </c>
      <c r="T917" s="21">
        <v>20</v>
      </c>
      <c r="U917" s="13" t="s">
        <v>3108</v>
      </c>
      <c r="V917" s="11" t="s">
        <v>1000</v>
      </c>
    </row>
    <row r="918" spans="1:22" s="17" customFormat="1">
      <c r="A918" s="11" t="s">
        <v>2845</v>
      </c>
      <c r="B918" s="11" t="s">
        <v>3249</v>
      </c>
      <c r="C918" s="11" t="s">
        <v>3249</v>
      </c>
      <c r="D918" s="18"/>
      <c r="E918" s="11"/>
      <c r="F918" s="11"/>
      <c r="G918" s="14"/>
      <c r="H918" s="11"/>
      <c r="I918" s="11"/>
      <c r="J918" s="19"/>
      <c r="K918" s="11"/>
      <c r="L918" s="11"/>
      <c r="M918" s="11"/>
      <c r="N918" s="11"/>
      <c r="O918" s="11"/>
      <c r="P918" s="11"/>
      <c r="Q918" s="20"/>
      <c r="R918" s="157"/>
      <c r="S918" s="11"/>
      <c r="T918" s="21"/>
      <c r="U918" s="11"/>
      <c r="V918" s="22"/>
    </row>
    <row r="919" spans="1:22" s="17" customFormat="1">
      <c r="A919" s="11" t="s">
        <v>2846</v>
      </c>
      <c r="B919" s="11" t="s">
        <v>3249</v>
      </c>
      <c r="C919" s="11" t="s">
        <v>3249</v>
      </c>
      <c r="D919" s="18"/>
      <c r="E919" s="11"/>
      <c r="F919" s="11"/>
      <c r="G919" s="14"/>
      <c r="H919" s="11"/>
      <c r="I919" s="11"/>
      <c r="J919" s="19"/>
      <c r="K919" s="11"/>
      <c r="L919" s="11"/>
      <c r="M919" s="11"/>
      <c r="N919" s="11"/>
      <c r="O919" s="11"/>
      <c r="P919" s="11"/>
      <c r="Q919" s="20"/>
      <c r="R919" s="157"/>
      <c r="S919" s="11"/>
      <c r="T919" s="21"/>
      <c r="U919" s="11"/>
      <c r="V919" s="22"/>
    </row>
    <row r="920" spans="1:22" s="17" customFormat="1">
      <c r="A920" s="10" t="s">
        <v>2620</v>
      </c>
      <c r="B920" s="37" t="s">
        <v>2621</v>
      </c>
      <c r="C920" s="11"/>
      <c r="D920" s="12">
        <v>31020</v>
      </c>
      <c r="E920" s="13" t="s">
        <v>2622</v>
      </c>
      <c r="F920" s="11"/>
      <c r="G920" s="14" t="s">
        <v>1006</v>
      </c>
      <c r="H920" s="11"/>
      <c r="I920" s="118" t="s">
        <v>5206</v>
      </c>
      <c r="J920" s="15">
        <v>2006</v>
      </c>
      <c r="K920" s="11" t="s">
        <v>998</v>
      </c>
      <c r="L920" s="11" t="s">
        <v>999</v>
      </c>
      <c r="M920" s="11"/>
      <c r="N920" s="11"/>
      <c r="O920" s="11" t="s">
        <v>1000</v>
      </c>
      <c r="P920" s="118" t="s">
        <v>1023</v>
      </c>
      <c r="Q920" s="16">
        <v>10</v>
      </c>
      <c r="R920" s="157">
        <v>10</v>
      </c>
      <c r="S920" s="11"/>
      <c r="T920" s="13" t="s">
        <v>1001</v>
      </c>
      <c r="U920" s="13" t="s">
        <v>3176</v>
      </c>
      <c r="V920" s="11" t="s">
        <v>1000</v>
      </c>
    </row>
    <row r="921" spans="1:22" s="17" customFormat="1">
      <c r="A921" s="10" t="s">
        <v>2623</v>
      </c>
      <c r="B921" s="35" t="s">
        <v>2624</v>
      </c>
      <c r="C921" s="11"/>
      <c r="D921" s="36">
        <v>29410</v>
      </c>
      <c r="E921" s="11" t="s">
        <v>2625</v>
      </c>
      <c r="F921" s="11"/>
      <c r="G921" s="14" t="s">
        <v>1071</v>
      </c>
      <c r="H921" s="11"/>
      <c r="I921" s="118" t="s">
        <v>5200</v>
      </c>
      <c r="J921" s="36">
        <v>1997</v>
      </c>
      <c r="K921" s="11" t="s">
        <v>998</v>
      </c>
      <c r="L921" s="11" t="s">
        <v>2626</v>
      </c>
      <c r="M921" s="11"/>
      <c r="N921" s="11"/>
      <c r="O921" s="11" t="s">
        <v>1000</v>
      </c>
      <c r="P921" s="118" t="s">
        <v>1000</v>
      </c>
      <c r="Q921" s="20">
        <v>10.3</v>
      </c>
      <c r="R921" s="157">
        <v>10.506</v>
      </c>
      <c r="S921" s="11"/>
      <c r="T921" s="11" t="s">
        <v>1001</v>
      </c>
      <c r="U921" s="11" t="s">
        <v>3108</v>
      </c>
      <c r="V921" s="11" t="s">
        <v>1000</v>
      </c>
    </row>
    <row r="922" spans="1:22" s="17" customFormat="1" ht="24">
      <c r="A922" s="10" t="s">
        <v>2627</v>
      </c>
      <c r="B922" s="38" t="s">
        <v>2628</v>
      </c>
      <c r="C922" s="11"/>
      <c r="D922" s="12">
        <v>26452</v>
      </c>
      <c r="E922" s="13" t="s">
        <v>2629</v>
      </c>
      <c r="F922" s="11"/>
      <c r="G922" s="14" t="s">
        <v>1006</v>
      </c>
      <c r="H922" s="11"/>
      <c r="I922" s="118" t="s">
        <v>5206</v>
      </c>
      <c r="J922" s="15">
        <v>1999</v>
      </c>
      <c r="K922" s="11" t="s">
        <v>998</v>
      </c>
      <c r="L922" s="11" t="s">
        <v>999</v>
      </c>
      <c r="M922" s="11"/>
      <c r="N922" s="11"/>
      <c r="O922" s="11" t="s">
        <v>1000</v>
      </c>
      <c r="P922" s="118" t="s">
        <v>1023</v>
      </c>
      <c r="Q922" s="16">
        <v>10.6</v>
      </c>
      <c r="R922" s="157">
        <v>10.6</v>
      </c>
      <c r="S922" s="11"/>
      <c r="T922" s="13" t="s">
        <v>1001</v>
      </c>
      <c r="U922" s="13" t="s">
        <v>1008</v>
      </c>
      <c r="V922" s="11" t="s">
        <v>1000</v>
      </c>
    </row>
    <row r="923" spans="1:22" s="17" customFormat="1">
      <c r="A923" s="10" t="s">
        <v>2630</v>
      </c>
      <c r="B923" s="10" t="s">
        <v>2631</v>
      </c>
      <c r="C923" s="11"/>
      <c r="D923" s="12">
        <v>26683</v>
      </c>
      <c r="E923" s="13" t="s">
        <v>2632</v>
      </c>
      <c r="F923" s="10"/>
      <c r="G923" s="14" t="s">
        <v>1006</v>
      </c>
      <c r="H923" s="11"/>
      <c r="I923" s="118" t="s">
        <v>5206</v>
      </c>
      <c r="J923" s="15">
        <v>2005</v>
      </c>
      <c r="K923" s="11" t="s">
        <v>998</v>
      </c>
      <c r="L923" s="11" t="s">
        <v>999</v>
      </c>
      <c r="M923" s="11"/>
      <c r="N923" s="10"/>
      <c r="O923" s="11" t="s">
        <v>1000</v>
      </c>
      <c r="P923" s="118" t="s">
        <v>1023</v>
      </c>
      <c r="Q923" s="16">
        <v>14</v>
      </c>
      <c r="R923" s="157">
        <v>14</v>
      </c>
      <c r="S923" s="11"/>
      <c r="T923" s="13" t="s">
        <v>1007</v>
      </c>
      <c r="U923" s="13" t="s">
        <v>1008</v>
      </c>
      <c r="V923" s="11" t="s">
        <v>1000</v>
      </c>
    </row>
    <row r="924" spans="1:22" s="17" customFormat="1">
      <c r="A924" s="10" t="s">
        <v>2847</v>
      </c>
      <c r="B924" s="11" t="s">
        <v>3249</v>
      </c>
      <c r="C924" s="11" t="s">
        <v>3249</v>
      </c>
      <c r="D924" s="19"/>
      <c r="E924" s="11"/>
      <c r="F924" s="40"/>
      <c r="G924" s="14"/>
      <c r="H924" s="11"/>
      <c r="I924" s="11"/>
      <c r="J924" s="36"/>
      <c r="K924" s="11"/>
      <c r="L924" s="11"/>
      <c r="M924" s="39"/>
      <c r="N924" s="11"/>
      <c r="O924" s="11"/>
      <c r="P924" s="11"/>
      <c r="Q924" s="20"/>
      <c r="R924" s="157"/>
      <c r="S924" s="11"/>
      <c r="T924" s="11"/>
      <c r="U924" s="11"/>
      <c r="V924" s="22"/>
    </row>
    <row r="925" spans="1:22" s="17" customFormat="1">
      <c r="A925" s="10" t="s">
        <v>2633</v>
      </c>
      <c r="B925" s="10" t="s">
        <v>2634</v>
      </c>
      <c r="C925" s="11"/>
      <c r="D925" s="12">
        <v>27619</v>
      </c>
      <c r="E925" s="13" t="s">
        <v>2635</v>
      </c>
      <c r="F925" s="11"/>
      <c r="G925" s="14" t="s">
        <v>1006</v>
      </c>
      <c r="H925" s="11"/>
      <c r="I925" s="118" t="s">
        <v>5206</v>
      </c>
      <c r="J925" s="15">
        <v>2005</v>
      </c>
      <c r="K925" s="11" t="s">
        <v>998</v>
      </c>
      <c r="L925" s="11" t="s">
        <v>999</v>
      </c>
      <c r="M925" s="11"/>
      <c r="N925" s="11"/>
      <c r="O925" s="11" t="s">
        <v>1000</v>
      </c>
      <c r="P925" s="118" t="s">
        <v>1023</v>
      </c>
      <c r="Q925" s="16">
        <v>14</v>
      </c>
      <c r="R925" s="157">
        <v>14</v>
      </c>
      <c r="S925" s="11"/>
      <c r="T925" s="13" t="s">
        <v>1007</v>
      </c>
      <c r="U925" s="13" t="s">
        <v>1008</v>
      </c>
      <c r="V925" s="11" t="s">
        <v>1000</v>
      </c>
    </row>
    <row r="926" spans="1:22" s="17" customFormat="1">
      <c r="A926" s="10" t="s">
        <v>2636</v>
      </c>
      <c r="B926" s="35"/>
      <c r="C926" s="11"/>
      <c r="D926" s="12">
        <v>39579</v>
      </c>
      <c r="E926" s="13" t="s">
        <v>2637</v>
      </c>
      <c r="F926" s="11"/>
      <c r="G926" s="14" t="s">
        <v>1071</v>
      </c>
      <c r="H926" s="11"/>
      <c r="I926" s="118" t="s">
        <v>5206</v>
      </c>
      <c r="J926" s="15">
        <v>2007</v>
      </c>
      <c r="K926" s="11" t="s">
        <v>998</v>
      </c>
      <c r="L926" s="11" t="s">
        <v>999</v>
      </c>
      <c r="M926" s="11"/>
      <c r="N926" s="11"/>
      <c r="O926" s="11" t="s">
        <v>1000</v>
      </c>
      <c r="P926" s="118" t="s">
        <v>1023</v>
      </c>
      <c r="Q926" s="16">
        <v>4</v>
      </c>
      <c r="R926" s="157">
        <v>4</v>
      </c>
      <c r="S926" s="11"/>
      <c r="T926" s="13" t="s">
        <v>3076</v>
      </c>
      <c r="U926" s="13" t="s">
        <v>3187</v>
      </c>
      <c r="V926" s="11" t="s">
        <v>1000</v>
      </c>
    </row>
    <row r="927" spans="1:22" s="17" customFormat="1">
      <c r="A927" s="10" t="s">
        <v>2638</v>
      </c>
      <c r="B927" s="27" t="s">
        <v>2639</v>
      </c>
      <c r="C927" s="27" t="s">
        <v>2640</v>
      </c>
      <c r="D927" s="28">
        <v>39579</v>
      </c>
      <c r="E927" s="27" t="s">
        <v>2637</v>
      </c>
      <c r="F927" s="27"/>
      <c r="G927" s="14" t="s">
        <v>1071</v>
      </c>
      <c r="H927" s="27"/>
      <c r="I927" s="118" t="s">
        <v>5206</v>
      </c>
      <c r="J927" s="29">
        <v>2007</v>
      </c>
      <c r="K927" s="27" t="s">
        <v>998</v>
      </c>
      <c r="L927" s="27" t="s">
        <v>999</v>
      </c>
      <c r="M927" s="27"/>
      <c r="N927" s="27"/>
      <c r="O927" s="11" t="s">
        <v>1000</v>
      </c>
      <c r="P927" s="27" t="s">
        <v>3156</v>
      </c>
      <c r="Q927" s="33">
        <v>10</v>
      </c>
      <c r="R927" s="157">
        <v>10</v>
      </c>
      <c r="S927" s="27"/>
      <c r="T927" s="29">
        <v>110</v>
      </c>
      <c r="U927" s="27" t="s">
        <v>3187</v>
      </c>
      <c r="V927" s="11" t="s">
        <v>1000</v>
      </c>
    </row>
    <row r="928" spans="1:22" s="17" customFormat="1" ht="24">
      <c r="A928" s="10" t="s">
        <v>2641</v>
      </c>
      <c r="B928" s="27" t="s">
        <v>2642</v>
      </c>
      <c r="C928" s="27" t="s">
        <v>2643</v>
      </c>
      <c r="D928" s="28">
        <v>39579</v>
      </c>
      <c r="E928" s="27" t="s">
        <v>2637</v>
      </c>
      <c r="F928" s="27"/>
      <c r="G928" s="14" t="s">
        <v>1071</v>
      </c>
      <c r="H928" s="27"/>
      <c r="I928" s="118" t="s">
        <v>5206</v>
      </c>
      <c r="J928" s="29">
        <v>2007</v>
      </c>
      <c r="K928" s="27" t="s">
        <v>998</v>
      </c>
      <c r="L928" s="30" t="s">
        <v>999</v>
      </c>
      <c r="M928" s="30"/>
      <c r="N928" s="30"/>
      <c r="O928" s="11" t="s">
        <v>1000</v>
      </c>
      <c r="P928" s="27" t="s">
        <v>3156</v>
      </c>
      <c r="Q928" s="33">
        <v>10</v>
      </c>
      <c r="R928" s="157">
        <v>10</v>
      </c>
      <c r="S928" s="30"/>
      <c r="T928" s="29">
        <v>110</v>
      </c>
      <c r="U928" s="27" t="s">
        <v>3187</v>
      </c>
      <c r="V928" s="11" t="s">
        <v>1000</v>
      </c>
    </row>
    <row r="929" spans="1:22" s="17" customFormat="1">
      <c r="A929" s="10" t="s">
        <v>2644</v>
      </c>
      <c r="B929" s="35" t="s">
        <v>2645</v>
      </c>
      <c r="C929" s="11" t="s">
        <v>2646</v>
      </c>
      <c r="D929" s="12">
        <v>39579</v>
      </c>
      <c r="E929" s="13" t="s">
        <v>2637</v>
      </c>
      <c r="F929" s="11"/>
      <c r="G929" s="14" t="s">
        <v>1071</v>
      </c>
      <c r="H929" s="11"/>
      <c r="I929" s="118" t="s">
        <v>5206</v>
      </c>
      <c r="J929" s="15">
        <v>2008</v>
      </c>
      <c r="K929" s="11" t="s">
        <v>998</v>
      </c>
      <c r="L929" s="11" t="s">
        <v>999</v>
      </c>
      <c r="M929" s="11"/>
      <c r="N929" s="11"/>
      <c r="O929" s="11" t="s">
        <v>1000</v>
      </c>
      <c r="P929" s="11" t="s">
        <v>3156</v>
      </c>
      <c r="Q929" s="16">
        <v>10</v>
      </c>
      <c r="R929" s="157">
        <v>10</v>
      </c>
      <c r="S929" s="11"/>
      <c r="T929" s="13">
        <v>110</v>
      </c>
      <c r="U929" s="13" t="s">
        <v>3187</v>
      </c>
      <c r="V929" s="11" t="s">
        <v>1000</v>
      </c>
    </row>
    <row r="930" spans="1:22" s="17" customFormat="1">
      <c r="A930" s="10" t="s">
        <v>2647</v>
      </c>
      <c r="B930" s="35" t="s">
        <v>2648</v>
      </c>
      <c r="C930" s="11" t="s">
        <v>2649</v>
      </c>
      <c r="D930" s="12">
        <v>39579</v>
      </c>
      <c r="E930" s="13" t="s">
        <v>2637</v>
      </c>
      <c r="F930" s="11"/>
      <c r="G930" s="14" t="s">
        <v>1071</v>
      </c>
      <c r="H930" s="11"/>
      <c r="I930" s="118" t="s">
        <v>5206</v>
      </c>
      <c r="J930" s="15">
        <v>2009</v>
      </c>
      <c r="K930" s="11" t="s">
        <v>998</v>
      </c>
      <c r="L930" s="11" t="s">
        <v>999</v>
      </c>
      <c r="M930" s="11"/>
      <c r="N930" s="11"/>
      <c r="O930" s="11" t="s">
        <v>1000</v>
      </c>
      <c r="P930" s="11" t="s">
        <v>3156</v>
      </c>
      <c r="Q930" s="16">
        <v>10</v>
      </c>
      <c r="R930" s="157">
        <v>10</v>
      </c>
      <c r="S930" s="11"/>
      <c r="T930" s="13">
        <v>110</v>
      </c>
      <c r="U930" s="13" t="s">
        <v>3187</v>
      </c>
      <c r="V930" s="11" t="s">
        <v>1000</v>
      </c>
    </row>
    <row r="931" spans="1:22" s="17" customFormat="1">
      <c r="A931" s="10" t="s">
        <v>2650</v>
      </c>
      <c r="B931" s="35" t="s">
        <v>2651</v>
      </c>
      <c r="C931" s="11" t="s">
        <v>2652</v>
      </c>
      <c r="D931" s="12">
        <v>39579</v>
      </c>
      <c r="E931" s="13" t="s">
        <v>2637</v>
      </c>
      <c r="F931" s="11"/>
      <c r="G931" s="14" t="s">
        <v>1071</v>
      </c>
      <c r="H931" s="11"/>
      <c r="I931" s="118" t="s">
        <v>5206</v>
      </c>
      <c r="J931" s="15">
        <v>2008</v>
      </c>
      <c r="K931" s="11" t="s">
        <v>998</v>
      </c>
      <c r="L931" s="11" t="s">
        <v>999</v>
      </c>
      <c r="M931" s="11"/>
      <c r="N931" s="11"/>
      <c r="O931" s="11" t="s">
        <v>1000</v>
      </c>
      <c r="P931" s="11" t="s">
        <v>3156</v>
      </c>
      <c r="Q931" s="16">
        <v>10</v>
      </c>
      <c r="R931" s="157">
        <v>10</v>
      </c>
      <c r="S931" s="11"/>
      <c r="T931" s="13">
        <v>110</v>
      </c>
      <c r="U931" s="13" t="s">
        <v>3187</v>
      </c>
      <c r="V931" s="11" t="s">
        <v>1000</v>
      </c>
    </row>
    <row r="932" spans="1:22" s="17" customFormat="1">
      <c r="A932" s="11" t="s">
        <v>2653</v>
      </c>
      <c r="B932" s="11" t="s">
        <v>1541</v>
      </c>
      <c r="C932" s="11" t="s">
        <v>2654</v>
      </c>
      <c r="D932" s="18">
        <v>6258</v>
      </c>
      <c r="E932" s="11" t="s">
        <v>2654</v>
      </c>
      <c r="F932" s="11"/>
      <c r="G932" s="14" t="s">
        <v>1071</v>
      </c>
      <c r="H932" s="11" t="s">
        <v>3261</v>
      </c>
      <c r="I932" s="123" t="s">
        <v>5202</v>
      </c>
      <c r="J932" s="19">
        <v>1996</v>
      </c>
      <c r="K932" s="11" t="s">
        <v>998</v>
      </c>
      <c r="L932" s="11" t="s">
        <v>3298</v>
      </c>
      <c r="M932" s="11"/>
      <c r="N932" s="11"/>
      <c r="O932" s="11" t="s">
        <v>1023</v>
      </c>
      <c r="P932" s="11" t="s">
        <v>1000</v>
      </c>
      <c r="Q932" s="20">
        <v>450</v>
      </c>
      <c r="R932" s="157">
        <v>490</v>
      </c>
      <c r="S932" s="11" t="s">
        <v>2655</v>
      </c>
      <c r="T932" s="21">
        <v>380</v>
      </c>
      <c r="U932" s="11" t="s">
        <v>1025</v>
      </c>
      <c r="V932" s="11" t="s">
        <v>1023</v>
      </c>
    </row>
    <row r="933" spans="1:22" s="17" customFormat="1">
      <c r="A933" s="11" t="s">
        <v>2656</v>
      </c>
      <c r="B933" s="11" t="s">
        <v>1541</v>
      </c>
      <c r="C933" s="11" t="s">
        <v>2654</v>
      </c>
      <c r="D933" s="18">
        <v>6258</v>
      </c>
      <c r="E933" s="11" t="s">
        <v>2654</v>
      </c>
      <c r="F933" s="11"/>
      <c r="G933" s="14" t="s">
        <v>1071</v>
      </c>
      <c r="H933" s="11" t="s">
        <v>296</v>
      </c>
      <c r="I933" s="123" t="s">
        <v>5202</v>
      </c>
      <c r="J933" s="19">
        <v>1996</v>
      </c>
      <c r="K933" s="11" t="s">
        <v>998</v>
      </c>
      <c r="L933" s="11" t="s">
        <v>3298</v>
      </c>
      <c r="M933" s="11"/>
      <c r="N933" s="11"/>
      <c r="O933" s="11" t="s">
        <v>1023</v>
      </c>
      <c r="P933" s="11" t="s">
        <v>1000</v>
      </c>
      <c r="Q933" s="20">
        <v>450</v>
      </c>
      <c r="R933" s="157">
        <v>490</v>
      </c>
      <c r="S933" s="11" t="s">
        <v>2655</v>
      </c>
      <c r="T933" s="21">
        <v>380</v>
      </c>
      <c r="U933" s="11" t="s">
        <v>2657</v>
      </c>
      <c r="V933" s="11" t="s">
        <v>1023</v>
      </c>
    </row>
    <row r="934" spans="1:22" s="17" customFormat="1">
      <c r="A934" s="11" t="s">
        <v>2658</v>
      </c>
      <c r="B934" s="11" t="s">
        <v>3253</v>
      </c>
      <c r="C934" s="11" t="s">
        <v>2659</v>
      </c>
      <c r="D934" s="18">
        <v>54340</v>
      </c>
      <c r="E934" s="11" t="s">
        <v>2660</v>
      </c>
      <c r="F934" s="11"/>
      <c r="G934" s="14" t="s">
        <v>3981</v>
      </c>
      <c r="H934" s="11"/>
      <c r="I934" s="118" t="s">
        <v>5194</v>
      </c>
      <c r="J934" s="19">
        <v>1962</v>
      </c>
      <c r="K934" s="11" t="s">
        <v>998</v>
      </c>
      <c r="L934" s="11" t="s">
        <v>1043</v>
      </c>
      <c r="M934" s="11"/>
      <c r="N934" s="11"/>
      <c r="O934" s="11" t="s">
        <v>1023</v>
      </c>
      <c r="P934" s="11" t="s">
        <v>1023</v>
      </c>
      <c r="Q934" s="20">
        <v>24</v>
      </c>
      <c r="R934" s="157">
        <f>Q934*1.01</f>
        <v>24.240000000000002</v>
      </c>
      <c r="S934" s="11"/>
      <c r="T934" s="21">
        <v>110</v>
      </c>
      <c r="U934" s="13" t="s">
        <v>3231</v>
      </c>
      <c r="V934" s="11" t="s">
        <v>1000</v>
      </c>
    </row>
    <row r="935" spans="1:22" s="17" customFormat="1" ht="24">
      <c r="A935" s="10" t="s">
        <v>2661</v>
      </c>
      <c r="B935" s="24" t="s">
        <v>2662</v>
      </c>
      <c r="C935" s="11"/>
      <c r="D935" s="12">
        <v>53937</v>
      </c>
      <c r="E935" s="13" t="s">
        <v>2663</v>
      </c>
      <c r="F935" s="11"/>
      <c r="G935" s="14" t="s">
        <v>997</v>
      </c>
      <c r="H935" s="11"/>
      <c r="I935" s="118" t="s">
        <v>5206</v>
      </c>
      <c r="J935" s="15">
        <v>2000</v>
      </c>
      <c r="K935" s="11" t="s">
        <v>998</v>
      </c>
      <c r="L935" s="11" t="s">
        <v>999</v>
      </c>
      <c r="M935" s="11"/>
      <c r="N935" s="11"/>
      <c r="O935" s="11" t="s">
        <v>1000</v>
      </c>
      <c r="P935" s="118" t="s">
        <v>1023</v>
      </c>
      <c r="Q935" s="16">
        <v>25.516999999999999</v>
      </c>
      <c r="R935" s="157">
        <v>25.516999999999999</v>
      </c>
      <c r="S935" s="11"/>
      <c r="T935" s="13" t="s">
        <v>1001</v>
      </c>
      <c r="U935" s="13"/>
      <c r="V935" s="11" t="s">
        <v>1000</v>
      </c>
    </row>
    <row r="936" spans="1:22" s="17" customFormat="1" ht="24">
      <c r="A936" s="11" t="s">
        <v>2664</v>
      </c>
      <c r="B936" s="11" t="s">
        <v>1017</v>
      </c>
      <c r="C936" s="11" t="s">
        <v>2665</v>
      </c>
      <c r="D936" s="18">
        <v>7907</v>
      </c>
      <c r="E936" s="11" t="s">
        <v>2666</v>
      </c>
      <c r="F936" s="11" t="s">
        <v>2667</v>
      </c>
      <c r="G936" s="14" t="s">
        <v>3117</v>
      </c>
      <c r="H936" s="11" t="s">
        <v>281</v>
      </c>
      <c r="I936" s="118" t="s">
        <v>5196</v>
      </c>
      <c r="J936" s="19">
        <v>1932</v>
      </c>
      <c r="K936" s="11" t="s">
        <v>998</v>
      </c>
      <c r="L936" s="11" t="s">
        <v>3170</v>
      </c>
      <c r="M936" s="11"/>
      <c r="N936" s="11"/>
      <c r="O936" s="11" t="s">
        <v>1023</v>
      </c>
      <c r="P936" s="11" t="s">
        <v>1023</v>
      </c>
      <c r="Q936" s="20">
        <v>39.9</v>
      </c>
      <c r="R936" s="157">
        <v>42.661079999999998</v>
      </c>
      <c r="S936" s="11" t="s">
        <v>1385</v>
      </c>
      <c r="T936" s="21">
        <v>110</v>
      </c>
      <c r="U936" s="24" t="s">
        <v>1386</v>
      </c>
      <c r="V936" s="22" t="s">
        <v>1023</v>
      </c>
    </row>
    <row r="937" spans="1:22" s="17" customFormat="1" ht="24">
      <c r="A937" s="11" t="s">
        <v>2668</v>
      </c>
      <c r="B937" s="11" t="s">
        <v>1017</v>
      </c>
      <c r="C937" s="11" t="s">
        <v>2665</v>
      </c>
      <c r="D937" s="18">
        <v>7907</v>
      </c>
      <c r="E937" s="11" t="s">
        <v>2666</v>
      </c>
      <c r="F937" s="11" t="s">
        <v>2667</v>
      </c>
      <c r="G937" s="14" t="s">
        <v>3117</v>
      </c>
      <c r="H937" s="11" t="s">
        <v>285</v>
      </c>
      <c r="I937" s="118" t="s">
        <v>5196</v>
      </c>
      <c r="J937" s="19">
        <v>1932</v>
      </c>
      <c r="K937" s="11" t="s">
        <v>998</v>
      </c>
      <c r="L937" s="11" t="s">
        <v>3170</v>
      </c>
      <c r="M937" s="11"/>
      <c r="N937" s="11"/>
      <c r="O937" s="11" t="s">
        <v>1023</v>
      </c>
      <c r="P937" s="11" t="s">
        <v>1023</v>
      </c>
      <c r="Q937" s="20">
        <v>39.9</v>
      </c>
      <c r="R937" s="157">
        <v>42.661079999999998</v>
      </c>
      <c r="S937" s="11" t="s">
        <v>1385</v>
      </c>
      <c r="T937" s="21">
        <v>110</v>
      </c>
      <c r="U937" s="24" t="s">
        <v>1386</v>
      </c>
      <c r="V937" s="22" t="s">
        <v>1023</v>
      </c>
    </row>
    <row r="938" spans="1:22" s="17" customFormat="1">
      <c r="A938" s="10" t="s">
        <v>2669</v>
      </c>
      <c r="B938" s="11" t="s">
        <v>2670</v>
      </c>
      <c r="C938" s="11"/>
      <c r="D938" s="12">
        <v>99195</v>
      </c>
      <c r="E938" s="13" t="s">
        <v>2671</v>
      </c>
      <c r="F938" s="11"/>
      <c r="G938" s="14" t="s">
        <v>3117</v>
      </c>
      <c r="H938" s="11"/>
      <c r="I938" s="118" t="s">
        <v>5206</v>
      </c>
      <c r="J938" s="15">
        <v>2006</v>
      </c>
      <c r="K938" s="11" t="s">
        <v>998</v>
      </c>
      <c r="L938" s="11" t="s">
        <v>999</v>
      </c>
      <c r="M938" s="11"/>
      <c r="N938" s="11"/>
      <c r="O938" s="11" t="s">
        <v>1000</v>
      </c>
      <c r="P938" s="118" t="s">
        <v>1023</v>
      </c>
      <c r="Q938" s="16">
        <v>12</v>
      </c>
      <c r="R938" s="157">
        <v>12</v>
      </c>
      <c r="S938" s="11"/>
      <c r="T938" s="13" t="s">
        <v>3076</v>
      </c>
      <c r="U938" s="13" t="s">
        <v>3152</v>
      </c>
      <c r="V938" s="11" t="s">
        <v>1000</v>
      </c>
    </row>
    <row r="939" spans="1:22" s="17" customFormat="1">
      <c r="A939" s="10" t="s">
        <v>2672</v>
      </c>
      <c r="B939" s="11" t="s">
        <v>2673</v>
      </c>
      <c r="C939" s="11" t="s">
        <v>764</v>
      </c>
      <c r="D939" s="18">
        <v>36381</v>
      </c>
      <c r="E939" s="11" t="s">
        <v>765</v>
      </c>
      <c r="F939" s="11" t="s">
        <v>766</v>
      </c>
      <c r="G939" s="14" t="s">
        <v>3180</v>
      </c>
      <c r="H939" s="11" t="s">
        <v>764</v>
      </c>
      <c r="I939" s="118" t="s">
        <v>5206</v>
      </c>
      <c r="J939" s="19">
        <v>2010</v>
      </c>
      <c r="K939" s="11" t="s">
        <v>998</v>
      </c>
      <c r="L939" s="11" t="s">
        <v>999</v>
      </c>
      <c r="M939" s="11"/>
      <c r="N939" s="11"/>
      <c r="O939" s="11" t="s">
        <v>1000</v>
      </c>
      <c r="P939" s="11" t="s">
        <v>1023</v>
      </c>
      <c r="Q939" s="20">
        <v>10</v>
      </c>
      <c r="R939" s="157">
        <v>10</v>
      </c>
      <c r="S939" s="11" t="s">
        <v>766</v>
      </c>
      <c r="T939" s="21">
        <v>20</v>
      </c>
      <c r="U939" s="22" t="s">
        <v>767</v>
      </c>
      <c r="V939" s="11" t="s">
        <v>1000</v>
      </c>
    </row>
    <row r="940" spans="1:22" s="17" customFormat="1">
      <c r="A940" s="10" t="s">
        <v>2848</v>
      </c>
      <c r="B940" s="11" t="s">
        <v>3249</v>
      </c>
      <c r="C940" s="11" t="s">
        <v>3249</v>
      </c>
      <c r="D940" s="18"/>
      <c r="E940" s="11"/>
      <c r="F940" s="11"/>
      <c r="G940" s="14"/>
      <c r="H940" s="11"/>
      <c r="I940" s="11"/>
      <c r="J940" s="19"/>
      <c r="K940" s="11"/>
      <c r="L940" s="11"/>
      <c r="M940" s="39"/>
      <c r="N940" s="11"/>
      <c r="O940" s="11"/>
      <c r="P940" s="11"/>
      <c r="Q940" s="20"/>
      <c r="R940" s="157"/>
      <c r="S940" s="11"/>
      <c r="T940" s="21"/>
      <c r="U940" s="11"/>
      <c r="V940" s="22"/>
    </row>
    <row r="941" spans="1:22" s="17" customFormat="1">
      <c r="A941" s="10" t="s">
        <v>768</v>
      </c>
      <c r="B941" s="11"/>
      <c r="C941" s="11" t="s">
        <v>769</v>
      </c>
      <c r="D941" s="18">
        <v>4916</v>
      </c>
      <c r="E941" s="11" t="s">
        <v>770</v>
      </c>
      <c r="F941" s="11"/>
      <c r="G941" s="14" t="s">
        <v>1020</v>
      </c>
      <c r="H941" s="11"/>
      <c r="I941" s="118" t="s">
        <v>5206</v>
      </c>
      <c r="J941" s="19">
        <v>2005</v>
      </c>
      <c r="K941" s="11" t="s">
        <v>998</v>
      </c>
      <c r="L941" s="11" t="s">
        <v>999</v>
      </c>
      <c r="M941" s="39"/>
      <c r="N941" s="11"/>
      <c r="O941" s="11" t="s">
        <v>1000</v>
      </c>
      <c r="P941" s="118" t="s">
        <v>1023</v>
      </c>
      <c r="Q941" s="20">
        <v>27.2</v>
      </c>
      <c r="R941" s="157">
        <v>27.2</v>
      </c>
      <c r="S941" s="11"/>
      <c r="T941" s="21">
        <v>380</v>
      </c>
      <c r="U941" s="11" t="s">
        <v>3245</v>
      </c>
      <c r="V941" s="11" t="s">
        <v>1000</v>
      </c>
    </row>
    <row r="942" spans="1:22" s="17" customFormat="1">
      <c r="A942" s="10" t="s">
        <v>771</v>
      </c>
      <c r="B942" s="27" t="s">
        <v>772</v>
      </c>
      <c r="C942" s="27" t="s">
        <v>773</v>
      </c>
      <c r="D942" s="28">
        <v>14822</v>
      </c>
      <c r="E942" s="27" t="s">
        <v>774</v>
      </c>
      <c r="F942" s="27"/>
      <c r="G942" s="14" t="s">
        <v>1020</v>
      </c>
      <c r="H942" s="27"/>
      <c r="I942" s="118" t="s">
        <v>5206</v>
      </c>
      <c r="J942" s="29">
        <v>2009</v>
      </c>
      <c r="K942" s="27" t="s">
        <v>998</v>
      </c>
      <c r="L942" s="27" t="s">
        <v>999</v>
      </c>
      <c r="M942" s="27"/>
      <c r="N942" s="27"/>
      <c r="O942" s="11" t="s">
        <v>1000</v>
      </c>
      <c r="P942" s="27" t="s">
        <v>3156</v>
      </c>
      <c r="Q942" s="33">
        <v>36.799999999999997</v>
      </c>
      <c r="R942" s="157">
        <v>36.799999999999997</v>
      </c>
      <c r="S942" s="27"/>
      <c r="T942" s="29">
        <v>380</v>
      </c>
      <c r="U942" s="27" t="s">
        <v>3245</v>
      </c>
      <c r="V942" s="11" t="s">
        <v>1000</v>
      </c>
    </row>
    <row r="943" spans="1:22" s="17" customFormat="1">
      <c r="A943" s="10" t="s">
        <v>775</v>
      </c>
      <c r="B943" s="27" t="s">
        <v>3993</v>
      </c>
      <c r="C943" s="27" t="s">
        <v>3994</v>
      </c>
      <c r="D943" s="28">
        <v>14913</v>
      </c>
      <c r="E943" s="27" t="s">
        <v>3990</v>
      </c>
      <c r="F943" s="11"/>
      <c r="G943" s="14" t="s">
        <v>1020</v>
      </c>
      <c r="H943" s="11"/>
      <c r="I943" s="118" t="s">
        <v>5206</v>
      </c>
      <c r="J943" s="19">
        <v>2006</v>
      </c>
      <c r="K943" s="11" t="s">
        <v>998</v>
      </c>
      <c r="L943" s="11" t="s">
        <v>999</v>
      </c>
      <c r="M943" s="39"/>
      <c r="N943" s="11"/>
      <c r="O943" s="11" t="s">
        <v>1000</v>
      </c>
      <c r="P943" s="11" t="s">
        <v>3156</v>
      </c>
      <c r="Q943" s="20">
        <v>20</v>
      </c>
      <c r="R943" s="157">
        <v>20</v>
      </c>
      <c r="S943" s="11"/>
      <c r="T943" s="21">
        <v>380</v>
      </c>
      <c r="U943" s="11" t="s">
        <v>3245</v>
      </c>
      <c r="V943" s="11" t="s">
        <v>1000</v>
      </c>
    </row>
    <row r="944" spans="1:22" s="17" customFormat="1">
      <c r="A944" s="10" t="s">
        <v>776</v>
      </c>
      <c r="B944" s="27" t="s">
        <v>777</v>
      </c>
      <c r="C944" s="27" t="s">
        <v>778</v>
      </c>
      <c r="D944" s="28">
        <v>14913</v>
      </c>
      <c r="E944" s="27" t="s">
        <v>779</v>
      </c>
      <c r="F944" s="11"/>
      <c r="G944" s="14" t="s">
        <v>1020</v>
      </c>
      <c r="H944" s="11"/>
      <c r="I944" s="118" t="s">
        <v>5206</v>
      </c>
      <c r="J944" s="29">
        <v>2006</v>
      </c>
      <c r="K944" s="27" t="s">
        <v>998</v>
      </c>
      <c r="L944" s="27" t="s">
        <v>999</v>
      </c>
      <c r="M944" s="27"/>
      <c r="N944" s="27"/>
      <c r="O944" s="11" t="s">
        <v>1000</v>
      </c>
      <c r="P944" s="27" t="s">
        <v>3156</v>
      </c>
      <c r="Q944" s="33">
        <v>62</v>
      </c>
      <c r="R944" s="157">
        <v>62</v>
      </c>
      <c r="S944" s="27"/>
      <c r="T944" s="29">
        <v>380</v>
      </c>
      <c r="U944" s="27" t="s">
        <v>3245</v>
      </c>
      <c r="V944" s="11" t="s">
        <v>1000</v>
      </c>
    </row>
    <row r="945" spans="1:201" s="17" customFormat="1">
      <c r="A945" s="10" t="s">
        <v>780</v>
      </c>
      <c r="B945" s="27" t="s">
        <v>781</v>
      </c>
      <c r="C945" s="27" t="s">
        <v>782</v>
      </c>
      <c r="D945" s="28">
        <v>14913</v>
      </c>
      <c r="E945" s="27" t="s">
        <v>783</v>
      </c>
      <c r="F945" s="10"/>
      <c r="G945" s="14" t="s">
        <v>1020</v>
      </c>
      <c r="H945" s="10"/>
      <c r="I945" s="118" t="s">
        <v>5206</v>
      </c>
      <c r="J945" s="29">
        <v>2009</v>
      </c>
      <c r="K945" s="27" t="s">
        <v>998</v>
      </c>
      <c r="L945" s="27" t="s">
        <v>999</v>
      </c>
      <c r="M945" s="27"/>
      <c r="N945" s="27"/>
      <c r="O945" s="11" t="s">
        <v>1000</v>
      </c>
      <c r="P945" s="27" t="s">
        <v>3156</v>
      </c>
      <c r="Q945" s="33">
        <v>36</v>
      </c>
      <c r="R945" s="157">
        <v>36</v>
      </c>
      <c r="S945" s="27"/>
      <c r="T945" s="29">
        <v>380</v>
      </c>
      <c r="U945" s="27" t="s">
        <v>3245</v>
      </c>
      <c r="V945" s="11" t="s">
        <v>1000</v>
      </c>
    </row>
    <row r="946" spans="1:201" s="17" customFormat="1">
      <c r="A946" s="10" t="s">
        <v>784</v>
      </c>
      <c r="B946" s="11" t="s">
        <v>785</v>
      </c>
      <c r="C946" s="11"/>
      <c r="D946" s="12">
        <v>16866</v>
      </c>
      <c r="E946" s="13" t="s">
        <v>786</v>
      </c>
      <c r="F946" s="11"/>
      <c r="G946" s="14" t="s">
        <v>1020</v>
      </c>
      <c r="H946" s="11"/>
      <c r="I946" s="118" t="s">
        <v>5206</v>
      </c>
      <c r="J946" s="15">
        <v>2004</v>
      </c>
      <c r="K946" s="11" t="s">
        <v>998</v>
      </c>
      <c r="L946" s="11" t="s">
        <v>999</v>
      </c>
      <c r="M946" s="11"/>
      <c r="N946" s="11"/>
      <c r="O946" s="11" t="s">
        <v>1000</v>
      </c>
      <c r="P946" s="118" t="s">
        <v>1023</v>
      </c>
      <c r="Q946" s="16">
        <v>20</v>
      </c>
      <c r="R946" s="157">
        <v>20</v>
      </c>
      <c r="S946" s="11"/>
      <c r="T946" s="13" t="s">
        <v>3244</v>
      </c>
      <c r="U946" s="13" t="s">
        <v>3245</v>
      </c>
      <c r="V946" s="11" t="s">
        <v>1000</v>
      </c>
    </row>
    <row r="947" spans="1:201" s="17" customFormat="1">
      <c r="A947" s="10" t="s">
        <v>787</v>
      </c>
      <c r="B947" s="35" t="s">
        <v>788</v>
      </c>
      <c r="C947" s="11"/>
      <c r="D947" s="12">
        <v>38364</v>
      </c>
      <c r="E947" s="13" t="s">
        <v>789</v>
      </c>
      <c r="F947" s="11"/>
      <c r="G947" s="14" t="s">
        <v>1006</v>
      </c>
      <c r="H947" s="11"/>
      <c r="I947" s="118" t="s">
        <v>5206</v>
      </c>
      <c r="J947" s="15">
        <v>2005</v>
      </c>
      <c r="K947" s="11" t="s">
        <v>998</v>
      </c>
      <c r="L947" s="11" t="s">
        <v>999</v>
      </c>
      <c r="M947" s="11"/>
      <c r="N947" s="11"/>
      <c r="O947" s="11" t="s">
        <v>1000</v>
      </c>
      <c r="P947" s="118" t="s">
        <v>1023</v>
      </c>
      <c r="Q947" s="16">
        <v>10</v>
      </c>
      <c r="R947" s="157">
        <v>10</v>
      </c>
      <c r="S947" s="11"/>
      <c r="T947" s="13" t="s">
        <v>1001</v>
      </c>
      <c r="U947" s="13" t="s">
        <v>3108</v>
      </c>
      <c r="V947" s="11" t="s">
        <v>1000</v>
      </c>
    </row>
    <row r="948" spans="1:201" s="17" customFormat="1">
      <c r="A948" s="10" t="s">
        <v>790</v>
      </c>
      <c r="B948" s="11"/>
      <c r="C948" s="11"/>
      <c r="D948" s="12">
        <v>38170</v>
      </c>
      <c r="E948" s="13" t="s">
        <v>791</v>
      </c>
      <c r="F948" s="10"/>
      <c r="G948" s="14" t="s">
        <v>1006</v>
      </c>
      <c r="H948" s="11"/>
      <c r="I948" s="118" t="s">
        <v>5206</v>
      </c>
      <c r="J948" s="15">
        <v>2001</v>
      </c>
      <c r="K948" s="11" t="s">
        <v>998</v>
      </c>
      <c r="L948" s="11" t="s">
        <v>999</v>
      </c>
      <c r="M948" s="11"/>
      <c r="N948" s="10"/>
      <c r="O948" s="11" t="s">
        <v>1000</v>
      </c>
      <c r="P948" s="118" t="s">
        <v>1023</v>
      </c>
      <c r="Q948" s="16">
        <v>11</v>
      </c>
      <c r="R948" s="157">
        <v>11</v>
      </c>
      <c r="S948" s="11"/>
      <c r="T948" s="13" t="s">
        <v>1001</v>
      </c>
      <c r="U948" s="13" t="s">
        <v>3108</v>
      </c>
      <c r="V948" s="11" t="s">
        <v>1000</v>
      </c>
    </row>
    <row r="949" spans="1:201" s="17" customFormat="1">
      <c r="A949" s="10" t="s">
        <v>792</v>
      </c>
      <c r="B949" s="23" t="s">
        <v>793</v>
      </c>
      <c r="C949" s="11"/>
      <c r="D949" s="12">
        <v>24855</v>
      </c>
      <c r="E949" s="13" t="s">
        <v>794</v>
      </c>
      <c r="F949" s="10"/>
      <c r="G949" s="14" t="s">
        <v>1035</v>
      </c>
      <c r="H949" s="11"/>
      <c r="I949" s="118" t="s">
        <v>5206</v>
      </c>
      <c r="J949" s="15">
        <v>2001</v>
      </c>
      <c r="K949" s="11" t="s">
        <v>998</v>
      </c>
      <c r="L949" s="11" t="s">
        <v>999</v>
      </c>
      <c r="M949" s="11"/>
      <c r="N949" s="10"/>
      <c r="O949" s="11" t="s">
        <v>1000</v>
      </c>
      <c r="P949" s="118" t="s">
        <v>1023</v>
      </c>
      <c r="Q949" s="16">
        <v>18</v>
      </c>
      <c r="R949" s="157">
        <v>18</v>
      </c>
      <c r="S949" s="11"/>
      <c r="T949" s="13" t="s">
        <v>1001</v>
      </c>
      <c r="U949" s="11" t="s">
        <v>1036</v>
      </c>
      <c r="V949" s="11" t="s">
        <v>1000</v>
      </c>
    </row>
    <row r="950" spans="1:201" s="17" customFormat="1">
      <c r="A950" s="10" t="s">
        <v>795</v>
      </c>
      <c r="B950" s="10" t="s">
        <v>796</v>
      </c>
      <c r="C950" s="11"/>
      <c r="D950" s="12">
        <v>28790</v>
      </c>
      <c r="E950" s="13" t="s">
        <v>797</v>
      </c>
      <c r="F950" s="10"/>
      <c r="G950" s="14" t="s">
        <v>1006</v>
      </c>
      <c r="H950" s="11"/>
      <c r="I950" s="118" t="s">
        <v>5206</v>
      </c>
      <c r="J950" s="15">
        <v>2002</v>
      </c>
      <c r="K950" s="11" t="s">
        <v>998</v>
      </c>
      <c r="L950" s="11" t="s">
        <v>999</v>
      </c>
      <c r="M950" s="11"/>
      <c r="N950" s="10"/>
      <c r="O950" s="11" t="s">
        <v>1000</v>
      </c>
      <c r="P950" s="118" t="s">
        <v>1023</v>
      </c>
      <c r="Q950" s="16">
        <v>10.8</v>
      </c>
      <c r="R950" s="157">
        <v>10.8</v>
      </c>
      <c r="S950" s="11"/>
      <c r="T950" s="13" t="s">
        <v>1007</v>
      </c>
      <c r="U950" s="13" t="s">
        <v>1008</v>
      </c>
      <c r="V950" s="11" t="s">
        <v>1000</v>
      </c>
    </row>
    <row r="951" spans="1:201" s="17" customFormat="1">
      <c r="A951" s="11" t="s">
        <v>798</v>
      </c>
      <c r="B951" s="11" t="s">
        <v>799</v>
      </c>
      <c r="C951" s="11" t="s">
        <v>800</v>
      </c>
      <c r="D951" s="18">
        <v>1987</v>
      </c>
      <c r="E951" s="11" t="s">
        <v>801</v>
      </c>
      <c r="F951" s="11" t="s">
        <v>802</v>
      </c>
      <c r="G951" s="14" t="s">
        <v>1020</v>
      </c>
      <c r="H951" s="11"/>
      <c r="I951" s="118" t="s">
        <v>5201</v>
      </c>
      <c r="J951" s="19">
        <v>1994</v>
      </c>
      <c r="K951" s="11" t="s">
        <v>998</v>
      </c>
      <c r="L951" s="118" t="s">
        <v>1022</v>
      </c>
      <c r="M951" s="11" t="s">
        <v>1022</v>
      </c>
      <c r="N951" s="11" t="s">
        <v>613</v>
      </c>
      <c r="O951" s="11" t="s">
        <v>1023</v>
      </c>
      <c r="P951" s="11" t="s">
        <v>1000</v>
      </c>
      <c r="Q951" s="20">
        <v>122</v>
      </c>
      <c r="R951" s="157">
        <v>124</v>
      </c>
      <c r="S951" s="11"/>
      <c r="T951" s="21">
        <v>110</v>
      </c>
      <c r="U951" s="11" t="s">
        <v>3045</v>
      </c>
      <c r="V951" s="22" t="s">
        <v>1023</v>
      </c>
      <c r="X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c r="CC951" s="31"/>
      <c r="CD951" s="31"/>
      <c r="CE951" s="31"/>
      <c r="CF951" s="31"/>
      <c r="CG951" s="31"/>
      <c r="CH951" s="31"/>
      <c r="CI951" s="31"/>
      <c r="CJ951" s="31"/>
      <c r="CK951" s="31"/>
      <c r="CL951" s="31"/>
      <c r="CM951" s="31"/>
      <c r="CN951" s="31"/>
      <c r="CO951" s="31"/>
      <c r="CP951" s="31"/>
      <c r="CQ951" s="31"/>
      <c r="CR951" s="31"/>
      <c r="CS951" s="31"/>
      <c r="CT951" s="31"/>
      <c r="CU951" s="31"/>
      <c r="CV951" s="31"/>
      <c r="CW951" s="31"/>
      <c r="CX951" s="31"/>
      <c r="CY951" s="31"/>
      <c r="CZ951" s="31"/>
      <c r="DA951" s="31"/>
      <c r="DB951" s="31"/>
      <c r="DC951" s="31"/>
      <c r="DD951" s="31"/>
      <c r="DE951" s="31"/>
      <c r="DF951" s="31"/>
      <c r="DG951" s="31"/>
      <c r="DH951" s="31"/>
      <c r="DI951" s="31"/>
      <c r="DJ951" s="31"/>
      <c r="DK951" s="31"/>
      <c r="DL951" s="31"/>
      <c r="DM951" s="31"/>
      <c r="DN951" s="31"/>
      <c r="DO951" s="31"/>
      <c r="DP951" s="31"/>
      <c r="DQ951" s="31"/>
      <c r="DR951" s="31"/>
      <c r="DS951" s="31"/>
      <c r="DT951" s="31"/>
      <c r="DU951" s="31"/>
      <c r="DV951" s="31"/>
      <c r="DW951" s="31"/>
      <c r="DX951" s="31"/>
      <c r="DY951" s="31"/>
      <c r="DZ951" s="31"/>
      <c r="EA951" s="31"/>
      <c r="EB951" s="31"/>
      <c r="EC951" s="31"/>
      <c r="ED951" s="31"/>
      <c r="EE951" s="31"/>
      <c r="EF951" s="31"/>
      <c r="EG951" s="31"/>
      <c r="EH951" s="31"/>
      <c r="EI951" s="31"/>
      <c r="EJ951" s="31"/>
      <c r="EK951" s="31"/>
      <c r="EL951" s="31"/>
      <c r="EM951" s="31"/>
      <c r="EN951" s="31"/>
      <c r="EO951" s="31"/>
      <c r="EP951" s="31"/>
      <c r="EQ951" s="31"/>
      <c r="ER951" s="31"/>
      <c r="ES951" s="31"/>
      <c r="ET951" s="31"/>
      <c r="EU951" s="31"/>
      <c r="EV951" s="31"/>
      <c r="EW951" s="31"/>
      <c r="EX951" s="31"/>
      <c r="EY951" s="31"/>
      <c r="EZ951" s="31"/>
      <c r="FA951" s="31"/>
      <c r="FB951" s="31"/>
      <c r="FC951" s="31"/>
      <c r="FD951" s="31"/>
      <c r="FE951" s="31"/>
      <c r="FF951" s="31"/>
      <c r="FG951" s="31"/>
      <c r="FH951" s="31"/>
      <c r="FI951" s="31"/>
      <c r="FJ951" s="31"/>
      <c r="FK951" s="31"/>
      <c r="FL951" s="31"/>
      <c r="FM951" s="31"/>
      <c r="FN951" s="31"/>
      <c r="FO951" s="31"/>
      <c r="FP951" s="31"/>
      <c r="FQ951" s="31"/>
      <c r="FR951" s="31"/>
      <c r="FS951" s="31"/>
      <c r="FT951" s="31"/>
      <c r="FU951" s="31"/>
      <c r="FV951" s="31"/>
      <c r="FW951" s="31"/>
      <c r="FX951" s="31"/>
      <c r="FY951" s="31"/>
      <c r="FZ951" s="31"/>
      <c r="GA951" s="31"/>
      <c r="GB951" s="31"/>
      <c r="GC951" s="31"/>
      <c r="GD951" s="31"/>
      <c r="GE951" s="31"/>
      <c r="GF951" s="31"/>
      <c r="GG951" s="31"/>
      <c r="GH951" s="31"/>
      <c r="GI951" s="31"/>
      <c r="GJ951" s="31"/>
      <c r="GK951" s="31"/>
      <c r="GL951" s="31"/>
      <c r="GM951" s="31"/>
      <c r="GN951" s="31"/>
      <c r="GO951" s="31"/>
      <c r="GP951" s="31"/>
      <c r="GQ951" s="31"/>
      <c r="GR951" s="31"/>
      <c r="GS951" s="31"/>
    </row>
    <row r="952" spans="1:201" s="17" customFormat="1">
      <c r="A952" s="10" t="s">
        <v>803</v>
      </c>
      <c r="B952" s="11" t="s">
        <v>804</v>
      </c>
      <c r="C952" s="11" t="s">
        <v>805</v>
      </c>
      <c r="D952" s="18">
        <v>16303</v>
      </c>
      <c r="E952" s="11" t="s">
        <v>806</v>
      </c>
      <c r="F952" s="11"/>
      <c r="G952" s="14" t="s">
        <v>1020</v>
      </c>
      <c r="H952" s="11" t="s">
        <v>807</v>
      </c>
      <c r="I952" s="118" t="s">
        <v>5203</v>
      </c>
      <c r="J952" s="19">
        <v>1972</v>
      </c>
      <c r="K952" s="11" t="s">
        <v>998</v>
      </c>
      <c r="L952" s="11" t="s">
        <v>3056</v>
      </c>
      <c r="M952" s="11" t="s">
        <v>808</v>
      </c>
      <c r="N952" s="11" t="s">
        <v>809</v>
      </c>
      <c r="O952" s="11" t="s">
        <v>1023</v>
      </c>
      <c r="P952" s="11" t="s">
        <v>1000</v>
      </c>
      <c r="Q952" s="20">
        <v>28</v>
      </c>
      <c r="R952" s="157">
        <f>Q952*1.01</f>
        <v>28.28</v>
      </c>
      <c r="S952" s="11" t="s">
        <v>810</v>
      </c>
      <c r="T952" s="21">
        <v>110</v>
      </c>
      <c r="U952" s="11" t="s">
        <v>3077</v>
      </c>
      <c r="V952" s="22" t="s">
        <v>1023</v>
      </c>
    </row>
    <row r="953" spans="1:201" s="17" customFormat="1">
      <c r="A953" s="10" t="s">
        <v>811</v>
      </c>
      <c r="B953" s="11" t="s">
        <v>804</v>
      </c>
      <c r="C953" s="11" t="s">
        <v>805</v>
      </c>
      <c r="D953" s="18">
        <v>16303</v>
      </c>
      <c r="E953" s="11" t="s">
        <v>806</v>
      </c>
      <c r="F953" s="11"/>
      <c r="G953" s="14" t="s">
        <v>1020</v>
      </c>
      <c r="H953" s="11" t="s">
        <v>812</v>
      </c>
      <c r="I953" s="118" t="s">
        <v>5203</v>
      </c>
      <c r="J953" s="19">
        <v>1994</v>
      </c>
      <c r="K953" s="11" t="s">
        <v>998</v>
      </c>
      <c r="L953" s="11" t="s">
        <v>3056</v>
      </c>
      <c r="M953" s="11" t="s">
        <v>808</v>
      </c>
      <c r="N953" s="11" t="s">
        <v>809</v>
      </c>
      <c r="O953" s="11" t="s">
        <v>1023</v>
      </c>
      <c r="P953" s="11" t="s">
        <v>1023</v>
      </c>
      <c r="Q953" s="20">
        <v>34.5</v>
      </c>
      <c r="R953" s="157">
        <f>Q953*1.01</f>
        <v>34.844999999999999</v>
      </c>
      <c r="S953" s="11" t="s">
        <v>810</v>
      </c>
      <c r="T953" s="21">
        <v>110</v>
      </c>
      <c r="U953" s="11" t="s">
        <v>3077</v>
      </c>
      <c r="V953" s="22" t="s">
        <v>1023</v>
      </c>
    </row>
    <row r="954" spans="1:201" s="17" customFormat="1" ht="24">
      <c r="A954" s="10" t="s">
        <v>813</v>
      </c>
      <c r="B954" s="11" t="s">
        <v>804</v>
      </c>
      <c r="C954" s="11" t="s">
        <v>805</v>
      </c>
      <c r="D954" s="18">
        <v>16303</v>
      </c>
      <c r="E954" s="11" t="s">
        <v>806</v>
      </c>
      <c r="F954" s="11"/>
      <c r="G954" s="14" t="s">
        <v>1020</v>
      </c>
      <c r="H954" s="11" t="s">
        <v>814</v>
      </c>
      <c r="I954" s="118" t="s">
        <v>5203</v>
      </c>
      <c r="J954" s="19">
        <v>1998</v>
      </c>
      <c r="K954" s="11" t="s">
        <v>998</v>
      </c>
      <c r="L954" s="24" t="s">
        <v>3056</v>
      </c>
      <c r="M954" s="24" t="s">
        <v>815</v>
      </c>
      <c r="N954" s="24" t="s">
        <v>816</v>
      </c>
      <c r="O954" s="11" t="s">
        <v>1023</v>
      </c>
      <c r="P954" s="11" t="s">
        <v>1000</v>
      </c>
      <c r="Q954" s="20">
        <v>106</v>
      </c>
      <c r="R954" s="157">
        <f>Q954*1.01</f>
        <v>107.06</v>
      </c>
      <c r="S954" s="11" t="s">
        <v>810</v>
      </c>
      <c r="T954" s="21">
        <v>110</v>
      </c>
      <c r="U954" s="11" t="s">
        <v>3077</v>
      </c>
      <c r="V954" s="22" t="s">
        <v>1023</v>
      </c>
    </row>
    <row r="955" spans="1:201" s="17" customFormat="1">
      <c r="A955" s="10" t="s">
        <v>817</v>
      </c>
      <c r="B955" s="11" t="s">
        <v>804</v>
      </c>
      <c r="C955" s="11" t="s">
        <v>805</v>
      </c>
      <c r="D955" s="18">
        <v>16303</v>
      </c>
      <c r="E955" s="11" t="s">
        <v>806</v>
      </c>
      <c r="F955" s="11"/>
      <c r="G955" s="14" t="s">
        <v>1020</v>
      </c>
      <c r="H955" s="11" t="s">
        <v>818</v>
      </c>
      <c r="I955" s="118" t="s">
        <v>5203</v>
      </c>
      <c r="J955" s="19">
        <v>1998</v>
      </c>
      <c r="K955" s="11" t="s">
        <v>998</v>
      </c>
      <c r="L955" s="11" t="s">
        <v>3056</v>
      </c>
      <c r="M955" s="11" t="s">
        <v>815</v>
      </c>
      <c r="N955" s="11" t="s">
        <v>816</v>
      </c>
      <c r="O955" s="11" t="s">
        <v>1023</v>
      </c>
      <c r="P955" s="11" t="s">
        <v>1000</v>
      </c>
      <c r="Q955" s="20">
        <v>106</v>
      </c>
      <c r="R955" s="157">
        <f>Q955*1.01</f>
        <v>107.06</v>
      </c>
      <c r="S955" s="11" t="s">
        <v>810</v>
      </c>
      <c r="T955" s="21">
        <v>110</v>
      </c>
      <c r="U955" s="11" t="s">
        <v>3077</v>
      </c>
      <c r="V955" s="22" t="s">
        <v>1023</v>
      </c>
    </row>
    <row r="956" spans="1:201" s="17" customFormat="1">
      <c r="A956" s="10" t="s">
        <v>819</v>
      </c>
      <c r="B956" s="11" t="s">
        <v>804</v>
      </c>
      <c r="C956" s="11" t="s">
        <v>805</v>
      </c>
      <c r="D956" s="18">
        <v>16303</v>
      </c>
      <c r="E956" s="11" t="s">
        <v>806</v>
      </c>
      <c r="F956" s="11"/>
      <c r="G956" s="14" t="s">
        <v>1020</v>
      </c>
      <c r="H956" s="11" t="s">
        <v>820</v>
      </c>
      <c r="I956" s="118" t="s">
        <v>5203</v>
      </c>
      <c r="J956" s="19">
        <v>2011</v>
      </c>
      <c r="K956" s="11" t="s">
        <v>998</v>
      </c>
      <c r="L956" s="11" t="s">
        <v>3056</v>
      </c>
      <c r="M956" s="11"/>
      <c r="N956" s="11"/>
      <c r="O956" s="11" t="s">
        <v>1023</v>
      </c>
      <c r="P956" s="11" t="s">
        <v>1023</v>
      </c>
      <c r="Q956" s="20">
        <v>59</v>
      </c>
      <c r="R956" s="157">
        <f>Q956*1.01</f>
        <v>59.59</v>
      </c>
      <c r="S956" s="11" t="s">
        <v>810</v>
      </c>
      <c r="T956" s="21">
        <v>110</v>
      </c>
      <c r="U956" s="11" t="s">
        <v>3077</v>
      </c>
      <c r="V956" s="22" t="s">
        <v>1023</v>
      </c>
    </row>
    <row r="957" spans="1:201" s="17" customFormat="1">
      <c r="A957" s="10" t="s">
        <v>821</v>
      </c>
      <c r="B957" s="11" t="s">
        <v>822</v>
      </c>
      <c r="C957" s="11" t="s">
        <v>823</v>
      </c>
      <c r="D957" s="18">
        <v>97424</v>
      </c>
      <c r="E957" s="11" t="s">
        <v>824</v>
      </c>
      <c r="F957" s="11" t="s">
        <v>825</v>
      </c>
      <c r="G957" s="14" t="s">
        <v>3071</v>
      </c>
      <c r="H957" s="11" t="s">
        <v>3249</v>
      </c>
      <c r="I957" s="123" t="s">
        <v>5202</v>
      </c>
      <c r="J957" s="19">
        <v>1994</v>
      </c>
      <c r="K957" s="24" t="s">
        <v>998</v>
      </c>
      <c r="L957" s="124" t="s">
        <v>3309</v>
      </c>
      <c r="M957" s="39" t="s">
        <v>3309</v>
      </c>
      <c r="N957" s="11" t="s">
        <v>826</v>
      </c>
      <c r="O957" s="11" t="s">
        <v>3156</v>
      </c>
      <c r="P957" s="11" t="s">
        <v>1000</v>
      </c>
      <c r="Q957" s="20">
        <v>24.4</v>
      </c>
      <c r="R957" s="157">
        <v>27.095704447186616</v>
      </c>
      <c r="S957" s="11" t="s">
        <v>827</v>
      </c>
      <c r="T957" s="21">
        <v>20</v>
      </c>
      <c r="U957" s="11" t="s">
        <v>828</v>
      </c>
      <c r="V957" s="11" t="s">
        <v>1023</v>
      </c>
    </row>
    <row r="958" spans="1:201" s="17" customFormat="1">
      <c r="A958" s="11" t="s">
        <v>829</v>
      </c>
      <c r="B958" s="11" t="s">
        <v>830</v>
      </c>
      <c r="C958" s="11" t="s">
        <v>831</v>
      </c>
      <c r="D958" s="18">
        <v>19061</v>
      </c>
      <c r="E958" s="11" t="s">
        <v>832</v>
      </c>
      <c r="F958" s="11"/>
      <c r="G958" s="14" t="s">
        <v>3091</v>
      </c>
      <c r="H958" s="11"/>
      <c r="I958" s="118" t="s">
        <v>5203</v>
      </c>
      <c r="J958" s="19">
        <v>1994</v>
      </c>
      <c r="K958" s="11" t="s">
        <v>998</v>
      </c>
      <c r="L958" s="118" t="s">
        <v>1022</v>
      </c>
      <c r="M958" s="24" t="s">
        <v>2204</v>
      </c>
      <c r="N958" s="24" t="s">
        <v>1823</v>
      </c>
      <c r="O958" s="11" t="s">
        <v>1023</v>
      </c>
      <c r="P958" s="11" t="s">
        <v>1000</v>
      </c>
      <c r="Q958" s="20">
        <v>52</v>
      </c>
      <c r="R958" s="157">
        <v>52.52</v>
      </c>
      <c r="S958" s="11" t="s">
        <v>833</v>
      </c>
      <c r="T958" s="21">
        <v>110</v>
      </c>
      <c r="U958" s="11" t="s">
        <v>335</v>
      </c>
      <c r="V958" s="22" t="s">
        <v>1023</v>
      </c>
    </row>
    <row r="959" spans="1:201" s="17" customFormat="1">
      <c r="A959" s="11" t="s">
        <v>834</v>
      </c>
      <c r="B959" s="11" t="s">
        <v>830</v>
      </c>
      <c r="C959" s="11" t="s">
        <v>835</v>
      </c>
      <c r="D959" s="18">
        <v>19057</v>
      </c>
      <c r="E959" s="11" t="s">
        <v>832</v>
      </c>
      <c r="F959" s="11"/>
      <c r="G959" s="14" t="s">
        <v>3091</v>
      </c>
      <c r="H959" s="11"/>
      <c r="I959" s="118" t="s">
        <v>5203</v>
      </c>
      <c r="J959" s="19">
        <v>1994</v>
      </c>
      <c r="K959" s="11" t="s">
        <v>998</v>
      </c>
      <c r="L959" s="118" t="s">
        <v>1022</v>
      </c>
      <c r="M959" s="11" t="s">
        <v>2204</v>
      </c>
      <c r="N959" s="11" t="s">
        <v>1823</v>
      </c>
      <c r="O959" s="11" t="s">
        <v>1023</v>
      </c>
      <c r="P959" s="11" t="s">
        <v>1000</v>
      </c>
      <c r="Q959" s="20">
        <v>23</v>
      </c>
      <c r="R959" s="157">
        <v>23.23</v>
      </c>
      <c r="S959" s="11" t="s">
        <v>836</v>
      </c>
      <c r="T959" s="21">
        <v>20</v>
      </c>
      <c r="U959" s="11" t="s">
        <v>837</v>
      </c>
      <c r="V959" s="22" t="s">
        <v>1023</v>
      </c>
    </row>
    <row r="960" spans="1:201" s="17" customFormat="1">
      <c r="A960" s="10" t="s">
        <v>838</v>
      </c>
      <c r="B960" s="11"/>
      <c r="C960" s="11"/>
      <c r="D960" s="12">
        <v>31319</v>
      </c>
      <c r="E960" s="13" t="s">
        <v>839</v>
      </c>
      <c r="F960" s="11"/>
      <c r="G960" s="14" t="s">
        <v>1006</v>
      </c>
      <c r="H960" s="11"/>
      <c r="I960" s="118" t="s">
        <v>5206</v>
      </c>
      <c r="J960" s="15">
        <v>2009</v>
      </c>
      <c r="K960" s="11" t="s">
        <v>998</v>
      </c>
      <c r="L960" s="11" t="s">
        <v>999</v>
      </c>
      <c r="M960" s="11"/>
      <c r="N960" s="11"/>
      <c r="O960" s="11" t="s">
        <v>1000</v>
      </c>
      <c r="P960" s="118" t="s">
        <v>1023</v>
      </c>
      <c r="Q960" s="16">
        <v>12</v>
      </c>
      <c r="R960" s="157">
        <v>12</v>
      </c>
      <c r="S960" s="11"/>
      <c r="T960" s="13" t="s">
        <v>1001</v>
      </c>
      <c r="U960" s="13" t="s">
        <v>3108</v>
      </c>
      <c r="V960" s="11" t="s">
        <v>1000</v>
      </c>
    </row>
    <row r="961" spans="1:22" s="17" customFormat="1">
      <c r="A961" s="10" t="s">
        <v>840</v>
      </c>
      <c r="B961" s="11" t="s">
        <v>841</v>
      </c>
      <c r="C961" s="11"/>
      <c r="D961" s="12">
        <v>31319</v>
      </c>
      <c r="E961" s="13" t="s">
        <v>839</v>
      </c>
      <c r="F961" s="11"/>
      <c r="G961" s="14" t="s">
        <v>1006</v>
      </c>
      <c r="H961" s="11"/>
      <c r="I961" s="118" t="s">
        <v>5206</v>
      </c>
      <c r="J961" s="15">
        <v>2005</v>
      </c>
      <c r="K961" s="11" t="s">
        <v>998</v>
      </c>
      <c r="L961" s="11" t="s">
        <v>999</v>
      </c>
      <c r="M961" s="11"/>
      <c r="N961" s="11"/>
      <c r="O961" s="11" t="s">
        <v>1000</v>
      </c>
      <c r="P961" s="118" t="s">
        <v>1023</v>
      </c>
      <c r="Q961" s="16">
        <v>10</v>
      </c>
      <c r="R961" s="157">
        <v>10</v>
      </c>
      <c r="S961" s="11"/>
      <c r="T961" s="13" t="s">
        <v>1001</v>
      </c>
      <c r="U961" s="13" t="s">
        <v>3108</v>
      </c>
      <c r="V961" s="11" t="s">
        <v>1000</v>
      </c>
    </row>
    <row r="962" spans="1:22" s="17" customFormat="1">
      <c r="A962" s="11" t="s">
        <v>842</v>
      </c>
      <c r="B962" s="11" t="s">
        <v>1480</v>
      </c>
      <c r="C962" s="11" t="s">
        <v>843</v>
      </c>
      <c r="D962" s="18">
        <v>48324</v>
      </c>
      <c r="E962" s="11" t="s">
        <v>844</v>
      </c>
      <c r="F962" s="11"/>
      <c r="G962" s="14" t="s">
        <v>997</v>
      </c>
      <c r="H962" s="11"/>
      <c r="I962" s="118" t="s">
        <v>5206</v>
      </c>
      <c r="J962" s="19">
        <v>2006</v>
      </c>
      <c r="K962" s="11" t="s">
        <v>998</v>
      </c>
      <c r="L962" s="11" t="s">
        <v>999</v>
      </c>
      <c r="M962" s="11"/>
      <c r="N962" s="11"/>
      <c r="O962" s="11" t="s">
        <v>1000</v>
      </c>
      <c r="P962" s="11" t="s">
        <v>1023</v>
      </c>
      <c r="Q962" s="20">
        <v>14.5</v>
      </c>
      <c r="R962" s="157">
        <v>14.5</v>
      </c>
      <c r="S962" s="11" t="s">
        <v>845</v>
      </c>
      <c r="T962" s="21"/>
      <c r="U962" s="13" t="s">
        <v>1066</v>
      </c>
      <c r="V962" s="11" t="s">
        <v>1000</v>
      </c>
    </row>
    <row r="963" spans="1:22" s="17" customFormat="1">
      <c r="A963" s="10" t="s">
        <v>846</v>
      </c>
      <c r="B963" s="11" t="s">
        <v>847</v>
      </c>
      <c r="C963" s="11" t="s">
        <v>848</v>
      </c>
      <c r="D963" s="12">
        <v>48324</v>
      </c>
      <c r="E963" s="13" t="s">
        <v>844</v>
      </c>
      <c r="F963" s="11"/>
      <c r="G963" s="14" t="s">
        <v>997</v>
      </c>
      <c r="H963" s="11"/>
      <c r="I963" s="118" t="s">
        <v>5206</v>
      </c>
      <c r="J963" s="15">
        <v>2007</v>
      </c>
      <c r="K963" s="11" t="s">
        <v>998</v>
      </c>
      <c r="L963" s="11" t="s">
        <v>999</v>
      </c>
      <c r="M963" s="11"/>
      <c r="N963" s="11"/>
      <c r="O963" s="11" t="s">
        <v>1000</v>
      </c>
      <c r="P963" s="11" t="s">
        <v>3156</v>
      </c>
      <c r="Q963" s="16">
        <v>12</v>
      </c>
      <c r="R963" s="157">
        <v>12</v>
      </c>
      <c r="S963" s="11"/>
      <c r="T963" s="13">
        <v>30</v>
      </c>
      <c r="U963" s="13" t="s">
        <v>1066</v>
      </c>
      <c r="V963" s="11" t="s">
        <v>1000</v>
      </c>
    </row>
    <row r="964" spans="1:22" s="17" customFormat="1">
      <c r="A964" s="10" t="s">
        <v>849</v>
      </c>
      <c r="B964" s="11" t="s">
        <v>850</v>
      </c>
      <c r="C964" s="11"/>
      <c r="D964" s="48" t="s">
        <v>851</v>
      </c>
      <c r="E964" s="11" t="s">
        <v>852</v>
      </c>
      <c r="F964" s="11"/>
      <c r="G964" s="14" t="s">
        <v>1020</v>
      </c>
      <c r="H964" s="11"/>
      <c r="I964" s="123" t="s">
        <v>5193</v>
      </c>
      <c r="J964" s="36">
        <v>2010</v>
      </c>
      <c r="K964" s="11" t="s">
        <v>998</v>
      </c>
      <c r="L964" s="11" t="s">
        <v>3112</v>
      </c>
      <c r="M964" s="11"/>
      <c r="N964" s="11"/>
      <c r="O964" s="11" t="s">
        <v>1000</v>
      </c>
      <c r="P964" s="118" t="s">
        <v>1023</v>
      </c>
      <c r="Q964" s="20">
        <v>13.23</v>
      </c>
      <c r="R964" s="158">
        <f>Q964</f>
        <v>13.23</v>
      </c>
      <c r="S964" s="11"/>
      <c r="T964" s="11" t="s">
        <v>1001</v>
      </c>
      <c r="U964" s="11" t="s">
        <v>3045</v>
      </c>
      <c r="V964" s="11" t="s">
        <v>1000</v>
      </c>
    </row>
    <row r="965" spans="1:22" s="17" customFormat="1">
      <c r="A965" s="10" t="s">
        <v>853</v>
      </c>
      <c r="B965" s="11" t="s">
        <v>854</v>
      </c>
      <c r="C965" s="11" t="s">
        <v>855</v>
      </c>
      <c r="D965" s="18">
        <v>1968</v>
      </c>
      <c r="E965" s="11" t="s">
        <v>852</v>
      </c>
      <c r="F965" s="11" t="s">
        <v>856</v>
      </c>
      <c r="G965" s="14" t="s">
        <v>1020</v>
      </c>
      <c r="H965" s="11" t="s">
        <v>857</v>
      </c>
      <c r="I965" s="123" t="s">
        <v>5193</v>
      </c>
      <c r="J965" s="19">
        <v>2011</v>
      </c>
      <c r="K965" s="11" t="s">
        <v>998</v>
      </c>
      <c r="L965" s="11" t="s">
        <v>3112</v>
      </c>
      <c r="M965" s="11"/>
      <c r="N965" s="11"/>
      <c r="O965" s="11" t="s">
        <v>1000</v>
      </c>
      <c r="P965" s="11" t="s">
        <v>1023</v>
      </c>
      <c r="Q965" s="20">
        <v>17.899999999999999</v>
      </c>
      <c r="R965" s="158">
        <f>Q965</f>
        <v>17.899999999999999</v>
      </c>
      <c r="S965" s="11" t="s">
        <v>858</v>
      </c>
      <c r="T965" s="21">
        <v>110</v>
      </c>
      <c r="U965" s="11" t="s">
        <v>3045</v>
      </c>
      <c r="V965" s="11" t="s">
        <v>1000</v>
      </c>
    </row>
    <row r="966" spans="1:22" s="17" customFormat="1">
      <c r="A966" s="10" t="s">
        <v>859</v>
      </c>
      <c r="B966" s="11" t="s">
        <v>854</v>
      </c>
      <c r="C966" s="11" t="s">
        <v>855</v>
      </c>
      <c r="D966" s="18">
        <v>1968</v>
      </c>
      <c r="E966" s="11" t="s">
        <v>852</v>
      </c>
      <c r="F966" s="11" t="s">
        <v>856</v>
      </c>
      <c r="G966" s="14" t="s">
        <v>1020</v>
      </c>
      <c r="H966" s="11" t="s">
        <v>860</v>
      </c>
      <c r="I966" s="123" t="s">
        <v>5193</v>
      </c>
      <c r="J966" s="19">
        <v>2011</v>
      </c>
      <c r="K966" s="11" t="s">
        <v>998</v>
      </c>
      <c r="L966" s="11" t="s">
        <v>3112</v>
      </c>
      <c r="M966" s="11"/>
      <c r="N966" s="11"/>
      <c r="O966" s="11" t="s">
        <v>1000</v>
      </c>
      <c r="P966" s="11" t="s">
        <v>1023</v>
      </c>
      <c r="Q966" s="20">
        <v>17.36</v>
      </c>
      <c r="R966" s="158">
        <f>Q966</f>
        <v>17.36</v>
      </c>
      <c r="S966" s="11" t="s">
        <v>858</v>
      </c>
      <c r="T966" s="21">
        <v>110</v>
      </c>
      <c r="U966" s="11" t="s">
        <v>3045</v>
      </c>
      <c r="V966" s="11" t="s">
        <v>1000</v>
      </c>
    </row>
    <row r="967" spans="1:22" s="17" customFormat="1">
      <c r="A967" s="10" t="s">
        <v>861</v>
      </c>
      <c r="B967" s="11" t="s">
        <v>854</v>
      </c>
      <c r="C967" s="11" t="s">
        <v>855</v>
      </c>
      <c r="D967" s="18">
        <v>1968</v>
      </c>
      <c r="E967" s="11" t="s">
        <v>852</v>
      </c>
      <c r="F967" s="11" t="s">
        <v>856</v>
      </c>
      <c r="G967" s="14" t="s">
        <v>1020</v>
      </c>
      <c r="H967" s="11" t="s">
        <v>862</v>
      </c>
      <c r="I967" s="123" t="s">
        <v>5193</v>
      </c>
      <c r="J967" s="19">
        <v>2011</v>
      </c>
      <c r="K967" s="11" t="s">
        <v>998</v>
      </c>
      <c r="L967" s="11" t="s">
        <v>3112</v>
      </c>
      <c r="M967" s="11"/>
      <c r="N967" s="11"/>
      <c r="O967" s="11" t="s">
        <v>1000</v>
      </c>
      <c r="P967" s="11" t="s">
        <v>1023</v>
      </c>
      <c r="Q967" s="20">
        <v>23</v>
      </c>
      <c r="R967" s="158">
        <f>Q967</f>
        <v>23</v>
      </c>
      <c r="S967" s="11" t="s">
        <v>858</v>
      </c>
      <c r="T967" s="21">
        <v>110</v>
      </c>
      <c r="U967" s="11" t="s">
        <v>3045</v>
      </c>
      <c r="V967" s="11" t="s">
        <v>1000</v>
      </c>
    </row>
    <row r="968" spans="1:22" s="17" customFormat="1">
      <c r="A968" s="10" t="s">
        <v>863</v>
      </c>
      <c r="B968" s="11" t="s">
        <v>864</v>
      </c>
      <c r="C968" s="11"/>
      <c r="D968" s="12">
        <v>39356</v>
      </c>
      <c r="E968" s="13" t="s">
        <v>865</v>
      </c>
      <c r="F968" s="11"/>
      <c r="G968" s="14" t="s">
        <v>1071</v>
      </c>
      <c r="H968" s="11"/>
      <c r="I968" s="118" t="s">
        <v>5206</v>
      </c>
      <c r="J968" s="15">
        <v>2007</v>
      </c>
      <c r="K968" s="11" t="s">
        <v>998</v>
      </c>
      <c r="L968" s="11" t="s">
        <v>999</v>
      </c>
      <c r="M968" s="11"/>
      <c r="N968" s="11"/>
      <c r="O968" s="11" t="s">
        <v>1000</v>
      </c>
      <c r="P968" s="118" t="s">
        <v>1023</v>
      </c>
      <c r="Q968" s="16">
        <v>22</v>
      </c>
      <c r="R968" s="157">
        <v>22</v>
      </c>
      <c r="S968" s="11"/>
      <c r="T968" s="13" t="s">
        <v>1001</v>
      </c>
      <c r="U968" s="13" t="s">
        <v>3108</v>
      </c>
      <c r="V968" s="11" t="s">
        <v>1000</v>
      </c>
    </row>
    <row r="969" spans="1:22" s="17" customFormat="1">
      <c r="A969" s="10" t="s">
        <v>866</v>
      </c>
      <c r="B969" s="11"/>
      <c r="C969" s="11"/>
      <c r="D969" s="12">
        <v>24969</v>
      </c>
      <c r="E969" s="13" t="s">
        <v>867</v>
      </c>
      <c r="F969" s="11"/>
      <c r="G969" s="14" t="s">
        <v>1035</v>
      </c>
      <c r="H969" s="11"/>
      <c r="I969" s="118" t="s">
        <v>5206</v>
      </c>
      <c r="J969" s="15">
        <v>1995</v>
      </c>
      <c r="K969" s="11" t="s">
        <v>998</v>
      </c>
      <c r="L969" s="11" t="s">
        <v>999</v>
      </c>
      <c r="M969" s="11"/>
      <c r="N969" s="11"/>
      <c r="O969" s="11" t="s">
        <v>1000</v>
      </c>
      <c r="P969" s="118" t="s">
        <v>1023</v>
      </c>
      <c r="Q969" s="16">
        <v>14.57</v>
      </c>
      <c r="R969" s="157">
        <v>14.57</v>
      </c>
      <c r="S969" s="11"/>
      <c r="T969" s="13" t="s">
        <v>1001</v>
      </c>
      <c r="U969" s="11" t="s">
        <v>1036</v>
      </c>
      <c r="V969" s="11" t="s">
        <v>1000</v>
      </c>
    </row>
    <row r="970" spans="1:22" s="17" customFormat="1">
      <c r="A970" s="10" t="s">
        <v>868</v>
      </c>
      <c r="B970" s="11" t="s">
        <v>869</v>
      </c>
      <c r="C970" s="11"/>
      <c r="D970" s="12">
        <v>16949</v>
      </c>
      <c r="E970" s="13" t="s">
        <v>870</v>
      </c>
      <c r="F970" s="11"/>
      <c r="G970" s="14" t="s">
        <v>1020</v>
      </c>
      <c r="H970" s="11"/>
      <c r="I970" s="118" t="s">
        <v>5206</v>
      </c>
      <c r="J970" s="15">
        <v>2005</v>
      </c>
      <c r="K970" s="11" t="s">
        <v>998</v>
      </c>
      <c r="L970" s="11" t="s">
        <v>999</v>
      </c>
      <c r="M970" s="11"/>
      <c r="N970" s="11"/>
      <c r="O970" s="11" t="s">
        <v>1000</v>
      </c>
      <c r="P970" s="118" t="s">
        <v>1023</v>
      </c>
      <c r="Q970" s="16">
        <v>22.5</v>
      </c>
      <c r="R970" s="157">
        <v>22.5</v>
      </c>
      <c r="S970" s="11"/>
      <c r="T970" s="13" t="s">
        <v>3244</v>
      </c>
      <c r="U970" s="13" t="s">
        <v>3245</v>
      </c>
      <c r="V970" s="11" t="s">
        <v>1000</v>
      </c>
    </row>
    <row r="971" spans="1:22" s="17" customFormat="1" ht="24">
      <c r="A971" s="10" t="s">
        <v>871</v>
      </c>
      <c r="B971" s="11" t="s">
        <v>3079</v>
      </c>
      <c r="C971" s="11" t="s">
        <v>872</v>
      </c>
      <c r="D971" s="32" t="s">
        <v>873</v>
      </c>
      <c r="E971" s="11" t="s">
        <v>874</v>
      </c>
      <c r="F971" s="11"/>
      <c r="G971" s="14" t="s">
        <v>3083</v>
      </c>
      <c r="H971" s="11" t="s">
        <v>874</v>
      </c>
      <c r="I971" s="118" t="s">
        <v>5195</v>
      </c>
      <c r="J971" s="19">
        <v>1981</v>
      </c>
      <c r="K971" s="11" t="s">
        <v>998</v>
      </c>
      <c r="L971" s="24" t="s">
        <v>683</v>
      </c>
      <c r="M971" s="24"/>
      <c r="N971" s="24"/>
      <c r="O971" s="11" t="s">
        <v>1023</v>
      </c>
      <c r="P971" s="11" t="s">
        <v>1023</v>
      </c>
      <c r="Q971" s="20">
        <v>500</v>
      </c>
      <c r="R971" s="157">
        <v>505</v>
      </c>
      <c r="S971" s="11" t="s">
        <v>4888</v>
      </c>
      <c r="T971" s="21">
        <v>220</v>
      </c>
      <c r="U971" s="21" t="s">
        <v>4889</v>
      </c>
      <c r="V971" s="11" t="s">
        <v>1000</v>
      </c>
    </row>
    <row r="972" spans="1:22" s="17" customFormat="1">
      <c r="A972" s="10" t="s">
        <v>875</v>
      </c>
      <c r="B972" s="11" t="s">
        <v>876</v>
      </c>
      <c r="C972" s="11" t="s">
        <v>877</v>
      </c>
      <c r="D972" s="12">
        <v>52152</v>
      </c>
      <c r="E972" s="13" t="s">
        <v>878</v>
      </c>
      <c r="F972" s="11"/>
      <c r="G972" s="14" t="s">
        <v>997</v>
      </c>
      <c r="H972" s="11"/>
      <c r="I972" s="118" t="s">
        <v>5206</v>
      </c>
      <c r="J972" s="15">
        <v>2004</v>
      </c>
      <c r="K972" s="11" t="s">
        <v>998</v>
      </c>
      <c r="L972" s="11" t="s">
        <v>999</v>
      </c>
      <c r="M972" s="11"/>
      <c r="N972" s="11"/>
      <c r="O972" s="11" t="s">
        <v>1000</v>
      </c>
      <c r="P972" s="11" t="s">
        <v>3156</v>
      </c>
      <c r="Q972" s="16">
        <v>14</v>
      </c>
      <c r="R972" s="157">
        <v>14</v>
      </c>
      <c r="S972" s="11"/>
      <c r="T972" s="13">
        <v>20</v>
      </c>
      <c r="U972" s="13" t="s">
        <v>3936</v>
      </c>
      <c r="V972" s="11" t="s">
        <v>1000</v>
      </c>
    </row>
    <row r="973" spans="1:22" s="17" customFormat="1">
      <c r="A973" s="10" t="s">
        <v>879</v>
      </c>
      <c r="B973" s="11" t="s">
        <v>3229</v>
      </c>
      <c r="C973" s="11"/>
      <c r="D973" s="12">
        <v>72226</v>
      </c>
      <c r="E973" s="13" t="s">
        <v>880</v>
      </c>
      <c r="F973" s="10"/>
      <c r="G973" s="14" t="s">
        <v>1042</v>
      </c>
      <c r="H973" s="11"/>
      <c r="I973" s="118" t="s">
        <v>5206</v>
      </c>
      <c r="J973" s="15">
        <v>2006</v>
      </c>
      <c r="K973" s="11" t="s">
        <v>998</v>
      </c>
      <c r="L973" s="11" t="s">
        <v>999</v>
      </c>
      <c r="M973" s="11"/>
      <c r="N973" s="10"/>
      <c r="O973" s="11" t="s">
        <v>1000</v>
      </c>
      <c r="P973" s="118" t="s">
        <v>1023</v>
      </c>
      <c r="Q973" s="16">
        <v>28</v>
      </c>
      <c r="R973" s="157">
        <v>28</v>
      </c>
      <c r="S973" s="11"/>
      <c r="T973" s="13" t="s">
        <v>1001</v>
      </c>
      <c r="U973" s="13" t="s">
        <v>3053</v>
      </c>
      <c r="V973" s="11" t="s">
        <v>1000</v>
      </c>
    </row>
    <row r="974" spans="1:22" s="17" customFormat="1">
      <c r="A974" s="10" t="s">
        <v>881</v>
      </c>
      <c r="B974" s="11" t="s">
        <v>882</v>
      </c>
      <c r="C974" s="11"/>
      <c r="D974" s="12">
        <v>49751</v>
      </c>
      <c r="E974" s="13" t="s">
        <v>883</v>
      </c>
      <c r="F974" s="11"/>
      <c r="G974" s="14" t="s">
        <v>1006</v>
      </c>
      <c r="H974" s="11"/>
      <c r="I974" s="118" t="s">
        <v>5206</v>
      </c>
      <c r="J974" s="15">
        <v>2008</v>
      </c>
      <c r="K974" s="11" t="s">
        <v>998</v>
      </c>
      <c r="L974" s="11" t="s">
        <v>999</v>
      </c>
      <c r="M974" s="11"/>
      <c r="N974" s="11"/>
      <c r="O974" s="11" t="s">
        <v>1000</v>
      </c>
      <c r="P974" s="118" t="s">
        <v>1023</v>
      </c>
      <c r="Q974" s="16">
        <v>22.9</v>
      </c>
      <c r="R974" s="157">
        <v>22.9</v>
      </c>
      <c r="S974" s="11"/>
      <c r="T974" s="13" t="s">
        <v>1007</v>
      </c>
      <c r="U974" s="13" t="s">
        <v>1008</v>
      </c>
      <c r="V974" s="11" t="s">
        <v>1000</v>
      </c>
    </row>
    <row r="975" spans="1:22" s="17" customFormat="1">
      <c r="A975" s="10" t="s">
        <v>884</v>
      </c>
      <c r="B975" s="11" t="s">
        <v>885</v>
      </c>
      <c r="C975" s="11"/>
      <c r="D975" s="12">
        <v>55487</v>
      </c>
      <c r="E975" s="13" t="s">
        <v>886</v>
      </c>
      <c r="F975" s="11"/>
      <c r="G975" s="14" t="s">
        <v>3981</v>
      </c>
      <c r="H975" s="11"/>
      <c r="I975" s="118" t="s">
        <v>5206</v>
      </c>
      <c r="J975" s="15">
        <v>2001</v>
      </c>
      <c r="K975" s="11" t="s">
        <v>998</v>
      </c>
      <c r="L975" s="11" t="s">
        <v>999</v>
      </c>
      <c r="M975" s="11"/>
      <c r="N975" s="11"/>
      <c r="O975" s="11" t="s">
        <v>1000</v>
      </c>
      <c r="P975" s="118" t="s">
        <v>1023</v>
      </c>
      <c r="Q975" s="16">
        <v>11.5</v>
      </c>
      <c r="R975" s="157">
        <v>11.5</v>
      </c>
      <c r="S975" s="11"/>
      <c r="T975" s="13" t="s">
        <v>1007</v>
      </c>
      <c r="U975" s="13" t="s">
        <v>3231</v>
      </c>
      <c r="V975" s="11" t="s">
        <v>1000</v>
      </c>
    </row>
    <row r="976" spans="1:22" s="17" customFormat="1">
      <c r="A976" s="10" t="s">
        <v>887</v>
      </c>
      <c r="B976" s="11"/>
      <c r="C976" s="11"/>
      <c r="D976" s="12">
        <v>4769</v>
      </c>
      <c r="E976" s="13" t="s">
        <v>888</v>
      </c>
      <c r="F976" s="10"/>
      <c r="G976" s="14" t="s">
        <v>3333</v>
      </c>
      <c r="H976" s="11"/>
      <c r="I976" s="118" t="s">
        <v>5206</v>
      </c>
      <c r="J976" s="15">
        <v>1999</v>
      </c>
      <c r="K976" s="11" t="s">
        <v>998</v>
      </c>
      <c r="L976" s="11" t="s">
        <v>999</v>
      </c>
      <c r="M976" s="11"/>
      <c r="N976" s="10"/>
      <c r="O976" s="11" t="s">
        <v>1000</v>
      </c>
      <c r="P976" s="118" t="s">
        <v>1023</v>
      </c>
      <c r="Q976" s="16">
        <v>18</v>
      </c>
      <c r="R976" s="157">
        <v>18</v>
      </c>
      <c r="S976" s="11"/>
      <c r="T976" s="13" t="s">
        <v>3076</v>
      </c>
      <c r="U976" s="11" t="s">
        <v>3045</v>
      </c>
      <c r="V976" s="11" t="s">
        <v>1000</v>
      </c>
    </row>
    <row r="977" spans="1:22" s="17" customFormat="1">
      <c r="A977" s="10" t="s">
        <v>889</v>
      </c>
      <c r="B977" s="11" t="s">
        <v>270</v>
      </c>
      <c r="C977" s="11" t="s">
        <v>890</v>
      </c>
      <c r="D977" s="18">
        <v>83564</v>
      </c>
      <c r="E977" s="11" t="s">
        <v>891</v>
      </c>
      <c r="F977" s="11" t="s">
        <v>892</v>
      </c>
      <c r="G977" s="14" t="s">
        <v>3071</v>
      </c>
      <c r="H977" s="11"/>
      <c r="I977" s="118" t="s">
        <v>5194</v>
      </c>
      <c r="J977" s="19">
        <v>1938</v>
      </c>
      <c r="K977" s="11" t="s">
        <v>998</v>
      </c>
      <c r="L977" s="11" t="s">
        <v>1043</v>
      </c>
      <c r="M977" s="11"/>
      <c r="N977" s="11"/>
      <c r="O977" s="11" t="s">
        <v>1023</v>
      </c>
      <c r="P977" s="11" t="s">
        <v>1023</v>
      </c>
      <c r="Q977" s="20">
        <v>25</v>
      </c>
      <c r="R977" s="157">
        <f>Q977*1.01</f>
        <v>25.25</v>
      </c>
      <c r="S977" s="11" t="s">
        <v>893</v>
      </c>
      <c r="T977" s="21">
        <v>110</v>
      </c>
      <c r="U977" s="11" t="s">
        <v>3148</v>
      </c>
      <c r="V977" s="11" t="s">
        <v>1000</v>
      </c>
    </row>
    <row r="978" spans="1:22" s="17" customFormat="1">
      <c r="A978" s="11" t="s">
        <v>894</v>
      </c>
      <c r="B978" s="11" t="s">
        <v>895</v>
      </c>
      <c r="C978" s="11" t="s">
        <v>896</v>
      </c>
      <c r="D978" s="18">
        <v>2979</v>
      </c>
      <c r="E978" s="11" t="s">
        <v>897</v>
      </c>
      <c r="F978" s="11" t="s">
        <v>898</v>
      </c>
      <c r="G978" s="14" t="s">
        <v>3333</v>
      </c>
      <c r="H978" s="11" t="s">
        <v>3377</v>
      </c>
      <c r="I978" s="118" t="s">
        <v>5201</v>
      </c>
      <c r="J978" s="19">
        <v>2009</v>
      </c>
      <c r="K978" s="11" t="s">
        <v>998</v>
      </c>
      <c r="L978" s="24" t="s">
        <v>1022</v>
      </c>
      <c r="M978" s="24"/>
      <c r="N978" s="24"/>
      <c r="O978" s="11" t="s">
        <v>1023</v>
      </c>
      <c r="P978" s="11" t="s">
        <v>1023</v>
      </c>
      <c r="Q978" s="20">
        <v>50</v>
      </c>
      <c r="R978" s="157">
        <v>51.373500000000007</v>
      </c>
      <c r="S978" s="24" t="s">
        <v>899</v>
      </c>
      <c r="T978" s="21">
        <v>110</v>
      </c>
      <c r="U978" s="11" t="s">
        <v>3045</v>
      </c>
      <c r="V978" s="22" t="s">
        <v>1023</v>
      </c>
    </row>
    <row r="979" spans="1:22" s="17" customFormat="1" ht="24">
      <c r="A979" s="11" t="s">
        <v>900</v>
      </c>
      <c r="B979" s="11" t="s">
        <v>1017</v>
      </c>
      <c r="C979" s="11" t="s">
        <v>901</v>
      </c>
      <c r="D979" s="18">
        <v>3130</v>
      </c>
      <c r="E979" s="11" t="s">
        <v>902</v>
      </c>
      <c r="F979" s="50" t="s">
        <v>903</v>
      </c>
      <c r="G979" s="14" t="s">
        <v>1020</v>
      </c>
      <c r="H979" s="11" t="s">
        <v>3261</v>
      </c>
      <c r="I979" s="123" t="s">
        <v>5202</v>
      </c>
      <c r="J979" s="19">
        <v>1997</v>
      </c>
      <c r="K979" s="11" t="s">
        <v>998</v>
      </c>
      <c r="L979" s="11" t="s">
        <v>3298</v>
      </c>
      <c r="M979" s="11"/>
      <c r="N979" s="11"/>
      <c r="O979" s="11" t="s">
        <v>1023</v>
      </c>
      <c r="P979" s="11" t="s">
        <v>1000</v>
      </c>
      <c r="Q979" s="20">
        <v>750</v>
      </c>
      <c r="R979" s="157">
        <v>800</v>
      </c>
      <c r="S979" s="11" t="s">
        <v>904</v>
      </c>
      <c r="T979" s="21">
        <v>380</v>
      </c>
      <c r="U979" s="11" t="s">
        <v>1025</v>
      </c>
      <c r="V979" s="11" t="s">
        <v>1023</v>
      </c>
    </row>
    <row r="980" spans="1:22" s="17" customFormat="1">
      <c r="A980" s="11" t="s">
        <v>905</v>
      </c>
      <c r="B980" s="11" t="s">
        <v>1017</v>
      </c>
      <c r="C980" s="11" t="s">
        <v>901</v>
      </c>
      <c r="D980" s="18">
        <v>3131</v>
      </c>
      <c r="E980" s="11" t="s">
        <v>902</v>
      </c>
      <c r="F980" s="11" t="s">
        <v>906</v>
      </c>
      <c r="G980" s="14" t="s">
        <v>1020</v>
      </c>
      <c r="H980" s="11" t="s">
        <v>296</v>
      </c>
      <c r="I980" s="123" t="s">
        <v>5202</v>
      </c>
      <c r="J980" s="19">
        <v>1998</v>
      </c>
      <c r="K980" s="11" t="s">
        <v>998</v>
      </c>
      <c r="L980" s="24" t="s">
        <v>3298</v>
      </c>
      <c r="M980" s="24"/>
      <c r="N980" s="24"/>
      <c r="O980" s="11" t="s">
        <v>1023</v>
      </c>
      <c r="P980" s="11" t="s">
        <v>1000</v>
      </c>
      <c r="Q980" s="20">
        <v>750</v>
      </c>
      <c r="R980" s="157">
        <v>800</v>
      </c>
      <c r="S980" s="11" t="s">
        <v>904</v>
      </c>
      <c r="T980" s="21">
        <v>380</v>
      </c>
      <c r="U980" s="11" t="s">
        <v>1025</v>
      </c>
      <c r="V980" s="11" t="s">
        <v>1023</v>
      </c>
    </row>
    <row r="981" spans="1:22" s="17" customFormat="1">
      <c r="A981" s="10" t="s">
        <v>907</v>
      </c>
      <c r="B981" s="35" t="s">
        <v>908</v>
      </c>
      <c r="C981" s="11"/>
      <c r="D981" s="12">
        <v>31832</v>
      </c>
      <c r="E981" s="13" t="s">
        <v>909</v>
      </c>
      <c r="F981" s="11"/>
      <c r="G981" s="14" t="s">
        <v>1006</v>
      </c>
      <c r="H981" s="11"/>
      <c r="I981" s="118" t="s">
        <v>5206</v>
      </c>
      <c r="J981" s="15">
        <v>2009</v>
      </c>
      <c r="K981" s="11" t="s">
        <v>998</v>
      </c>
      <c r="L981" s="11" t="s">
        <v>999</v>
      </c>
      <c r="M981" s="11"/>
      <c r="N981" s="11"/>
      <c r="O981" s="11" t="s">
        <v>1000</v>
      </c>
      <c r="P981" s="118" t="s">
        <v>1023</v>
      </c>
      <c r="Q981" s="16">
        <v>10</v>
      </c>
      <c r="R981" s="157">
        <v>10</v>
      </c>
      <c r="S981" s="11"/>
      <c r="T981" s="13" t="s">
        <v>1001</v>
      </c>
      <c r="U981" s="13" t="s">
        <v>3108</v>
      </c>
      <c r="V981" s="11" t="s">
        <v>1000</v>
      </c>
    </row>
    <row r="982" spans="1:22" s="17" customFormat="1">
      <c r="A982" s="11" t="s">
        <v>910</v>
      </c>
      <c r="B982" s="11" t="s">
        <v>3143</v>
      </c>
      <c r="C982" s="11" t="s">
        <v>911</v>
      </c>
      <c r="D982" s="18" t="s">
        <v>912</v>
      </c>
      <c r="E982" s="40" t="s">
        <v>913</v>
      </c>
      <c r="F982" s="11" t="s">
        <v>914</v>
      </c>
      <c r="G982" s="14" t="s">
        <v>3083</v>
      </c>
      <c r="H982" s="11" t="s">
        <v>911</v>
      </c>
      <c r="I982" s="118" t="s">
        <v>5194</v>
      </c>
      <c r="J982" s="19">
        <v>1963</v>
      </c>
      <c r="K982" s="11" t="s">
        <v>998</v>
      </c>
      <c r="L982" s="11" t="s">
        <v>1043</v>
      </c>
      <c r="M982" s="11"/>
      <c r="N982" s="11"/>
      <c r="O982" s="11" t="s">
        <v>1023</v>
      </c>
      <c r="P982" s="11" t="s">
        <v>1023</v>
      </c>
      <c r="Q982" s="20">
        <v>48</v>
      </c>
      <c r="R982" s="157">
        <f>Q982*1.01</f>
        <v>48.480000000000004</v>
      </c>
      <c r="S982" s="11" t="s">
        <v>3147</v>
      </c>
      <c r="T982" s="21">
        <v>220</v>
      </c>
      <c r="U982" s="11" t="s">
        <v>4752</v>
      </c>
      <c r="V982" s="11" t="s">
        <v>1000</v>
      </c>
    </row>
    <row r="983" spans="1:22" s="17" customFormat="1">
      <c r="A983" s="11" t="s">
        <v>915</v>
      </c>
      <c r="B983" s="11" t="s">
        <v>916</v>
      </c>
      <c r="C983" s="11" t="s">
        <v>917</v>
      </c>
      <c r="D983" s="18">
        <v>21683</v>
      </c>
      <c r="E983" s="11" t="s">
        <v>918</v>
      </c>
      <c r="F983" s="11" t="s">
        <v>919</v>
      </c>
      <c r="G983" s="14" t="s">
        <v>1006</v>
      </c>
      <c r="H983" s="11" t="s">
        <v>920</v>
      </c>
      <c r="I983" s="118" t="s">
        <v>5203</v>
      </c>
      <c r="J983" s="19">
        <v>1972</v>
      </c>
      <c r="K983" s="11" t="s">
        <v>998</v>
      </c>
      <c r="L983" s="118" t="s">
        <v>1022</v>
      </c>
      <c r="M983" s="11" t="s">
        <v>921</v>
      </c>
      <c r="N983" s="11" t="s">
        <v>921</v>
      </c>
      <c r="O983" s="11" t="s">
        <v>1023</v>
      </c>
      <c r="P983" s="11" t="s">
        <v>1000</v>
      </c>
      <c r="Q983" s="20">
        <v>190</v>
      </c>
      <c r="R983" s="157">
        <v>191.9</v>
      </c>
      <c r="S983" s="11" t="s">
        <v>922</v>
      </c>
      <c r="T983" s="21">
        <v>220</v>
      </c>
      <c r="U983" s="11" t="s">
        <v>3141</v>
      </c>
      <c r="V983" s="22" t="s">
        <v>1023</v>
      </c>
    </row>
    <row r="984" spans="1:22" s="17" customFormat="1">
      <c r="A984" s="10" t="s">
        <v>2849</v>
      </c>
      <c r="B984" s="11" t="s">
        <v>3249</v>
      </c>
      <c r="C984" s="11" t="s">
        <v>3249</v>
      </c>
      <c r="D984" s="19"/>
      <c r="E984" s="11"/>
      <c r="F984" s="40"/>
      <c r="G984" s="14"/>
      <c r="H984" s="11"/>
      <c r="I984" s="11"/>
      <c r="J984" s="36"/>
      <c r="K984" s="11"/>
      <c r="L984" s="11"/>
      <c r="M984" s="39"/>
      <c r="N984" s="11"/>
      <c r="O984" s="11"/>
      <c r="P984" s="11"/>
      <c r="Q984" s="20"/>
      <c r="R984" s="157"/>
      <c r="S984" s="11"/>
      <c r="T984" s="11"/>
      <c r="U984" s="11"/>
      <c r="V984" s="22"/>
    </row>
    <row r="985" spans="1:22" s="17" customFormat="1">
      <c r="A985" s="10" t="s">
        <v>923</v>
      </c>
      <c r="B985" s="10" t="s">
        <v>924</v>
      </c>
      <c r="C985" s="11"/>
      <c r="D985" s="12">
        <v>26935</v>
      </c>
      <c r="E985" s="13" t="s">
        <v>925</v>
      </c>
      <c r="F985" s="11"/>
      <c r="G985" s="14" t="s">
        <v>1006</v>
      </c>
      <c r="H985" s="11"/>
      <c r="I985" s="118" t="s">
        <v>5206</v>
      </c>
      <c r="J985" s="15">
        <v>2000</v>
      </c>
      <c r="K985" s="11" t="s">
        <v>998</v>
      </c>
      <c r="L985" s="11" t="s">
        <v>999</v>
      </c>
      <c r="M985" s="11"/>
      <c r="N985" s="11"/>
      <c r="O985" s="11" t="s">
        <v>1000</v>
      </c>
      <c r="P985" s="118" t="s">
        <v>1023</v>
      </c>
      <c r="Q985" s="16">
        <v>11.3</v>
      </c>
      <c r="R985" s="157">
        <v>11.3</v>
      </c>
      <c r="S985" s="11"/>
      <c r="T985" s="13" t="s">
        <v>1001</v>
      </c>
      <c r="U985" s="13" t="s">
        <v>1008</v>
      </c>
      <c r="V985" s="11" t="s">
        <v>1000</v>
      </c>
    </row>
    <row r="986" spans="1:22" s="17" customFormat="1">
      <c r="A986" s="10" t="s">
        <v>926</v>
      </c>
      <c r="B986" s="11" t="s">
        <v>270</v>
      </c>
      <c r="C986" s="11" t="s">
        <v>927</v>
      </c>
      <c r="D986" s="18">
        <v>84533</v>
      </c>
      <c r="E986" s="11" t="s">
        <v>927</v>
      </c>
      <c r="F986" s="11" t="s">
        <v>928</v>
      </c>
      <c r="G986" s="14" t="s">
        <v>3071</v>
      </c>
      <c r="H986" s="11"/>
      <c r="I986" s="118" t="s">
        <v>5194</v>
      </c>
      <c r="J986" s="19">
        <v>1955</v>
      </c>
      <c r="K986" s="11" t="s">
        <v>998</v>
      </c>
      <c r="L986" s="11" t="s">
        <v>1043</v>
      </c>
      <c r="M986" s="11"/>
      <c r="N986" s="11"/>
      <c r="O986" s="11" t="s">
        <v>1023</v>
      </c>
      <c r="P986" s="11" t="s">
        <v>1023</v>
      </c>
      <c r="Q986" s="20">
        <v>23.2</v>
      </c>
      <c r="R986" s="157">
        <f>Q986*1.01</f>
        <v>23.431999999999999</v>
      </c>
      <c r="S986" s="11" t="s">
        <v>929</v>
      </c>
      <c r="T986" s="21">
        <v>110</v>
      </c>
      <c r="U986" s="11" t="s">
        <v>3148</v>
      </c>
      <c r="V986" s="11" t="s">
        <v>1000</v>
      </c>
    </row>
    <row r="987" spans="1:22" s="17" customFormat="1">
      <c r="A987" s="11" t="s">
        <v>930</v>
      </c>
      <c r="B987" s="11" t="s">
        <v>931</v>
      </c>
      <c r="C987" s="11" t="s">
        <v>932</v>
      </c>
      <c r="D987" s="18">
        <v>39418</v>
      </c>
      <c r="E987" s="11" t="s">
        <v>933</v>
      </c>
      <c r="F987" s="11" t="s">
        <v>934</v>
      </c>
      <c r="G987" s="14" t="s">
        <v>1071</v>
      </c>
      <c r="H987" s="11"/>
      <c r="I987" s="118" t="s">
        <v>5201</v>
      </c>
      <c r="J987" s="19">
        <v>1996</v>
      </c>
      <c r="K987" s="11" t="s">
        <v>998</v>
      </c>
      <c r="L987" s="11" t="s">
        <v>1022</v>
      </c>
      <c r="M987" s="11"/>
      <c r="N987" s="11"/>
      <c r="O987" s="11" t="s">
        <v>1023</v>
      </c>
      <c r="P987" s="11" t="s">
        <v>1000</v>
      </c>
      <c r="Q987" s="20">
        <v>96</v>
      </c>
      <c r="R987" s="157">
        <v>98.63712000000001</v>
      </c>
      <c r="S987" s="11" t="s">
        <v>935</v>
      </c>
      <c r="T987" s="21">
        <v>110</v>
      </c>
      <c r="U987" s="13" t="s">
        <v>3187</v>
      </c>
      <c r="V987" s="22" t="s">
        <v>1023</v>
      </c>
    </row>
    <row r="988" spans="1:22" s="17" customFormat="1">
      <c r="A988" s="10" t="s">
        <v>936</v>
      </c>
      <c r="B988" s="11"/>
      <c r="C988" s="11"/>
      <c r="D988" s="12">
        <v>39418</v>
      </c>
      <c r="E988" s="13" t="s">
        <v>933</v>
      </c>
      <c r="F988" s="11"/>
      <c r="G988" s="14" t="s">
        <v>1071</v>
      </c>
      <c r="H988" s="11"/>
      <c r="I988" s="118" t="s">
        <v>5206</v>
      </c>
      <c r="J988" s="15">
        <v>2000</v>
      </c>
      <c r="K988" s="11" t="s">
        <v>998</v>
      </c>
      <c r="L988" s="11" t="s">
        <v>999</v>
      </c>
      <c r="M988" s="11"/>
      <c r="N988" s="11"/>
      <c r="O988" s="11" t="s">
        <v>1000</v>
      </c>
      <c r="P988" s="118" t="s">
        <v>1023</v>
      </c>
      <c r="Q988" s="16">
        <v>17</v>
      </c>
      <c r="R988" s="157">
        <v>17</v>
      </c>
      <c r="S988" s="11"/>
      <c r="T988" s="13" t="s">
        <v>1001</v>
      </c>
      <c r="U988" s="13" t="s">
        <v>3108</v>
      </c>
      <c r="V988" s="11" t="s">
        <v>1000</v>
      </c>
    </row>
    <row r="989" spans="1:22" s="17" customFormat="1">
      <c r="A989" s="10" t="s">
        <v>937</v>
      </c>
      <c r="B989" s="11"/>
      <c r="C989" s="11"/>
      <c r="D989" s="12">
        <v>39576</v>
      </c>
      <c r="E989" s="13" t="s">
        <v>938</v>
      </c>
      <c r="F989" s="10"/>
      <c r="G989" s="14" t="s">
        <v>1071</v>
      </c>
      <c r="H989" s="11"/>
      <c r="I989" s="118" t="s">
        <v>5206</v>
      </c>
      <c r="J989" s="15">
        <v>2002</v>
      </c>
      <c r="K989" s="11" t="s">
        <v>998</v>
      </c>
      <c r="L989" s="11" t="s">
        <v>999</v>
      </c>
      <c r="M989" s="11"/>
      <c r="N989" s="10"/>
      <c r="O989" s="11" t="s">
        <v>1000</v>
      </c>
      <c r="P989" s="118" t="s">
        <v>1023</v>
      </c>
      <c r="Q989" s="16">
        <v>13.86</v>
      </c>
      <c r="R989" s="157">
        <v>13.86</v>
      </c>
      <c r="S989" s="11"/>
      <c r="T989" s="13" t="s">
        <v>1001</v>
      </c>
      <c r="U989" s="13" t="s">
        <v>3108</v>
      </c>
      <c r="V989" s="11" t="s">
        <v>1000</v>
      </c>
    </row>
    <row r="990" spans="1:22" s="17" customFormat="1">
      <c r="A990" s="11" t="s">
        <v>939</v>
      </c>
      <c r="B990" s="11" t="s">
        <v>940</v>
      </c>
      <c r="C990" s="11" t="s">
        <v>941</v>
      </c>
      <c r="D990" s="18">
        <v>83071</v>
      </c>
      <c r="E990" s="11" t="s">
        <v>942</v>
      </c>
      <c r="F990" s="11" t="s">
        <v>943</v>
      </c>
      <c r="G990" s="14" t="s">
        <v>3071</v>
      </c>
      <c r="H990" s="11"/>
      <c r="I990" s="123" t="s">
        <v>5202</v>
      </c>
      <c r="J990" s="19">
        <v>2000</v>
      </c>
      <c r="K990" s="11" t="s">
        <v>998</v>
      </c>
      <c r="L990" s="24" t="s">
        <v>1061</v>
      </c>
      <c r="M990" s="24"/>
      <c r="N990" s="24"/>
      <c r="O990" s="11" t="s">
        <v>1000</v>
      </c>
      <c r="P990" s="11" t="s">
        <v>3103</v>
      </c>
      <c r="Q990" s="20">
        <v>8.4169999999999998</v>
      </c>
      <c r="R990" s="159">
        <v>9.0651089999999996</v>
      </c>
      <c r="S990" s="11" t="s">
        <v>944</v>
      </c>
      <c r="T990" s="21">
        <v>20</v>
      </c>
      <c r="U990" s="11" t="s">
        <v>3113</v>
      </c>
      <c r="V990" s="22" t="s">
        <v>1000</v>
      </c>
    </row>
    <row r="991" spans="1:22" s="17" customFormat="1" ht="48">
      <c r="A991" s="11" t="s">
        <v>945</v>
      </c>
      <c r="B991" s="11" t="s">
        <v>946</v>
      </c>
      <c r="C991" s="11" t="s">
        <v>947</v>
      </c>
      <c r="D991" s="18">
        <v>63811</v>
      </c>
      <c r="E991" s="11" t="s">
        <v>948</v>
      </c>
      <c r="F991" s="11" t="s">
        <v>949</v>
      </c>
      <c r="G991" s="14" t="s">
        <v>3071</v>
      </c>
      <c r="H991" s="11" t="s">
        <v>950</v>
      </c>
      <c r="I991" s="123" t="s">
        <v>5202</v>
      </c>
      <c r="J991" s="19">
        <v>2003</v>
      </c>
      <c r="K991" s="11" t="s">
        <v>998</v>
      </c>
      <c r="L991" s="24" t="s">
        <v>1061</v>
      </c>
      <c r="M991" s="11" t="s">
        <v>951</v>
      </c>
      <c r="N991" s="11" t="s">
        <v>952</v>
      </c>
      <c r="O991" s="11" t="s">
        <v>1000</v>
      </c>
      <c r="P991" s="11" t="s">
        <v>1000</v>
      </c>
      <c r="Q991" s="20">
        <v>13.993399999999999</v>
      </c>
      <c r="R991" s="159">
        <v>15.070891799999998</v>
      </c>
      <c r="S991" s="24" t="s">
        <v>953</v>
      </c>
      <c r="T991" s="21">
        <v>110</v>
      </c>
      <c r="U991" s="13" t="s">
        <v>3231</v>
      </c>
      <c r="V991" s="11" t="s">
        <v>1000</v>
      </c>
    </row>
    <row r="992" spans="1:22" s="17" customFormat="1" ht="48">
      <c r="A992" s="11" t="s">
        <v>954</v>
      </c>
      <c r="B992" s="11" t="s">
        <v>946</v>
      </c>
      <c r="C992" s="11" t="s">
        <v>947</v>
      </c>
      <c r="D992" s="18">
        <v>63811</v>
      </c>
      <c r="E992" s="11" t="s">
        <v>948</v>
      </c>
      <c r="F992" s="11" t="s">
        <v>949</v>
      </c>
      <c r="G992" s="14" t="s">
        <v>3071</v>
      </c>
      <c r="H992" s="11" t="s">
        <v>955</v>
      </c>
      <c r="I992" s="123" t="s">
        <v>5202</v>
      </c>
      <c r="J992" s="19">
        <v>1969</v>
      </c>
      <c r="K992" s="11" t="s">
        <v>998</v>
      </c>
      <c r="L992" s="124" t="s">
        <v>1055</v>
      </c>
      <c r="M992" s="11" t="s">
        <v>1055</v>
      </c>
      <c r="N992" s="11" t="s">
        <v>956</v>
      </c>
      <c r="O992" s="11" t="s">
        <v>1023</v>
      </c>
      <c r="P992" s="11" t="s">
        <v>1000</v>
      </c>
      <c r="Q992" s="20">
        <v>24.79</v>
      </c>
      <c r="R992" s="157">
        <v>26.8299691</v>
      </c>
      <c r="S992" s="24" t="s">
        <v>953</v>
      </c>
      <c r="T992" s="21">
        <v>110</v>
      </c>
      <c r="U992" s="13" t="s">
        <v>3231</v>
      </c>
      <c r="V992" s="22" t="s">
        <v>1023</v>
      </c>
    </row>
    <row r="993" spans="1:22" s="17" customFormat="1" ht="24">
      <c r="A993" s="10" t="s">
        <v>957</v>
      </c>
      <c r="B993" s="53" t="s">
        <v>958</v>
      </c>
      <c r="C993" s="11"/>
      <c r="D993" s="12">
        <v>25548</v>
      </c>
      <c r="E993" s="13" t="s">
        <v>959</v>
      </c>
      <c r="F993" s="11"/>
      <c r="G993" s="14" t="s">
        <v>1035</v>
      </c>
      <c r="H993" s="11"/>
      <c r="I993" s="118" t="s">
        <v>5206</v>
      </c>
      <c r="J993" s="15">
        <v>2001</v>
      </c>
      <c r="K993" s="11" t="s">
        <v>998</v>
      </c>
      <c r="L993" s="11" t="s">
        <v>999</v>
      </c>
      <c r="M993" s="11"/>
      <c r="N993" s="11"/>
      <c r="O993" s="11" t="s">
        <v>1000</v>
      </c>
      <c r="P993" s="118" t="s">
        <v>1023</v>
      </c>
      <c r="Q993" s="16">
        <v>14.3</v>
      </c>
      <c r="R993" s="157">
        <v>14.3</v>
      </c>
      <c r="S993" s="11"/>
      <c r="T993" s="13" t="s">
        <v>1001</v>
      </c>
      <c r="U993" s="11" t="s">
        <v>1036</v>
      </c>
      <c r="V993" s="11" t="s">
        <v>1000</v>
      </c>
    </row>
    <row r="994" spans="1:22" s="17" customFormat="1">
      <c r="A994" s="10" t="s">
        <v>960</v>
      </c>
      <c r="B994" s="11" t="s">
        <v>961</v>
      </c>
      <c r="C994" s="11"/>
      <c r="D994" s="18">
        <v>94342</v>
      </c>
      <c r="E994" s="11" t="s">
        <v>962</v>
      </c>
      <c r="F994" s="11"/>
      <c r="G994" s="14" t="s">
        <v>3071</v>
      </c>
      <c r="H994" s="11"/>
      <c r="I994" s="123" t="s">
        <v>5193</v>
      </c>
      <c r="J994" s="19">
        <v>2009</v>
      </c>
      <c r="K994" s="11" t="s">
        <v>998</v>
      </c>
      <c r="L994" s="11" t="s">
        <v>3112</v>
      </c>
      <c r="M994" s="11"/>
      <c r="N994" s="11"/>
      <c r="O994" s="11" t="s">
        <v>1000</v>
      </c>
      <c r="P994" s="118" t="s">
        <v>1023</v>
      </c>
      <c r="Q994" s="20">
        <v>54.34</v>
      </c>
      <c r="R994" s="158">
        <f>Q994</f>
        <v>54.34</v>
      </c>
      <c r="S994" s="11"/>
      <c r="T994" s="21">
        <v>110</v>
      </c>
      <c r="U994" s="11" t="s">
        <v>3148</v>
      </c>
      <c r="V994" s="11" t="s">
        <v>1000</v>
      </c>
    </row>
    <row r="995" spans="1:22" s="17" customFormat="1">
      <c r="A995" s="11" t="s">
        <v>963</v>
      </c>
      <c r="B995" s="11" t="s">
        <v>3143</v>
      </c>
      <c r="C995" s="11" t="s">
        <v>964</v>
      </c>
      <c r="D995" s="18">
        <v>94315</v>
      </c>
      <c r="E995" s="40" t="s">
        <v>964</v>
      </c>
      <c r="F995" s="11" t="s">
        <v>965</v>
      </c>
      <c r="G995" s="14" t="s">
        <v>3071</v>
      </c>
      <c r="H995" s="11" t="s">
        <v>964</v>
      </c>
      <c r="I995" s="118" t="s">
        <v>5194</v>
      </c>
      <c r="J995" s="19">
        <v>1994</v>
      </c>
      <c r="K995" s="11" t="s">
        <v>998</v>
      </c>
      <c r="L995" s="11" t="s">
        <v>1043</v>
      </c>
      <c r="M995" s="11"/>
      <c r="N995" s="11"/>
      <c r="O995" s="11" t="s">
        <v>1023</v>
      </c>
      <c r="P995" s="11" t="s">
        <v>1023</v>
      </c>
      <c r="Q995" s="20">
        <v>21.5</v>
      </c>
      <c r="R995" s="157">
        <f>Q995*1.01</f>
        <v>21.715</v>
      </c>
      <c r="S995" s="11" t="s">
        <v>3147</v>
      </c>
      <c r="T995" s="21">
        <v>20</v>
      </c>
      <c r="U995" s="11" t="s">
        <v>3113</v>
      </c>
      <c r="V995" s="11" t="s">
        <v>1000</v>
      </c>
    </row>
    <row r="996" spans="1:22" s="17" customFormat="1">
      <c r="A996" s="10" t="s">
        <v>2850</v>
      </c>
      <c r="B996" s="11" t="s">
        <v>2799</v>
      </c>
      <c r="C996" s="11" t="s">
        <v>3249</v>
      </c>
      <c r="D996" s="18"/>
      <c r="E996" s="11"/>
      <c r="F996" s="11"/>
      <c r="G996" s="14"/>
      <c r="H996" s="11"/>
      <c r="I996" s="11"/>
      <c r="J996" s="19"/>
      <c r="K996" s="11"/>
      <c r="L996" s="11"/>
      <c r="M996" s="11"/>
      <c r="N996" s="11"/>
      <c r="O996" s="11"/>
      <c r="P996" s="11"/>
      <c r="Q996" s="20"/>
      <c r="R996" s="157"/>
      <c r="S996" s="11"/>
      <c r="T996" s="21"/>
      <c r="U996" s="11"/>
      <c r="V996" s="22"/>
    </row>
    <row r="997" spans="1:22" s="17" customFormat="1">
      <c r="A997" s="10" t="s">
        <v>966</v>
      </c>
      <c r="B997" s="11"/>
      <c r="C997" s="11"/>
      <c r="D997" s="12">
        <v>73577</v>
      </c>
      <c r="E997" s="13" t="s">
        <v>967</v>
      </c>
      <c r="F997" s="10"/>
      <c r="G997" s="14" t="s">
        <v>1042</v>
      </c>
      <c r="H997" s="11"/>
      <c r="I997" s="118" t="s">
        <v>5206</v>
      </c>
      <c r="J997" s="15">
        <v>2004</v>
      </c>
      <c r="K997" s="11" t="s">
        <v>998</v>
      </c>
      <c r="L997" s="11" t="s">
        <v>999</v>
      </c>
      <c r="M997" s="11"/>
      <c r="N997" s="10"/>
      <c r="O997" s="11" t="s">
        <v>1000</v>
      </c>
      <c r="P997" s="118" t="s">
        <v>1023</v>
      </c>
      <c r="Q997" s="16">
        <v>10</v>
      </c>
      <c r="R997" s="157">
        <v>10</v>
      </c>
      <c r="S997" s="11"/>
      <c r="T997" s="13" t="s">
        <v>1007</v>
      </c>
      <c r="U997" s="13" t="s">
        <v>2240</v>
      </c>
      <c r="V997" s="11" t="s">
        <v>1000</v>
      </c>
    </row>
    <row r="998" spans="1:22" s="17" customFormat="1" ht="24">
      <c r="A998" s="10" t="s">
        <v>968</v>
      </c>
      <c r="B998" s="38" t="s">
        <v>2867</v>
      </c>
      <c r="C998" s="11"/>
      <c r="D998" s="12">
        <v>28816</v>
      </c>
      <c r="E998" s="13" t="s">
        <v>2868</v>
      </c>
      <c r="F998" s="10"/>
      <c r="G998" s="14" t="s">
        <v>1006</v>
      </c>
      <c r="H998" s="11"/>
      <c r="I998" s="118" t="s">
        <v>5206</v>
      </c>
      <c r="J998" s="15">
        <v>2002</v>
      </c>
      <c r="K998" s="11" t="s">
        <v>998</v>
      </c>
      <c r="L998" s="11" t="s">
        <v>999</v>
      </c>
      <c r="M998" s="11"/>
      <c r="N998" s="10"/>
      <c r="O998" s="11" t="s">
        <v>1000</v>
      </c>
      <c r="P998" s="118" t="s">
        <v>1023</v>
      </c>
      <c r="Q998" s="16">
        <v>10.1</v>
      </c>
      <c r="R998" s="157">
        <v>10.1</v>
      </c>
      <c r="S998" s="11"/>
      <c r="T998" s="13" t="s">
        <v>1007</v>
      </c>
      <c r="U998" s="13" t="s">
        <v>1008</v>
      </c>
      <c r="V998" s="11" t="s">
        <v>1000</v>
      </c>
    </row>
    <row r="999" spans="1:22" s="17" customFormat="1">
      <c r="A999" s="11" t="s">
        <v>2869</v>
      </c>
      <c r="B999" s="11" t="s">
        <v>3047</v>
      </c>
      <c r="C999" s="11" t="s">
        <v>2870</v>
      </c>
      <c r="D999" s="18">
        <v>70376</v>
      </c>
      <c r="E999" s="11" t="s">
        <v>2871</v>
      </c>
      <c r="F999" s="11" t="s">
        <v>2872</v>
      </c>
      <c r="G999" s="14" t="s">
        <v>1042</v>
      </c>
      <c r="H999" s="11" t="s">
        <v>2873</v>
      </c>
      <c r="I999" s="118" t="s">
        <v>5203</v>
      </c>
      <c r="J999" s="19">
        <v>1973</v>
      </c>
      <c r="K999" s="11" t="s">
        <v>2874</v>
      </c>
      <c r="L999" s="11" t="s">
        <v>1022</v>
      </c>
      <c r="M999" s="11"/>
      <c r="N999" s="11"/>
      <c r="O999" s="11" t="s">
        <v>1023</v>
      </c>
      <c r="P999" s="11" t="s">
        <v>1023</v>
      </c>
      <c r="Q999" s="20">
        <v>55</v>
      </c>
      <c r="R999" s="157">
        <v>55.55</v>
      </c>
      <c r="S999" s="11" t="s">
        <v>2875</v>
      </c>
      <c r="T999" s="21">
        <v>110</v>
      </c>
      <c r="U999" s="11" t="s">
        <v>3053</v>
      </c>
      <c r="V999" s="22" t="s">
        <v>1023</v>
      </c>
    </row>
    <row r="1000" spans="1:22" s="17" customFormat="1">
      <c r="A1000" s="11" t="s">
        <v>2876</v>
      </c>
      <c r="B1000" s="11" t="s">
        <v>3047</v>
      </c>
      <c r="C1000" s="11" t="s">
        <v>2870</v>
      </c>
      <c r="D1000" s="18">
        <v>70376</v>
      </c>
      <c r="E1000" s="11" t="s">
        <v>2871</v>
      </c>
      <c r="F1000" s="11" t="s">
        <v>2872</v>
      </c>
      <c r="G1000" s="14" t="s">
        <v>1042</v>
      </c>
      <c r="H1000" s="11" t="s">
        <v>2877</v>
      </c>
      <c r="I1000" s="123" t="s">
        <v>5202</v>
      </c>
      <c r="J1000" s="19">
        <v>2009</v>
      </c>
      <c r="K1000" s="11" t="s">
        <v>3052</v>
      </c>
      <c r="L1000" s="124" t="s">
        <v>1055</v>
      </c>
      <c r="M1000" s="11" t="s">
        <v>1055</v>
      </c>
      <c r="N1000" s="11" t="s">
        <v>1738</v>
      </c>
      <c r="O1000" s="11" t="s">
        <v>1023</v>
      </c>
      <c r="P1000" s="11" t="s">
        <v>1000</v>
      </c>
      <c r="Q1000" s="20">
        <v>22.6</v>
      </c>
      <c r="R1000" s="157">
        <v>24.459754</v>
      </c>
      <c r="S1000" s="11" t="s">
        <v>2875</v>
      </c>
      <c r="T1000" s="21">
        <v>110</v>
      </c>
      <c r="U1000" s="11" t="s">
        <v>3053</v>
      </c>
      <c r="V1000" s="22" t="s">
        <v>1023</v>
      </c>
    </row>
    <row r="1001" spans="1:22" s="17" customFormat="1">
      <c r="A1001" s="11" t="s">
        <v>2878</v>
      </c>
      <c r="B1001" s="11" t="s">
        <v>3047</v>
      </c>
      <c r="C1001" s="11" t="s">
        <v>2879</v>
      </c>
      <c r="D1001" s="18">
        <v>70376</v>
      </c>
      <c r="E1001" s="11" t="s">
        <v>2871</v>
      </c>
      <c r="F1001" s="11" t="s">
        <v>2880</v>
      </c>
      <c r="G1001" s="14" t="s">
        <v>1042</v>
      </c>
      <c r="H1001" s="11" t="s">
        <v>2881</v>
      </c>
      <c r="I1001" s="123" t="s">
        <v>5202</v>
      </c>
      <c r="J1001" s="19">
        <v>1982</v>
      </c>
      <c r="K1001" s="11" t="s">
        <v>998</v>
      </c>
      <c r="L1001" s="124" t="s">
        <v>1055</v>
      </c>
      <c r="M1001" s="11" t="s">
        <v>1055</v>
      </c>
      <c r="N1001" s="11" t="s">
        <v>3309</v>
      </c>
      <c r="O1001" s="11" t="s">
        <v>1023</v>
      </c>
      <c r="P1001" s="11" t="s">
        <v>1000</v>
      </c>
      <c r="Q1001" s="20">
        <v>45</v>
      </c>
      <c r="R1001" s="157">
        <v>48.703049999999998</v>
      </c>
      <c r="S1001" s="11" t="s">
        <v>117</v>
      </c>
      <c r="T1001" s="21">
        <v>110</v>
      </c>
      <c r="U1001" s="11" t="s">
        <v>3053</v>
      </c>
      <c r="V1001" s="22" t="s">
        <v>1023</v>
      </c>
    </row>
    <row r="1002" spans="1:22" s="17" customFormat="1">
      <c r="A1002" s="11" t="s">
        <v>2882</v>
      </c>
      <c r="B1002" s="11" t="s">
        <v>3047</v>
      </c>
      <c r="C1002" s="11" t="s">
        <v>2879</v>
      </c>
      <c r="D1002" s="18">
        <v>70376</v>
      </c>
      <c r="E1002" s="11" t="s">
        <v>2871</v>
      </c>
      <c r="F1002" s="11" t="s">
        <v>2880</v>
      </c>
      <c r="G1002" s="14" t="s">
        <v>1042</v>
      </c>
      <c r="H1002" s="11" t="s">
        <v>2883</v>
      </c>
      <c r="I1002" s="123" t="s">
        <v>5202</v>
      </c>
      <c r="J1002" s="19">
        <v>1984</v>
      </c>
      <c r="K1002" s="11" t="s">
        <v>998</v>
      </c>
      <c r="L1002" s="124" t="s">
        <v>1055</v>
      </c>
      <c r="M1002" s="11" t="s">
        <v>1055</v>
      </c>
      <c r="N1002" s="11" t="s">
        <v>3309</v>
      </c>
      <c r="O1002" s="11" t="s">
        <v>1023</v>
      </c>
      <c r="P1002" s="11" t="s">
        <v>1000</v>
      </c>
      <c r="Q1002" s="20">
        <v>45</v>
      </c>
      <c r="R1002" s="157">
        <v>48.703049999999998</v>
      </c>
      <c r="S1002" s="11" t="s">
        <v>117</v>
      </c>
      <c r="T1002" s="21">
        <v>110</v>
      </c>
      <c r="U1002" s="11" t="s">
        <v>3053</v>
      </c>
      <c r="V1002" s="22" t="s">
        <v>1023</v>
      </c>
    </row>
    <row r="1003" spans="1:22" s="17" customFormat="1">
      <c r="A1003" s="11" t="s">
        <v>2884</v>
      </c>
      <c r="B1003" s="11" t="s">
        <v>3047</v>
      </c>
      <c r="C1003" s="11" t="s">
        <v>2879</v>
      </c>
      <c r="D1003" s="18">
        <v>70376</v>
      </c>
      <c r="E1003" s="11" t="s">
        <v>2871</v>
      </c>
      <c r="F1003" s="11" t="s">
        <v>2880</v>
      </c>
      <c r="G1003" s="14" t="s">
        <v>1042</v>
      </c>
      <c r="H1003" s="11" t="s">
        <v>2885</v>
      </c>
      <c r="I1003" s="118" t="s">
        <v>5203</v>
      </c>
      <c r="J1003" s="19">
        <v>1974</v>
      </c>
      <c r="K1003" s="11" t="s">
        <v>3052</v>
      </c>
      <c r="L1003" s="11" t="s">
        <v>3056</v>
      </c>
      <c r="M1003" s="11"/>
      <c r="N1003" s="11"/>
      <c r="O1003" s="11" t="s">
        <v>1023</v>
      </c>
      <c r="P1003" s="11" t="s">
        <v>1023</v>
      </c>
      <c r="Q1003" s="20">
        <v>23.3</v>
      </c>
      <c r="R1003" s="157">
        <f>Q1003*1.01</f>
        <v>23.533000000000001</v>
      </c>
      <c r="S1003" s="11" t="s">
        <v>117</v>
      </c>
      <c r="T1003" s="21">
        <v>110</v>
      </c>
      <c r="U1003" s="11" t="s">
        <v>3053</v>
      </c>
      <c r="V1003" s="22" t="s">
        <v>1023</v>
      </c>
    </row>
    <row r="1004" spans="1:22" s="17" customFormat="1">
      <c r="A1004" s="11" t="s">
        <v>2886</v>
      </c>
      <c r="B1004" s="11" t="s">
        <v>3047</v>
      </c>
      <c r="C1004" s="11" t="s">
        <v>2879</v>
      </c>
      <c r="D1004" s="18">
        <v>70376</v>
      </c>
      <c r="E1004" s="11" t="s">
        <v>2871</v>
      </c>
      <c r="F1004" s="11" t="s">
        <v>2880</v>
      </c>
      <c r="G1004" s="14" t="s">
        <v>1042</v>
      </c>
      <c r="H1004" s="11" t="s">
        <v>2887</v>
      </c>
      <c r="I1004" s="118" t="s">
        <v>5203</v>
      </c>
      <c r="J1004" s="19">
        <v>1974</v>
      </c>
      <c r="K1004" s="11" t="s">
        <v>3052</v>
      </c>
      <c r="L1004" s="11" t="s">
        <v>3056</v>
      </c>
      <c r="M1004" s="11"/>
      <c r="N1004" s="11"/>
      <c r="O1004" s="11" t="s">
        <v>1023</v>
      </c>
      <c r="P1004" s="11" t="s">
        <v>1023</v>
      </c>
      <c r="Q1004" s="20">
        <v>23.3</v>
      </c>
      <c r="R1004" s="157">
        <f>Q1004*1.01</f>
        <v>23.533000000000001</v>
      </c>
      <c r="S1004" s="11" t="s">
        <v>117</v>
      </c>
      <c r="T1004" s="21">
        <v>110</v>
      </c>
      <c r="U1004" s="11" t="s">
        <v>3053</v>
      </c>
      <c r="V1004" s="22" t="s">
        <v>1023</v>
      </c>
    </row>
    <row r="1005" spans="1:22" s="17" customFormat="1">
      <c r="A1005" s="11" t="s">
        <v>2888</v>
      </c>
      <c r="B1005" s="11" t="s">
        <v>3047</v>
      </c>
      <c r="C1005" s="11" t="s">
        <v>2879</v>
      </c>
      <c r="D1005" s="18">
        <v>70376</v>
      </c>
      <c r="E1005" s="11" t="s">
        <v>2871</v>
      </c>
      <c r="F1005" s="11" t="s">
        <v>2880</v>
      </c>
      <c r="G1005" s="14" t="s">
        <v>1042</v>
      </c>
      <c r="H1005" s="11" t="s">
        <v>2889</v>
      </c>
      <c r="I1005" s="123" t="s">
        <v>5202</v>
      </c>
      <c r="J1005" s="19">
        <v>2009</v>
      </c>
      <c r="K1005" s="11" t="s">
        <v>998</v>
      </c>
      <c r="L1005" s="118" t="s">
        <v>3309</v>
      </c>
      <c r="M1005" s="11" t="s">
        <v>2890</v>
      </c>
      <c r="N1005" s="11" t="s">
        <v>2891</v>
      </c>
      <c r="O1005" s="11" t="s">
        <v>1023</v>
      </c>
      <c r="P1005" s="11" t="s">
        <v>1000</v>
      </c>
      <c r="Q1005" s="20">
        <v>19.5</v>
      </c>
      <c r="R1005" s="157">
        <v>21.654353963940125</v>
      </c>
      <c r="S1005" s="27"/>
      <c r="T1005" s="21"/>
      <c r="U1005" s="27" t="s">
        <v>3053</v>
      </c>
      <c r="V1005" s="22" t="s">
        <v>1023</v>
      </c>
    </row>
    <row r="1006" spans="1:22" s="17" customFormat="1">
      <c r="A1006" s="11" t="s">
        <v>2892</v>
      </c>
      <c r="B1006" s="11" t="s">
        <v>3047</v>
      </c>
      <c r="C1006" s="11" t="s">
        <v>2879</v>
      </c>
      <c r="D1006" s="18">
        <v>70376</v>
      </c>
      <c r="E1006" s="11" t="s">
        <v>2871</v>
      </c>
      <c r="F1006" s="11" t="s">
        <v>2880</v>
      </c>
      <c r="G1006" s="14" t="s">
        <v>1042</v>
      </c>
      <c r="H1006" s="11" t="s">
        <v>2893</v>
      </c>
      <c r="I1006" s="118" t="s">
        <v>5203</v>
      </c>
      <c r="J1006" s="19">
        <v>1974</v>
      </c>
      <c r="K1006" s="11" t="s">
        <v>3052</v>
      </c>
      <c r="L1006" s="11" t="s">
        <v>3056</v>
      </c>
      <c r="M1006" s="11"/>
      <c r="N1006" s="11"/>
      <c r="O1006" s="11" t="s">
        <v>1023</v>
      </c>
      <c r="P1006" s="11" t="s">
        <v>1023</v>
      </c>
      <c r="Q1006" s="20">
        <v>23.3</v>
      </c>
      <c r="R1006" s="157">
        <f>Q1006*1.01</f>
        <v>23.533000000000001</v>
      </c>
      <c r="S1006" s="11" t="s">
        <v>117</v>
      </c>
      <c r="T1006" s="21">
        <v>110</v>
      </c>
      <c r="U1006" s="11" t="s">
        <v>3053</v>
      </c>
      <c r="V1006" s="22" t="s">
        <v>1023</v>
      </c>
    </row>
    <row r="1007" spans="1:22" s="17" customFormat="1">
      <c r="A1007" s="10" t="s">
        <v>2894</v>
      </c>
      <c r="B1007" s="11"/>
      <c r="C1007" s="11"/>
      <c r="D1007" s="12">
        <v>39171</v>
      </c>
      <c r="E1007" s="13" t="s">
        <v>2895</v>
      </c>
      <c r="F1007" s="10"/>
      <c r="G1007" s="14" t="s">
        <v>1071</v>
      </c>
      <c r="H1007" s="11"/>
      <c r="I1007" s="118" t="s">
        <v>5206</v>
      </c>
      <c r="J1007" s="15">
        <v>2005</v>
      </c>
      <c r="K1007" s="11" t="s">
        <v>998</v>
      </c>
      <c r="L1007" s="11" t="s">
        <v>999</v>
      </c>
      <c r="M1007" s="11"/>
      <c r="N1007" s="10"/>
      <c r="O1007" s="11" t="s">
        <v>1000</v>
      </c>
      <c r="P1007" s="118" t="s">
        <v>1023</v>
      </c>
      <c r="Q1007" s="16">
        <v>66</v>
      </c>
      <c r="R1007" s="157">
        <v>66</v>
      </c>
      <c r="S1007" s="11"/>
      <c r="T1007" s="13" t="s">
        <v>3076</v>
      </c>
      <c r="U1007" s="13" t="s">
        <v>3187</v>
      </c>
      <c r="V1007" s="11" t="s">
        <v>1000</v>
      </c>
    </row>
    <row r="1008" spans="1:22" s="17" customFormat="1">
      <c r="A1008" s="10" t="s">
        <v>2896</v>
      </c>
      <c r="B1008" s="11"/>
      <c r="C1008" s="11"/>
      <c r="D1008" s="12">
        <v>39171</v>
      </c>
      <c r="E1008" s="13" t="s">
        <v>2895</v>
      </c>
      <c r="F1008" s="10"/>
      <c r="G1008" s="14" t="s">
        <v>1071</v>
      </c>
      <c r="H1008" s="11"/>
      <c r="I1008" s="118" t="s">
        <v>5206</v>
      </c>
      <c r="J1008" s="15">
        <v>2005</v>
      </c>
      <c r="K1008" s="11" t="s">
        <v>998</v>
      </c>
      <c r="L1008" s="11" t="s">
        <v>999</v>
      </c>
      <c r="M1008" s="11"/>
      <c r="N1008" s="10"/>
      <c r="O1008" s="11" t="s">
        <v>1000</v>
      </c>
      <c r="P1008" s="118" t="s">
        <v>1023</v>
      </c>
      <c r="Q1008" s="16">
        <v>21.8</v>
      </c>
      <c r="R1008" s="157">
        <v>21.8</v>
      </c>
      <c r="S1008" s="11"/>
      <c r="T1008" s="13" t="s">
        <v>1001</v>
      </c>
      <c r="U1008" s="13" t="s">
        <v>3108</v>
      </c>
      <c r="V1008" s="11" t="s">
        <v>1000</v>
      </c>
    </row>
    <row r="1009" spans="1:22" s="17" customFormat="1">
      <c r="A1009" s="10" t="s">
        <v>2897</v>
      </c>
      <c r="B1009" s="11"/>
      <c r="C1009" s="11"/>
      <c r="D1009" s="12">
        <v>39171</v>
      </c>
      <c r="E1009" s="13" t="s">
        <v>2895</v>
      </c>
      <c r="F1009" s="11"/>
      <c r="G1009" s="14" t="s">
        <v>1071</v>
      </c>
      <c r="H1009" s="11"/>
      <c r="I1009" s="118" t="s">
        <v>5206</v>
      </c>
      <c r="J1009" s="15">
        <v>2009</v>
      </c>
      <c r="K1009" s="11" t="s">
        <v>998</v>
      </c>
      <c r="L1009" s="11" t="s">
        <v>999</v>
      </c>
      <c r="M1009" s="11"/>
      <c r="N1009" s="11"/>
      <c r="O1009" s="11" t="s">
        <v>1000</v>
      </c>
      <c r="P1009" s="118" t="s">
        <v>1023</v>
      </c>
      <c r="Q1009" s="16">
        <v>10</v>
      </c>
      <c r="R1009" s="157">
        <v>10</v>
      </c>
      <c r="S1009" s="11"/>
      <c r="T1009" s="13" t="s">
        <v>1001</v>
      </c>
      <c r="U1009" s="13" t="s">
        <v>3108</v>
      </c>
      <c r="V1009" s="11" t="s">
        <v>1000</v>
      </c>
    </row>
    <row r="1010" spans="1:22" s="17" customFormat="1">
      <c r="A1010" s="10" t="s">
        <v>2898</v>
      </c>
      <c r="B1010" s="35" t="s">
        <v>2899</v>
      </c>
      <c r="C1010" s="11"/>
      <c r="D1010" s="12">
        <v>28857</v>
      </c>
      <c r="E1010" s="13" t="s">
        <v>2900</v>
      </c>
      <c r="F1010" s="10"/>
      <c r="G1010" s="14" t="s">
        <v>1006</v>
      </c>
      <c r="H1010" s="11"/>
      <c r="I1010" s="118" t="s">
        <v>5206</v>
      </c>
      <c r="J1010" s="15">
        <v>2005</v>
      </c>
      <c r="K1010" s="11" t="s">
        <v>998</v>
      </c>
      <c r="L1010" s="11" t="s">
        <v>999</v>
      </c>
      <c r="M1010" s="11"/>
      <c r="N1010" s="10"/>
      <c r="O1010" s="11" t="s">
        <v>1000</v>
      </c>
      <c r="P1010" s="118" t="s">
        <v>1023</v>
      </c>
      <c r="Q1010" s="16">
        <v>11.5</v>
      </c>
      <c r="R1010" s="157">
        <v>11.5</v>
      </c>
      <c r="S1010" s="11"/>
      <c r="T1010" s="13" t="s">
        <v>1001</v>
      </c>
      <c r="U1010" s="13" t="s">
        <v>3108</v>
      </c>
      <c r="V1010" s="11" t="s">
        <v>1000</v>
      </c>
    </row>
    <row r="1011" spans="1:22" s="17" customFormat="1">
      <c r="A1011" s="10" t="s">
        <v>2901</v>
      </c>
      <c r="B1011" s="11" t="s">
        <v>2902</v>
      </c>
      <c r="C1011" s="11"/>
      <c r="D1011" s="12">
        <v>6667</v>
      </c>
      <c r="E1011" s="13" t="s">
        <v>2903</v>
      </c>
      <c r="F1011" s="10"/>
      <c r="G1011" s="14" t="s">
        <v>1071</v>
      </c>
      <c r="H1011" s="11"/>
      <c r="I1011" s="118" t="s">
        <v>5206</v>
      </c>
      <c r="J1011" s="15">
        <v>2006</v>
      </c>
      <c r="K1011" s="11" t="s">
        <v>998</v>
      </c>
      <c r="L1011" s="11" t="s">
        <v>999</v>
      </c>
      <c r="M1011" s="11"/>
      <c r="N1011" s="10"/>
      <c r="O1011" s="11" t="s">
        <v>1000</v>
      </c>
      <c r="P1011" s="118" t="s">
        <v>1023</v>
      </c>
      <c r="Q1011" s="16">
        <v>25.3</v>
      </c>
      <c r="R1011" s="157">
        <v>25.3</v>
      </c>
      <c r="S1011" s="11"/>
      <c r="T1011" s="13" t="s">
        <v>3076</v>
      </c>
      <c r="U1011" s="11" t="s">
        <v>3045</v>
      </c>
      <c r="V1011" s="11" t="s">
        <v>1000</v>
      </c>
    </row>
    <row r="1012" spans="1:22" s="17" customFormat="1">
      <c r="A1012" s="10" t="s">
        <v>2904</v>
      </c>
      <c r="B1012" s="22"/>
      <c r="C1012" s="11"/>
      <c r="D1012" s="12">
        <v>7922</v>
      </c>
      <c r="E1012" s="13" t="s">
        <v>2905</v>
      </c>
      <c r="F1012" s="11"/>
      <c r="G1012" s="14" t="s">
        <v>3117</v>
      </c>
      <c r="H1012" s="11"/>
      <c r="I1012" s="118" t="s">
        <v>5206</v>
      </c>
      <c r="J1012" s="15">
        <v>2002</v>
      </c>
      <c r="K1012" s="11" t="s">
        <v>998</v>
      </c>
      <c r="L1012" s="11" t="s">
        <v>999</v>
      </c>
      <c r="M1012" s="11"/>
      <c r="N1012" s="11"/>
      <c r="O1012" s="11" t="s">
        <v>1000</v>
      </c>
      <c r="P1012" s="118" t="s">
        <v>1023</v>
      </c>
      <c r="Q1012" s="16">
        <v>3.8</v>
      </c>
      <c r="R1012" s="157">
        <v>3.8</v>
      </c>
      <c r="S1012" s="11"/>
      <c r="T1012" s="13" t="s">
        <v>1001</v>
      </c>
      <c r="U1012" s="13" t="s">
        <v>3152</v>
      </c>
      <c r="V1012" s="11" t="s">
        <v>1000</v>
      </c>
    </row>
    <row r="1013" spans="1:22" s="17" customFormat="1">
      <c r="A1013" s="10" t="s">
        <v>2906</v>
      </c>
      <c r="B1013" s="11" t="s">
        <v>2907</v>
      </c>
      <c r="C1013" s="11"/>
      <c r="D1013" s="12">
        <v>7922</v>
      </c>
      <c r="E1013" s="13" t="s">
        <v>2905</v>
      </c>
      <c r="F1013" s="11"/>
      <c r="G1013" s="14" t="s">
        <v>3117</v>
      </c>
      <c r="H1013" s="11"/>
      <c r="I1013" s="118" t="s">
        <v>5206</v>
      </c>
      <c r="J1013" s="15">
        <v>2002</v>
      </c>
      <c r="K1013" s="11" t="s">
        <v>998</v>
      </c>
      <c r="L1013" s="11" t="s">
        <v>999</v>
      </c>
      <c r="M1013" s="11"/>
      <c r="N1013" s="11"/>
      <c r="O1013" s="11" t="s">
        <v>1000</v>
      </c>
      <c r="P1013" s="118" t="s">
        <v>1023</v>
      </c>
      <c r="Q1013" s="16">
        <v>9</v>
      </c>
      <c r="R1013" s="157">
        <v>9</v>
      </c>
      <c r="S1013" s="11"/>
      <c r="T1013" s="13" t="s">
        <v>1001</v>
      </c>
      <c r="U1013" s="13" t="s">
        <v>3152</v>
      </c>
      <c r="V1013" s="11" t="s">
        <v>1000</v>
      </c>
    </row>
    <row r="1014" spans="1:22" s="17" customFormat="1">
      <c r="A1014" s="11" t="s">
        <v>2908</v>
      </c>
      <c r="B1014" s="11" t="s">
        <v>1608</v>
      </c>
      <c r="C1014" s="11" t="s">
        <v>2909</v>
      </c>
      <c r="D1014" s="18">
        <v>92555</v>
      </c>
      <c r="E1014" s="11" t="s">
        <v>2910</v>
      </c>
      <c r="F1014" s="11"/>
      <c r="G1014" s="14" t="s">
        <v>3071</v>
      </c>
      <c r="H1014" s="11" t="s">
        <v>2911</v>
      </c>
      <c r="I1014" s="118" t="s">
        <v>5196</v>
      </c>
      <c r="J1014" s="19">
        <v>1959</v>
      </c>
      <c r="K1014" s="11" t="s">
        <v>998</v>
      </c>
      <c r="L1014" s="11" t="s">
        <v>3170</v>
      </c>
      <c r="M1014" s="11"/>
      <c r="N1014" s="11"/>
      <c r="O1014" s="11" t="s">
        <v>1023</v>
      </c>
      <c r="P1014" s="11" t="s">
        <v>1023</v>
      </c>
      <c r="Q1014" s="20">
        <v>28</v>
      </c>
      <c r="R1014" s="157">
        <v>29.937599999999996</v>
      </c>
      <c r="S1014" s="11" t="s">
        <v>2912</v>
      </c>
      <c r="T1014" s="21">
        <v>110</v>
      </c>
      <c r="U1014" s="11" t="s">
        <v>3148</v>
      </c>
      <c r="V1014" s="22" t="s">
        <v>1023</v>
      </c>
    </row>
    <row r="1015" spans="1:22" s="17" customFormat="1">
      <c r="A1015" s="10" t="s">
        <v>2913</v>
      </c>
      <c r="B1015" s="11" t="s">
        <v>2914</v>
      </c>
      <c r="C1015" s="11"/>
      <c r="D1015" s="12">
        <v>6179</v>
      </c>
      <c r="E1015" s="13" t="s">
        <v>2915</v>
      </c>
      <c r="F1015" s="10"/>
      <c r="G1015" s="60" t="s">
        <v>1071</v>
      </c>
      <c r="H1015" s="11"/>
      <c r="I1015" s="118" t="s">
        <v>5206</v>
      </c>
      <c r="J1015" s="15">
        <v>2004</v>
      </c>
      <c r="K1015" s="11" t="s">
        <v>998</v>
      </c>
      <c r="L1015" s="11" t="s">
        <v>999</v>
      </c>
      <c r="M1015" s="11"/>
      <c r="N1015" s="10"/>
      <c r="O1015" s="11" t="s">
        <v>1000</v>
      </c>
      <c r="P1015" s="118" t="s">
        <v>1023</v>
      </c>
      <c r="Q1015" s="16">
        <v>25.5</v>
      </c>
      <c r="R1015" s="157">
        <v>25.5</v>
      </c>
      <c r="S1015" s="11"/>
      <c r="T1015" s="13" t="s">
        <v>3076</v>
      </c>
      <c r="U1015" s="11" t="s">
        <v>3045</v>
      </c>
      <c r="V1015" s="11" t="s">
        <v>1000</v>
      </c>
    </row>
    <row r="1016" spans="1:22" s="17" customFormat="1" ht="36">
      <c r="A1016" s="10" t="s">
        <v>2916</v>
      </c>
      <c r="B1016" s="38" t="s">
        <v>2917</v>
      </c>
      <c r="C1016" s="11"/>
      <c r="D1016" s="12">
        <v>27321</v>
      </c>
      <c r="E1016" s="13" t="s">
        <v>2918</v>
      </c>
      <c r="F1016" s="11"/>
      <c r="G1016" s="14" t="s">
        <v>1006</v>
      </c>
      <c r="H1016" s="11"/>
      <c r="I1016" s="118" t="s">
        <v>5206</v>
      </c>
      <c r="J1016" s="15">
        <v>2003</v>
      </c>
      <c r="K1016" s="11" t="s">
        <v>998</v>
      </c>
      <c r="L1016" s="11" t="s">
        <v>999</v>
      </c>
      <c r="M1016" s="11"/>
      <c r="N1016" s="11"/>
      <c r="O1016" s="11" t="s">
        <v>1000</v>
      </c>
      <c r="P1016" s="118" t="s">
        <v>1023</v>
      </c>
      <c r="Q1016" s="16">
        <v>35.299999999999997</v>
      </c>
      <c r="R1016" s="157">
        <v>35.299999999999997</v>
      </c>
      <c r="S1016" s="11"/>
      <c r="T1016" s="13" t="s">
        <v>1007</v>
      </c>
      <c r="U1016" s="13" t="s">
        <v>1008</v>
      </c>
      <c r="V1016" s="11" t="s">
        <v>1000</v>
      </c>
    </row>
    <row r="1017" spans="1:22" s="17" customFormat="1">
      <c r="A1017" s="10" t="s">
        <v>2919</v>
      </c>
      <c r="B1017" s="11"/>
      <c r="C1017" s="11"/>
      <c r="D1017" s="12">
        <v>9661</v>
      </c>
      <c r="E1017" s="13" t="s">
        <v>2920</v>
      </c>
      <c r="F1017" s="11"/>
      <c r="G1017" s="14" t="s">
        <v>3333</v>
      </c>
      <c r="H1017" s="11"/>
      <c r="I1017" s="118" t="s">
        <v>5206</v>
      </c>
      <c r="J1017" s="15">
        <v>2001</v>
      </c>
      <c r="K1017" s="11" t="s">
        <v>998</v>
      </c>
      <c r="L1017" s="11" t="s">
        <v>999</v>
      </c>
      <c r="M1017" s="11"/>
      <c r="N1017" s="11"/>
      <c r="O1017" s="11" t="s">
        <v>1000</v>
      </c>
      <c r="P1017" s="118" t="s">
        <v>1023</v>
      </c>
      <c r="Q1017" s="16">
        <v>13.981999999999999</v>
      </c>
      <c r="R1017" s="157">
        <v>13.981999999999999</v>
      </c>
      <c r="S1017" s="11"/>
      <c r="T1017" s="13" t="s">
        <v>3076</v>
      </c>
      <c r="U1017" s="11" t="s">
        <v>3045</v>
      </c>
      <c r="V1017" s="11" t="s">
        <v>1000</v>
      </c>
    </row>
    <row r="1018" spans="1:22" s="17" customFormat="1">
      <c r="A1018" s="10" t="s">
        <v>2921</v>
      </c>
      <c r="B1018" s="11" t="s">
        <v>270</v>
      </c>
      <c r="C1018" s="11" t="s">
        <v>2922</v>
      </c>
      <c r="D1018" s="18">
        <v>84513</v>
      </c>
      <c r="E1018" s="11" t="s">
        <v>2922</v>
      </c>
      <c r="F1018" s="11" t="s">
        <v>2923</v>
      </c>
      <c r="G1018" s="14" t="s">
        <v>3071</v>
      </c>
      <c r="H1018" s="11"/>
      <c r="I1018" s="118" t="s">
        <v>5194</v>
      </c>
      <c r="J1018" s="19">
        <v>1924</v>
      </c>
      <c r="K1018" s="11" t="s">
        <v>998</v>
      </c>
      <c r="L1018" s="11" t="s">
        <v>1043</v>
      </c>
      <c r="M1018" s="11"/>
      <c r="N1018" s="11"/>
      <c r="O1018" s="11" t="s">
        <v>1023</v>
      </c>
      <c r="P1018" s="11" t="s">
        <v>1023</v>
      </c>
      <c r="Q1018" s="20">
        <v>85.3</v>
      </c>
      <c r="R1018" s="157">
        <f>Q1018*1.01</f>
        <v>86.152999999999992</v>
      </c>
      <c r="S1018" s="11" t="s">
        <v>2924</v>
      </c>
      <c r="T1018" s="21">
        <v>110</v>
      </c>
      <c r="U1018" s="11" t="s">
        <v>3148</v>
      </c>
      <c r="V1018" s="11" t="s">
        <v>1000</v>
      </c>
    </row>
    <row r="1019" spans="1:22" s="17" customFormat="1" ht="36">
      <c r="A1019" s="10" t="s">
        <v>2925</v>
      </c>
      <c r="B1019" s="24" t="s">
        <v>2926</v>
      </c>
      <c r="C1019" s="11"/>
      <c r="D1019" s="12">
        <v>99958</v>
      </c>
      <c r="E1019" s="13" t="s">
        <v>2927</v>
      </c>
      <c r="F1019" s="10"/>
      <c r="G1019" s="14" t="s">
        <v>3117</v>
      </c>
      <c r="H1019" s="11"/>
      <c r="I1019" s="118" t="s">
        <v>5206</v>
      </c>
      <c r="J1019" s="15">
        <v>1999</v>
      </c>
      <c r="K1019" s="11" t="s">
        <v>998</v>
      </c>
      <c r="L1019" s="11" t="s">
        <v>999</v>
      </c>
      <c r="M1019" s="11"/>
      <c r="N1019" s="10"/>
      <c r="O1019" s="11" t="s">
        <v>1000</v>
      </c>
      <c r="P1019" s="118" t="s">
        <v>1023</v>
      </c>
      <c r="Q1019" s="16">
        <v>62</v>
      </c>
      <c r="R1019" s="157">
        <v>62</v>
      </c>
      <c r="S1019" s="11"/>
      <c r="T1019" s="13" t="s">
        <v>3076</v>
      </c>
      <c r="U1019" s="13" t="s">
        <v>3152</v>
      </c>
      <c r="V1019" s="11" t="s">
        <v>1000</v>
      </c>
    </row>
    <row r="1020" spans="1:22" s="17" customFormat="1">
      <c r="A1020" s="10" t="s">
        <v>2928</v>
      </c>
      <c r="B1020" s="11" t="s">
        <v>3150</v>
      </c>
      <c r="C1020" s="11"/>
      <c r="D1020" s="12">
        <v>99958</v>
      </c>
      <c r="E1020" s="13" t="s">
        <v>2927</v>
      </c>
      <c r="F1020" s="11"/>
      <c r="G1020" s="14" t="s">
        <v>3117</v>
      </c>
      <c r="H1020" s="11"/>
      <c r="I1020" s="118" t="s">
        <v>5206</v>
      </c>
      <c r="J1020" s="15">
        <v>2006</v>
      </c>
      <c r="K1020" s="11" t="s">
        <v>998</v>
      </c>
      <c r="L1020" s="11" t="s">
        <v>999</v>
      </c>
      <c r="M1020" s="11"/>
      <c r="N1020" s="11"/>
      <c r="O1020" s="11" t="s">
        <v>1000</v>
      </c>
      <c r="P1020" s="118" t="s">
        <v>1023</v>
      </c>
      <c r="Q1020" s="16">
        <v>22</v>
      </c>
      <c r="R1020" s="157">
        <v>22</v>
      </c>
      <c r="S1020" s="11"/>
      <c r="T1020" s="13" t="s">
        <v>3076</v>
      </c>
      <c r="U1020" s="13" t="s">
        <v>3152</v>
      </c>
      <c r="V1020" s="11" t="s">
        <v>1000</v>
      </c>
    </row>
    <row r="1021" spans="1:22" s="17" customFormat="1">
      <c r="A1021" s="11" t="s">
        <v>2929</v>
      </c>
      <c r="B1021" s="11" t="s">
        <v>1608</v>
      </c>
      <c r="C1021" s="11" t="s">
        <v>2909</v>
      </c>
      <c r="D1021" s="18">
        <v>92555</v>
      </c>
      <c r="E1021" s="11" t="s">
        <v>2910</v>
      </c>
      <c r="F1021" s="11"/>
      <c r="G1021" s="14" t="s">
        <v>3071</v>
      </c>
      <c r="H1021" s="11" t="s">
        <v>2930</v>
      </c>
      <c r="I1021" s="118" t="s">
        <v>5196</v>
      </c>
      <c r="J1021" s="19">
        <v>1955</v>
      </c>
      <c r="K1021" s="11" t="s">
        <v>998</v>
      </c>
      <c r="L1021" s="11" t="s">
        <v>3170</v>
      </c>
      <c r="M1021" s="11"/>
      <c r="N1021" s="11"/>
      <c r="O1021" s="11" t="s">
        <v>1023</v>
      </c>
      <c r="P1021" s="11" t="s">
        <v>1023</v>
      </c>
      <c r="Q1021" s="20">
        <v>99</v>
      </c>
      <c r="R1021" s="157">
        <v>105.85079999999999</v>
      </c>
      <c r="S1021" s="11" t="s">
        <v>2931</v>
      </c>
      <c r="T1021" s="21">
        <v>110</v>
      </c>
      <c r="U1021" s="11" t="s">
        <v>3148</v>
      </c>
      <c r="V1021" s="22" t="s">
        <v>1023</v>
      </c>
    </row>
    <row r="1022" spans="1:22" s="17" customFormat="1">
      <c r="A1022" s="11" t="s">
        <v>2932</v>
      </c>
      <c r="B1022" s="11" t="s">
        <v>3047</v>
      </c>
      <c r="C1022" s="11" t="s">
        <v>2933</v>
      </c>
      <c r="D1022" s="32" t="s">
        <v>2934</v>
      </c>
      <c r="E1022" s="11" t="s">
        <v>2935</v>
      </c>
      <c r="F1022" s="11" t="s">
        <v>2936</v>
      </c>
      <c r="G1022" s="14" t="s">
        <v>3083</v>
      </c>
      <c r="H1022" s="11" t="s">
        <v>2322</v>
      </c>
      <c r="I1022" s="118" t="s">
        <v>5196</v>
      </c>
      <c r="J1022" s="19">
        <v>1957</v>
      </c>
      <c r="K1022" s="11" t="s">
        <v>998</v>
      </c>
      <c r="L1022" s="11" t="s">
        <v>3170</v>
      </c>
      <c r="M1022" s="11"/>
      <c r="N1022" s="11"/>
      <c r="O1022" s="11" t="s">
        <v>1023</v>
      </c>
      <c r="P1022" s="11" t="s">
        <v>3156</v>
      </c>
      <c r="Q1022" s="20">
        <v>232</v>
      </c>
      <c r="R1022" s="157">
        <v>248.05439999999999</v>
      </c>
      <c r="S1022" s="11" t="s">
        <v>2313</v>
      </c>
      <c r="T1022" s="21">
        <v>220</v>
      </c>
      <c r="U1022" s="11"/>
      <c r="V1022" s="22" t="s">
        <v>1023</v>
      </c>
    </row>
    <row r="1023" spans="1:22" s="17" customFormat="1">
      <c r="A1023" s="11" t="s">
        <v>2851</v>
      </c>
      <c r="B1023" s="11" t="s">
        <v>3249</v>
      </c>
      <c r="C1023" s="11" t="s">
        <v>3249</v>
      </c>
      <c r="D1023" s="18"/>
      <c r="E1023" s="11"/>
      <c r="F1023" s="11"/>
      <c r="G1023" s="14"/>
      <c r="H1023" s="11"/>
      <c r="I1023" s="11"/>
      <c r="J1023" s="19"/>
      <c r="K1023" s="11"/>
      <c r="L1023" s="11"/>
      <c r="M1023" s="11"/>
      <c r="N1023" s="11"/>
      <c r="O1023" s="11"/>
      <c r="P1023" s="11"/>
      <c r="Q1023" s="20"/>
      <c r="R1023" s="157"/>
      <c r="S1023" s="11"/>
      <c r="T1023" s="21"/>
      <c r="U1023" s="11"/>
      <c r="V1023" s="27"/>
    </row>
    <row r="1024" spans="1:22" s="17" customFormat="1">
      <c r="A1024" s="11" t="s">
        <v>2852</v>
      </c>
      <c r="B1024" s="11" t="s">
        <v>3249</v>
      </c>
      <c r="C1024" s="11" t="s">
        <v>3249</v>
      </c>
      <c r="D1024" s="18"/>
      <c r="E1024" s="11"/>
      <c r="F1024" s="11"/>
      <c r="G1024" s="14"/>
      <c r="H1024" s="11"/>
      <c r="I1024" s="11"/>
      <c r="J1024" s="19"/>
      <c r="K1024" s="11"/>
      <c r="L1024" s="11"/>
      <c r="M1024" s="11"/>
      <c r="N1024" s="11"/>
      <c r="O1024" s="11"/>
      <c r="P1024" s="11"/>
      <c r="Q1024" s="20"/>
      <c r="R1024" s="157"/>
      <c r="S1024" s="11"/>
      <c r="T1024" s="21"/>
      <c r="U1024" s="11"/>
      <c r="V1024" s="22"/>
    </row>
    <row r="1025" spans="1:22" s="17" customFormat="1">
      <c r="A1025" s="11" t="s">
        <v>2937</v>
      </c>
      <c r="B1025" s="11" t="s">
        <v>2938</v>
      </c>
      <c r="C1025" s="11" t="s">
        <v>2939</v>
      </c>
      <c r="D1025" s="18">
        <v>72072</v>
      </c>
      <c r="E1025" s="11" t="s">
        <v>2940</v>
      </c>
      <c r="F1025" s="11"/>
      <c r="G1025" s="14" t="s">
        <v>1042</v>
      </c>
      <c r="H1025" s="11" t="s">
        <v>2941</v>
      </c>
      <c r="I1025" s="118" t="s">
        <v>5203</v>
      </c>
      <c r="J1025" s="19">
        <v>2000</v>
      </c>
      <c r="K1025" s="11" t="s">
        <v>998</v>
      </c>
      <c r="L1025" s="11" t="s">
        <v>1022</v>
      </c>
      <c r="M1025" s="11"/>
      <c r="N1025" s="11"/>
      <c r="O1025" s="11" t="s">
        <v>1023</v>
      </c>
      <c r="P1025" s="11" t="s">
        <v>1000</v>
      </c>
      <c r="Q1025" s="20">
        <v>12.5</v>
      </c>
      <c r="R1025" s="157">
        <v>12.625</v>
      </c>
      <c r="S1025" s="11" t="s">
        <v>2942</v>
      </c>
      <c r="T1025" s="21">
        <v>20</v>
      </c>
      <c r="U1025" s="11" t="s">
        <v>2938</v>
      </c>
      <c r="V1025" s="22" t="s">
        <v>1023</v>
      </c>
    </row>
    <row r="1026" spans="1:22" s="17" customFormat="1">
      <c r="A1026" s="10" t="s">
        <v>2853</v>
      </c>
      <c r="B1026" s="11" t="s">
        <v>3249</v>
      </c>
      <c r="C1026" s="11" t="s">
        <v>3249</v>
      </c>
      <c r="D1026" s="18"/>
      <c r="E1026" s="11"/>
      <c r="F1026" s="11"/>
      <c r="G1026" s="14"/>
      <c r="H1026" s="11"/>
      <c r="I1026" s="11"/>
      <c r="J1026" s="19"/>
      <c r="K1026" s="11"/>
      <c r="L1026" s="11"/>
      <c r="M1026" s="11"/>
      <c r="N1026" s="11"/>
      <c r="O1026" s="11"/>
      <c r="P1026" s="11"/>
      <c r="Q1026" s="20"/>
      <c r="R1026" s="157"/>
      <c r="S1026" s="11"/>
      <c r="T1026" s="21"/>
      <c r="U1026" s="11"/>
      <c r="V1026" s="22"/>
    </row>
    <row r="1027" spans="1:22" s="17" customFormat="1">
      <c r="A1027" s="10" t="s">
        <v>2854</v>
      </c>
      <c r="B1027" s="11" t="s">
        <v>3249</v>
      </c>
      <c r="C1027" s="11" t="s">
        <v>3249</v>
      </c>
      <c r="D1027" s="18"/>
      <c r="E1027" s="11"/>
      <c r="F1027" s="11"/>
      <c r="G1027" s="14"/>
      <c r="H1027" s="11"/>
      <c r="I1027" s="11"/>
      <c r="J1027" s="19"/>
      <c r="K1027" s="11"/>
      <c r="L1027" s="11"/>
      <c r="M1027" s="11"/>
      <c r="N1027" s="11"/>
      <c r="O1027" s="11"/>
      <c r="P1027" s="11"/>
      <c r="Q1027" s="20"/>
      <c r="R1027" s="157"/>
      <c r="S1027" s="11"/>
      <c r="T1027" s="21"/>
      <c r="U1027" s="11"/>
      <c r="V1027" s="22"/>
    </row>
    <row r="1028" spans="1:22" s="17" customFormat="1">
      <c r="A1028" s="10" t="s">
        <v>2943</v>
      </c>
      <c r="B1028" s="11" t="s">
        <v>2944</v>
      </c>
      <c r="C1028" s="11" t="s">
        <v>2945</v>
      </c>
      <c r="D1028" s="18">
        <v>3185</v>
      </c>
      <c r="E1028" s="11" t="s">
        <v>2946</v>
      </c>
      <c r="F1028" s="11"/>
      <c r="G1028" s="14" t="s">
        <v>1020</v>
      </c>
      <c r="H1028" s="11"/>
      <c r="I1028" s="123" t="s">
        <v>5193</v>
      </c>
      <c r="J1028" s="19">
        <v>2009</v>
      </c>
      <c r="K1028" s="11" t="s">
        <v>998</v>
      </c>
      <c r="L1028" s="11" t="s">
        <v>3112</v>
      </c>
      <c r="M1028" s="11"/>
      <c r="N1028" s="11"/>
      <c r="O1028" s="11" t="s">
        <v>1000</v>
      </c>
      <c r="P1028" s="118" t="s">
        <v>1023</v>
      </c>
      <c r="Q1028" s="20">
        <v>52.8</v>
      </c>
      <c r="R1028" s="158">
        <f>Q1028</f>
        <v>52.8</v>
      </c>
      <c r="S1028" s="11"/>
      <c r="T1028" s="21">
        <v>110</v>
      </c>
      <c r="U1028" s="22" t="s">
        <v>3045</v>
      </c>
      <c r="V1028" s="11" t="s">
        <v>1000</v>
      </c>
    </row>
    <row r="1029" spans="1:22" s="17" customFormat="1">
      <c r="A1029" s="10" t="s">
        <v>2947</v>
      </c>
      <c r="B1029" s="11" t="s">
        <v>89</v>
      </c>
      <c r="C1029" s="11" t="s">
        <v>2948</v>
      </c>
      <c r="D1029" s="18">
        <v>17129</v>
      </c>
      <c r="E1029" s="11" t="s">
        <v>2949</v>
      </c>
      <c r="F1029" s="10"/>
      <c r="G1029" s="14" t="s">
        <v>3091</v>
      </c>
      <c r="H1029" s="11"/>
      <c r="I1029" s="123" t="s">
        <v>5193</v>
      </c>
      <c r="J1029" s="19">
        <v>2009</v>
      </c>
      <c r="K1029" s="11" t="s">
        <v>998</v>
      </c>
      <c r="L1029" s="11" t="s">
        <v>3112</v>
      </c>
      <c r="M1029" s="39"/>
      <c r="N1029" s="10"/>
      <c r="O1029" s="11" t="s">
        <v>1000</v>
      </c>
      <c r="P1029" s="11" t="s">
        <v>1023</v>
      </c>
      <c r="Q1029" s="20">
        <v>6.782</v>
      </c>
      <c r="R1029" s="158">
        <f>Q1029</f>
        <v>6.782</v>
      </c>
      <c r="S1029" s="11"/>
      <c r="T1029" s="21">
        <v>110</v>
      </c>
      <c r="U1029" s="11" t="s">
        <v>3077</v>
      </c>
      <c r="V1029" s="11" t="s">
        <v>1000</v>
      </c>
    </row>
    <row r="1030" spans="1:22" s="17" customFormat="1">
      <c r="A1030" s="10" t="s">
        <v>2950</v>
      </c>
      <c r="B1030" s="11" t="s">
        <v>2951</v>
      </c>
      <c r="C1030" s="11" t="s">
        <v>2952</v>
      </c>
      <c r="D1030" s="18">
        <v>17129</v>
      </c>
      <c r="E1030" s="11" t="s">
        <v>2949</v>
      </c>
      <c r="F1030" s="11"/>
      <c r="G1030" s="14" t="s">
        <v>3091</v>
      </c>
      <c r="H1030" s="11"/>
      <c r="I1030" s="123" t="s">
        <v>5193</v>
      </c>
      <c r="J1030" s="19">
        <v>2011</v>
      </c>
      <c r="K1030" s="11" t="s">
        <v>998</v>
      </c>
      <c r="L1030" s="11" t="s">
        <v>3112</v>
      </c>
      <c r="M1030" s="11"/>
      <c r="N1030" s="11"/>
      <c r="O1030" s="11" t="s">
        <v>1000</v>
      </c>
      <c r="P1030" s="118" t="s">
        <v>1023</v>
      </c>
      <c r="Q1030" s="20">
        <v>19.5</v>
      </c>
      <c r="R1030" s="158">
        <f>Q1030</f>
        <v>19.5</v>
      </c>
      <c r="S1030" s="11"/>
      <c r="T1030" s="21">
        <v>110</v>
      </c>
      <c r="U1030" s="11" t="s">
        <v>3077</v>
      </c>
      <c r="V1030" s="11" t="s">
        <v>1000</v>
      </c>
    </row>
    <row r="1031" spans="1:22" s="17" customFormat="1">
      <c r="A1031" s="10" t="s">
        <v>2953</v>
      </c>
      <c r="B1031" s="11" t="s">
        <v>2954</v>
      </c>
      <c r="C1031" s="11" t="s">
        <v>2955</v>
      </c>
      <c r="D1031" s="18">
        <v>17129</v>
      </c>
      <c r="E1031" s="11" t="s">
        <v>2949</v>
      </c>
      <c r="F1031" s="11"/>
      <c r="G1031" s="14" t="s">
        <v>3091</v>
      </c>
      <c r="H1031" s="11"/>
      <c r="I1031" s="123" t="s">
        <v>5193</v>
      </c>
      <c r="J1031" s="19">
        <v>2010</v>
      </c>
      <c r="K1031" s="11" t="s">
        <v>998</v>
      </c>
      <c r="L1031" s="11" t="s">
        <v>3112</v>
      </c>
      <c r="M1031" s="11"/>
      <c r="N1031" s="11"/>
      <c r="O1031" s="11" t="s">
        <v>1000</v>
      </c>
      <c r="P1031" s="118" t="s">
        <v>1023</v>
      </c>
      <c r="Q1031" s="20">
        <v>25.5</v>
      </c>
      <c r="R1031" s="158">
        <f>Q1031</f>
        <v>25.5</v>
      </c>
      <c r="S1031" s="11"/>
      <c r="T1031" s="21">
        <v>110</v>
      </c>
      <c r="U1031" s="11" t="s">
        <v>3077</v>
      </c>
      <c r="V1031" s="11" t="s">
        <v>1000</v>
      </c>
    </row>
    <row r="1032" spans="1:22" s="17" customFormat="1">
      <c r="A1032" s="10" t="s">
        <v>2956</v>
      </c>
      <c r="B1032" s="11" t="s">
        <v>2957</v>
      </c>
      <c r="C1032" s="11" t="s">
        <v>2958</v>
      </c>
      <c r="D1032" s="12">
        <v>49767</v>
      </c>
      <c r="E1032" s="13" t="s">
        <v>2959</v>
      </c>
      <c r="F1032" s="10"/>
      <c r="G1032" s="14" t="s">
        <v>1006</v>
      </c>
      <c r="H1032" s="11"/>
      <c r="I1032" s="118" t="s">
        <v>5206</v>
      </c>
      <c r="J1032" s="15">
        <v>2004</v>
      </c>
      <c r="K1032" s="11" t="s">
        <v>998</v>
      </c>
      <c r="L1032" s="11" t="s">
        <v>999</v>
      </c>
      <c r="M1032" s="11"/>
      <c r="N1032" s="10"/>
      <c r="O1032" s="11" t="s">
        <v>1000</v>
      </c>
      <c r="P1032" s="11" t="s">
        <v>3156</v>
      </c>
      <c r="Q1032" s="16">
        <v>16</v>
      </c>
      <c r="R1032" s="157">
        <v>16</v>
      </c>
      <c r="S1032" s="11"/>
      <c r="T1032" s="13">
        <v>110</v>
      </c>
      <c r="U1032" s="13" t="s">
        <v>1066</v>
      </c>
      <c r="V1032" s="11" t="s">
        <v>1000</v>
      </c>
    </row>
    <row r="1033" spans="1:22" s="17" customFormat="1" ht="24">
      <c r="A1033" s="10" t="s">
        <v>2960</v>
      </c>
      <c r="B1033" s="24" t="s">
        <v>2961</v>
      </c>
      <c r="C1033" s="11"/>
      <c r="D1033" s="12">
        <v>39517</v>
      </c>
      <c r="E1033" s="13" t="s">
        <v>2962</v>
      </c>
      <c r="F1033" s="11"/>
      <c r="G1033" s="14" t="s">
        <v>1071</v>
      </c>
      <c r="H1033" s="11"/>
      <c r="I1033" s="118" t="s">
        <v>5206</v>
      </c>
      <c r="J1033" s="15">
        <v>2008</v>
      </c>
      <c r="K1033" s="11" t="s">
        <v>998</v>
      </c>
      <c r="L1033" s="11" t="s">
        <v>999</v>
      </c>
      <c r="M1033" s="11"/>
      <c r="N1033" s="11"/>
      <c r="O1033" s="11" t="s">
        <v>1000</v>
      </c>
      <c r="P1033" s="118" t="s">
        <v>1023</v>
      </c>
      <c r="Q1033" s="16">
        <v>32</v>
      </c>
      <c r="R1033" s="157">
        <v>32</v>
      </c>
      <c r="S1033" s="11"/>
      <c r="T1033" s="13" t="s">
        <v>3076</v>
      </c>
      <c r="U1033" s="13" t="s">
        <v>3187</v>
      </c>
      <c r="V1033" s="11" t="s">
        <v>1000</v>
      </c>
    </row>
    <row r="1034" spans="1:22" s="17" customFormat="1" ht="24">
      <c r="A1034" s="10" t="s">
        <v>2963</v>
      </c>
      <c r="B1034" s="24" t="s">
        <v>2964</v>
      </c>
      <c r="C1034" s="11"/>
      <c r="D1034" s="12">
        <v>29525</v>
      </c>
      <c r="E1034" s="13" t="s">
        <v>2965</v>
      </c>
      <c r="F1034" s="11"/>
      <c r="G1034" s="14" t="s">
        <v>1006</v>
      </c>
      <c r="H1034" s="11"/>
      <c r="I1034" s="118" t="s">
        <v>5206</v>
      </c>
      <c r="J1034" s="15">
        <v>2006</v>
      </c>
      <c r="K1034" s="11" t="s">
        <v>998</v>
      </c>
      <c r="L1034" s="11" t="s">
        <v>999</v>
      </c>
      <c r="M1034" s="11"/>
      <c r="N1034" s="11"/>
      <c r="O1034" s="11" t="s">
        <v>1000</v>
      </c>
      <c r="P1034" s="118" t="s">
        <v>1023</v>
      </c>
      <c r="Q1034" s="16">
        <v>16.5</v>
      </c>
      <c r="R1034" s="157">
        <v>16.5</v>
      </c>
      <c r="S1034" s="11"/>
      <c r="T1034" s="13" t="s">
        <v>1001</v>
      </c>
      <c r="U1034" s="13" t="s">
        <v>1366</v>
      </c>
      <c r="V1034" s="11" t="s">
        <v>1000</v>
      </c>
    </row>
    <row r="1035" spans="1:22" s="17" customFormat="1">
      <c r="A1035" s="10" t="s">
        <v>2966</v>
      </c>
      <c r="B1035" s="11"/>
      <c r="C1035" s="11"/>
      <c r="D1035" s="12">
        <v>31311</v>
      </c>
      <c r="E1035" s="13" t="s">
        <v>2967</v>
      </c>
      <c r="F1035" s="11"/>
      <c r="G1035" s="14" t="s">
        <v>1006</v>
      </c>
      <c r="H1035" s="11"/>
      <c r="I1035" s="118" t="s">
        <v>5206</v>
      </c>
      <c r="J1035" s="15">
        <v>2001</v>
      </c>
      <c r="K1035" s="11" t="s">
        <v>998</v>
      </c>
      <c r="L1035" s="11" t="s">
        <v>999</v>
      </c>
      <c r="M1035" s="11"/>
      <c r="N1035" s="11"/>
      <c r="O1035" s="11" t="s">
        <v>1000</v>
      </c>
      <c r="P1035" s="118" t="s">
        <v>1023</v>
      </c>
      <c r="Q1035" s="16">
        <v>18.100000000000001</v>
      </c>
      <c r="R1035" s="157">
        <v>18.100000000000001</v>
      </c>
      <c r="S1035" s="11"/>
      <c r="T1035" s="13" t="s">
        <v>1001</v>
      </c>
      <c r="U1035" s="13" t="s">
        <v>3108</v>
      </c>
      <c r="V1035" s="11" t="s">
        <v>1000</v>
      </c>
    </row>
    <row r="1036" spans="1:22" s="17" customFormat="1">
      <c r="A1036" s="10" t="s">
        <v>2968</v>
      </c>
      <c r="B1036" s="11" t="s">
        <v>2969</v>
      </c>
      <c r="C1036" s="11"/>
      <c r="D1036" s="12">
        <v>35327</v>
      </c>
      <c r="E1036" s="13" t="s">
        <v>2970</v>
      </c>
      <c r="F1036" s="11"/>
      <c r="G1036" s="14" t="s">
        <v>3180</v>
      </c>
      <c r="H1036" s="11"/>
      <c r="I1036" s="118" t="s">
        <v>5206</v>
      </c>
      <c r="J1036" s="15">
        <v>1996</v>
      </c>
      <c r="K1036" s="11" t="s">
        <v>998</v>
      </c>
      <c r="L1036" s="11" t="s">
        <v>999</v>
      </c>
      <c r="M1036" s="11"/>
      <c r="N1036" s="11"/>
      <c r="O1036" s="11" t="s">
        <v>1000</v>
      </c>
      <c r="P1036" s="118" t="s">
        <v>1023</v>
      </c>
      <c r="Q1036" s="16">
        <v>10.3</v>
      </c>
      <c r="R1036" s="157">
        <v>10.3</v>
      </c>
      <c r="S1036" s="11"/>
      <c r="T1036" s="13" t="s">
        <v>1007</v>
      </c>
      <c r="U1036" s="13" t="s">
        <v>4946</v>
      </c>
      <c r="V1036" s="11" t="s">
        <v>1000</v>
      </c>
    </row>
    <row r="1037" spans="1:22" s="17" customFormat="1">
      <c r="A1037" s="10" t="s">
        <v>2971</v>
      </c>
      <c r="B1037" s="11" t="s">
        <v>2972</v>
      </c>
      <c r="C1037" s="11"/>
      <c r="D1037" s="12">
        <v>35327</v>
      </c>
      <c r="E1037" s="13" t="s">
        <v>2973</v>
      </c>
      <c r="F1037" s="11"/>
      <c r="G1037" s="14" t="s">
        <v>3180</v>
      </c>
      <c r="H1037" s="11"/>
      <c r="I1037" s="118" t="s">
        <v>5206</v>
      </c>
      <c r="J1037" s="15">
        <v>2000</v>
      </c>
      <c r="K1037" s="11" t="s">
        <v>998</v>
      </c>
      <c r="L1037" s="11" t="s">
        <v>999</v>
      </c>
      <c r="M1037" s="11"/>
      <c r="N1037" s="11"/>
      <c r="O1037" s="11" t="s">
        <v>1000</v>
      </c>
      <c r="P1037" s="118" t="s">
        <v>1023</v>
      </c>
      <c r="Q1037" s="16">
        <v>10</v>
      </c>
      <c r="R1037" s="157">
        <v>10</v>
      </c>
      <c r="S1037" s="11"/>
      <c r="T1037" s="13" t="s">
        <v>1001</v>
      </c>
      <c r="U1037" s="13" t="s">
        <v>4946</v>
      </c>
      <c r="V1037" s="11" t="s">
        <v>1000</v>
      </c>
    </row>
    <row r="1038" spans="1:22" s="17" customFormat="1">
      <c r="A1038" s="11" t="s">
        <v>2974</v>
      </c>
      <c r="B1038" s="11" t="s">
        <v>96</v>
      </c>
      <c r="C1038" s="11" t="s">
        <v>2975</v>
      </c>
      <c r="D1038" s="18">
        <v>85774</v>
      </c>
      <c r="E1038" s="11" t="s">
        <v>2976</v>
      </c>
      <c r="F1038" s="11"/>
      <c r="G1038" s="14" t="s">
        <v>3071</v>
      </c>
      <c r="H1038" s="11">
        <v>2</v>
      </c>
      <c r="I1038" s="123" t="s">
        <v>5202</v>
      </c>
      <c r="J1038" s="19">
        <v>1991</v>
      </c>
      <c r="K1038" s="11" t="s">
        <v>998</v>
      </c>
      <c r="L1038" s="124" t="s">
        <v>1055</v>
      </c>
      <c r="M1038" s="11" t="s">
        <v>1055</v>
      </c>
      <c r="N1038" s="11" t="s">
        <v>2977</v>
      </c>
      <c r="O1038" s="11" t="s">
        <v>1023</v>
      </c>
      <c r="P1038" s="11" t="s">
        <v>1000</v>
      </c>
      <c r="Q1038" s="20">
        <v>333</v>
      </c>
      <c r="R1038" s="157">
        <v>350</v>
      </c>
      <c r="S1038" s="11"/>
      <c r="T1038" s="21">
        <v>380</v>
      </c>
      <c r="U1038" s="11" t="s">
        <v>99</v>
      </c>
      <c r="V1038" s="22" t="s">
        <v>1023</v>
      </c>
    </row>
    <row r="1039" spans="1:22" s="17" customFormat="1">
      <c r="A1039" s="10" t="s">
        <v>2855</v>
      </c>
      <c r="B1039" s="11" t="s">
        <v>3249</v>
      </c>
      <c r="C1039" s="11" t="s">
        <v>3249</v>
      </c>
      <c r="D1039" s="18"/>
      <c r="E1039" s="11"/>
      <c r="F1039" s="11"/>
      <c r="G1039" s="14"/>
      <c r="H1039" s="11"/>
      <c r="I1039" s="11"/>
      <c r="J1039" s="19"/>
      <c r="K1039" s="11"/>
      <c r="L1039" s="11"/>
      <c r="M1039" s="11"/>
      <c r="N1039" s="11"/>
      <c r="O1039" s="11"/>
      <c r="P1039" s="11"/>
      <c r="Q1039" s="20"/>
      <c r="R1039" s="157"/>
      <c r="S1039" s="11"/>
      <c r="T1039" s="21"/>
      <c r="U1039" s="11"/>
      <c r="V1039" s="22"/>
    </row>
    <row r="1040" spans="1:22" s="17" customFormat="1" ht="24">
      <c r="A1040" s="11" t="s">
        <v>2978</v>
      </c>
      <c r="B1040" s="11" t="s">
        <v>3212</v>
      </c>
      <c r="C1040" s="11" t="s">
        <v>2979</v>
      </c>
      <c r="D1040" s="18">
        <v>39171</v>
      </c>
      <c r="E1040" s="11" t="s">
        <v>2980</v>
      </c>
      <c r="F1040" s="24" t="s">
        <v>2981</v>
      </c>
      <c r="G1040" s="14" t="s">
        <v>1071</v>
      </c>
      <c r="H1040" s="11" t="s">
        <v>2979</v>
      </c>
      <c r="I1040" s="118" t="s">
        <v>5206</v>
      </c>
      <c r="J1040" s="19">
        <v>2005</v>
      </c>
      <c r="K1040" s="11" t="s">
        <v>998</v>
      </c>
      <c r="L1040" s="11" t="s">
        <v>999</v>
      </c>
      <c r="M1040" s="11"/>
      <c r="N1040" s="11"/>
      <c r="O1040" s="11" t="s">
        <v>1000</v>
      </c>
      <c r="P1040" s="118" t="s">
        <v>1023</v>
      </c>
      <c r="Q1040" s="20">
        <v>75</v>
      </c>
      <c r="R1040" s="157">
        <v>75</v>
      </c>
      <c r="S1040" s="11" t="s">
        <v>2979</v>
      </c>
      <c r="T1040" s="21">
        <v>110</v>
      </c>
      <c r="U1040" s="13" t="s">
        <v>3108</v>
      </c>
      <c r="V1040" s="11" t="s">
        <v>1000</v>
      </c>
    </row>
    <row r="1041" spans="1:22" s="17" customFormat="1">
      <c r="A1041" s="11" t="s">
        <v>2982</v>
      </c>
      <c r="B1041" s="11" t="s">
        <v>2983</v>
      </c>
      <c r="C1041" s="11" t="s">
        <v>2984</v>
      </c>
      <c r="D1041" s="18">
        <v>83620</v>
      </c>
      <c r="E1041" s="11" t="s">
        <v>2985</v>
      </c>
      <c r="F1041" s="11"/>
      <c r="G1041" s="14" t="s">
        <v>3071</v>
      </c>
      <c r="H1041" s="11">
        <v>1</v>
      </c>
      <c r="I1041" s="118" t="s">
        <v>5196</v>
      </c>
      <c r="J1041" s="19">
        <v>1983</v>
      </c>
      <c r="K1041" s="11" t="s">
        <v>998</v>
      </c>
      <c r="L1041" s="11" t="s">
        <v>3170</v>
      </c>
      <c r="M1041" s="11"/>
      <c r="N1041" s="11"/>
      <c r="O1041" s="11" t="s">
        <v>1023</v>
      </c>
      <c r="P1041" s="11" t="s">
        <v>1023</v>
      </c>
      <c r="Q1041" s="20">
        <v>49</v>
      </c>
      <c r="R1041" s="157">
        <v>52.390799999999999</v>
      </c>
      <c r="S1041" s="11"/>
      <c r="T1041" s="21">
        <v>110</v>
      </c>
      <c r="U1041" s="11" t="s">
        <v>99</v>
      </c>
      <c r="V1041" s="22" t="s">
        <v>1023</v>
      </c>
    </row>
    <row r="1042" spans="1:22" s="17" customFormat="1">
      <c r="A1042" s="11" t="s">
        <v>2986</v>
      </c>
      <c r="B1042" s="11" t="s">
        <v>2983</v>
      </c>
      <c r="C1042" s="11" t="s">
        <v>2987</v>
      </c>
      <c r="D1042" s="18">
        <v>83620</v>
      </c>
      <c r="E1042" s="11" t="s">
        <v>2985</v>
      </c>
      <c r="F1042" s="11"/>
      <c r="G1042" s="14" t="s">
        <v>3071</v>
      </c>
      <c r="H1042" s="11">
        <v>2</v>
      </c>
      <c r="I1042" s="118" t="s">
        <v>5196</v>
      </c>
      <c r="J1042" s="19">
        <v>1960</v>
      </c>
      <c r="K1042" s="11" t="s">
        <v>998</v>
      </c>
      <c r="L1042" s="11" t="s">
        <v>3170</v>
      </c>
      <c r="M1042" s="11"/>
      <c r="N1042" s="11"/>
      <c r="O1042" s="11" t="s">
        <v>1023</v>
      </c>
      <c r="P1042" s="11" t="s">
        <v>1023</v>
      </c>
      <c r="Q1042" s="20">
        <v>49.8</v>
      </c>
      <c r="R1042" s="157">
        <v>53.246159999999996</v>
      </c>
      <c r="S1042" s="11"/>
      <c r="T1042" s="21">
        <v>110</v>
      </c>
      <c r="U1042" s="11" t="s">
        <v>99</v>
      </c>
      <c r="V1042" s="22" t="s">
        <v>1023</v>
      </c>
    </row>
    <row r="1043" spans="1:22" s="17" customFormat="1" ht="24">
      <c r="A1043" s="11" t="s">
        <v>2988</v>
      </c>
      <c r="B1043" s="11" t="s">
        <v>3047</v>
      </c>
      <c r="C1043" s="11" t="s">
        <v>2989</v>
      </c>
      <c r="D1043" s="32" t="s">
        <v>2990</v>
      </c>
      <c r="E1043" s="11" t="s">
        <v>2991</v>
      </c>
      <c r="F1043" s="11"/>
      <c r="G1043" s="14" t="s">
        <v>3083</v>
      </c>
      <c r="H1043" s="11" t="s">
        <v>2992</v>
      </c>
      <c r="I1043" s="118" t="s">
        <v>5196</v>
      </c>
      <c r="J1043" s="19">
        <v>1943</v>
      </c>
      <c r="K1043" s="11" t="s">
        <v>998</v>
      </c>
      <c r="L1043" s="11" t="s">
        <v>3170</v>
      </c>
      <c r="M1043" s="11"/>
      <c r="N1043" s="11"/>
      <c r="O1043" s="11" t="s">
        <v>1023</v>
      </c>
      <c r="P1043" s="11" t="s">
        <v>3156</v>
      </c>
      <c r="Q1043" s="20">
        <v>198</v>
      </c>
      <c r="R1043" s="157">
        <v>211.70159999999998</v>
      </c>
      <c r="S1043" s="11" t="s">
        <v>2313</v>
      </c>
      <c r="T1043" s="21">
        <v>220</v>
      </c>
      <c r="U1043" s="24" t="s">
        <v>2314</v>
      </c>
      <c r="V1043" s="22" t="s">
        <v>1023</v>
      </c>
    </row>
    <row r="1044" spans="1:22" s="17" customFormat="1" ht="36">
      <c r="A1044" s="11" t="s">
        <v>2993</v>
      </c>
      <c r="B1044" s="11" t="s">
        <v>3047</v>
      </c>
      <c r="C1044" s="11" t="s">
        <v>2994</v>
      </c>
      <c r="D1044" s="32" t="s">
        <v>2990</v>
      </c>
      <c r="E1044" s="11" t="s">
        <v>2991</v>
      </c>
      <c r="F1044" s="11"/>
      <c r="G1044" s="14" t="s">
        <v>3083</v>
      </c>
      <c r="H1044" s="11" t="s">
        <v>2995</v>
      </c>
      <c r="I1044" s="118" t="s">
        <v>5196</v>
      </c>
      <c r="J1044" s="19">
        <v>1976</v>
      </c>
      <c r="K1044" s="11" t="s">
        <v>1053</v>
      </c>
      <c r="L1044" s="11" t="s">
        <v>3170</v>
      </c>
      <c r="M1044" s="11"/>
      <c r="N1044" s="11"/>
      <c r="O1044" s="11" t="s">
        <v>1023</v>
      </c>
      <c r="P1044" s="11" t="s">
        <v>3156</v>
      </c>
      <c r="Q1044" s="20">
        <v>290</v>
      </c>
      <c r="R1044" s="157">
        <v>310.06799999999998</v>
      </c>
      <c r="S1044" s="11" t="s">
        <v>2313</v>
      </c>
      <c r="T1044" s="21">
        <v>220</v>
      </c>
      <c r="U1044" s="24" t="s">
        <v>2323</v>
      </c>
      <c r="V1044" s="22" t="s">
        <v>1023</v>
      </c>
    </row>
    <row r="1045" spans="1:22" s="17" customFormat="1">
      <c r="A1045" s="10" t="s">
        <v>2996</v>
      </c>
      <c r="B1045" s="11" t="s">
        <v>3229</v>
      </c>
      <c r="C1045" s="11"/>
      <c r="D1045" s="12">
        <v>97209</v>
      </c>
      <c r="E1045" s="13" t="s">
        <v>2997</v>
      </c>
      <c r="F1045" s="10"/>
      <c r="G1045" s="14" t="s">
        <v>3071</v>
      </c>
      <c r="H1045" s="11"/>
      <c r="I1045" s="118" t="s">
        <v>5206</v>
      </c>
      <c r="J1045" s="15">
        <v>2006</v>
      </c>
      <c r="K1045" s="11" t="s">
        <v>998</v>
      </c>
      <c r="L1045" s="11" t="s">
        <v>999</v>
      </c>
      <c r="M1045" s="11"/>
      <c r="N1045" s="10"/>
      <c r="O1045" s="11" t="s">
        <v>1000</v>
      </c>
      <c r="P1045" s="118" t="s">
        <v>1023</v>
      </c>
      <c r="Q1045" s="16">
        <v>10</v>
      </c>
      <c r="R1045" s="157">
        <v>10</v>
      </c>
      <c r="S1045" s="11"/>
      <c r="T1045" s="13" t="s">
        <v>1001</v>
      </c>
      <c r="U1045" s="13" t="s">
        <v>3113</v>
      </c>
      <c r="V1045" s="11" t="s">
        <v>1000</v>
      </c>
    </row>
    <row r="1046" spans="1:22" s="17" customFormat="1">
      <c r="A1046" s="10" t="s">
        <v>2998</v>
      </c>
      <c r="B1046" s="11" t="s">
        <v>2999</v>
      </c>
      <c r="C1046" s="11"/>
      <c r="D1046" s="12">
        <v>3226</v>
      </c>
      <c r="E1046" s="13" t="s">
        <v>3000</v>
      </c>
      <c r="F1046" s="10"/>
      <c r="G1046" s="14" t="s">
        <v>1020</v>
      </c>
      <c r="H1046" s="11"/>
      <c r="I1046" s="118" t="s">
        <v>5206</v>
      </c>
      <c r="J1046" s="15">
        <v>2006</v>
      </c>
      <c r="K1046" s="11" t="s">
        <v>998</v>
      </c>
      <c r="L1046" s="11" t="s">
        <v>999</v>
      </c>
      <c r="M1046" s="11"/>
      <c r="N1046" s="10"/>
      <c r="O1046" s="11" t="s">
        <v>1000</v>
      </c>
      <c r="P1046" s="118" t="s">
        <v>1023</v>
      </c>
      <c r="Q1046" s="16">
        <v>12</v>
      </c>
      <c r="R1046" s="157">
        <v>12</v>
      </c>
      <c r="S1046" s="11"/>
      <c r="T1046" s="13" t="s">
        <v>1001</v>
      </c>
      <c r="U1046" s="11" t="s">
        <v>3045</v>
      </c>
      <c r="V1046" s="11" t="s">
        <v>1000</v>
      </c>
    </row>
    <row r="1047" spans="1:22" s="17" customFormat="1">
      <c r="A1047" s="10" t="s">
        <v>3001</v>
      </c>
      <c r="B1047" s="11" t="s">
        <v>3002</v>
      </c>
      <c r="C1047" s="11" t="s">
        <v>3003</v>
      </c>
      <c r="D1047" s="18" t="s">
        <v>3004</v>
      </c>
      <c r="E1047" s="11" t="s">
        <v>3005</v>
      </c>
      <c r="F1047" s="11"/>
      <c r="G1047" s="14" t="s">
        <v>3006</v>
      </c>
      <c r="H1047" s="11" t="s">
        <v>3007</v>
      </c>
      <c r="I1047" s="118" t="s">
        <v>5196</v>
      </c>
      <c r="J1047" s="19">
        <v>1964</v>
      </c>
      <c r="K1047" s="11" t="s">
        <v>998</v>
      </c>
      <c r="L1047" s="11" t="s">
        <v>3170</v>
      </c>
      <c r="M1047" s="11"/>
      <c r="N1047" s="11"/>
      <c r="O1047" s="11" t="s">
        <v>1023</v>
      </c>
      <c r="P1047" s="11" t="s">
        <v>1023</v>
      </c>
      <c r="Q1047" s="20">
        <v>100</v>
      </c>
      <c r="R1047" s="157">
        <v>106.91999999999999</v>
      </c>
      <c r="S1047" s="11" t="s">
        <v>3008</v>
      </c>
      <c r="T1047" s="21">
        <v>220</v>
      </c>
      <c r="U1047" s="11" t="s">
        <v>1045</v>
      </c>
      <c r="V1047" s="22" t="s">
        <v>1023</v>
      </c>
    </row>
    <row r="1048" spans="1:22" s="17" customFormat="1">
      <c r="A1048" s="10" t="s">
        <v>3009</v>
      </c>
      <c r="B1048" s="11" t="s">
        <v>3002</v>
      </c>
      <c r="C1048" s="11" t="s">
        <v>3003</v>
      </c>
      <c r="D1048" s="18" t="s">
        <v>3004</v>
      </c>
      <c r="E1048" s="11" t="s">
        <v>3005</v>
      </c>
      <c r="F1048" s="11"/>
      <c r="G1048" s="14" t="s">
        <v>3006</v>
      </c>
      <c r="H1048" s="11" t="s">
        <v>3010</v>
      </c>
      <c r="I1048" s="118" t="s">
        <v>5196</v>
      </c>
      <c r="J1048" s="19">
        <v>1964</v>
      </c>
      <c r="K1048" s="11" t="s">
        <v>998</v>
      </c>
      <c r="L1048" s="11" t="s">
        <v>3170</v>
      </c>
      <c r="M1048" s="11"/>
      <c r="N1048" s="11"/>
      <c r="O1048" s="11" t="s">
        <v>1023</v>
      </c>
      <c r="P1048" s="11" t="s">
        <v>1023</v>
      </c>
      <c r="Q1048" s="20">
        <v>100</v>
      </c>
      <c r="R1048" s="157">
        <v>106.91999999999999</v>
      </c>
      <c r="S1048" s="11" t="s">
        <v>3008</v>
      </c>
      <c r="T1048" s="21">
        <v>220</v>
      </c>
      <c r="U1048" s="11" t="s">
        <v>1045</v>
      </c>
      <c r="V1048" s="22" t="s">
        <v>1023</v>
      </c>
    </row>
    <row r="1049" spans="1:22" s="17" customFormat="1">
      <c r="A1049" s="10" t="s">
        <v>3011</v>
      </c>
      <c r="B1049" s="11" t="s">
        <v>3002</v>
      </c>
      <c r="C1049" s="11" t="s">
        <v>3003</v>
      </c>
      <c r="D1049" s="18" t="s">
        <v>3004</v>
      </c>
      <c r="E1049" s="11" t="s">
        <v>3005</v>
      </c>
      <c r="F1049" s="11"/>
      <c r="G1049" s="14" t="s">
        <v>3006</v>
      </c>
      <c r="H1049" s="11" t="s">
        <v>3012</v>
      </c>
      <c r="I1049" s="118" t="s">
        <v>5196</v>
      </c>
      <c r="J1049" s="19">
        <v>1963</v>
      </c>
      <c r="K1049" s="11" t="s">
        <v>998</v>
      </c>
      <c r="L1049" s="11" t="s">
        <v>3170</v>
      </c>
      <c r="M1049" s="11"/>
      <c r="N1049" s="11"/>
      <c r="O1049" s="11" t="s">
        <v>1023</v>
      </c>
      <c r="P1049" s="11" t="s">
        <v>1023</v>
      </c>
      <c r="Q1049" s="20">
        <v>100</v>
      </c>
      <c r="R1049" s="157">
        <v>106.91999999999999</v>
      </c>
      <c r="S1049" s="11" t="s">
        <v>3008</v>
      </c>
      <c r="T1049" s="21">
        <v>220</v>
      </c>
      <c r="U1049" s="11" t="s">
        <v>1045</v>
      </c>
      <c r="V1049" s="22" t="s">
        <v>1023</v>
      </c>
    </row>
    <row r="1050" spans="1:22" s="17" customFormat="1">
      <c r="A1050" s="10" t="s">
        <v>3013</v>
      </c>
      <c r="B1050" s="11" t="s">
        <v>3002</v>
      </c>
      <c r="C1050" s="11" t="s">
        <v>3003</v>
      </c>
      <c r="D1050" s="18" t="s">
        <v>3004</v>
      </c>
      <c r="E1050" s="11" t="s">
        <v>3005</v>
      </c>
      <c r="F1050" s="11"/>
      <c r="G1050" s="14" t="s">
        <v>3006</v>
      </c>
      <c r="H1050" s="11" t="s">
        <v>3014</v>
      </c>
      <c r="I1050" s="118" t="s">
        <v>5196</v>
      </c>
      <c r="J1050" s="19">
        <v>1964</v>
      </c>
      <c r="K1050" s="11" t="s">
        <v>998</v>
      </c>
      <c r="L1050" s="11" t="s">
        <v>3170</v>
      </c>
      <c r="M1050" s="11"/>
      <c r="N1050" s="11"/>
      <c r="O1050" s="11" t="s">
        <v>1023</v>
      </c>
      <c r="P1050" s="11" t="s">
        <v>1023</v>
      </c>
      <c r="Q1050" s="20">
        <v>100</v>
      </c>
      <c r="R1050" s="157">
        <v>106.91999999999999</v>
      </c>
      <c r="S1050" s="11" t="s">
        <v>3008</v>
      </c>
      <c r="T1050" s="21">
        <v>220</v>
      </c>
      <c r="U1050" s="11" t="s">
        <v>1045</v>
      </c>
      <c r="V1050" s="22" t="s">
        <v>1023</v>
      </c>
    </row>
    <row r="1051" spans="1:22" s="17" customFormat="1">
      <c r="A1051" s="10" t="s">
        <v>3015</v>
      </c>
      <c r="B1051" s="11" t="s">
        <v>3002</v>
      </c>
      <c r="C1051" s="11" t="s">
        <v>3003</v>
      </c>
      <c r="D1051" s="18" t="s">
        <v>3004</v>
      </c>
      <c r="E1051" s="11" t="s">
        <v>3005</v>
      </c>
      <c r="F1051" s="11"/>
      <c r="G1051" s="14" t="s">
        <v>3006</v>
      </c>
      <c r="H1051" s="11" t="s">
        <v>3016</v>
      </c>
      <c r="I1051" s="118" t="s">
        <v>5196</v>
      </c>
      <c r="J1051" s="19">
        <v>1962</v>
      </c>
      <c r="K1051" s="11" t="s">
        <v>998</v>
      </c>
      <c r="L1051" s="24" t="s">
        <v>3170</v>
      </c>
      <c r="M1051" s="24"/>
      <c r="N1051" s="24"/>
      <c r="O1051" s="11" t="s">
        <v>1023</v>
      </c>
      <c r="P1051" s="11" t="s">
        <v>1023</v>
      </c>
      <c r="Q1051" s="20">
        <v>100</v>
      </c>
      <c r="R1051" s="157">
        <v>106.91999999999999</v>
      </c>
      <c r="S1051" s="11" t="s">
        <v>3017</v>
      </c>
      <c r="T1051" s="21">
        <v>220</v>
      </c>
      <c r="U1051" s="11" t="s">
        <v>1045</v>
      </c>
      <c r="V1051" s="22" t="s">
        <v>1023</v>
      </c>
    </row>
    <row r="1052" spans="1:22" s="17" customFormat="1">
      <c r="A1052" s="10" t="s">
        <v>3018</v>
      </c>
      <c r="B1052" s="11" t="s">
        <v>3002</v>
      </c>
      <c r="C1052" s="11" t="s">
        <v>3003</v>
      </c>
      <c r="D1052" s="18" t="s">
        <v>3004</v>
      </c>
      <c r="E1052" s="11" t="s">
        <v>3005</v>
      </c>
      <c r="F1052" s="11"/>
      <c r="G1052" s="14" t="s">
        <v>3006</v>
      </c>
      <c r="H1052" s="11" t="s">
        <v>3019</v>
      </c>
      <c r="I1052" s="118" t="s">
        <v>5196</v>
      </c>
      <c r="J1052" s="19">
        <v>1962</v>
      </c>
      <c r="K1052" s="11" t="s">
        <v>998</v>
      </c>
      <c r="L1052" s="11" t="s">
        <v>3170</v>
      </c>
      <c r="M1052" s="11"/>
      <c r="N1052" s="11"/>
      <c r="O1052" s="11" t="s">
        <v>1023</v>
      </c>
      <c r="P1052" s="11" t="s">
        <v>1023</v>
      </c>
      <c r="Q1052" s="20">
        <v>100</v>
      </c>
      <c r="R1052" s="157">
        <v>106.91999999999999</v>
      </c>
      <c r="S1052" s="11" t="s">
        <v>3017</v>
      </c>
      <c r="T1052" s="21">
        <v>220</v>
      </c>
      <c r="U1052" s="11" t="s">
        <v>1045</v>
      </c>
      <c r="V1052" s="22" t="s">
        <v>1023</v>
      </c>
    </row>
    <row r="1053" spans="1:22" s="17" customFormat="1">
      <c r="A1053" s="10" t="s">
        <v>3020</v>
      </c>
      <c r="B1053" s="11" t="s">
        <v>3002</v>
      </c>
      <c r="C1053" s="11" t="s">
        <v>3003</v>
      </c>
      <c r="D1053" s="18" t="s">
        <v>3004</v>
      </c>
      <c r="E1053" s="11" t="s">
        <v>3005</v>
      </c>
      <c r="F1053" s="11"/>
      <c r="G1053" s="14" t="s">
        <v>3006</v>
      </c>
      <c r="H1053" s="11" t="s">
        <v>3021</v>
      </c>
      <c r="I1053" s="118" t="s">
        <v>5196</v>
      </c>
      <c r="J1053" s="19">
        <v>1963</v>
      </c>
      <c r="K1053" s="11" t="s">
        <v>998</v>
      </c>
      <c r="L1053" s="11" t="s">
        <v>3170</v>
      </c>
      <c r="M1053" s="11"/>
      <c r="N1053" s="11"/>
      <c r="O1053" s="11" t="s">
        <v>1023</v>
      </c>
      <c r="P1053" s="11" t="s">
        <v>1023</v>
      </c>
      <c r="Q1053" s="20">
        <v>100</v>
      </c>
      <c r="R1053" s="157">
        <v>106.91999999999999</v>
      </c>
      <c r="S1053" s="11" t="s">
        <v>3017</v>
      </c>
      <c r="T1053" s="21">
        <v>220</v>
      </c>
      <c r="U1053" s="11" t="s">
        <v>1045</v>
      </c>
      <c r="V1053" s="22" t="s">
        <v>1023</v>
      </c>
    </row>
    <row r="1054" spans="1:22" s="17" customFormat="1">
      <c r="A1054" s="10" t="s">
        <v>3022</v>
      </c>
      <c r="B1054" s="11" t="s">
        <v>3002</v>
      </c>
      <c r="C1054" s="11" t="s">
        <v>3003</v>
      </c>
      <c r="D1054" s="18" t="s">
        <v>3004</v>
      </c>
      <c r="E1054" s="11" t="s">
        <v>3005</v>
      </c>
      <c r="F1054" s="11"/>
      <c r="G1054" s="14" t="s">
        <v>3006</v>
      </c>
      <c r="H1054" s="11" t="s">
        <v>3023</v>
      </c>
      <c r="I1054" s="118" t="s">
        <v>5196</v>
      </c>
      <c r="J1054" s="19">
        <v>1963</v>
      </c>
      <c r="K1054" s="11" t="s">
        <v>998</v>
      </c>
      <c r="L1054" s="11" t="s">
        <v>3170</v>
      </c>
      <c r="M1054" s="11"/>
      <c r="N1054" s="11"/>
      <c r="O1054" s="11" t="s">
        <v>1023</v>
      </c>
      <c r="P1054" s="11" t="s">
        <v>1023</v>
      </c>
      <c r="Q1054" s="20">
        <v>100</v>
      </c>
      <c r="R1054" s="157">
        <v>106.91999999999999</v>
      </c>
      <c r="S1054" s="11" t="s">
        <v>3017</v>
      </c>
      <c r="T1054" s="21">
        <v>220</v>
      </c>
      <c r="U1054" s="11" t="s">
        <v>1045</v>
      </c>
      <c r="V1054" s="22" t="s">
        <v>1023</v>
      </c>
    </row>
    <row r="1055" spans="1:22" s="17" customFormat="1">
      <c r="A1055" s="10" t="s">
        <v>3024</v>
      </c>
      <c r="B1055" s="11" t="s">
        <v>3002</v>
      </c>
      <c r="C1055" s="11" t="s">
        <v>3003</v>
      </c>
      <c r="D1055" s="18" t="s">
        <v>3004</v>
      </c>
      <c r="E1055" s="11" t="s">
        <v>3005</v>
      </c>
      <c r="F1055" s="11"/>
      <c r="G1055" s="14" t="s">
        <v>3006</v>
      </c>
      <c r="H1055" s="11" t="s">
        <v>3025</v>
      </c>
      <c r="I1055" s="118" t="s">
        <v>5196</v>
      </c>
      <c r="J1055" s="19">
        <v>1963</v>
      </c>
      <c r="K1055" s="11" t="s">
        <v>998</v>
      </c>
      <c r="L1055" s="11" t="s">
        <v>3170</v>
      </c>
      <c r="M1055" s="11"/>
      <c r="N1055" s="11"/>
      <c r="O1055" s="11" t="s">
        <v>1023</v>
      </c>
      <c r="P1055" s="11" t="s">
        <v>1023</v>
      </c>
      <c r="Q1055" s="20">
        <v>100</v>
      </c>
      <c r="R1055" s="157">
        <v>106.91999999999999</v>
      </c>
      <c r="S1055" s="11" t="s">
        <v>3017</v>
      </c>
      <c r="T1055" s="21">
        <v>220</v>
      </c>
      <c r="U1055" s="11" t="s">
        <v>1045</v>
      </c>
      <c r="V1055" s="22" t="s">
        <v>1023</v>
      </c>
    </row>
    <row r="1056" spans="1:22" s="17" customFormat="1">
      <c r="A1056" s="10" t="s">
        <v>3026</v>
      </c>
      <c r="B1056" s="11" t="s">
        <v>3002</v>
      </c>
      <c r="C1056" s="11" t="s">
        <v>3003</v>
      </c>
      <c r="D1056" s="18" t="s">
        <v>3004</v>
      </c>
      <c r="E1056" s="11" t="s">
        <v>3005</v>
      </c>
      <c r="F1056" s="11"/>
      <c r="G1056" s="14" t="s">
        <v>3006</v>
      </c>
      <c r="H1056" s="11" t="s">
        <v>3027</v>
      </c>
      <c r="I1056" s="118" t="s">
        <v>5196</v>
      </c>
      <c r="J1056" s="19">
        <v>1975</v>
      </c>
      <c r="K1056" s="11" t="s">
        <v>998</v>
      </c>
      <c r="L1056" s="11" t="s">
        <v>3170</v>
      </c>
      <c r="M1056" s="11"/>
      <c r="N1056" s="11"/>
      <c r="O1056" s="11" t="s">
        <v>1023</v>
      </c>
      <c r="P1056" s="11" t="s">
        <v>1023</v>
      </c>
      <c r="Q1056" s="20">
        <v>196</v>
      </c>
      <c r="R1056" s="157">
        <v>209.56319999999999</v>
      </c>
      <c r="S1056" s="11" t="s">
        <v>3008</v>
      </c>
      <c r="T1056" s="21">
        <v>220</v>
      </c>
      <c r="U1056" s="11" t="s">
        <v>1045</v>
      </c>
      <c r="V1056" s="22" t="s">
        <v>1023</v>
      </c>
    </row>
    <row r="1057" spans="1:22" s="17" customFormat="1">
      <c r="A1057" s="10" t="s">
        <v>3028</v>
      </c>
      <c r="B1057" s="11" t="s">
        <v>3029</v>
      </c>
      <c r="C1057" s="11"/>
      <c r="D1057" s="36">
        <v>92249</v>
      </c>
      <c r="E1057" s="11" t="s">
        <v>3030</v>
      </c>
      <c r="F1057" s="11"/>
      <c r="G1057" s="14" t="s">
        <v>3071</v>
      </c>
      <c r="H1057" s="11"/>
      <c r="I1057" s="123" t="s">
        <v>5193</v>
      </c>
      <c r="J1057" s="36">
        <v>2010</v>
      </c>
      <c r="K1057" s="11" t="s">
        <v>998</v>
      </c>
      <c r="L1057" s="11" t="s">
        <v>3112</v>
      </c>
      <c r="M1057" s="11"/>
      <c r="N1057" s="11"/>
      <c r="O1057" s="11" t="s">
        <v>1000</v>
      </c>
      <c r="P1057" s="118" t="s">
        <v>1023</v>
      </c>
      <c r="Q1057" s="20">
        <v>10.016999999999999</v>
      </c>
      <c r="R1057" s="158">
        <f>Q1057</f>
        <v>10.016999999999999</v>
      </c>
      <c r="S1057" s="11"/>
      <c r="T1057" s="11" t="s">
        <v>1007</v>
      </c>
      <c r="U1057" s="11" t="s">
        <v>3113</v>
      </c>
      <c r="V1057" s="11" t="s">
        <v>1000</v>
      </c>
    </row>
    <row r="1058" spans="1:22" s="17" customFormat="1">
      <c r="A1058" s="10" t="s">
        <v>3031</v>
      </c>
      <c r="B1058" s="11" t="s">
        <v>622</v>
      </c>
      <c r="C1058" s="11" t="s">
        <v>3032</v>
      </c>
      <c r="D1058" s="18">
        <v>46563</v>
      </c>
      <c r="E1058" s="11" t="s">
        <v>3033</v>
      </c>
      <c r="F1058" s="11" t="s">
        <v>3034</v>
      </c>
      <c r="G1058" s="14" t="s">
        <v>997</v>
      </c>
      <c r="H1058" s="11" t="s">
        <v>3035</v>
      </c>
      <c r="I1058" s="123" t="s">
        <v>5202</v>
      </c>
      <c r="J1058" s="19">
        <v>1971</v>
      </c>
      <c r="K1058" s="11" t="s">
        <v>998</v>
      </c>
      <c r="L1058" s="11" t="s">
        <v>1055</v>
      </c>
      <c r="M1058" s="11"/>
      <c r="N1058" s="11"/>
      <c r="O1058" s="11" t="s">
        <v>1023</v>
      </c>
      <c r="P1058" s="11" t="s">
        <v>1023</v>
      </c>
      <c r="Q1058" s="20">
        <v>318</v>
      </c>
      <c r="R1058" s="157">
        <v>350</v>
      </c>
      <c r="S1058" s="41" t="s">
        <v>3036</v>
      </c>
      <c r="T1058" s="21">
        <v>220</v>
      </c>
      <c r="U1058" s="11" t="s">
        <v>1045</v>
      </c>
      <c r="V1058" s="11" t="s">
        <v>1023</v>
      </c>
    </row>
    <row r="1059" spans="1:22" s="17" customFormat="1">
      <c r="A1059" s="10" t="s">
        <v>3037</v>
      </c>
      <c r="B1059" s="11" t="s">
        <v>622</v>
      </c>
      <c r="C1059" s="11" t="s">
        <v>3032</v>
      </c>
      <c r="D1059" s="18">
        <v>46562</v>
      </c>
      <c r="E1059" s="11" t="s">
        <v>3033</v>
      </c>
      <c r="F1059" s="11" t="s">
        <v>3034</v>
      </c>
      <c r="G1059" s="14" t="s">
        <v>997</v>
      </c>
      <c r="H1059" s="11" t="s">
        <v>3038</v>
      </c>
      <c r="I1059" s="123" t="s">
        <v>5202</v>
      </c>
      <c r="J1059" s="19">
        <v>1971</v>
      </c>
      <c r="K1059" s="11" t="s">
        <v>998</v>
      </c>
      <c r="L1059" s="11" t="s">
        <v>1055</v>
      </c>
      <c r="M1059" s="11"/>
      <c r="N1059" s="11"/>
      <c r="O1059" s="11" t="s">
        <v>1023</v>
      </c>
      <c r="P1059" s="11" t="s">
        <v>1023</v>
      </c>
      <c r="Q1059" s="20">
        <v>322</v>
      </c>
      <c r="R1059" s="157">
        <v>350</v>
      </c>
      <c r="S1059" s="41" t="s">
        <v>3036</v>
      </c>
      <c r="T1059" s="21">
        <v>220</v>
      </c>
      <c r="U1059" s="11" t="s">
        <v>1045</v>
      </c>
      <c r="V1059" s="11" t="s">
        <v>1023</v>
      </c>
    </row>
    <row r="1060" spans="1:22" s="17" customFormat="1">
      <c r="A1060" s="10" t="s">
        <v>3039</v>
      </c>
      <c r="B1060" s="11" t="s">
        <v>4808</v>
      </c>
      <c r="C1060" s="11" t="s">
        <v>3040</v>
      </c>
      <c r="D1060" s="18">
        <v>46562</v>
      </c>
      <c r="E1060" s="11" t="s">
        <v>3033</v>
      </c>
      <c r="F1060" s="10" t="s">
        <v>3041</v>
      </c>
      <c r="G1060" s="14" t="s">
        <v>997</v>
      </c>
      <c r="H1060" s="11" t="s">
        <v>1718</v>
      </c>
      <c r="I1060" s="123" t="s">
        <v>5202</v>
      </c>
      <c r="J1060" s="19">
        <v>1982</v>
      </c>
      <c r="K1060" s="11" t="s">
        <v>998</v>
      </c>
      <c r="L1060" s="11" t="s">
        <v>1055</v>
      </c>
      <c r="M1060" s="39"/>
      <c r="N1060" s="10"/>
      <c r="O1060" s="11" t="s">
        <v>1023</v>
      </c>
      <c r="P1060" s="11" t="s">
        <v>1023</v>
      </c>
      <c r="Q1060" s="20">
        <v>695</v>
      </c>
      <c r="R1060" s="157">
        <v>761</v>
      </c>
      <c r="S1060" s="11" t="s">
        <v>3042</v>
      </c>
      <c r="T1060" s="21">
        <v>380</v>
      </c>
      <c r="U1060" s="11" t="s">
        <v>1045</v>
      </c>
      <c r="V1060" s="11" t="s">
        <v>1023</v>
      </c>
    </row>
    <row r="1061" spans="1:22" s="17" customFormat="1">
      <c r="A1061" s="10" t="s">
        <v>3043</v>
      </c>
      <c r="B1061" s="11" t="s">
        <v>4808</v>
      </c>
      <c r="C1061" s="11" t="s">
        <v>3040</v>
      </c>
      <c r="D1061" s="18">
        <v>46563</v>
      </c>
      <c r="E1061" s="11" t="s">
        <v>3033</v>
      </c>
      <c r="F1061" s="10" t="s">
        <v>3041</v>
      </c>
      <c r="G1061" s="14" t="s">
        <v>997</v>
      </c>
      <c r="H1061" s="11" t="s">
        <v>1712</v>
      </c>
      <c r="I1061" s="123" t="s">
        <v>5202</v>
      </c>
      <c r="J1061" s="19">
        <v>1985</v>
      </c>
      <c r="K1061" s="11" t="s">
        <v>998</v>
      </c>
      <c r="L1061" s="11" t="s">
        <v>1055</v>
      </c>
      <c r="M1061" s="39"/>
      <c r="N1061" s="10"/>
      <c r="O1061" s="11" t="s">
        <v>1023</v>
      </c>
      <c r="P1061" s="11" t="s">
        <v>1023</v>
      </c>
      <c r="Q1061" s="20">
        <v>695</v>
      </c>
      <c r="R1061" s="157">
        <v>761</v>
      </c>
      <c r="S1061" s="11" t="s">
        <v>3042</v>
      </c>
      <c r="T1061" s="21">
        <v>380</v>
      </c>
      <c r="U1061" s="11" t="s">
        <v>1045</v>
      </c>
      <c r="V1061" s="11" t="s">
        <v>1023</v>
      </c>
    </row>
    <row r="1062" spans="1:22" s="17" customFormat="1">
      <c r="A1062" s="11" t="s">
        <v>4268</v>
      </c>
      <c r="B1062" s="11" t="s">
        <v>1541</v>
      </c>
      <c r="C1062" s="11" t="s">
        <v>4269</v>
      </c>
      <c r="D1062" s="18">
        <v>85088</v>
      </c>
      <c r="E1062" s="11" t="s">
        <v>4270</v>
      </c>
      <c r="F1062" s="11"/>
      <c r="G1062" s="14" t="s">
        <v>3071</v>
      </c>
      <c r="H1062" s="11">
        <v>3</v>
      </c>
      <c r="I1062" s="118" t="s">
        <v>5202</v>
      </c>
      <c r="J1062" s="19">
        <v>1974</v>
      </c>
      <c r="K1062" s="11" t="s">
        <v>2348</v>
      </c>
      <c r="L1062" s="118" t="s">
        <v>1022</v>
      </c>
      <c r="M1062" s="11" t="s">
        <v>2204</v>
      </c>
      <c r="N1062" s="11"/>
      <c r="O1062" s="11" t="s">
        <v>1023</v>
      </c>
      <c r="P1062" s="11" t="s">
        <v>1023</v>
      </c>
      <c r="Q1062" s="20">
        <v>415</v>
      </c>
      <c r="R1062" s="157">
        <v>440</v>
      </c>
      <c r="S1062" s="11" t="s">
        <v>4269</v>
      </c>
      <c r="T1062" s="21">
        <v>380</v>
      </c>
      <c r="U1062" s="11" t="s">
        <v>3141</v>
      </c>
      <c r="V1062" s="22" t="s">
        <v>1023</v>
      </c>
    </row>
    <row r="1063" spans="1:22" s="17" customFormat="1">
      <c r="A1063" s="11" t="s">
        <v>4271</v>
      </c>
      <c r="B1063" s="11" t="s">
        <v>4272</v>
      </c>
      <c r="C1063" s="11" t="s">
        <v>4273</v>
      </c>
      <c r="D1063" s="18">
        <v>85088</v>
      </c>
      <c r="E1063" s="11" t="s">
        <v>4270</v>
      </c>
      <c r="F1063" s="11"/>
      <c r="G1063" s="14" t="s">
        <v>3071</v>
      </c>
      <c r="H1063" s="11">
        <v>5</v>
      </c>
      <c r="I1063" s="118" t="s">
        <v>5201</v>
      </c>
      <c r="J1063" s="19">
        <v>2010</v>
      </c>
      <c r="K1063" s="11" t="s">
        <v>3052</v>
      </c>
      <c r="L1063" s="11" t="s">
        <v>1022</v>
      </c>
      <c r="M1063" s="11"/>
      <c r="N1063" s="11"/>
      <c r="O1063" s="11" t="s">
        <v>1023</v>
      </c>
      <c r="P1063" s="11" t="s">
        <v>1023</v>
      </c>
      <c r="Q1063" s="20">
        <v>846</v>
      </c>
      <c r="R1063" s="157">
        <v>860</v>
      </c>
      <c r="S1063" s="11" t="s">
        <v>4269</v>
      </c>
      <c r="T1063" s="21">
        <v>380</v>
      </c>
      <c r="U1063" s="11" t="s">
        <v>3141</v>
      </c>
      <c r="V1063" s="22" t="s">
        <v>1023</v>
      </c>
    </row>
    <row r="1064" spans="1:22" s="17" customFormat="1" ht="24">
      <c r="A1064" s="11" t="s">
        <v>4274</v>
      </c>
      <c r="B1064" s="11" t="s">
        <v>1541</v>
      </c>
      <c r="C1064" s="24" t="s">
        <v>4275</v>
      </c>
      <c r="D1064" s="18">
        <v>85088</v>
      </c>
      <c r="E1064" s="11" t="s">
        <v>4270</v>
      </c>
      <c r="F1064" s="11"/>
      <c r="G1064" s="14" t="s">
        <v>3071</v>
      </c>
      <c r="H1064" s="11">
        <v>4</v>
      </c>
      <c r="I1064" s="118" t="s">
        <v>5201</v>
      </c>
      <c r="J1064" s="19">
        <v>2011</v>
      </c>
      <c r="K1064" s="11" t="s">
        <v>3052</v>
      </c>
      <c r="L1064" s="11" t="s">
        <v>1022</v>
      </c>
      <c r="M1064" s="11"/>
      <c r="N1064" s="11"/>
      <c r="O1064" s="11" t="s">
        <v>1023</v>
      </c>
      <c r="P1064" s="11" t="s">
        <v>1023</v>
      </c>
      <c r="Q1064" s="20">
        <v>545</v>
      </c>
      <c r="R1064" s="157">
        <v>569</v>
      </c>
      <c r="S1064" s="11" t="s">
        <v>4269</v>
      </c>
      <c r="T1064" s="21">
        <v>380</v>
      </c>
      <c r="U1064" s="11" t="s">
        <v>3141</v>
      </c>
      <c r="V1064" s="22" t="s">
        <v>1023</v>
      </c>
    </row>
    <row r="1065" spans="1:22" s="17" customFormat="1">
      <c r="A1065" s="10" t="s">
        <v>4276</v>
      </c>
      <c r="B1065" s="11" t="s">
        <v>3247</v>
      </c>
      <c r="C1065" s="11" t="s">
        <v>4270</v>
      </c>
      <c r="D1065" s="18">
        <v>85088</v>
      </c>
      <c r="E1065" s="11" t="s">
        <v>4270</v>
      </c>
      <c r="F1065" s="11"/>
      <c r="G1065" s="14" t="s">
        <v>3071</v>
      </c>
      <c r="H1065" s="11" t="s">
        <v>3249</v>
      </c>
      <c r="I1065" s="118" t="s">
        <v>5194</v>
      </c>
      <c r="J1065" s="19">
        <v>1992</v>
      </c>
      <c r="K1065" s="11" t="s">
        <v>998</v>
      </c>
      <c r="L1065" s="11" t="s">
        <v>1043</v>
      </c>
      <c r="M1065" s="11"/>
      <c r="N1065" s="11"/>
      <c r="O1065" s="11" t="s">
        <v>1023</v>
      </c>
      <c r="P1065" s="11" t="s">
        <v>1023</v>
      </c>
      <c r="Q1065" s="20">
        <v>23.3</v>
      </c>
      <c r="R1065" s="157">
        <f>Q1065*1.01</f>
        <v>23.533000000000001</v>
      </c>
      <c r="S1065" s="11" t="s">
        <v>3250</v>
      </c>
      <c r="T1065" s="21">
        <v>20</v>
      </c>
      <c r="U1065" s="11" t="s">
        <v>3251</v>
      </c>
      <c r="V1065" s="11" t="s">
        <v>1000</v>
      </c>
    </row>
    <row r="1066" spans="1:22" s="17" customFormat="1">
      <c r="A1066" s="10" t="s">
        <v>4277</v>
      </c>
      <c r="B1066" s="11" t="s">
        <v>4278</v>
      </c>
      <c r="C1066" s="11" t="s">
        <v>4279</v>
      </c>
      <c r="D1066" s="18">
        <v>66333</v>
      </c>
      <c r="E1066" s="11" t="s">
        <v>4280</v>
      </c>
      <c r="F1066" s="11"/>
      <c r="G1066" s="14" t="s">
        <v>3354</v>
      </c>
      <c r="H1066" s="11" t="s">
        <v>4281</v>
      </c>
      <c r="I1066" s="118" t="s">
        <v>5198</v>
      </c>
      <c r="J1066" s="59">
        <v>2003</v>
      </c>
      <c r="K1066" s="11" t="s">
        <v>998</v>
      </c>
      <c r="L1066" s="24" t="s">
        <v>291</v>
      </c>
      <c r="M1066" s="39"/>
      <c r="N1066" s="11"/>
      <c r="O1066" s="11" t="s">
        <v>1000</v>
      </c>
      <c r="P1066" s="11" t="s">
        <v>1000</v>
      </c>
      <c r="Q1066" s="20">
        <v>42</v>
      </c>
      <c r="R1066" s="157">
        <v>42.42</v>
      </c>
      <c r="S1066" s="11"/>
      <c r="T1066" s="21">
        <v>10</v>
      </c>
      <c r="U1066" s="11" t="s">
        <v>4282</v>
      </c>
      <c r="V1066" s="11" t="s">
        <v>1023</v>
      </c>
    </row>
    <row r="1067" spans="1:22" s="17" customFormat="1">
      <c r="A1067" s="10" t="s">
        <v>4283</v>
      </c>
      <c r="B1067" s="11" t="s">
        <v>3659</v>
      </c>
      <c r="C1067" s="11" t="s">
        <v>4284</v>
      </c>
      <c r="D1067" s="18">
        <v>66333</v>
      </c>
      <c r="E1067" s="11" t="s">
        <v>4285</v>
      </c>
      <c r="F1067" s="11" t="s">
        <v>4286</v>
      </c>
      <c r="G1067" s="14" t="s">
        <v>3354</v>
      </c>
      <c r="H1067" s="11" t="s">
        <v>4287</v>
      </c>
      <c r="I1067" s="123" t="s">
        <v>5202</v>
      </c>
      <c r="J1067" s="19">
        <v>1982</v>
      </c>
      <c r="K1067" s="11" t="s">
        <v>998</v>
      </c>
      <c r="L1067" s="11" t="s">
        <v>1055</v>
      </c>
      <c r="M1067" s="11"/>
      <c r="N1067" s="11"/>
      <c r="O1067" s="11" t="s">
        <v>1023</v>
      </c>
      <c r="P1067" s="11" t="s">
        <v>3103</v>
      </c>
      <c r="Q1067" s="20">
        <v>179</v>
      </c>
      <c r="R1067" s="157">
        <v>195</v>
      </c>
      <c r="S1067" s="11" t="s">
        <v>4288</v>
      </c>
      <c r="T1067" s="21">
        <v>110</v>
      </c>
      <c r="U1067" s="11" t="s">
        <v>3925</v>
      </c>
      <c r="V1067" s="11" t="s">
        <v>1023</v>
      </c>
    </row>
    <row r="1068" spans="1:22" s="17" customFormat="1">
      <c r="A1068" s="10" t="s">
        <v>4289</v>
      </c>
      <c r="B1068" s="11" t="s">
        <v>3659</v>
      </c>
      <c r="C1068" s="11" t="s">
        <v>2430</v>
      </c>
      <c r="D1068" s="18">
        <v>66333</v>
      </c>
      <c r="E1068" s="11" t="s">
        <v>4285</v>
      </c>
      <c r="F1068" s="11" t="s">
        <v>4286</v>
      </c>
      <c r="G1068" s="14" t="s">
        <v>3354</v>
      </c>
      <c r="H1068" s="11" t="s">
        <v>4290</v>
      </c>
      <c r="I1068" s="123" t="s">
        <v>5202</v>
      </c>
      <c r="J1068" s="19">
        <v>1989</v>
      </c>
      <c r="K1068" s="11" t="s">
        <v>998</v>
      </c>
      <c r="L1068" s="11" t="s">
        <v>1055</v>
      </c>
      <c r="M1068" s="11"/>
      <c r="N1068" s="11"/>
      <c r="O1068" s="11" t="s">
        <v>1023</v>
      </c>
      <c r="P1068" s="11" t="s">
        <v>3103</v>
      </c>
      <c r="Q1068" s="20">
        <v>211</v>
      </c>
      <c r="R1068" s="157">
        <v>230</v>
      </c>
      <c r="S1068" s="11" t="s">
        <v>4288</v>
      </c>
      <c r="T1068" s="21">
        <v>110</v>
      </c>
      <c r="U1068" s="11" t="s">
        <v>3925</v>
      </c>
      <c r="V1068" s="11" t="s">
        <v>1023</v>
      </c>
    </row>
    <row r="1069" spans="1:22" s="17" customFormat="1">
      <c r="A1069" s="10" t="s">
        <v>4291</v>
      </c>
      <c r="B1069" s="23" t="s">
        <v>4292</v>
      </c>
      <c r="C1069" s="11"/>
      <c r="D1069" s="12">
        <v>25821</v>
      </c>
      <c r="E1069" s="13" t="s">
        <v>4293</v>
      </c>
      <c r="F1069" s="11"/>
      <c r="G1069" s="14" t="s">
        <v>1035</v>
      </c>
      <c r="H1069" s="11"/>
      <c r="I1069" s="118" t="s">
        <v>5206</v>
      </c>
      <c r="J1069" s="15">
        <v>1997</v>
      </c>
      <c r="K1069" s="11" t="s">
        <v>998</v>
      </c>
      <c r="L1069" s="11" t="s">
        <v>999</v>
      </c>
      <c r="M1069" s="11"/>
      <c r="N1069" s="11"/>
      <c r="O1069" s="11" t="s">
        <v>1000</v>
      </c>
      <c r="P1069" s="118" t="s">
        <v>1023</v>
      </c>
      <c r="Q1069" s="16">
        <v>15.5</v>
      </c>
      <c r="R1069" s="157">
        <v>15.5</v>
      </c>
      <c r="S1069" s="11"/>
      <c r="T1069" s="13" t="s">
        <v>1001</v>
      </c>
      <c r="U1069" s="11" t="s">
        <v>1036</v>
      </c>
      <c r="V1069" s="11" t="s">
        <v>1000</v>
      </c>
    </row>
    <row r="1070" spans="1:22" s="17" customFormat="1">
      <c r="A1070" s="10" t="s">
        <v>4294</v>
      </c>
      <c r="B1070" s="11" t="s">
        <v>4295</v>
      </c>
      <c r="C1070" s="11"/>
      <c r="D1070" s="12">
        <v>49599</v>
      </c>
      <c r="E1070" s="13" t="s">
        <v>4296</v>
      </c>
      <c r="F1070" s="11"/>
      <c r="G1070" s="14" t="s">
        <v>1006</v>
      </c>
      <c r="H1070" s="11"/>
      <c r="I1070" s="118" t="s">
        <v>5206</v>
      </c>
      <c r="J1070" s="15">
        <v>2006</v>
      </c>
      <c r="K1070" s="11" t="s">
        <v>998</v>
      </c>
      <c r="L1070" s="11" t="s">
        <v>999</v>
      </c>
      <c r="M1070" s="11"/>
      <c r="N1070" s="11"/>
      <c r="O1070" s="11" t="s">
        <v>1000</v>
      </c>
      <c r="P1070" s="118" t="s">
        <v>1023</v>
      </c>
      <c r="Q1070" s="16">
        <v>10.5</v>
      </c>
      <c r="R1070" s="157">
        <v>10.5</v>
      </c>
      <c r="S1070" s="11"/>
      <c r="T1070" s="13" t="s">
        <v>1001</v>
      </c>
      <c r="U1070" s="13" t="s">
        <v>1066</v>
      </c>
      <c r="V1070" s="11" t="s">
        <v>1000</v>
      </c>
    </row>
    <row r="1071" spans="1:22" s="17" customFormat="1">
      <c r="A1071" s="11" t="s">
        <v>4297</v>
      </c>
      <c r="B1071" s="11" t="s">
        <v>1783</v>
      </c>
      <c r="C1071" s="11" t="s">
        <v>4298</v>
      </c>
      <c r="D1071" s="18">
        <v>6679</v>
      </c>
      <c r="E1071" s="11" t="s">
        <v>4298</v>
      </c>
      <c r="F1071" s="11"/>
      <c r="G1071" s="14" t="s">
        <v>1071</v>
      </c>
      <c r="H1071" s="11"/>
      <c r="I1071" s="123" t="s">
        <v>5202</v>
      </c>
      <c r="J1071" s="19">
        <v>1994</v>
      </c>
      <c r="K1071" s="11" t="s">
        <v>998</v>
      </c>
      <c r="L1071" s="11" t="s">
        <v>3298</v>
      </c>
      <c r="M1071" s="11"/>
      <c r="N1071" s="11"/>
      <c r="O1071" s="11" t="s">
        <v>1023</v>
      </c>
      <c r="P1071" s="11" t="s">
        <v>1000</v>
      </c>
      <c r="Q1071" s="20">
        <v>31</v>
      </c>
      <c r="R1071" s="157">
        <v>34.424870404212506</v>
      </c>
      <c r="S1071" s="11" t="s">
        <v>1786</v>
      </c>
      <c r="T1071" s="21">
        <v>110</v>
      </c>
      <c r="U1071" s="11" t="s">
        <v>3045</v>
      </c>
      <c r="V1071" s="11" t="s">
        <v>1023</v>
      </c>
    </row>
    <row r="1072" spans="1:22" s="17" customFormat="1">
      <c r="A1072" s="11" t="s">
        <v>4299</v>
      </c>
      <c r="B1072" s="11" t="s">
        <v>3168</v>
      </c>
      <c r="C1072" s="11" t="s">
        <v>4300</v>
      </c>
      <c r="D1072" s="18">
        <v>79761</v>
      </c>
      <c r="E1072" s="11" t="s">
        <v>4301</v>
      </c>
      <c r="F1072" s="11" t="s">
        <v>4302</v>
      </c>
      <c r="G1072" s="14" t="s">
        <v>1042</v>
      </c>
      <c r="H1072" s="11" t="s">
        <v>4303</v>
      </c>
      <c r="I1072" s="118" t="s">
        <v>5196</v>
      </c>
      <c r="J1072" s="19">
        <v>1951</v>
      </c>
      <c r="K1072" s="11" t="s">
        <v>998</v>
      </c>
      <c r="L1072" s="11" t="s">
        <v>3170</v>
      </c>
      <c r="M1072" s="11"/>
      <c r="N1072" s="11"/>
      <c r="O1072" s="11" t="s">
        <v>1023</v>
      </c>
      <c r="P1072" s="11" t="s">
        <v>1023</v>
      </c>
      <c r="Q1072" s="20">
        <v>150</v>
      </c>
      <c r="R1072" s="157">
        <v>160.38</v>
      </c>
      <c r="S1072" s="11" t="s">
        <v>4304</v>
      </c>
      <c r="T1072" s="21">
        <v>110</v>
      </c>
      <c r="U1072" s="11" t="s">
        <v>3053</v>
      </c>
      <c r="V1072" s="22" t="s">
        <v>1023</v>
      </c>
    </row>
    <row r="1073" spans="1:216" s="17" customFormat="1">
      <c r="A1073" s="11" t="s">
        <v>4305</v>
      </c>
      <c r="B1073" s="11" t="s">
        <v>3047</v>
      </c>
      <c r="C1073" s="11" t="s">
        <v>4306</v>
      </c>
      <c r="D1073" s="18">
        <v>74399</v>
      </c>
      <c r="E1073" s="11" t="s">
        <v>4307</v>
      </c>
      <c r="F1073" s="11" t="s">
        <v>4308</v>
      </c>
      <c r="G1073" s="14" t="s">
        <v>1042</v>
      </c>
      <c r="H1073" s="11" t="s">
        <v>4309</v>
      </c>
      <c r="I1073" s="118" t="s">
        <v>5203</v>
      </c>
      <c r="J1073" s="19">
        <v>1981</v>
      </c>
      <c r="K1073" s="11" t="s">
        <v>3052</v>
      </c>
      <c r="L1073" s="11" t="s">
        <v>3056</v>
      </c>
      <c r="M1073" s="11"/>
      <c r="N1073" s="11"/>
      <c r="O1073" s="11" t="s">
        <v>1023</v>
      </c>
      <c r="P1073" s="11" t="s">
        <v>1023</v>
      </c>
      <c r="Q1073" s="20">
        <v>135</v>
      </c>
      <c r="R1073" s="157">
        <f>Q1073*1.01</f>
        <v>136.35</v>
      </c>
      <c r="S1073" s="11" t="s">
        <v>4307</v>
      </c>
      <c r="T1073" s="21">
        <v>110</v>
      </c>
      <c r="U1073" s="11" t="s">
        <v>3053</v>
      </c>
      <c r="V1073" s="22" t="s">
        <v>1023</v>
      </c>
    </row>
    <row r="1074" spans="1:216" s="17" customFormat="1">
      <c r="A1074" s="11" t="s">
        <v>4310</v>
      </c>
      <c r="B1074" s="11" t="s">
        <v>3047</v>
      </c>
      <c r="C1074" s="11" t="s">
        <v>4306</v>
      </c>
      <c r="D1074" s="18">
        <v>74399</v>
      </c>
      <c r="E1074" s="11" t="s">
        <v>4307</v>
      </c>
      <c r="F1074" s="11" t="s">
        <v>4308</v>
      </c>
      <c r="G1074" s="14" t="s">
        <v>1042</v>
      </c>
      <c r="H1074" s="11" t="s">
        <v>4311</v>
      </c>
      <c r="I1074" s="123" t="s">
        <v>5202</v>
      </c>
      <c r="J1074" s="19">
        <v>1964</v>
      </c>
      <c r="K1074" s="11" t="s">
        <v>998</v>
      </c>
      <c r="L1074" s="11" t="s">
        <v>1055</v>
      </c>
      <c r="M1074" s="11"/>
      <c r="N1074" s="11"/>
      <c r="O1074" s="11" t="s">
        <v>1023</v>
      </c>
      <c r="P1074" s="11" t="s">
        <v>1023</v>
      </c>
      <c r="Q1074" s="20">
        <v>103</v>
      </c>
      <c r="R1074" s="157">
        <v>103</v>
      </c>
      <c r="S1074" s="11" t="s">
        <v>4307</v>
      </c>
      <c r="T1074" s="21">
        <v>110</v>
      </c>
      <c r="U1074" s="11" t="s">
        <v>3053</v>
      </c>
      <c r="V1074" s="11" t="s">
        <v>1023</v>
      </c>
    </row>
    <row r="1075" spans="1:216" s="17" customFormat="1">
      <c r="A1075" s="11" t="s">
        <v>4312</v>
      </c>
      <c r="B1075" s="11" t="s">
        <v>3047</v>
      </c>
      <c r="C1075" s="11" t="s">
        <v>4306</v>
      </c>
      <c r="D1075" s="18">
        <v>74399</v>
      </c>
      <c r="E1075" s="11" t="s">
        <v>4307</v>
      </c>
      <c r="F1075" s="11" t="s">
        <v>4308</v>
      </c>
      <c r="G1075" s="14" t="s">
        <v>1042</v>
      </c>
      <c r="H1075" s="11" t="s">
        <v>4313</v>
      </c>
      <c r="I1075" s="123" t="s">
        <v>5202</v>
      </c>
      <c r="J1075" s="19">
        <v>1967</v>
      </c>
      <c r="K1075" s="11" t="s">
        <v>998</v>
      </c>
      <c r="L1075" s="11" t="s">
        <v>1055</v>
      </c>
      <c r="M1075" s="11"/>
      <c r="N1075" s="11"/>
      <c r="O1075" s="11" t="s">
        <v>1023</v>
      </c>
      <c r="P1075" s="11" t="s">
        <v>1023</v>
      </c>
      <c r="Q1075" s="20">
        <v>153</v>
      </c>
      <c r="R1075" s="157">
        <v>153</v>
      </c>
      <c r="S1075" s="11" t="s">
        <v>4307</v>
      </c>
      <c r="T1075" s="21">
        <v>110</v>
      </c>
      <c r="U1075" s="11" t="s">
        <v>3053</v>
      </c>
      <c r="V1075" s="11" t="s">
        <v>1023</v>
      </c>
    </row>
    <row r="1076" spans="1:216" s="17" customFormat="1">
      <c r="A1076" s="10" t="s">
        <v>4314</v>
      </c>
      <c r="B1076" s="11" t="s">
        <v>4315</v>
      </c>
      <c r="C1076" s="11" t="s">
        <v>4316</v>
      </c>
      <c r="D1076" s="18">
        <v>87448</v>
      </c>
      <c r="E1076" s="11" t="s">
        <v>4317</v>
      </c>
      <c r="F1076" s="11">
        <v>13</v>
      </c>
      <c r="G1076" s="14" t="s">
        <v>3071</v>
      </c>
      <c r="H1076" s="11" t="s">
        <v>4316</v>
      </c>
      <c r="I1076" s="118" t="s">
        <v>5203</v>
      </c>
      <c r="J1076" s="19">
        <v>1988</v>
      </c>
      <c r="K1076" s="11" t="s">
        <v>998</v>
      </c>
      <c r="L1076" s="24" t="s">
        <v>3056</v>
      </c>
      <c r="M1076" s="24" t="s">
        <v>4685</v>
      </c>
      <c r="N1076" s="24"/>
      <c r="O1076" s="11" t="s">
        <v>1023</v>
      </c>
      <c r="P1076" s="11" t="s">
        <v>1023</v>
      </c>
      <c r="Q1076" s="20">
        <v>24</v>
      </c>
      <c r="R1076" s="157">
        <f>Q1076*1.01</f>
        <v>24.240000000000002</v>
      </c>
      <c r="S1076" s="11" t="s">
        <v>4318</v>
      </c>
      <c r="T1076" s="21">
        <v>110</v>
      </c>
      <c r="U1076" s="11" t="s">
        <v>4319</v>
      </c>
      <c r="V1076" s="22" t="s">
        <v>1023</v>
      </c>
    </row>
    <row r="1077" spans="1:216" s="17" customFormat="1">
      <c r="A1077" s="10" t="s">
        <v>4320</v>
      </c>
      <c r="B1077" s="11" t="s">
        <v>4315</v>
      </c>
      <c r="C1077" s="11" t="s">
        <v>4321</v>
      </c>
      <c r="D1077" s="18">
        <v>87448</v>
      </c>
      <c r="E1077" s="11" t="s">
        <v>4317</v>
      </c>
      <c r="F1077" s="11">
        <v>13</v>
      </c>
      <c r="G1077" s="14" t="s">
        <v>3071</v>
      </c>
      <c r="H1077" s="11" t="s">
        <v>4321</v>
      </c>
      <c r="I1077" s="122" t="s">
        <v>5199</v>
      </c>
      <c r="J1077" s="19">
        <v>1978</v>
      </c>
      <c r="K1077" s="11" t="s">
        <v>998</v>
      </c>
      <c r="L1077" s="11" t="s">
        <v>3056</v>
      </c>
      <c r="M1077" s="11"/>
      <c r="N1077" s="11"/>
      <c r="O1077" s="11" t="s">
        <v>1023</v>
      </c>
      <c r="P1077" s="11" t="s">
        <v>1023</v>
      </c>
      <c r="Q1077" s="20">
        <v>10.5</v>
      </c>
      <c r="R1077" s="157">
        <v>11.025</v>
      </c>
      <c r="S1077" s="11" t="s">
        <v>4318</v>
      </c>
      <c r="T1077" s="21">
        <v>20</v>
      </c>
      <c r="U1077" s="11" t="s">
        <v>4319</v>
      </c>
      <c r="V1077" s="22" t="s">
        <v>1023</v>
      </c>
    </row>
    <row r="1078" spans="1:216" s="17" customFormat="1">
      <c r="A1078" s="11" t="s">
        <v>4322</v>
      </c>
      <c r="B1078" s="11" t="s">
        <v>2983</v>
      </c>
      <c r="C1078" s="11" t="s">
        <v>4323</v>
      </c>
      <c r="D1078" s="18">
        <v>85368</v>
      </c>
      <c r="E1078" s="11" t="s">
        <v>4324</v>
      </c>
      <c r="F1078" s="11"/>
      <c r="G1078" s="14" t="s">
        <v>3071</v>
      </c>
      <c r="H1078" s="11">
        <v>1</v>
      </c>
      <c r="I1078" s="118" t="s">
        <v>5194</v>
      </c>
      <c r="J1078" s="19">
        <v>1930</v>
      </c>
      <c r="K1078" s="11" t="s">
        <v>998</v>
      </c>
      <c r="L1078" s="11" t="s">
        <v>1043</v>
      </c>
      <c r="M1078" s="11"/>
      <c r="N1078" s="11"/>
      <c r="O1078" s="11" t="s">
        <v>1023</v>
      </c>
      <c r="P1078" s="11" t="s">
        <v>1023</v>
      </c>
      <c r="Q1078" s="20">
        <v>25</v>
      </c>
      <c r="R1078" s="157">
        <f>Q1078*1.01</f>
        <v>25.25</v>
      </c>
      <c r="S1078" s="11"/>
      <c r="T1078" s="21">
        <v>110</v>
      </c>
      <c r="U1078" s="11" t="s">
        <v>99</v>
      </c>
      <c r="V1078" s="11" t="s">
        <v>1000</v>
      </c>
    </row>
    <row r="1079" spans="1:216" s="17" customFormat="1">
      <c r="A1079" s="10" t="s">
        <v>4325</v>
      </c>
      <c r="B1079" s="10" t="s">
        <v>4326</v>
      </c>
      <c r="C1079" s="11"/>
      <c r="D1079" s="12">
        <v>26434</v>
      </c>
      <c r="E1079" s="13" t="s">
        <v>4327</v>
      </c>
      <c r="F1079" s="11"/>
      <c r="G1079" s="14" t="s">
        <v>1006</v>
      </c>
      <c r="H1079" s="11"/>
      <c r="I1079" s="118" t="s">
        <v>5206</v>
      </c>
      <c r="J1079" s="15">
        <v>1996</v>
      </c>
      <c r="K1079" s="11" t="s">
        <v>998</v>
      </c>
      <c r="L1079" s="11" t="s">
        <v>999</v>
      </c>
      <c r="M1079" s="11"/>
      <c r="N1079" s="11"/>
      <c r="O1079" s="11" t="s">
        <v>1000</v>
      </c>
      <c r="P1079" s="118" t="s">
        <v>1023</v>
      </c>
      <c r="Q1079" s="16">
        <v>20.399999999999999</v>
      </c>
      <c r="R1079" s="157">
        <v>20.399999999999999</v>
      </c>
      <c r="S1079" s="11"/>
      <c r="T1079" s="13" t="s">
        <v>1001</v>
      </c>
      <c r="U1079" s="13" t="s">
        <v>1008</v>
      </c>
      <c r="V1079" s="11" t="s">
        <v>1000</v>
      </c>
    </row>
    <row r="1080" spans="1:216" s="17" customFormat="1">
      <c r="A1080" s="10" t="s">
        <v>4328</v>
      </c>
      <c r="B1080" s="11" t="s">
        <v>4329</v>
      </c>
      <c r="C1080" s="11"/>
      <c r="D1080" s="12">
        <v>6318</v>
      </c>
      <c r="E1080" s="13" t="s">
        <v>4330</v>
      </c>
      <c r="F1080" s="11"/>
      <c r="G1080" s="14" t="s">
        <v>1071</v>
      </c>
      <c r="H1080" s="11"/>
      <c r="I1080" s="118" t="s">
        <v>5206</v>
      </c>
      <c r="J1080" s="15">
        <v>2002</v>
      </c>
      <c r="K1080" s="11" t="s">
        <v>998</v>
      </c>
      <c r="L1080" s="11" t="s">
        <v>999</v>
      </c>
      <c r="M1080" s="11"/>
      <c r="N1080" s="11"/>
      <c r="O1080" s="11" t="s">
        <v>1000</v>
      </c>
      <c r="P1080" s="118" t="s">
        <v>1023</v>
      </c>
      <c r="Q1080" s="16">
        <v>12</v>
      </c>
      <c r="R1080" s="157">
        <v>12</v>
      </c>
      <c r="S1080" s="11"/>
      <c r="T1080" s="13" t="s">
        <v>1001</v>
      </c>
      <c r="U1080" s="11" t="s">
        <v>3045</v>
      </c>
      <c r="V1080" s="11" t="s">
        <v>1000</v>
      </c>
    </row>
    <row r="1081" spans="1:216" s="17" customFormat="1">
      <c r="A1081" s="11" t="s">
        <v>4331</v>
      </c>
      <c r="B1081" s="11" t="s">
        <v>7</v>
      </c>
      <c r="C1081" s="11" t="s">
        <v>4332</v>
      </c>
      <c r="D1081" s="18">
        <v>73433</v>
      </c>
      <c r="E1081" s="11" t="s">
        <v>4333</v>
      </c>
      <c r="F1081" s="11"/>
      <c r="G1081" s="14" t="s">
        <v>1042</v>
      </c>
      <c r="H1081" s="11"/>
      <c r="I1081" s="118" t="s">
        <v>5206</v>
      </c>
      <c r="J1081" s="19">
        <v>2006</v>
      </c>
      <c r="K1081" s="11" t="s">
        <v>998</v>
      </c>
      <c r="L1081" s="11" t="s">
        <v>999</v>
      </c>
      <c r="M1081" s="11"/>
      <c r="N1081" s="11"/>
      <c r="O1081" s="11" t="s">
        <v>1000</v>
      </c>
      <c r="P1081" s="11" t="s">
        <v>1023</v>
      </c>
      <c r="Q1081" s="20">
        <v>14</v>
      </c>
      <c r="R1081" s="157">
        <v>14</v>
      </c>
      <c r="S1081" s="11" t="s">
        <v>4334</v>
      </c>
      <c r="T1081" s="21">
        <v>20</v>
      </c>
      <c r="U1081" s="11" t="s">
        <v>2240</v>
      </c>
      <c r="V1081" s="11" t="s">
        <v>1000</v>
      </c>
    </row>
    <row r="1082" spans="1:216" s="17" customFormat="1">
      <c r="A1082" s="10" t="s">
        <v>2856</v>
      </c>
      <c r="B1082" s="11" t="s">
        <v>3249</v>
      </c>
      <c r="C1082" s="11" t="s">
        <v>3249</v>
      </c>
      <c r="D1082" s="36"/>
      <c r="E1082" s="11"/>
      <c r="F1082" s="14"/>
      <c r="G1082" s="14"/>
      <c r="H1082" s="13"/>
      <c r="I1082" s="13"/>
      <c r="J1082" s="36"/>
      <c r="K1082" s="11"/>
      <c r="L1082" s="11"/>
      <c r="M1082" s="11"/>
      <c r="N1082" s="11"/>
      <c r="O1082" s="11"/>
      <c r="P1082" s="11"/>
      <c r="Q1082" s="16"/>
      <c r="R1082" s="160"/>
      <c r="S1082" s="13"/>
      <c r="T1082" s="11"/>
      <c r="U1082" s="11"/>
      <c r="V1082" s="22"/>
    </row>
    <row r="1083" spans="1:216" s="31" customFormat="1">
      <c r="A1083" s="11" t="s">
        <v>4335</v>
      </c>
      <c r="B1083" s="11" t="s">
        <v>270</v>
      </c>
      <c r="C1083" s="11" t="s">
        <v>4336</v>
      </c>
      <c r="D1083" s="18">
        <v>83512</v>
      </c>
      <c r="E1083" s="11" t="s">
        <v>4336</v>
      </c>
      <c r="F1083" s="11" t="s">
        <v>4337</v>
      </c>
      <c r="G1083" s="14" t="s">
        <v>3071</v>
      </c>
      <c r="H1083" s="11"/>
      <c r="I1083" s="118" t="s">
        <v>5194</v>
      </c>
      <c r="J1083" s="19">
        <v>1938</v>
      </c>
      <c r="K1083" s="11" t="s">
        <v>998</v>
      </c>
      <c r="L1083" s="11" t="s">
        <v>1043</v>
      </c>
      <c r="M1083" s="11"/>
      <c r="N1083" s="11"/>
      <c r="O1083" s="11" t="s">
        <v>1023</v>
      </c>
      <c r="P1083" s="11" t="s">
        <v>1023</v>
      </c>
      <c r="Q1083" s="20">
        <v>24.1</v>
      </c>
      <c r="R1083" s="157">
        <f>Q1083*1.01</f>
        <v>24.341000000000001</v>
      </c>
      <c r="S1083" s="11" t="s">
        <v>4338</v>
      </c>
      <c r="T1083" s="21">
        <v>110</v>
      </c>
      <c r="U1083" s="11" t="s">
        <v>3148</v>
      </c>
      <c r="V1083" s="11" t="s">
        <v>1000</v>
      </c>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c r="BL1083" s="17"/>
      <c r="BM1083" s="17"/>
      <c r="BN1083" s="17"/>
      <c r="BO1083" s="17"/>
      <c r="BP1083" s="17"/>
      <c r="BQ1083" s="17"/>
      <c r="BR1083" s="17"/>
      <c r="BS1083" s="17"/>
      <c r="BT1083" s="17"/>
      <c r="BU1083" s="17"/>
      <c r="BV1083" s="17"/>
      <c r="BW1083" s="17"/>
      <c r="BX1083" s="17"/>
      <c r="BY1083" s="17"/>
      <c r="BZ1083" s="17"/>
      <c r="CA1083" s="17"/>
      <c r="CB1083" s="17"/>
      <c r="CC1083" s="17"/>
      <c r="CD1083" s="17"/>
      <c r="CE1083" s="17"/>
      <c r="CF1083" s="17"/>
      <c r="CG1083" s="17"/>
      <c r="CH1083" s="17"/>
      <c r="CI1083" s="17"/>
      <c r="CJ1083" s="17"/>
      <c r="CK1083" s="17"/>
      <c r="CL1083" s="17"/>
      <c r="CM1083" s="17"/>
      <c r="CN1083" s="17"/>
      <c r="CO1083" s="17"/>
      <c r="CP1083" s="17"/>
      <c r="CQ1083" s="17"/>
      <c r="CR1083" s="17"/>
      <c r="CS1083" s="17"/>
      <c r="CT1083" s="17"/>
      <c r="CU1083" s="17"/>
      <c r="CV1083" s="17"/>
      <c r="CW1083" s="17"/>
      <c r="CX1083" s="17"/>
      <c r="CY1083" s="17"/>
      <c r="CZ1083" s="17"/>
      <c r="DA1083" s="17"/>
      <c r="DB1083" s="17"/>
      <c r="DC1083" s="17"/>
      <c r="DD1083" s="17"/>
      <c r="DE1083" s="17"/>
      <c r="DF1083" s="17"/>
      <c r="DG1083" s="17"/>
      <c r="DH1083" s="17"/>
      <c r="DI1083" s="17"/>
      <c r="DJ1083" s="17"/>
      <c r="DK1083" s="17"/>
      <c r="DL1083" s="17"/>
      <c r="DM1083" s="17"/>
      <c r="DN1083" s="17"/>
      <c r="DO1083" s="17"/>
      <c r="DP1083" s="17"/>
      <c r="DQ1083" s="17"/>
      <c r="DR1083" s="17"/>
      <c r="DS1083" s="17"/>
      <c r="DT1083" s="17"/>
      <c r="DU1083" s="17"/>
      <c r="DV1083" s="17"/>
      <c r="DW1083" s="17"/>
      <c r="DX1083" s="17"/>
      <c r="DY1083" s="17"/>
      <c r="DZ1083" s="17"/>
      <c r="EA1083" s="17"/>
      <c r="EB1083" s="17"/>
      <c r="EC1083" s="17"/>
      <c r="ED1083" s="17"/>
      <c r="EE1083" s="17"/>
      <c r="EF1083" s="17"/>
      <c r="EG1083" s="17"/>
      <c r="EH1083" s="17"/>
      <c r="EI1083" s="17"/>
      <c r="EJ1083" s="17"/>
      <c r="EK1083" s="17"/>
      <c r="EL1083" s="17"/>
      <c r="EM1083" s="17"/>
      <c r="EN1083" s="17"/>
      <c r="EO1083" s="17"/>
      <c r="EP1083" s="17"/>
      <c r="EQ1083" s="17"/>
      <c r="ER1083" s="17"/>
      <c r="ES1083" s="17"/>
      <c r="ET1083" s="17"/>
      <c r="EU1083" s="17"/>
      <c r="EV1083" s="17"/>
      <c r="EW1083" s="17"/>
      <c r="EX1083" s="17"/>
      <c r="EY1083" s="17"/>
      <c r="EZ1083" s="17"/>
      <c r="FA1083" s="17"/>
      <c r="FB1083" s="17"/>
      <c r="FC1083" s="17"/>
      <c r="FD1083" s="17"/>
      <c r="FE1083" s="17"/>
      <c r="FF1083" s="17"/>
      <c r="FG1083" s="17"/>
      <c r="FH1083" s="17"/>
      <c r="FI1083" s="17"/>
      <c r="FJ1083" s="17"/>
      <c r="FK1083" s="17"/>
      <c r="FL1083" s="17"/>
      <c r="FM1083" s="17"/>
      <c r="FN1083" s="17"/>
      <c r="FO1083" s="17"/>
      <c r="FP1083" s="17"/>
      <c r="FQ1083" s="17"/>
      <c r="FR1083" s="17"/>
      <c r="FS1083" s="17"/>
      <c r="FT1083" s="17"/>
      <c r="FU1083" s="17"/>
      <c r="FV1083" s="17"/>
      <c r="FW1083" s="17"/>
      <c r="FX1083" s="17"/>
      <c r="FY1083" s="17"/>
      <c r="FZ1083" s="17"/>
      <c r="GA1083" s="17"/>
      <c r="GB1083" s="17"/>
      <c r="GC1083" s="17"/>
      <c r="GD1083" s="17"/>
      <c r="GE1083" s="17"/>
      <c r="GF1083" s="17"/>
      <c r="GG1083" s="17"/>
      <c r="GH1083" s="17"/>
      <c r="GI1083" s="17"/>
      <c r="GJ1083" s="17"/>
      <c r="GK1083" s="17"/>
      <c r="GL1083" s="17"/>
      <c r="GM1083" s="17"/>
      <c r="GN1083" s="17"/>
      <c r="GO1083" s="17"/>
      <c r="GP1083" s="17"/>
      <c r="GQ1083" s="17"/>
      <c r="GR1083" s="17"/>
      <c r="GS1083" s="17"/>
      <c r="GT1083" s="17"/>
      <c r="GU1083" s="17"/>
      <c r="GV1083" s="17"/>
      <c r="GW1083" s="17"/>
      <c r="GX1083" s="17"/>
      <c r="GY1083" s="17"/>
      <c r="GZ1083" s="17"/>
      <c r="HA1083" s="17"/>
      <c r="HB1083" s="17"/>
      <c r="HC1083" s="17"/>
      <c r="HD1083" s="17"/>
      <c r="HE1083" s="17"/>
      <c r="HF1083" s="17"/>
      <c r="HG1083" s="17"/>
      <c r="HH1083" s="17"/>
    </row>
    <row r="1084" spans="1:216" s="17" customFormat="1">
      <c r="A1084" s="10" t="s">
        <v>4339</v>
      </c>
      <c r="B1084" s="11"/>
      <c r="C1084" s="11"/>
      <c r="D1084" s="12">
        <v>38871</v>
      </c>
      <c r="E1084" s="13" t="s">
        <v>4340</v>
      </c>
      <c r="F1084" s="10"/>
      <c r="G1084" s="14" t="s">
        <v>1071</v>
      </c>
      <c r="H1084" s="11"/>
      <c r="I1084" s="118" t="s">
        <v>5206</v>
      </c>
      <c r="J1084" s="15">
        <v>2004</v>
      </c>
      <c r="K1084" s="11" t="s">
        <v>998</v>
      </c>
      <c r="L1084" s="11" t="s">
        <v>999</v>
      </c>
      <c r="M1084" s="11"/>
      <c r="N1084" s="10"/>
      <c r="O1084" s="11" t="s">
        <v>1000</v>
      </c>
      <c r="P1084" s="118" t="s">
        <v>1023</v>
      </c>
      <c r="Q1084" s="16">
        <v>68.5</v>
      </c>
      <c r="R1084" s="157">
        <v>68.5</v>
      </c>
      <c r="S1084" s="11"/>
      <c r="T1084" s="13" t="s">
        <v>3076</v>
      </c>
      <c r="U1084" s="13" t="s">
        <v>3187</v>
      </c>
      <c r="V1084" s="11" t="s">
        <v>1000</v>
      </c>
    </row>
    <row r="1085" spans="1:216" s="17" customFormat="1">
      <c r="A1085" s="11" t="s">
        <v>4341</v>
      </c>
      <c r="B1085" s="11" t="s">
        <v>1017</v>
      </c>
      <c r="C1085" s="11" t="s">
        <v>2435</v>
      </c>
      <c r="D1085" s="18">
        <v>22880</v>
      </c>
      <c r="E1085" s="11" t="s">
        <v>2436</v>
      </c>
      <c r="F1085" s="11"/>
      <c r="G1085" s="14" t="s">
        <v>1035</v>
      </c>
      <c r="H1085" s="11" t="s">
        <v>1021</v>
      </c>
      <c r="I1085" s="118" t="s">
        <v>5203</v>
      </c>
      <c r="J1085" s="19">
        <v>1972</v>
      </c>
      <c r="K1085" s="11" t="s">
        <v>998</v>
      </c>
      <c r="L1085" s="11" t="s">
        <v>3056</v>
      </c>
      <c r="M1085" s="11"/>
      <c r="N1085" s="11"/>
      <c r="O1085" s="11" t="s">
        <v>1023</v>
      </c>
      <c r="P1085" s="11" t="s">
        <v>1023</v>
      </c>
      <c r="Q1085" s="20">
        <v>50.5</v>
      </c>
      <c r="R1085" s="157">
        <v>55</v>
      </c>
      <c r="S1085" s="11" t="s">
        <v>2435</v>
      </c>
      <c r="T1085" s="21">
        <v>110</v>
      </c>
      <c r="U1085" s="11" t="s">
        <v>283</v>
      </c>
      <c r="V1085" s="22" t="s">
        <v>1023</v>
      </c>
    </row>
    <row r="1086" spans="1:216" s="17" customFormat="1">
      <c r="A1086" s="11" t="s">
        <v>4342</v>
      </c>
      <c r="B1086" s="11" t="s">
        <v>1017</v>
      </c>
      <c r="C1086" s="11" t="s">
        <v>2435</v>
      </c>
      <c r="D1086" s="18">
        <v>22880</v>
      </c>
      <c r="E1086" s="11" t="s">
        <v>2436</v>
      </c>
      <c r="F1086" s="11"/>
      <c r="G1086" s="14" t="s">
        <v>1035</v>
      </c>
      <c r="H1086" s="11" t="s">
        <v>1027</v>
      </c>
      <c r="I1086" s="118" t="s">
        <v>5203</v>
      </c>
      <c r="J1086" s="19">
        <v>1972</v>
      </c>
      <c r="K1086" s="11" t="s">
        <v>998</v>
      </c>
      <c r="L1086" s="11" t="s">
        <v>3056</v>
      </c>
      <c r="M1086" s="11"/>
      <c r="N1086" s="11"/>
      <c r="O1086" s="11" t="s">
        <v>1023</v>
      </c>
      <c r="P1086" s="11" t="s">
        <v>1023</v>
      </c>
      <c r="Q1086" s="20">
        <v>50.5</v>
      </c>
      <c r="R1086" s="157">
        <v>55</v>
      </c>
      <c r="S1086" s="11" t="s">
        <v>2435</v>
      </c>
      <c r="T1086" s="21">
        <v>110</v>
      </c>
      <c r="U1086" s="11" t="s">
        <v>283</v>
      </c>
      <c r="V1086" s="22" t="s">
        <v>1023</v>
      </c>
    </row>
    <row r="1087" spans="1:216" s="17" customFormat="1">
      <c r="A1087" s="10" t="s">
        <v>4343</v>
      </c>
      <c r="B1087" s="10" t="s">
        <v>4344</v>
      </c>
      <c r="C1087" s="11"/>
      <c r="D1087" s="12">
        <v>26826</v>
      </c>
      <c r="E1087" s="13" t="s">
        <v>4345</v>
      </c>
      <c r="F1087" s="10"/>
      <c r="G1087" s="14" t="s">
        <v>1006</v>
      </c>
      <c r="H1087" s="11"/>
      <c r="I1087" s="118" t="s">
        <v>5206</v>
      </c>
      <c r="J1087" s="15">
        <v>1998</v>
      </c>
      <c r="K1087" s="11" t="s">
        <v>998</v>
      </c>
      <c r="L1087" s="11" t="s">
        <v>999</v>
      </c>
      <c r="M1087" s="11"/>
      <c r="N1087" s="10"/>
      <c r="O1087" s="11" t="s">
        <v>1000</v>
      </c>
      <c r="P1087" s="118" t="s">
        <v>1023</v>
      </c>
      <c r="Q1087" s="16">
        <v>21.45</v>
      </c>
      <c r="R1087" s="157">
        <v>21.45</v>
      </c>
      <c r="S1087" s="11"/>
      <c r="T1087" s="13" t="s">
        <v>1007</v>
      </c>
      <c r="U1087" s="13" t="s">
        <v>1008</v>
      </c>
      <c r="V1087" s="11" t="s">
        <v>1000</v>
      </c>
    </row>
    <row r="1088" spans="1:216" s="17" customFormat="1">
      <c r="A1088" s="10" t="s">
        <v>4346</v>
      </c>
      <c r="B1088" s="10" t="s">
        <v>4347</v>
      </c>
      <c r="C1088" s="11"/>
      <c r="D1088" s="12">
        <v>26826</v>
      </c>
      <c r="E1088" s="13" t="s">
        <v>4345</v>
      </c>
      <c r="F1088" s="11"/>
      <c r="G1088" s="14" t="s">
        <v>1006</v>
      </c>
      <c r="H1088" s="11"/>
      <c r="I1088" s="118" t="s">
        <v>5206</v>
      </c>
      <c r="J1088" s="15">
        <v>1998</v>
      </c>
      <c r="K1088" s="11" t="s">
        <v>998</v>
      </c>
      <c r="L1088" s="11" t="s">
        <v>999</v>
      </c>
      <c r="M1088" s="11"/>
      <c r="N1088" s="11"/>
      <c r="O1088" s="11" t="s">
        <v>1000</v>
      </c>
      <c r="P1088" s="118" t="s">
        <v>1023</v>
      </c>
      <c r="Q1088" s="16">
        <v>19.5</v>
      </c>
      <c r="R1088" s="157">
        <v>19.5</v>
      </c>
      <c r="S1088" s="11"/>
      <c r="T1088" s="13" t="s">
        <v>1007</v>
      </c>
      <c r="U1088" s="13" t="s">
        <v>1008</v>
      </c>
      <c r="V1088" s="11" t="s">
        <v>1000</v>
      </c>
    </row>
    <row r="1089" spans="1:22" s="17" customFormat="1">
      <c r="A1089" s="11" t="s">
        <v>4348</v>
      </c>
      <c r="B1089" s="11" t="s">
        <v>3168</v>
      </c>
      <c r="C1089" s="11" t="s">
        <v>4349</v>
      </c>
      <c r="D1089" s="18">
        <v>79664</v>
      </c>
      <c r="E1089" s="11" t="s">
        <v>4349</v>
      </c>
      <c r="F1089" s="11" t="s">
        <v>4350</v>
      </c>
      <c r="G1089" s="14" t="s">
        <v>1042</v>
      </c>
      <c r="H1089" s="11" t="s">
        <v>4349</v>
      </c>
      <c r="I1089" s="118" t="s">
        <v>5196</v>
      </c>
      <c r="J1089" s="19">
        <v>1975</v>
      </c>
      <c r="K1089" s="11" t="s">
        <v>998</v>
      </c>
      <c r="L1089" s="11" t="s">
        <v>3170</v>
      </c>
      <c r="M1089" s="11"/>
      <c r="N1089" s="11"/>
      <c r="O1089" s="11" t="s">
        <v>1023</v>
      </c>
      <c r="P1089" s="11" t="s">
        <v>1023</v>
      </c>
      <c r="Q1089" s="20">
        <v>910</v>
      </c>
      <c r="R1089" s="157">
        <v>972.97199999999998</v>
      </c>
      <c r="S1089" s="11" t="s">
        <v>3171</v>
      </c>
      <c r="T1089" s="21">
        <v>380</v>
      </c>
      <c r="U1089" s="11" t="s">
        <v>3172</v>
      </c>
      <c r="V1089" s="22" t="s">
        <v>1023</v>
      </c>
    </row>
    <row r="1090" spans="1:22" s="17" customFormat="1">
      <c r="A1090" s="10" t="s">
        <v>4351</v>
      </c>
      <c r="B1090" s="27" t="s">
        <v>3260</v>
      </c>
      <c r="C1090" s="27" t="s">
        <v>4352</v>
      </c>
      <c r="D1090" s="28">
        <v>52249</v>
      </c>
      <c r="E1090" s="27" t="s">
        <v>4353</v>
      </c>
      <c r="F1090" s="27"/>
      <c r="G1090" s="14" t="s">
        <v>997</v>
      </c>
      <c r="H1090" s="27" t="s">
        <v>4354</v>
      </c>
      <c r="I1090" s="123" t="s">
        <v>5202</v>
      </c>
      <c r="J1090" s="29">
        <v>1996</v>
      </c>
      <c r="K1090" s="27" t="s">
        <v>998</v>
      </c>
      <c r="L1090" s="27" t="s">
        <v>3309</v>
      </c>
      <c r="M1090" s="27"/>
      <c r="N1090" s="27"/>
      <c r="O1090" s="27" t="s">
        <v>1023</v>
      </c>
      <c r="P1090" s="27" t="s">
        <v>1000</v>
      </c>
      <c r="Q1090" s="33">
        <v>24</v>
      </c>
      <c r="R1090" s="157">
        <v>26.651512571003231</v>
      </c>
      <c r="S1090" s="27" t="s">
        <v>4355</v>
      </c>
      <c r="T1090" s="29">
        <v>110</v>
      </c>
      <c r="U1090" s="27" t="s">
        <v>3231</v>
      </c>
      <c r="V1090" s="22" t="s">
        <v>1023</v>
      </c>
    </row>
    <row r="1091" spans="1:22" s="17" customFormat="1">
      <c r="A1091" s="11" t="s">
        <v>4356</v>
      </c>
      <c r="B1091" s="11" t="s">
        <v>3260</v>
      </c>
      <c r="C1091" s="11" t="s">
        <v>4353</v>
      </c>
      <c r="D1091" s="18">
        <v>52249</v>
      </c>
      <c r="E1091" s="11" t="s">
        <v>4357</v>
      </c>
      <c r="F1091" s="11"/>
      <c r="G1091" s="14" t="s">
        <v>997</v>
      </c>
      <c r="H1091" s="11" t="s">
        <v>1809</v>
      </c>
      <c r="I1091" s="123" t="s">
        <v>5202</v>
      </c>
      <c r="J1091" s="19">
        <v>1955</v>
      </c>
      <c r="K1091" s="11" t="s">
        <v>998</v>
      </c>
      <c r="L1091" s="11" t="s">
        <v>3298</v>
      </c>
      <c r="M1091" s="11"/>
      <c r="N1091" s="11"/>
      <c r="O1091" s="11" t="s">
        <v>1023</v>
      </c>
      <c r="P1091" s="11" t="s">
        <v>1000</v>
      </c>
      <c r="Q1091" s="20">
        <v>123</v>
      </c>
      <c r="R1091" s="157">
        <v>150</v>
      </c>
      <c r="S1091" s="11" t="s">
        <v>4358</v>
      </c>
      <c r="T1091" s="21">
        <v>380</v>
      </c>
      <c r="U1091" s="11" t="s">
        <v>1045</v>
      </c>
      <c r="V1091" s="11" t="s">
        <v>1023</v>
      </c>
    </row>
    <row r="1092" spans="1:22" s="17" customFormat="1">
      <c r="A1092" s="11" t="s">
        <v>4359</v>
      </c>
      <c r="B1092" s="11" t="s">
        <v>3260</v>
      </c>
      <c r="C1092" s="11" t="s">
        <v>4353</v>
      </c>
      <c r="D1092" s="18">
        <v>52249</v>
      </c>
      <c r="E1092" s="11" t="s">
        <v>4357</v>
      </c>
      <c r="F1092" s="11"/>
      <c r="G1092" s="14" t="s">
        <v>997</v>
      </c>
      <c r="H1092" s="11" t="s">
        <v>298</v>
      </c>
      <c r="I1092" s="123" t="s">
        <v>5202</v>
      </c>
      <c r="J1092" s="19">
        <v>1959</v>
      </c>
      <c r="K1092" s="11" t="s">
        <v>998</v>
      </c>
      <c r="L1092" s="11" t="s">
        <v>3298</v>
      </c>
      <c r="M1092" s="11"/>
      <c r="N1092" s="11"/>
      <c r="O1092" s="11" t="s">
        <v>1023</v>
      </c>
      <c r="P1092" s="11" t="s">
        <v>1023</v>
      </c>
      <c r="Q1092" s="20">
        <v>135</v>
      </c>
      <c r="R1092" s="157">
        <v>150</v>
      </c>
      <c r="S1092" s="11" t="s">
        <v>4358</v>
      </c>
      <c r="T1092" s="21">
        <v>380</v>
      </c>
      <c r="U1092" s="11" t="s">
        <v>1045</v>
      </c>
      <c r="V1092" s="11" t="s">
        <v>1023</v>
      </c>
    </row>
    <row r="1093" spans="1:22" s="17" customFormat="1">
      <c r="A1093" s="11" t="s">
        <v>4360</v>
      </c>
      <c r="B1093" s="11" t="s">
        <v>3260</v>
      </c>
      <c r="C1093" s="11" t="s">
        <v>4353</v>
      </c>
      <c r="D1093" s="18">
        <v>52249</v>
      </c>
      <c r="E1093" s="11" t="s">
        <v>4357</v>
      </c>
      <c r="F1093" s="11"/>
      <c r="G1093" s="14" t="s">
        <v>997</v>
      </c>
      <c r="H1093" s="11" t="s">
        <v>4361</v>
      </c>
      <c r="I1093" s="118" t="s">
        <v>5203</v>
      </c>
      <c r="J1093" s="19">
        <v>2006</v>
      </c>
      <c r="K1093" s="11" t="s">
        <v>998</v>
      </c>
      <c r="L1093" s="11" t="s">
        <v>1022</v>
      </c>
      <c r="M1093" s="11"/>
      <c r="N1093" s="11"/>
      <c r="O1093" s="11" t="s">
        <v>1023</v>
      </c>
      <c r="P1093" s="11" t="s">
        <v>1023</v>
      </c>
      <c r="Q1093" s="20">
        <v>272</v>
      </c>
      <c r="R1093" s="157">
        <v>274.72000000000003</v>
      </c>
      <c r="S1093" s="11" t="s">
        <v>4355</v>
      </c>
      <c r="T1093" s="21">
        <v>110</v>
      </c>
      <c r="U1093" s="13" t="s">
        <v>3231</v>
      </c>
      <c r="V1093" s="22" t="s">
        <v>1023</v>
      </c>
    </row>
    <row r="1094" spans="1:22" s="17" customFormat="1">
      <c r="A1094" s="11" t="s">
        <v>4362</v>
      </c>
      <c r="B1094" s="11" t="s">
        <v>3260</v>
      </c>
      <c r="C1094" s="11" t="s">
        <v>4353</v>
      </c>
      <c r="D1094" s="18">
        <v>52249</v>
      </c>
      <c r="E1094" s="11" t="s">
        <v>4357</v>
      </c>
      <c r="F1094" s="11"/>
      <c r="G1094" s="14" t="s">
        <v>997</v>
      </c>
      <c r="H1094" s="11" t="s">
        <v>4363</v>
      </c>
      <c r="I1094" s="118" t="s">
        <v>5203</v>
      </c>
      <c r="J1094" s="19">
        <v>2006</v>
      </c>
      <c r="K1094" s="11" t="s">
        <v>998</v>
      </c>
      <c r="L1094" s="11" t="s">
        <v>1022</v>
      </c>
      <c r="M1094" s="11"/>
      <c r="N1094" s="11"/>
      <c r="O1094" s="11" t="s">
        <v>1023</v>
      </c>
      <c r="P1094" s="11" t="s">
        <v>1023</v>
      </c>
      <c r="Q1094" s="20">
        <v>272</v>
      </c>
      <c r="R1094" s="157">
        <v>274.72000000000003</v>
      </c>
      <c r="S1094" s="11" t="s">
        <v>4355</v>
      </c>
      <c r="T1094" s="21">
        <v>110</v>
      </c>
      <c r="U1094" s="13" t="s">
        <v>3231</v>
      </c>
      <c r="V1094" s="22" t="s">
        <v>1023</v>
      </c>
    </row>
    <row r="1095" spans="1:22" s="17" customFormat="1">
      <c r="A1095" s="11" t="s">
        <v>4364</v>
      </c>
      <c r="B1095" s="11" t="s">
        <v>3260</v>
      </c>
      <c r="C1095" s="11" t="s">
        <v>4353</v>
      </c>
      <c r="D1095" s="18">
        <v>52249</v>
      </c>
      <c r="E1095" s="11" t="s">
        <v>4357</v>
      </c>
      <c r="F1095" s="11"/>
      <c r="G1095" s="14" t="s">
        <v>997</v>
      </c>
      <c r="H1095" s="11" t="s">
        <v>4122</v>
      </c>
      <c r="I1095" s="123" t="s">
        <v>5202</v>
      </c>
      <c r="J1095" s="19">
        <v>1965</v>
      </c>
      <c r="K1095" s="11" t="s">
        <v>998</v>
      </c>
      <c r="L1095" s="118" t="s">
        <v>3298</v>
      </c>
      <c r="M1095" s="11" t="s">
        <v>3298</v>
      </c>
      <c r="N1095" s="11" t="s">
        <v>763</v>
      </c>
      <c r="O1095" s="11" t="s">
        <v>1023</v>
      </c>
      <c r="P1095" s="11" t="s">
        <v>1023</v>
      </c>
      <c r="Q1095" s="20">
        <v>312</v>
      </c>
      <c r="R1095" s="157">
        <v>315</v>
      </c>
      <c r="S1095" s="11" t="s">
        <v>4355</v>
      </c>
      <c r="T1095" s="21">
        <v>110</v>
      </c>
      <c r="U1095" s="13" t="s">
        <v>3231</v>
      </c>
      <c r="V1095" s="22" t="s">
        <v>1023</v>
      </c>
    </row>
    <row r="1096" spans="1:22" s="17" customFormat="1">
      <c r="A1096" s="11" t="s">
        <v>4365</v>
      </c>
      <c r="B1096" s="11" t="s">
        <v>3260</v>
      </c>
      <c r="C1096" s="11" t="s">
        <v>4353</v>
      </c>
      <c r="D1096" s="18">
        <v>52249</v>
      </c>
      <c r="E1096" s="11" t="s">
        <v>4357</v>
      </c>
      <c r="F1096" s="11"/>
      <c r="G1096" s="14" t="s">
        <v>997</v>
      </c>
      <c r="H1096" s="11" t="s">
        <v>232</v>
      </c>
      <c r="I1096" s="123" t="s">
        <v>5202</v>
      </c>
      <c r="J1096" s="19">
        <v>1967</v>
      </c>
      <c r="K1096" s="11" t="s">
        <v>998</v>
      </c>
      <c r="L1096" s="118" t="s">
        <v>3298</v>
      </c>
      <c r="M1096" s="11" t="s">
        <v>3298</v>
      </c>
      <c r="N1096" s="11" t="s">
        <v>763</v>
      </c>
      <c r="O1096" s="11" t="s">
        <v>1023</v>
      </c>
      <c r="P1096" s="11" t="s">
        <v>1023</v>
      </c>
      <c r="Q1096" s="20">
        <v>304</v>
      </c>
      <c r="R1096" s="157">
        <v>315</v>
      </c>
      <c r="S1096" s="11" t="s">
        <v>4358</v>
      </c>
      <c r="T1096" s="21">
        <v>380</v>
      </c>
      <c r="U1096" s="11" t="s">
        <v>1045</v>
      </c>
      <c r="V1096" s="22" t="s">
        <v>1023</v>
      </c>
    </row>
    <row r="1097" spans="1:22" s="17" customFormat="1">
      <c r="A1097" s="11" t="s">
        <v>4366</v>
      </c>
      <c r="B1097" s="11" t="s">
        <v>3260</v>
      </c>
      <c r="C1097" s="11" t="s">
        <v>4353</v>
      </c>
      <c r="D1097" s="18">
        <v>52249</v>
      </c>
      <c r="E1097" s="11" t="s">
        <v>4357</v>
      </c>
      <c r="F1097" s="11"/>
      <c r="G1097" s="14" t="s">
        <v>997</v>
      </c>
      <c r="H1097" s="11" t="s">
        <v>195</v>
      </c>
      <c r="I1097" s="123" t="s">
        <v>5202</v>
      </c>
      <c r="J1097" s="19">
        <v>1974</v>
      </c>
      <c r="K1097" s="11" t="s">
        <v>998</v>
      </c>
      <c r="L1097" s="118" t="s">
        <v>3298</v>
      </c>
      <c r="M1097" s="11" t="s">
        <v>3298</v>
      </c>
      <c r="N1097" s="11" t="s">
        <v>4367</v>
      </c>
      <c r="O1097" s="11" t="s">
        <v>1023</v>
      </c>
      <c r="P1097" s="11" t="s">
        <v>1000</v>
      </c>
      <c r="Q1097" s="20">
        <v>590</v>
      </c>
      <c r="R1097" s="157">
        <v>870</v>
      </c>
      <c r="S1097" s="11" t="s">
        <v>4358</v>
      </c>
      <c r="T1097" s="21">
        <v>380</v>
      </c>
      <c r="U1097" s="11" t="s">
        <v>1045</v>
      </c>
      <c r="V1097" s="22" t="s">
        <v>1023</v>
      </c>
    </row>
    <row r="1098" spans="1:22" s="17" customFormat="1">
      <c r="A1098" s="11" t="s">
        <v>4368</v>
      </c>
      <c r="B1098" s="11" t="s">
        <v>3260</v>
      </c>
      <c r="C1098" s="11" t="s">
        <v>4353</v>
      </c>
      <c r="D1098" s="18">
        <v>52249</v>
      </c>
      <c r="E1098" s="11" t="s">
        <v>4357</v>
      </c>
      <c r="F1098" s="11"/>
      <c r="G1098" s="14" t="s">
        <v>997</v>
      </c>
      <c r="H1098" s="11" t="s">
        <v>193</v>
      </c>
      <c r="I1098" s="123" t="s">
        <v>5202</v>
      </c>
      <c r="J1098" s="19">
        <v>1975</v>
      </c>
      <c r="K1098" s="11" t="s">
        <v>998</v>
      </c>
      <c r="L1098" s="118" t="s">
        <v>3298</v>
      </c>
      <c r="M1098" s="11" t="s">
        <v>3298</v>
      </c>
      <c r="N1098" s="11" t="s">
        <v>4367</v>
      </c>
      <c r="O1098" s="11" t="s">
        <v>1023</v>
      </c>
      <c r="P1098" s="11" t="s">
        <v>1000</v>
      </c>
      <c r="Q1098" s="20">
        <v>592</v>
      </c>
      <c r="R1098" s="157">
        <v>870</v>
      </c>
      <c r="S1098" s="11" t="s">
        <v>4358</v>
      </c>
      <c r="T1098" s="21">
        <v>380</v>
      </c>
      <c r="U1098" s="11" t="s">
        <v>1045</v>
      </c>
      <c r="V1098" s="22" t="s">
        <v>1023</v>
      </c>
    </row>
    <row r="1099" spans="1:22" s="17" customFormat="1" ht="24">
      <c r="A1099" s="10" t="s">
        <v>4369</v>
      </c>
      <c r="B1099" s="46" t="s">
        <v>4370</v>
      </c>
      <c r="C1099" s="11"/>
      <c r="D1099" s="12">
        <v>39167</v>
      </c>
      <c r="E1099" s="13" t="s">
        <v>4371</v>
      </c>
      <c r="F1099" s="11"/>
      <c r="G1099" s="14" t="s">
        <v>1071</v>
      </c>
      <c r="H1099" s="11"/>
      <c r="I1099" s="118" t="s">
        <v>5206</v>
      </c>
      <c r="J1099" s="15">
        <v>2002</v>
      </c>
      <c r="K1099" s="11" t="s">
        <v>998</v>
      </c>
      <c r="L1099" s="11" t="s">
        <v>999</v>
      </c>
      <c r="M1099" s="11"/>
      <c r="N1099" s="11"/>
      <c r="O1099" s="11" t="s">
        <v>1000</v>
      </c>
      <c r="P1099" s="118" t="s">
        <v>1023</v>
      </c>
      <c r="Q1099" s="16">
        <v>15</v>
      </c>
      <c r="R1099" s="157">
        <v>15</v>
      </c>
      <c r="S1099" s="11"/>
      <c r="T1099" s="13" t="s">
        <v>1001</v>
      </c>
      <c r="U1099" s="13" t="s">
        <v>3108</v>
      </c>
      <c r="V1099" s="11" t="s">
        <v>1000</v>
      </c>
    </row>
    <row r="1100" spans="1:22" s="17" customFormat="1">
      <c r="A1100" s="10" t="s">
        <v>4372</v>
      </c>
      <c r="B1100" s="35" t="s">
        <v>4373</v>
      </c>
      <c r="C1100" s="11"/>
      <c r="D1100" s="12">
        <v>39167</v>
      </c>
      <c r="E1100" s="13" t="s">
        <v>4371</v>
      </c>
      <c r="F1100" s="10"/>
      <c r="G1100" s="14" t="s">
        <v>1071</v>
      </c>
      <c r="H1100" s="11"/>
      <c r="I1100" s="118" t="s">
        <v>5206</v>
      </c>
      <c r="J1100" s="15">
        <v>2006</v>
      </c>
      <c r="K1100" s="11" t="s">
        <v>998</v>
      </c>
      <c r="L1100" s="11" t="s">
        <v>999</v>
      </c>
      <c r="M1100" s="11"/>
      <c r="N1100" s="10"/>
      <c r="O1100" s="11" t="s">
        <v>1000</v>
      </c>
      <c r="P1100" s="118" t="s">
        <v>1023</v>
      </c>
      <c r="Q1100" s="16">
        <v>10</v>
      </c>
      <c r="R1100" s="157">
        <v>10</v>
      </c>
      <c r="S1100" s="11"/>
      <c r="T1100" s="13" t="s">
        <v>1001</v>
      </c>
      <c r="U1100" s="13" t="s">
        <v>3108</v>
      </c>
      <c r="V1100" s="11" t="s">
        <v>1000</v>
      </c>
    </row>
    <row r="1101" spans="1:22" s="17" customFormat="1">
      <c r="A1101" s="11" t="s">
        <v>4374</v>
      </c>
      <c r="B1101" s="11" t="s">
        <v>1017</v>
      </c>
      <c r="C1101" s="11" t="s">
        <v>4375</v>
      </c>
      <c r="D1101" s="18">
        <v>38889</v>
      </c>
      <c r="E1101" s="11" t="s">
        <v>4375</v>
      </c>
      <c r="F1101" s="11" t="s">
        <v>4376</v>
      </c>
      <c r="G1101" s="14" t="s">
        <v>1071</v>
      </c>
      <c r="H1101" s="11" t="s">
        <v>281</v>
      </c>
      <c r="I1101" s="118" t="s">
        <v>5196</v>
      </c>
      <c r="J1101" s="19">
        <v>1967</v>
      </c>
      <c r="K1101" s="11" t="s">
        <v>998</v>
      </c>
      <c r="L1101" s="24" t="s">
        <v>3170</v>
      </c>
      <c r="M1101" s="24"/>
      <c r="N1101" s="24"/>
      <c r="O1101" s="11" t="s">
        <v>1023</v>
      </c>
      <c r="P1101" s="11" t="s">
        <v>1023</v>
      </c>
      <c r="Q1101" s="20">
        <v>39.85</v>
      </c>
      <c r="R1101" s="157">
        <v>42.607619999999997</v>
      </c>
      <c r="S1101" s="11" t="s">
        <v>4377</v>
      </c>
      <c r="T1101" s="21">
        <v>110</v>
      </c>
      <c r="U1101" s="11" t="s">
        <v>3187</v>
      </c>
      <c r="V1101" s="22" t="s">
        <v>1023</v>
      </c>
    </row>
    <row r="1102" spans="1:22" s="17" customFormat="1">
      <c r="A1102" s="11" t="s">
        <v>4378</v>
      </c>
      <c r="B1102" s="11" t="s">
        <v>1017</v>
      </c>
      <c r="C1102" s="11" t="s">
        <v>4375</v>
      </c>
      <c r="D1102" s="18">
        <v>38889</v>
      </c>
      <c r="E1102" s="11" t="s">
        <v>4375</v>
      </c>
      <c r="F1102" s="11" t="s">
        <v>4376</v>
      </c>
      <c r="G1102" s="14" t="s">
        <v>1071</v>
      </c>
      <c r="H1102" s="11" t="s">
        <v>285</v>
      </c>
      <c r="I1102" s="118" t="s">
        <v>5196</v>
      </c>
      <c r="J1102" s="19">
        <v>1968</v>
      </c>
      <c r="K1102" s="11" t="s">
        <v>998</v>
      </c>
      <c r="L1102" s="11" t="s">
        <v>3170</v>
      </c>
      <c r="M1102" s="11"/>
      <c r="N1102" s="11"/>
      <c r="O1102" s="11" t="s">
        <v>1023</v>
      </c>
      <c r="P1102" s="11" t="s">
        <v>1023</v>
      </c>
      <c r="Q1102" s="20">
        <v>39.85</v>
      </c>
      <c r="R1102" s="157">
        <v>42.607619999999997</v>
      </c>
      <c r="S1102" s="11" t="s">
        <v>4377</v>
      </c>
      <c r="T1102" s="21">
        <v>110</v>
      </c>
      <c r="U1102" s="11" t="s">
        <v>3187</v>
      </c>
      <c r="V1102" s="22" t="s">
        <v>1023</v>
      </c>
    </row>
    <row r="1103" spans="1:22" s="17" customFormat="1">
      <c r="A1103" s="10" t="s">
        <v>4379</v>
      </c>
      <c r="B1103" s="11" t="s">
        <v>3229</v>
      </c>
      <c r="C1103" s="11"/>
      <c r="D1103" s="12">
        <v>97956</v>
      </c>
      <c r="E1103" s="13" t="s">
        <v>4380</v>
      </c>
      <c r="F1103" s="11"/>
      <c r="G1103" s="14" t="s">
        <v>1042</v>
      </c>
      <c r="H1103" s="11"/>
      <c r="I1103" s="118" t="s">
        <v>5206</v>
      </c>
      <c r="J1103" s="15">
        <v>2007</v>
      </c>
      <c r="K1103" s="11" t="s">
        <v>998</v>
      </c>
      <c r="L1103" s="11" t="s">
        <v>999</v>
      </c>
      <c r="M1103" s="11"/>
      <c r="N1103" s="11"/>
      <c r="O1103" s="11" t="s">
        <v>1000</v>
      </c>
      <c r="P1103" s="118" t="s">
        <v>1023</v>
      </c>
      <c r="Q1103" s="16">
        <v>18</v>
      </c>
      <c r="R1103" s="157">
        <v>18</v>
      </c>
      <c r="S1103" s="11"/>
      <c r="T1103" s="13" t="s">
        <v>1001</v>
      </c>
      <c r="U1103" s="13" t="s">
        <v>3053</v>
      </c>
      <c r="V1103" s="11" t="s">
        <v>1000</v>
      </c>
    </row>
    <row r="1104" spans="1:22" s="17" customFormat="1" ht="24">
      <c r="A1104" s="10" t="s">
        <v>4381</v>
      </c>
      <c r="B1104" s="24" t="s">
        <v>4382</v>
      </c>
      <c r="C1104" s="11"/>
      <c r="D1104" s="12">
        <v>14913</v>
      </c>
      <c r="E1104" s="13" t="s">
        <v>4383</v>
      </c>
      <c r="F1104" s="11"/>
      <c r="G1104" s="14" t="s">
        <v>1020</v>
      </c>
      <c r="H1104" s="11"/>
      <c r="I1104" s="118" t="s">
        <v>5206</v>
      </c>
      <c r="J1104" s="15">
        <v>2006</v>
      </c>
      <c r="K1104" s="11" t="s">
        <v>998</v>
      </c>
      <c r="L1104" s="11" t="s">
        <v>999</v>
      </c>
      <c r="M1104" s="11"/>
      <c r="N1104" s="11"/>
      <c r="O1104" s="11" t="s">
        <v>1000</v>
      </c>
      <c r="P1104" s="118" t="s">
        <v>1023</v>
      </c>
      <c r="Q1104" s="16">
        <v>16</v>
      </c>
      <c r="R1104" s="157">
        <v>16</v>
      </c>
      <c r="S1104" s="11"/>
      <c r="T1104" s="13" t="s">
        <v>4384</v>
      </c>
      <c r="U1104" s="13" t="s">
        <v>3245</v>
      </c>
      <c r="V1104" s="11" t="s">
        <v>1000</v>
      </c>
    </row>
    <row r="1105" spans="1:22" s="17" customFormat="1">
      <c r="A1105" s="10" t="s">
        <v>4385</v>
      </c>
      <c r="B1105" s="11" t="s">
        <v>3996</v>
      </c>
      <c r="C1105" s="11" t="s">
        <v>4386</v>
      </c>
      <c r="D1105" s="18">
        <v>58791</v>
      </c>
      <c r="E1105" s="11" t="s">
        <v>4387</v>
      </c>
      <c r="F1105" s="11"/>
      <c r="G1105" s="14" t="s">
        <v>997</v>
      </c>
      <c r="H1105" s="11" t="s">
        <v>4388</v>
      </c>
      <c r="I1105" s="123" t="s">
        <v>5202</v>
      </c>
      <c r="J1105" s="19">
        <v>1971</v>
      </c>
      <c r="K1105" s="11" t="s">
        <v>998</v>
      </c>
      <c r="L1105" s="11" t="s">
        <v>1055</v>
      </c>
      <c r="M1105" s="11"/>
      <c r="N1105" s="11"/>
      <c r="O1105" s="11" t="s">
        <v>1023</v>
      </c>
      <c r="P1105" s="118" t="s">
        <v>1023</v>
      </c>
      <c r="Q1105" s="20">
        <v>186</v>
      </c>
      <c r="R1105" s="157">
        <v>200</v>
      </c>
      <c r="S1105" s="11" t="s">
        <v>4389</v>
      </c>
      <c r="T1105" s="21">
        <v>110</v>
      </c>
      <c r="U1105" s="11" t="s">
        <v>4001</v>
      </c>
      <c r="V1105" s="11" t="s">
        <v>1023</v>
      </c>
    </row>
    <row r="1106" spans="1:22" s="17" customFormat="1">
      <c r="A1106" s="10" t="s">
        <v>4390</v>
      </c>
      <c r="B1106" s="11" t="s">
        <v>3996</v>
      </c>
      <c r="C1106" s="11" t="s">
        <v>4386</v>
      </c>
      <c r="D1106" s="18">
        <v>58791</v>
      </c>
      <c r="E1106" s="11" t="s">
        <v>4387</v>
      </c>
      <c r="F1106" s="11"/>
      <c r="G1106" s="14" t="s">
        <v>997</v>
      </c>
      <c r="H1106" s="11" t="s">
        <v>4391</v>
      </c>
      <c r="I1106" s="118" t="s">
        <v>5203</v>
      </c>
      <c r="J1106" s="19">
        <v>1975</v>
      </c>
      <c r="K1106" s="11" t="s">
        <v>998</v>
      </c>
      <c r="L1106" s="11" t="s">
        <v>3056</v>
      </c>
      <c r="M1106" s="11" t="s">
        <v>4685</v>
      </c>
      <c r="N1106" s="11"/>
      <c r="O1106" s="11" t="s">
        <v>1023</v>
      </c>
      <c r="P1106" s="118" t="s">
        <v>1023</v>
      </c>
      <c r="Q1106" s="20">
        <v>206</v>
      </c>
      <c r="R1106" s="157">
        <f>Q1106*1.01</f>
        <v>208.06</v>
      </c>
      <c r="S1106" s="11" t="s">
        <v>4392</v>
      </c>
      <c r="T1106" s="21">
        <v>220</v>
      </c>
      <c r="U1106" s="11" t="s">
        <v>4001</v>
      </c>
      <c r="V1106" s="22" t="s">
        <v>1023</v>
      </c>
    </row>
    <row r="1107" spans="1:22" s="17" customFormat="1">
      <c r="A1107" s="10" t="s">
        <v>4393</v>
      </c>
      <c r="B1107" s="11" t="s">
        <v>3996</v>
      </c>
      <c r="C1107" s="11" t="s">
        <v>4386</v>
      </c>
      <c r="D1107" s="18">
        <v>58791</v>
      </c>
      <c r="E1107" s="11" t="s">
        <v>4387</v>
      </c>
      <c r="F1107" s="11"/>
      <c r="G1107" s="14" t="s">
        <v>997</v>
      </c>
      <c r="H1107" s="11" t="s">
        <v>4394</v>
      </c>
      <c r="I1107" s="123" t="s">
        <v>5202</v>
      </c>
      <c r="J1107" s="19">
        <v>1982</v>
      </c>
      <c r="K1107" s="11" t="s">
        <v>998</v>
      </c>
      <c r="L1107" s="124" t="s">
        <v>1055</v>
      </c>
      <c r="M1107" s="11" t="s">
        <v>1055</v>
      </c>
      <c r="N1107" s="11" t="s">
        <v>4395</v>
      </c>
      <c r="O1107" s="11" t="s">
        <v>1023</v>
      </c>
      <c r="P1107" s="118" t="s">
        <v>1023</v>
      </c>
      <c r="Q1107" s="20">
        <v>310</v>
      </c>
      <c r="R1107" s="157">
        <v>321</v>
      </c>
      <c r="S1107" s="11" t="s">
        <v>4396</v>
      </c>
      <c r="T1107" s="21">
        <v>220</v>
      </c>
      <c r="U1107" s="11" t="s">
        <v>4001</v>
      </c>
      <c r="V1107" s="22" t="s">
        <v>1023</v>
      </c>
    </row>
    <row r="1108" spans="1:22" s="17" customFormat="1">
      <c r="A1108" s="10" t="s">
        <v>4397</v>
      </c>
      <c r="B1108" s="11" t="s">
        <v>4398</v>
      </c>
      <c r="C1108" s="11"/>
      <c r="D1108" s="12">
        <v>14913</v>
      </c>
      <c r="E1108" s="13" t="s">
        <v>4399</v>
      </c>
      <c r="F1108" s="10"/>
      <c r="G1108" s="14" t="s">
        <v>1020</v>
      </c>
      <c r="H1108" s="11"/>
      <c r="I1108" s="118" t="s">
        <v>5206</v>
      </c>
      <c r="J1108" s="15">
        <v>2009</v>
      </c>
      <c r="K1108" s="11" t="s">
        <v>998</v>
      </c>
      <c r="L1108" s="11" t="s">
        <v>999</v>
      </c>
      <c r="M1108" s="11"/>
      <c r="N1108" s="10"/>
      <c r="O1108" s="11" t="s">
        <v>1000</v>
      </c>
      <c r="P1108" s="118" t="s">
        <v>1023</v>
      </c>
      <c r="Q1108" s="16">
        <v>10.6</v>
      </c>
      <c r="R1108" s="157">
        <v>10.6</v>
      </c>
      <c r="S1108" s="11"/>
      <c r="T1108" s="13" t="s">
        <v>4384</v>
      </c>
      <c r="U1108" s="13" t="s">
        <v>3245</v>
      </c>
      <c r="V1108" s="11" t="s">
        <v>1000</v>
      </c>
    </row>
    <row r="1109" spans="1:22" s="17" customFormat="1">
      <c r="A1109" s="11" t="s">
        <v>4400</v>
      </c>
      <c r="B1109" s="11" t="s">
        <v>3260</v>
      </c>
      <c r="C1109" s="11" t="s">
        <v>3262</v>
      </c>
      <c r="D1109" s="18">
        <v>59368</v>
      </c>
      <c r="E1109" s="11" t="s">
        <v>4401</v>
      </c>
      <c r="F1109" s="11"/>
      <c r="G1109" s="14" t="s">
        <v>997</v>
      </c>
      <c r="H1109" s="11" t="s">
        <v>4402</v>
      </c>
      <c r="I1109" s="118" t="s">
        <v>5203</v>
      </c>
      <c r="J1109" s="19">
        <v>1973</v>
      </c>
      <c r="K1109" s="11" t="s">
        <v>998</v>
      </c>
      <c r="L1109" s="11" t="s">
        <v>1022</v>
      </c>
      <c r="M1109" s="11"/>
      <c r="N1109" s="11"/>
      <c r="O1109" s="11" t="s">
        <v>1023</v>
      </c>
      <c r="P1109" s="11" t="s">
        <v>1023</v>
      </c>
      <c r="Q1109" s="20">
        <v>55</v>
      </c>
      <c r="R1109" s="157">
        <v>55.55</v>
      </c>
      <c r="S1109" s="11" t="s">
        <v>3262</v>
      </c>
      <c r="T1109" s="21">
        <v>110</v>
      </c>
      <c r="U1109" s="13" t="s">
        <v>1066</v>
      </c>
      <c r="V1109" s="22" t="s">
        <v>1023</v>
      </c>
    </row>
    <row r="1110" spans="1:22" s="17" customFormat="1">
      <c r="A1110" s="11" t="s">
        <v>4403</v>
      </c>
      <c r="B1110" s="11" t="s">
        <v>3260</v>
      </c>
      <c r="C1110" s="11" t="s">
        <v>3262</v>
      </c>
      <c r="D1110" s="18">
        <v>59368</v>
      </c>
      <c r="E1110" s="11" t="s">
        <v>4401</v>
      </c>
      <c r="F1110" s="11"/>
      <c r="G1110" s="14" t="s">
        <v>997</v>
      </c>
      <c r="H1110" s="11" t="s">
        <v>4404</v>
      </c>
      <c r="I1110" s="118" t="s">
        <v>5202</v>
      </c>
      <c r="J1110" s="19">
        <v>1973</v>
      </c>
      <c r="K1110" s="11" t="s">
        <v>998</v>
      </c>
      <c r="L1110" s="11" t="s">
        <v>1022</v>
      </c>
      <c r="M1110" s="11"/>
      <c r="N1110" s="11"/>
      <c r="O1110" s="11" t="s">
        <v>1023</v>
      </c>
      <c r="P1110" s="11" t="s">
        <v>1023</v>
      </c>
      <c r="Q1110" s="20">
        <v>55</v>
      </c>
      <c r="R1110" s="157">
        <v>58.046146038344844</v>
      </c>
      <c r="S1110" s="11" t="s">
        <v>3262</v>
      </c>
      <c r="T1110" s="21">
        <v>110</v>
      </c>
      <c r="U1110" s="13" t="s">
        <v>1066</v>
      </c>
      <c r="V1110" s="22" t="s">
        <v>1023</v>
      </c>
    </row>
    <row r="1111" spans="1:22" s="17" customFormat="1">
      <c r="A1111" s="11" t="s">
        <v>4405</v>
      </c>
      <c r="B1111" s="11" t="s">
        <v>3260</v>
      </c>
      <c r="C1111" s="11" t="s">
        <v>3262</v>
      </c>
      <c r="D1111" s="18">
        <v>59368</v>
      </c>
      <c r="E1111" s="11" t="s">
        <v>4401</v>
      </c>
      <c r="F1111" s="11"/>
      <c r="G1111" s="14" t="s">
        <v>997</v>
      </c>
      <c r="H1111" s="11" t="s">
        <v>4406</v>
      </c>
      <c r="I1111" s="118" t="s">
        <v>5203</v>
      </c>
      <c r="J1111" s="19">
        <v>1973</v>
      </c>
      <c r="K1111" s="11" t="s">
        <v>998</v>
      </c>
      <c r="L1111" s="11" t="s">
        <v>1022</v>
      </c>
      <c r="M1111" s="11"/>
      <c r="N1111" s="11"/>
      <c r="O1111" s="11" t="s">
        <v>1023</v>
      </c>
      <c r="P1111" s="11" t="s">
        <v>1023</v>
      </c>
      <c r="Q1111" s="20">
        <v>55</v>
      </c>
      <c r="R1111" s="157">
        <v>55.55</v>
      </c>
      <c r="S1111" s="11" t="s">
        <v>3262</v>
      </c>
      <c r="T1111" s="21">
        <v>110</v>
      </c>
      <c r="U1111" s="13" t="s">
        <v>1066</v>
      </c>
      <c r="V1111" s="22" t="s">
        <v>1023</v>
      </c>
    </row>
    <row r="1112" spans="1:22" s="17" customFormat="1">
      <c r="A1112" s="11" t="s">
        <v>4407</v>
      </c>
      <c r="B1112" s="11" t="s">
        <v>3260</v>
      </c>
      <c r="C1112" s="11" t="s">
        <v>3262</v>
      </c>
      <c r="D1112" s="18">
        <v>59368</v>
      </c>
      <c r="E1112" s="11" t="s">
        <v>4401</v>
      </c>
      <c r="F1112" s="11"/>
      <c r="G1112" s="14" t="s">
        <v>997</v>
      </c>
      <c r="H1112" s="11" t="s">
        <v>4408</v>
      </c>
      <c r="I1112" s="118" t="s">
        <v>5203</v>
      </c>
      <c r="J1112" s="19">
        <v>1973</v>
      </c>
      <c r="K1112" s="11" t="s">
        <v>998</v>
      </c>
      <c r="L1112" s="11" t="s">
        <v>1022</v>
      </c>
      <c r="M1112" s="11"/>
      <c r="N1112" s="11"/>
      <c r="O1112" s="11" t="s">
        <v>1023</v>
      </c>
      <c r="P1112" s="11" t="s">
        <v>1023</v>
      </c>
      <c r="Q1112" s="20">
        <v>55</v>
      </c>
      <c r="R1112" s="157">
        <v>55.55</v>
      </c>
      <c r="S1112" s="11" t="s">
        <v>3262</v>
      </c>
      <c r="T1112" s="21">
        <v>110</v>
      </c>
      <c r="U1112" s="13" t="s">
        <v>1066</v>
      </c>
      <c r="V1112" s="22" t="s">
        <v>1023</v>
      </c>
    </row>
    <row r="1113" spans="1:22" s="17" customFormat="1">
      <c r="A1113" s="11" t="s">
        <v>4409</v>
      </c>
      <c r="B1113" s="11" t="s">
        <v>3260</v>
      </c>
      <c r="C1113" s="11" t="s">
        <v>3262</v>
      </c>
      <c r="D1113" s="18">
        <v>59368</v>
      </c>
      <c r="E1113" s="11" t="s">
        <v>4401</v>
      </c>
      <c r="F1113" s="11"/>
      <c r="G1113" s="14" t="s">
        <v>997</v>
      </c>
      <c r="H1113" s="11" t="s">
        <v>4410</v>
      </c>
      <c r="I1113" s="118" t="s">
        <v>5202</v>
      </c>
      <c r="J1113" s="19">
        <v>1973</v>
      </c>
      <c r="K1113" s="11" t="s">
        <v>3225</v>
      </c>
      <c r="L1113" s="11" t="s">
        <v>1022</v>
      </c>
      <c r="M1113" s="11"/>
      <c r="N1113" s="11"/>
      <c r="O1113" s="11" t="s">
        <v>1023</v>
      </c>
      <c r="P1113" s="11" t="s">
        <v>1023</v>
      </c>
      <c r="Q1113" s="20">
        <v>355</v>
      </c>
      <c r="R1113" s="157">
        <v>374.66148806568037</v>
      </c>
      <c r="S1113" s="11" t="s">
        <v>3262</v>
      </c>
      <c r="T1113" s="21">
        <v>220</v>
      </c>
      <c r="U1113" s="11" t="s">
        <v>1045</v>
      </c>
      <c r="V1113" s="22" t="s">
        <v>1023</v>
      </c>
    </row>
    <row r="1114" spans="1:22" s="17" customFormat="1">
      <c r="A1114" s="11" t="s">
        <v>4411</v>
      </c>
      <c r="B1114" s="11" t="s">
        <v>3260</v>
      </c>
      <c r="C1114" s="11" t="s">
        <v>3262</v>
      </c>
      <c r="D1114" s="18">
        <v>59368</v>
      </c>
      <c r="E1114" s="11" t="s">
        <v>4401</v>
      </c>
      <c r="F1114" s="11"/>
      <c r="G1114" s="14" t="s">
        <v>997</v>
      </c>
      <c r="H1114" s="11" t="s">
        <v>4412</v>
      </c>
      <c r="I1114" s="118" t="s">
        <v>5202</v>
      </c>
      <c r="J1114" s="19">
        <v>1973</v>
      </c>
      <c r="K1114" s="11" t="s">
        <v>998</v>
      </c>
      <c r="L1114" s="11" t="s">
        <v>1022</v>
      </c>
      <c r="M1114" s="11"/>
      <c r="N1114" s="11"/>
      <c r="O1114" s="11" t="s">
        <v>1023</v>
      </c>
      <c r="P1114" s="11" t="s">
        <v>1023</v>
      </c>
      <c r="Q1114" s="20">
        <v>355</v>
      </c>
      <c r="R1114" s="157">
        <v>374.66148806568037</v>
      </c>
      <c r="S1114" s="11" t="s">
        <v>3262</v>
      </c>
      <c r="T1114" s="21">
        <v>220</v>
      </c>
      <c r="U1114" s="11" t="s">
        <v>1045</v>
      </c>
      <c r="V1114" s="22" t="s">
        <v>1023</v>
      </c>
    </row>
    <row r="1115" spans="1:22" s="17" customFormat="1">
      <c r="A1115" s="11" t="s">
        <v>4413</v>
      </c>
      <c r="B1115" s="11" t="s">
        <v>3260</v>
      </c>
      <c r="C1115" s="11" t="s">
        <v>3262</v>
      </c>
      <c r="D1115" s="18">
        <v>59368</v>
      </c>
      <c r="E1115" s="11" t="s">
        <v>4401</v>
      </c>
      <c r="F1115" s="11"/>
      <c r="G1115" s="14" t="s">
        <v>997</v>
      </c>
      <c r="H1115" s="11" t="s">
        <v>4414</v>
      </c>
      <c r="I1115" s="118" t="s">
        <v>5202</v>
      </c>
      <c r="J1115" s="19">
        <v>1973</v>
      </c>
      <c r="K1115" s="11" t="s">
        <v>998</v>
      </c>
      <c r="L1115" s="11" t="s">
        <v>1022</v>
      </c>
      <c r="M1115" s="11"/>
      <c r="N1115" s="11"/>
      <c r="O1115" s="11" t="s">
        <v>1023</v>
      </c>
      <c r="P1115" s="11" t="s">
        <v>1023</v>
      </c>
      <c r="Q1115" s="20">
        <v>355</v>
      </c>
      <c r="R1115" s="157">
        <v>374.66148806568037</v>
      </c>
      <c r="S1115" s="11" t="s">
        <v>3262</v>
      </c>
      <c r="T1115" s="21">
        <v>220</v>
      </c>
      <c r="U1115" s="11" t="s">
        <v>1045</v>
      </c>
      <c r="V1115" s="22" t="s">
        <v>1023</v>
      </c>
    </row>
    <row r="1116" spans="1:22" s="17" customFormat="1">
      <c r="A1116" s="11" t="s">
        <v>4415</v>
      </c>
      <c r="B1116" s="11" t="s">
        <v>3260</v>
      </c>
      <c r="C1116" s="11" t="s">
        <v>3262</v>
      </c>
      <c r="D1116" s="18">
        <v>59368</v>
      </c>
      <c r="E1116" s="11" t="s">
        <v>4401</v>
      </c>
      <c r="F1116" s="11"/>
      <c r="G1116" s="14" t="s">
        <v>997</v>
      </c>
      <c r="H1116" s="11" t="s">
        <v>4416</v>
      </c>
      <c r="I1116" s="118" t="s">
        <v>5202</v>
      </c>
      <c r="J1116" s="19">
        <v>1984</v>
      </c>
      <c r="K1116" s="11" t="s">
        <v>998</v>
      </c>
      <c r="L1116" s="11" t="s">
        <v>1022</v>
      </c>
      <c r="M1116" s="11"/>
      <c r="N1116" s="11"/>
      <c r="O1116" s="11" t="s">
        <v>1023</v>
      </c>
      <c r="P1116" s="11" t="s">
        <v>1023</v>
      </c>
      <c r="Q1116" s="20">
        <v>607.5</v>
      </c>
      <c r="R1116" s="157">
        <v>658</v>
      </c>
      <c r="S1116" s="11" t="s">
        <v>3262</v>
      </c>
      <c r="T1116" s="21">
        <v>380</v>
      </c>
      <c r="U1116" s="11" t="s">
        <v>1045</v>
      </c>
      <c r="V1116" s="22" t="s">
        <v>1023</v>
      </c>
    </row>
    <row r="1117" spans="1:22" s="17" customFormat="1">
      <c r="A1117" s="11" t="s">
        <v>4417</v>
      </c>
      <c r="B1117" s="11" t="s">
        <v>3260</v>
      </c>
      <c r="C1117" s="11" t="s">
        <v>3262</v>
      </c>
      <c r="D1117" s="18">
        <v>59368</v>
      </c>
      <c r="E1117" s="11" t="s">
        <v>4401</v>
      </c>
      <c r="F1117" s="11"/>
      <c r="G1117" s="14" t="s">
        <v>997</v>
      </c>
      <c r="H1117" s="11" t="s">
        <v>4418</v>
      </c>
      <c r="I1117" s="123" t="s">
        <v>5202</v>
      </c>
      <c r="J1117" s="19">
        <v>1984</v>
      </c>
      <c r="K1117" s="11" t="s">
        <v>998</v>
      </c>
      <c r="L1117" s="11" t="s">
        <v>1055</v>
      </c>
      <c r="M1117" s="11"/>
      <c r="N1117" s="11"/>
      <c r="O1117" s="11" t="s">
        <v>1023</v>
      </c>
      <c r="P1117" s="11" t="s">
        <v>1023</v>
      </c>
      <c r="Q1117" s="20">
        <v>112</v>
      </c>
      <c r="R1117" s="157">
        <v>121.21647999999999</v>
      </c>
      <c r="S1117" s="11" t="s">
        <v>3262</v>
      </c>
      <c r="T1117" s="21">
        <v>110</v>
      </c>
      <c r="U1117" s="11" t="s">
        <v>4419</v>
      </c>
      <c r="V1117" s="11" t="s">
        <v>1023</v>
      </c>
    </row>
    <row r="1118" spans="1:22" s="17" customFormat="1">
      <c r="A1118" s="11" t="s">
        <v>4420</v>
      </c>
      <c r="B1118" s="11" t="s">
        <v>7</v>
      </c>
      <c r="C1118" s="11" t="s">
        <v>4421</v>
      </c>
      <c r="D1118" s="18">
        <v>97877</v>
      </c>
      <c r="E1118" s="11" t="s">
        <v>4422</v>
      </c>
      <c r="F1118" s="11"/>
      <c r="G1118" s="14" t="s">
        <v>1042</v>
      </c>
      <c r="H1118" s="11"/>
      <c r="I1118" s="118" t="s">
        <v>5206</v>
      </c>
      <c r="J1118" s="19">
        <v>2002</v>
      </c>
      <c r="K1118" s="11" t="s">
        <v>998</v>
      </c>
      <c r="L1118" s="11" t="s">
        <v>999</v>
      </c>
      <c r="M1118" s="11"/>
      <c r="N1118" s="11"/>
      <c r="O1118" s="11" t="s">
        <v>1000</v>
      </c>
      <c r="P1118" s="11" t="s">
        <v>1023</v>
      </c>
      <c r="Q1118" s="20">
        <v>10.5</v>
      </c>
      <c r="R1118" s="157">
        <v>10.5</v>
      </c>
      <c r="S1118" s="11" t="s">
        <v>4423</v>
      </c>
      <c r="T1118" s="21">
        <v>20</v>
      </c>
      <c r="U1118" s="11" t="s">
        <v>4424</v>
      </c>
      <c r="V1118" s="11" t="s">
        <v>1000</v>
      </c>
    </row>
    <row r="1119" spans="1:22" s="17" customFormat="1">
      <c r="A1119" s="10" t="s">
        <v>4425</v>
      </c>
      <c r="B1119" s="11"/>
      <c r="C1119" s="11"/>
      <c r="D1119" s="12">
        <v>39448</v>
      </c>
      <c r="E1119" s="13" t="s">
        <v>4426</v>
      </c>
      <c r="F1119" s="10"/>
      <c r="G1119" s="14" t="s">
        <v>1071</v>
      </c>
      <c r="H1119" s="11"/>
      <c r="I1119" s="118" t="s">
        <v>5206</v>
      </c>
      <c r="J1119" s="15">
        <v>2002</v>
      </c>
      <c r="K1119" s="11" t="s">
        <v>998</v>
      </c>
      <c r="L1119" s="11" t="s">
        <v>999</v>
      </c>
      <c r="M1119" s="11"/>
      <c r="N1119" s="10"/>
      <c r="O1119" s="11" t="s">
        <v>1000</v>
      </c>
      <c r="P1119" s="118" t="s">
        <v>1023</v>
      </c>
      <c r="Q1119" s="16">
        <v>42</v>
      </c>
      <c r="R1119" s="157">
        <v>42</v>
      </c>
      <c r="S1119" s="11"/>
      <c r="T1119" s="13" t="s">
        <v>1001</v>
      </c>
      <c r="U1119" s="13" t="s">
        <v>3108</v>
      </c>
      <c r="V1119" s="11" t="s">
        <v>1000</v>
      </c>
    </row>
    <row r="1120" spans="1:22" s="17" customFormat="1">
      <c r="A1120" s="10" t="s">
        <v>4427</v>
      </c>
      <c r="B1120" s="11"/>
      <c r="C1120" s="11"/>
      <c r="D1120" s="12">
        <v>39448</v>
      </c>
      <c r="E1120" s="13" t="s">
        <v>4426</v>
      </c>
      <c r="F1120" s="11"/>
      <c r="G1120" s="14" t="s">
        <v>1071</v>
      </c>
      <c r="H1120" s="11"/>
      <c r="I1120" s="118" t="s">
        <v>5206</v>
      </c>
      <c r="J1120" s="15">
        <v>2001</v>
      </c>
      <c r="K1120" s="11" t="s">
        <v>998</v>
      </c>
      <c r="L1120" s="11" t="s">
        <v>999</v>
      </c>
      <c r="M1120" s="11"/>
      <c r="N1120" s="11"/>
      <c r="O1120" s="11" t="s">
        <v>1000</v>
      </c>
      <c r="P1120" s="118" t="s">
        <v>1023</v>
      </c>
      <c r="Q1120" s="16">
        <v>16.2</v>
      </c>
      <c r="R1120" s="157">
        <v>16.2</v>
      </c>
      <c r="S1120" s="11"/>
      <c r="T1120" s="13" t="s">
        <v>1001</v>
      </c>
      <c r="U1120" s="13" t="s">
        <v>3108</v>
      </c>
      <c r="V1120" s="11" t="s">
        <v>1000</v>
      </c>
    </row>
    <row r="1121" spans="1:22" s="17" customFormat="1">
      <c r="A1121" s="10" t="s">
        <v>4428</v>
      </c>
      <c r="B1121" s="10" t="s">
        <v>4429</v>
      </c>
      <c r="C1121" s="11"/>
      <c r="D1121" s="12">
        <v>26556</v>
      </c>
      <c r="E1121" s="13" t="s">
        <v>4430</v>
      </c>
      <c r="F1121" s="11"/>
      <c r="G1121" s="14" t="s">
        <v>1006</v>
      </c>
      <c r="H1121" s="11"/>
      <c r="I1121" s="118" t="s">
        <v>5206</v>
      </c>
      <c r="J1121" s="15">
        <v>1997</v>
      </c>
      <c r="K1121" s="11" t="s">
        <v>998</v>
      </c>
      <c r="L1121" s="11" t="s">
        <v>999</v>
      </c>
      <c r="M1121" s="11"/>
      <c r="N1121" s="11"/>
      <c r="O1121" s="11" t="s">
        <v>1000</v>
      </c>
      <c r="P1121" s="118" t="s">
        <v>1023</v>
      </c>
      <c r="Q1121" s="16">
        <v>49.5</v>
      </c>
      <c r="R1121" s="157">
        <v>49.5</v>
      </c>
      <c r="S1121" s="11"/>
      <c r="T1121" s="13" t="s">
        <v>1007</v>
      </c>
      <c r="U1121" s="13" t="s">
        <v>1008</v>
      </c>
      <c r="V1121" s="11" t="s">
        <v>1000</v>
      </c>
    </row>
    <row r="1122" spans="1:22" s="17" customFormat="1">
      <c r="A1122" s="10" t="s">
        <v>4431</v>
      </c>
      <c r="B1122" s="47" t="s">
        <v>4432</v>
      </c>
      <c r="C1122" s="11"/>
      <c r="D1122" s="12">
        <v>29386</v>
      </c>
      <c r="E1122" s="13" t="s">
        <v>4433</v>
      </c>
      <c r="F1122" s="11"/>
      <c r="G1122" s="14" t="s">
        <v>1006</v>
      </c>
      <c r="H1122" s="11"/>
      <c r="I1122" s="118" t="s">
        <v>5206</v>
      </c>
      <c r="J1122" s="15">
        <v>2007</v>
      </c>
      <c r="K1122" s="11" t="s">
        <v>998</v>
      </c>
      <c r="L1122" s="11" t="s">
        <v>999</v>
      </c>
      <c r="M1122" s="11"/>
      <c r="N1122" s="11"/>
      <c r="O1122" s="11" t="s">
        <v>1000</v>
      </c>
      <c r="P1122" s="118" t="s">
        <v>1023</v>
      </c>
      <c r="Q1122" s="16">
        <v>20</v>
      </c>
      <c r="R1122" s="157">
        <v>20</v>
      </c>
      <c r="S1122" s="11"/>
      <c r="T1122" s="13" t="s">
        <v>3076</v>
      </c>
      <c r="U1122" s="13" t="s">
        <v>4775</v>
      </c>
      <c r="V1122" s="11" t="s">
        <v>1000</v>
      </c>
    </row>
    <row r="1123" spans="1:22" s="17" customFormat="1">
      <c r="A1123" s="10" t="s">
        <v>2857</v>
      </c>
      <c r="B1123" s="11" t="s">
        <v>3249</v>
      </c>
      <c r="C1123" s="11" t="s">
        <v>3249</v>
      </c>
      <c r="D1123" s="12"/>
      <c r="E1123" s="13"/>
      <c r="F1123" s="10"/>
      <c r="G1123" s="14"/>
      <c r="H1123" s="11"/>
      <c r="I1123" s="11"/>
      <c r="J1123" s="15"/>
      <c r="K1123" s="11"/>
      <c r="L1123" s="11"/>
      <c r="M1123" s="11"/>
      <c r="N1123" s="10"/>
      <c r="O1123" s="11"/>
      <c r="P1123" s="11"/>
      <c r="Q1123" s="16"/>
      <c r="R1123" s="160"/>
      <c r="S1123" s="11"/>
      <c r="T1123" s="13"/>
      <c r="U1123" s="13"/>
      <c r="V1123" s="22"/>
    </row>
    <row r="1124" spans="1:22" s="17" customFormat="1">
      <c r="A1124" s="64" t="s">
        <v>4434</v>
      </c>
      <c r="B1124" s="65" t="s">
        <v>4435</v>
      </c>
      <c r="C1124" s="65"/>
      <c r="D1124" s="131">
        <v>24647</v>
      </c>
      <c r="E1124" s="132" t="s">
        <v>4436</v>
      </c>
      <c r="F1124" s="65"/>
      <c r="G1124" s="60" t="s">
        <v>1035</v>
      </c>
      <c r="H1124" s="65"/>
      <c r="I1124" s="118" t="s">
        <v>5206</v>
      </c>
      <c r="J1124" s="134">
        <v>2010</v>
      </c>
      <c r="K1124" s="65" t="s">
        <v>998</v>
      </c>
      <c r="L1124" s="65" t="s">
        <v>999</v>
      </c>
      <c r="M1124" s="65"/>
      <c r="N1124" s="65"/>
      <c r="O1124" s="65" t="s">
        <v>1000</v>
      </c>
      <c r="P1124" s="118" t="s">
        <v>1023</v>
      </c>
      <c r="Q1124" s="136">
        <v>17.5</v>
      </c>
      <c r="R1124" s="157">
        <v>17.5</v>
      </c>
      <c r="S1124" s="65"/>
      <c r="T1124" s="132" t="s">
        <v>1001</v>
      </c>
      <c r="U1124" s="65" t="s">
        <v>1036</v>
      </c>
      <c r="V1124" s="65" t="s">
        <v>1000</v>
      </c>
    </row>
    <row r="1125" spans="1:22" s="17" customFormat="1">
      <c r="A1125" s="10" t="s">
        <v>4437</v>
      </c>
      <c r="B1125" s="23" t="s">
        <v>4438</v>
      </c>
      <c r="C1125" s="11"/>
      <c r="D1125" s="12">
        <v>24649</v>
      </c>
      <c r="E1125" s="13" t="s">
        <v>4436</v>
      </c>
      <c r="F1125" s="11"/>
      <c r="G1125" s="14" t="s">
        <v>1035</v>
      </c>
      <c r="H1125" s="11"/>
      <c r="I1125" s="118" t="s">
        <v>5206</v>
      </c>
      <c r="J1125" s="15">
        <v>2001</v>
      </c>
      <c r="K1125" s="11" t="s">
        <v>998</v>
      </c>
      <c r="L1125" s="11" t="s">
        <v>999</v>
      </c>
      <c r="M1125" s="11"/>
      <c r="N1125" s="11"/>
      <c r="O1125" s="11" t="s">
        <v>1000</v>
      </c>
      <c r="P1125" s="118" t="s">
        <v>1023</v>
      </c>
      <c r="Q1125" s="16">
        <v>12.3</v>
      </c>
      <c r="R1125" s="157">
        <v>12.3</v>
      </c>
      <c r="S1125" s="11"/>
      <c r="T1125" s="13" t="s">
        <v>1001</v>
      </c>
      <c r="U1125" s="11" t="s">
        <v>1036</v>
      </c>
      <c r="V1125" s="11" t="s">
        <v>1000</v>
      </c>
    </row>
    <row r="1126" spans="1:22" s="17" customFormat="1">
      <c r="A1126" s="65" t="s">
        <v>4439</v>
      </c>
      <c r="B1126" s="11" t="s">
        <v>4440</v>
      </c>
      <c r="C1126" s="11" t="s">
        <v>4441</v>
      </c>
      <c r="D1126" s="18">
        <v>65203</v>
      </c>
      <c r="E1126" s="11" t="s">
        <v>4442</v>
      </c>
      <c r="F1126" s="11"/>
      <c r="G1126" s="14" t="s">
        <v>3180</v>
      </c>
      <c r="H1126" s="11" t="s">
        <v>633</v>
      </c>
      <c r="I1126" s="123" t="s">
        <v>5202</v>
      </c>
      <c r="J1126" s="19">
        <v>2006</v>
      </c>
      <c r="K1126" s="11" t="s">
        <v>998</v>
      </c>
      <c r="L1126" s="24" t="s">
        <v>1061</v>
      </c>
      <c r="M1126" s="11" t="s">
        <v>1061</v>
      </c>
      <c r="N1126" s="11" t="s">
        <v>1022</v>
      </c>
      <c r="O1126" s="11" t="s">
        <v>1000</v>
      </c>
      <c r="P1126" s="11" t="s">
        <v>1000</v>
      </c>
      <c r="Q1126" s="20">
        <v>6.7</v>
      </c>
      <c r="R1126" s="159">
        <v>7.2158999999999995</v>
      </c>
      <c r="S1126" s="11" t="s">
        <v>4443</v>
      </c>
      <c r="T1126" s="21">
        <v>10</v>
      </c>
      <c r="U1126" s="11" t="s">
        <v>4440</v>
      </c>
      <c r="V1126" s="65" t="s">
        <v>1000</v>
      </c>
    </row>
    <row r="1127" spans="1:22" s="17" customFormat="1">
      <c r="A1127" s="11" t="s">
        <v>4444</v>
      </c>
      <c r="B1127" s="11" t="s">
        <v>4440</v>
      </c>
      <c r="C1127" s="11" t="s">
        <v>4441</v>
      </c>
      <c r="D1127" s="18">
        <v>65203</v>
      </c>
      <c r="E1127" s="11" t="s">
        <v>4442</v>
      </c>
      <c r="F1127" s="11"/>
      <c r="G1127" s="14" t="s">
        <v>3180</v>
      </c>
      <c r="H1127" s="11" t="s">
        <v>3929</v>
      </c>
      <c r="I1127" s="118" t="s">
        <v>5203</v>
      </c>
      <c r="J1127" s="19">
        <v>2006</v>
      </c>
      <c r="K1127" s="11" t="s">
        <v>998</v>
      </c>
      <c r="L1127" s="118" t="s">
        <v>1022</v>
      </c>
      <c r="M1127" s="11" t="s">
        <v>1022</v>
      </c>
      <c r="N1127" s="11" t="s">
        <v>613</v>
      </c>
      <c r="O1127" s="11" t="s">
        <v>1023</v>
      </c>
      <c r="P1127" s="11" t="s">
        <v>1000</v>
      </c>
      <c r="Q1127" s="20">
        <v>25.015000000000001</v>
      </c>
      <c r="R1127" s="157">
        <v>25.265150000000002</v>
      </c>
      <c r="S1127" s="11" t="s">
        <v>4443</v>
      </c>
      <c r="T1127" s="21">
        <v>10</v>
      </c>
      <c r="U1127" s="11" t="s">
        <v>4440</v>
      </c>
      <c r="V1127" s="22" t="s">
        <v>1023</v>
      </c>
    </row>
    <row r="1128" spans="1:22" s="17" customFormat="1">
      <c r="A1128" s="10" t="s">
        <v>4445</v>
      </c>
      <c r="B1128" s="10" t="s">
        <v>4446</v>
      </c>
      <c r="C1128" s="11"/>
      <c r="D1128" s="12">
        <v>26639</v>
      </c>
      <c r="E1128" s="13" t="s">
        <v>4447</v>
      </c>
      <c r="F1128" s="11"/>
      <c r="G1128" s="14" t="s">
        <v>1006</v>
      </c>
      <c r="H1128" s="11"/>
      <c r="I1128" s="118" t="s">
        <v>5206</v>
      </c>
      <c r="J1128" s="15">
        <v>2000</v>
      </c>
      <c r="K1128" s="11" t="s">
        <v>998</v>
      </c>
      <c r="L1128" s="11" t="s">
        <v>999</v>
      </c>
      <c r="M1128" s="11"/>
      <c r="N1128" s="11"/>
      <c r="O1128" s="11" t="s">
        <v>1000</v>
      </c>
      <c r="P1128" s="118" t="s">
        <v>1023</v>
      </c>
      <c r="Q1128" s="16">
        <v>19.8</v>
      </c>
      <c r="R1128" s="157">
        <v>19.8</v>
      </c>
      <c r="S1128" s="11"/>
      <c r="T1128" s="13" t="s">
        <v>1007</v>
      </c>
      <c r="U1128" s="13" t="s">
        <v>1008</v>
      </c>
      <c r="V1128" s="11" t="s">
        <v>1000</v>
      </c>
    </row>
    <row r="1129" spans="1:22" s="17" customFormat="1">
      <c r="A1129" s="10" t="s">
        <v>4448</v>
      </c>
      <c r="B1129" s="11"/>
      <c r="C1129" s="11"/>
      <c r="D1129" s="12">
        <v>26639</v>
      </c>
      <c r="E1129" s="13" t="s">
        <v>4447</v>
      </c>
      <c r="F1129" s="11"/>
      <c r="G1129" s="14" t="s">
        <v>1006</v>
      </c>
      <c r="H1129" s="11"/>
      <c r="I1129" s="118" t="s">
        <v>5206</v>
      </c>
      <c r="J1129" s="15">
        <v>2003</v>
      </c>
      <c r="K1129" s="11" t="s">
        <v>998</v>
      </c>
      <c r="L1129" s="11" t="s">
        <v>999</v>
      </c>
      <c r="M1129" s="11"/>
      <c r="N1129" s="11"/>
      <c r="O1129" s="11" t="s">
        <v>1000</v>
      </c>
      <c r="P1129" s="118" t="s">
        <v>1023</v>
      </c>
      <c r="Q1129" s="16">
        <v>18.600000000000001</v>
      </c>
      <c r="R1129" s="157">
        <v>18.600000000000001</v>
      </c>
      <c r="S1129" s="11"/>
      <c r="T1129" s="13" t="s">
        <v>1007</v>
      </c>
      <c r="U1129" s="13" t="s">
        <v>1008</v>
      </c>
      <c r="V1129" s="11" t="s">
        <v>1000</v>
      </c>
    </row>
    <row r="1130" spans="1:22" s="17" customFormat="1">
      <c r="A1130" s="10" t="s">
        <v>4449</v>
      </c>
      <c r="B1130" s="10" t="s">
        <v>4450</v>
      </c>
      <c r="C1130" s="11"/>
      <c r="D1130" s="12">
        <v>27793</v>
      </c>
      <c r="E1130" s="13" t="s">
        <v>4451</v>
      </c>
      <c r="F1130" s="11"/>
      <c r="G1130" s="14" t="s">
        <v>1006</v>
      </c>
      <c r="H1130" s="11"/>
      <c r="I1130" s="118" t="s">
        <v>5206</v>
      </c>
      <c r="J1130" s="15">
        <v>2000</v>
      </c>
      <c r="K1130" s="11" t="s">
        <v>998</v>
      </c>
      <c r="L1130" s="11" t="s">
        <v>999</v>
      </c>
      <c r="M1130" s="11"/>
      <c r="N1130" s="11"/>
      <c r="O1130" s="11" t="s">
        <v>1000</v>
      </c>
      <c r="P1130" s="118" t="s">
        <v>1023</v>
      </c>
      <c r="Q1130" s="16">
        <v>10.4</v>
      </c>
      <c r="R1130" s="157">
        <v>10.4</v>
      </c>
      <c r="S1130" s="11"/>
      <c r="T1130" s="13" t="s">
        <v>1001</v>
      </c>
      <c r="U1130" s="13" t="s">
        <v>1008</v>
      </c>
      <c r="V1130" s="11" t="s">
        <v>1000</v>
      </c>
    </row>
    <row r="1131" spans="1:22" s="17" customFormat="1">
      <c r="A1131" s="11" t="s">
        <v>4452</v>
      </c>
      <c r="B1131" s="11" t="s">
        <v>1541</v>
      </c>
      <c r="C1131" s="11" t="s">
        <v>4453</v>
      </c>
      <c r="D1131" s="18">
        <v>26386</v>
      </c>
      <c r="E1131" s="11" t="s">
        <v>4453</v>
      </c>
      <c r="F1131" s="11"/>
      <c r="G1131" s="14" t="s">
        <v>1006</v>
      </c>
      <c r="H1131" s="11" t="s">
        <v>3123</v>
      </c>
      <c r="I1131" s="118" t="s">
        <v>5203</v>
      </c>
      <c r="J1131" s="19">
        <v>1973</v>
      </c>
      <c r="K1131" s="11" t="s">
        <v>998</v>
      </c>
      <c r="L1131" s="11" t="s">
        <v>3056</v>
      </c>
      <c r="M1131" s="11"/>
      <c r="N1131" s="11"/>
      <c r="O1131" s="11" t="s">
        <v>1023</v>
      </c>
      <c r="P1131" s="11" t="s">
        <v>1023</v>
      </c>
      <c r="Q1131" s="20">
        <v>56</v>
      </c>
      <c r="R1131" s="157">
        <f>Q1131*1.01</f>
        <v>56.56</v>
      </c>
      <c r="S1131" s="11" t="s">
        <v>4454</v>
      </c>
      <c r="T1131" s="21">
        <v>110</v>
      </c>
      <c r="U1131" s="11" t="s">
        <v>3148</v>
      </c>
      <c r="V1131" s="22" t="s">
        <v>1023</v>
      </c>
    </row>
    <row r="1132" spans="1:22" s="17" customFormat="1">
      <c r="A1132" s="11" t="s">
        <v>4455</v>
      </c>
      <c r="B1132" s="11" t="s">
        <v>1541</v>
      </c>
      <c r="C1132" s="11" t="s">
        <v>4453</v>
      </c>
      <c r="D1132" s="18">
        <v>26386</v>
      </c>
      <c r="E1132" s="11" t="s">
        <v>4453</v>
      </c>
      <c r="F1132" s="11"/>
      <c r="G1132" s="14" t="s">
        <v>1006</v>
      </c>
      <c r="H1132" s="11">
        <v>1</v>
      </c>
      <c r="I1132" s="123" t="s">
        <v>5202</v>
      </c>
      <c r="J1132" s="19">
        <v>1976</v>
      </c>
      <c r="K1132" s="11" t="s">
        <v>998</v>
      </c>
      <c r="L1132" s="11" t="s">
        <v>1055</v>
      </c>
      <c r="M1132" s="11"/>
      <c r="N1132" s="11"/>
      <c r="O1132" s="11" t="s">
        <v>1023</v>
      </c>
      <c r="P1132" s="11" t="s">
        <v>1023</v>
      </c>
      <c r="Q1132" s="20">
        <v>757</v>
      </c>
      <c r="R1132" s="157">
        <v>788.14</v>
      </c>
      <c r="S1132" s="11" t="s">
        <v>4456</v>
      </c>
      <c r="T1132" s="21">
        <v>220</v>
      </c>
      <c r="U1132" s="11" t="s">
        <v>3141</v>
      </c>
      <c r="V1132" s="11" t="s">
        <v>1023</v>
      </c>
    </row>
    <row r="1133" spans="1:22" s="17" customFormat="1">
      <c r="A1133" s="10" t="s">
        <v>4457</v>
      </c>
      <c r="B1133" s="23" t="s">
        <v>4458</v>
      </c>
      <c r="C1133" s="11"/>
      <c r="D1133" s="12">
        <v>24616</v>
      </c>
      <c r="E1133" s="13" t="s">
        <v>4459</v>
      </c>
      <c r="F1133" s="11"/>
      <c r="G1133" s="14" t="s">
        <v>1035</v>
      </c>
      <c r="H1133" s="11"/>
      <c r="I1133" s="118" t="s">
        <v>5206</v>
      </c>
      <c r="J1133" s="15">
        <v>1999</v>
      </c>
      <c r="K1133" s="11" t="s">
        <v>998</v>
      </c>
      <c r="L1133" s="11" t="s">
        <v>999</v>
      </c>
      <c r="M1133" s="11"/>
      <c r="N1133" s="11"/>
      <c r="O1133" s="11" t="s">
        <v>1000</v>
      </c>
      <c r="P1133" s="118" t="s">
        <v>1023</v>
      </c>
      <c r="Q1133" s="16">
        <v>13.2</v>
      </c>
      <c r="R1133" s="157">
        <v>13.2</v>
      </c>
      <c r="S1133" s="11"/>
      <c r="T1133" s="13" t="s">
        <v>1001</v>
      </c>
      <c r="U1133" s="11" t="s">
        <v>1036</v>
      </c>
      <c r="V1133" s="11" t="s">
        <v>1000</v>
      </c>
    </row>
    <row r="1134" spans="1:22" s="17" customFormat="1">
      <c r="A1134" s="10" t="s">
        <v>4460</v>
      </c>
      <c r="B1134" s="11" t="s">
        <v>4461</v>
      </c>
      <c r="C1134" s="11"/>
      <c r="D1134" s="12">
        <v>16928</v>
      </c>
      <c r="E1134" s="13" t="s">
        <v>3305</v>
      </c>
      <c r="F1134" s="11"/>
      <c r="G1134" s="14" t="s">
        <v>1020</v>
      </c>
      <c r="H1134" s="11"/>
      <c r="I1134" s="118" t="s">
        <v>5206</v>
      </c>
      <c r="J1134" s="15">
        <v>2003</v>
      </c>
      <c r="K1134" s="11" t="s">
        <v>998</v>
      </c>
      <c r="L1134" s="11" t="s">
        <v>999</v>
      </c>
      <c r="M1134" s="11"/>
      <c r="N1134" s="11"/>
      <c r="O1134" s="11" t="s">
        <v>1000</v>
      </c>
      <c r="P1134" s="118" t="s">
        <v>1023</v>
      </c>
      <c r="Q1134" s="16">
        <v>13.5</v>
      </c>
      <c r="R1134" s="157">
        <v>13.5</v>
      </c>
      <c r="S1134" s="11"/>
      <c r="T1134" s="13" t="s">
        <v>3244</v>
      </c>
      <c r="U1134" s="13" t="s">
        <v>3245</v>
      </c>
      <c r="V1134" s="11" t="s">
        <v>1000</v>
      </c>
    </row>
    <row r="1135" spans="1:22" s="17" customFormat="1">
      <c r="A1135" s="10" t="s">
        <v>4462</v>
      </c>
      <c r="B1135" s="10" t="s">
        <v>4463</v>
      </c>
      <c r="C1135" s="11"/>
      <c r="D1135" s="12">
        <v>27412</v>
      </c>
      <c r="E1135" s="13" t="s">
        <v>4464</v>
      </c>
      <c r="F1135" s="11"/>
      <c r="G1135" s="14" t="s">
        <v>1006</v>
      </c>
      <c r="H1135" s="11"/>
      <c r="I1135" s="118" t="s">
        <v>5206</v>
      </c>
      <c r="J1135" s="15">
        <v>2009</v>
      </c>
      <c r="K1135" s="11" t="s">
        <v>998</v>
      </c>
      <c r="L1135" s="11" t="s">
        <v>999</v>
      </c>
      <c r="M1135" s="11"/>
      <c r="N1135" s="11"/>
      <c r="O1135" s="11" t="s">
        <v>1000</v>
      </c>
      <c r="P1135" s="118" t="s">
        <v>1023</v>
      </c>
      <c r="Q1135" s="16">
        <v>18</v>
      </c>
      <c r="R1135" s="157">
        <v>18</v>
      </c>
      <c r="S1135" s="11"/>
      <c r="T1135" s="13" t="s">
        <v>1007</v>
      </c>
      <c r="U1135" s="13" t="s">
        <v>1008</v>
      </c>
      <c r="V1135" s="11" t="s">
        <v>1000</v>
      </c>
    </row>
    <row r="1136" spans="1:22" s="17" customFormat="1" ht="24">
      <c r="A1136" s="10" t="s">
        <v>4465</v>
      </c>
      <c r="B1136" s="24" t="s">
        <v>4466</v>
      </c>
      <c r="C1136" s="11"/>
      <c r="D1136" s="12">
        <v>27243</v>
      </c>
      <c r="E1136" s="13" t="s">
        <v>4467</v>
      </c>
      <c r="F1136" s="11"/>
      <c r="G1136" s="14" t="s">
        <v>1006</v>
      </c>
      <c r="H1136" s="11"/>
      <c r="I1136" s="118" t="s">
        <v>5206</v>
      </c>
      <c r="J1136" s="15">
        <v>2006</v>
      </c>
      <c r="K1136" s="11" t="s">
        <v>998</v>
      </c>
      <c r="L1136" s="11" t="s">
        <v>999</v>
      </c>
      <c r="M1136" s="11"/>
      <c r="N1136" s="11"/>
      <c r="O1136" s="11" t="s">
        <v>1000</v>
      </c>
      <c r="P1136" s="118" t="s">
        <v>1023</v>
      </c>
      <c r="Q1136" s="16">
        <v>13.8</v>
      </c>
      <c r="R1136" s="157">
        <v>13.8</v>
      </c>
      <c r="S1136" s="11"/>
      <c r="T1136" s="13" t="s">
        <v>3076</v>
      </c>
      <c r="U1136" s="11" t="s">
        <v>3148</v>
      </c>
      <c r="V1136" s="11" t="s">
        <v>1000</v>
      </c>
    </row>
    <row r="1137" spans="1:22" s="17" customFormat="1">
      <c r="A1137" s="10" t="s">
        <v>4468</v>
      </c>
      <c r="B1137" s="11" t="s">
        <v>3253</v>
      </c>
      <c r="C1137" s="11" t="s">
        <v>4469</v>
      </c>
      <c r="D1137" s="18">
        <v>54487</v>
      </c>
      <c r="E1137" s="11" t="s">
        <v>4469</v>
      </c>
      <c r="F1137" s="11"/>
      <c r="G1137" s="14" t="s">
        <v>3981</v>
      </c>
      <c r="H1137" s="11"/>
      <c r="I1137" s="118" t="s">
        <v>5194</v>
      </c>
      <c r="J1137" s="19">
        <v>1965</v>
      </c>
      <c r="K1137" s="11" t="s">
        <v>998</v>
      </c>
      <c r="L1137" s="11" t="s">
        <v>1043</v>
      </c>
      <c r="M1137" s="11"/>
      <c r="N1137" s="11"/>
      <c r="O1137" s="11" t="s">
        <v>1023</v>
      </c>
      <c r="P1137" s="11" t="s">
        <v>1023</v>
      </c>
      <c r="Q1137" s="20">
        <v>20</v>
      </c>
      <c r="R1137" s="157">
        <f>Q1137*1.01</f>
        <v>20.2</v>
      </c>
      <c r="S1137" s="11"/>
      <c r="T1137" s="21">
        <v>20</v>
      </c>
      <c r="U1137" s="13" t="s">
        <v>3231</v>
      </c>
      <c r="V1137" s="11" t="s">
        <v>1000</v>
      </c>
    </row>
    <row r="1138" spans="1:22" s="17" customFormat="1">
      <c r="A1138" s="10" t="s">
        <v>4470</v>
      </c>
      <c r="B1138" s="11"/>
      <c r="C1138" s="11"/>
      <c r="D1138" s="12">
        <v>26409</v>
      </c>
      <c r="E1138" s="13" t="s">
        <v>4471</v>
      </c>
      <c r="F1138" s="11"/>
      <c r="G1138" s="14" t="s">
        <v>1006</v>
      </c>
      <c r="H1138" s="11"/>
      <c r="I1138" s="118" t="s">
        <v>5206</v>
      </c>
      <c r="J1138" s="15">
        <v>2005</v>
      </c>
      <c r="K1138" s="11" t="s">
        <v>998</v>
      </c>
      <c r="L1138" s="11" t="s">
        <v>999</v>
      </c>
      <c r="M1138" s="11"/>
      <c r="N1138" s="11"/>
      <c r="O1138" s="11" t="s">
        <v>1000</v>
      </c>
      <c r="P1138" s="118" t="s">
        <v>1023</v>
      </c>
      <c r="Q1138" s="16">
        <v>14</v>
      </c>
      <c r="R1138" s="157">
        <v>14</v>
      </c>
      <c r="S1138" s="11"/>
      <c r="T1138" s="13" t="s">
        <v>1007</v>
      </c>
      <c r="U1138" s="13" t="s">
        <v>1008</v>
      </c>
      <c r="V1138" s="11" t="s">
        <v>1000</v>
      </c>
    </row>
    <row r="1139" spans="1:22" s="17" customFormat="1">
      <c r="A1139" s="10" t="s">
        <v>4472</v>
      </c>
      <c r="B1139" s="11"/>
      <c r="C1139" s="11"/>
      <c r="D1139" s="12">
        <v>26409</v>
      </c>
      <c r="E1139" s="13" t="s">
        <v>4471</v>
      </c>
      <c r="F1139" s="11"/>
      <c r="G1139" s="14" t="s">
        <v>1006</v>
      </c>
      <c r="H1139" s="11"/>
      <c r="I1139" s="118" t="s">
        <v>5206</v>
      </c>
      <c r="J1139" s="15">
        <v>1999</v>
      </c>
      <c r="K1139" s="11" t="s">
        <v>998</v>
      </c>
      <c r="L1139" s="11" t="s">
        <v>999</v>
      </c>
      <c r="M1139" s="11"/>
      <c r="N1139" s="11"/>
      <c r="O1139" s="11" t="s">
        <v>1000</v>
      </c>
      <c r="P1139" s="118" t="s">
        <v>1023</v>
      </c>
      <c r="Q1139" s="16">
        <v>12.5</v>
      </c>
      <c r="R1139" s="157">
        <v>12.5</v>
      </c>
      <c r="S1139" s="11"/>
      <c r="T1139" s="13" t="s">
        <v>1007</v>
      </c>
      <c r="U1139" s="13" t="s">
        <v>1008</v>
      </c>
      <c r="V1139" s="11" t="s">
        <v>1000</v>
      </c>
    </row>
    <row r="1140" spans="1:22" s="17" customFormat="1">
      <c r="A1140" s="10" t="s">
        <v>4473</v>
      </c>
      <c r="B1140" s="11"/>
      <c r="C1140" s="11"/>
      <c r="D1140" s="12">
        <v>26409</v>
      </c>
      <c r="E1140" s="13" t="s">
        <v>4471</v>
      </c>
      <c r="F1140" s="11"/>
      <c r="G1140" s="14" t="s">
        <v>1006</v>
      </c>
      <c r="H1140" s="11"/>
      <c r="I1140" s="118" t="s">
        <v>5206</v>
      </c>
      <c r="J1140" s="15">
        <v>2005</v>
      </c>
      <c r="K1140" s="11" t="s">
        <v>998</v>
      </c>
      <c r="L1140" s="11" t="s">
        <v>999</v>
      </c>
      <c r="M1140" s="11"/>
      <c r="N1140" s="11"/>
      <c r="O1140" s="11" t="s">
        <v>1000</v>
      </c>
      <c r="P1140" s="118" t="s">
        <v>1023</v>
      </c>
      <c r="Q1140" s="16">
        <v>12</v>
      </c>
      <c r="R1140" s="157">
        <v>12</v>
      </c>
      <c r="S1140" s="11"/>
      <c r="T1140" s="13" t="s">
        <v>1007</v>
      </c>
      <c r="U1140" s="13" t="s">
        <v>1008</v>
      </c>
      <c r="V1140" s="11" t="s">
        <v>1000</v>
      </c>
    </row>
    <row r="1141" spans="1:22" s="17" customFormat="1">
      <c r="A1141" s="10" t="s">
        <v>4474</v>
      </c>
      <c r="B1141" s="11"/>
      <c r="C1141" s="11"/>
      <c r="D1141" s="12">
        <v>26409</v>
      </c>
      <c r="E1141" s="13" t="s">
        <v>4471</v>
      </c>
      <c r="F1141" s="11"/>
      <c r="G1141" s="14" t="s">
        <v>1006</v>
      </c>
      <c r="H1141" s="11"/>
      <c r="I1141" s="118" t="s">
        <v>5206</v>
      </c>
      <c r="J1141" s="15">
        <v>2005</v>
      </c>
      <c r="K1141" s="11" t="s">
        <v>998</v>
      </c>
      <c r="L1141" s="11" t="s">
        <v>999</v>
      </c>
      <c r="M1141" s="11"/>
      <c r="N1141" s="11"/>
      <c r="O1141" s="11" t="s">
        <v>1000</v>
      </c>
      <c r="P1141" s="118" t="s">
        <v>1023</v>
      </c>
      <c r="Q1141" s="16">
        <v>10</v>
      </c>
      <c r="R1141" s="157">
        <v>10</v>
      </c>
      <c r="S1141" s="11"/>
      <c r="T1141" s="13" t="s">
        <v>1001</v>
      </c>
      <c r="U1141" s="13" t="s">
        <v>1008</v>
      </c>
      <c r="V1141" s="11" t="s">
        <v>1000</v>
      </c>
    </row>
    <row r="1142" spans="1:22" s="17" customFormat="1">
      <c r="A1142" s="11" t="s">
        <v>4475</v>
      </c>
      <c r="B1142" s="11" t="s">
        <v>3168</v>
      </c>
      <c r="C1142" s="11" t="s">
        <v>4476</v>
      </c>
      <c r="D1142" s="18">
        <v>79777</v>
      </c>
      <c r="E1142" s="11" t="s">
        <v>4476</v>
      </c>
      <c r="F1142" s="11" t="s">
        <v>4477</v>
      </c>
      <c r="G1142" s="14" t="s">
        <v>1042</v>
      </c>
      <c r="H1142" s="11" t="s">
        <v>4476</v>
      </c>
      <c r="I1142" s="118" t="s">
        <v>5196</v>
      </c>
      <c r="J1142" s="19">
        <v>1943</v>
      </c>
      <c r="K1142" s="11" t="s">
        <v>998</v>
      </c>
      <c r="L1142" s="11" t="s">
        <v>3170</v>
      </c>
      <c r="M1142" s="11"/>
      <c r="N1142" s="11"/>
      <c r="O1142" s="11" t="s">
        <v>1023</v>
      </c>
      <c r="P1142" s="11" t="s">
        <v>1023</v>
      </c>
      <c r="Q1142" s="20">
        <v>220</v>
      </c>
      <c r="R1142" s="157">
        <v>235.22399999999999</v>
      </c>
      <c r="S1142" s="11" t="s">
        <v>2508</v>
      </c>
      <c r="T1142" s="21">
        <v>110</v>
      </c>
      <c r="U1142" s="11" t="s">
        <v>3172</v>
      </c>
      <c r="V1142" s="22" t="s">
        <v>1023</v>
      </c>
    </row>
    <row r="1143" spans="1:22" s="17" customFormat="1">
      <c r="A1143" s="10" t="s">
        <v>4478</v>
      </c>
      <c r="B1143" s="11"/>
      <c r="C1143" s="11"/>
      <c r="D1143" s="12">
        <v>17326</v>
      </c>
      <c r="E1143" s="13" t="s">
        <v>4479</v>
      </c>
      <c r="F1143" s="11"/>
      <c r="G1143" s="14" t="s">
        <v>1020</v>
      </c>
      <c r="H1143" s="11"/>
      <c r="I1143" s="118" t="s">
        <v>5206</v>
      </c>
      <c r="J1143" s="15">
        <v>2007</v>
      </c>
      <c r="K1143" s="11" t="s">
        <v>998</v>
      </c>
      <c r="L1143" s="11" t="s">
        <v>999</v>
      </c>
      <c r="M1143" s="11"/>
      <c r="N1143" s="11"/>
      <c r="O1143" s="11" t="s">
        <v>1000</v>
      </c>
      <c r="P1143" s="118" t="s">
        <v>1023</v>
      </c>
      <c r="Q1143" s="16">
        <v>10</v>
      </c>
      <c r="R1143" s="157">
        <v>10</v>
      </c>
      <c r="S1143" s="11"/>
      <c r="T1143" s="13" t="s">
        <v>4384</v>
      </c>
      <c r="U1143" s="13" t="s">
        <v>3245</v>
      </c>
      <c r="V1143" s="11" t="s">
        <v>1000</v>
      </c>
    </row>
    <row r="1144" spans="1:22" s="17" customFormat="1" ht="24">
      <c r="A1144" s="10" t="s">
        <v>4480</v>
      </c>
      <c r="B1144" s="24" t="s">
        <v>4481</v>
      </c>
      <c r="C1144" s="11"/>
      <c r="D1144" s="12">
        <v>25797</v>
      </c>
      <c r="E1144" s="13" t="s">
        <v>4482</v>
      </c>
      <c r="F1144" s="11"/>
      <c r="G1144" s="14" t="s">
        <v>1035</v>
      </c>
      <c r="H1144" s="11"/>
      <c r="I1144" s="118" t="s">
        <v>5206</v>
      </c>
      <c r="J1144" s="15">
        <v>1998</v>
      </c>
      <c r="K1144" s="11" t="s">
        <v>998</v>
      </c>
      <c r="L1144" s="11" t="s">
        <v>999</v>
      </c>
      <c r="M1144" s="11"/>
      <c r="N1144" s="11"/>
      <c r="O1144" s="11" t="s">
        <v>1000</v>
      </c>
      <c r="P1144" s="118" t="s">
        <v>1023</v>
      </c>
      <c r="Q1144" s="16">
        <v>14.34</v>
      </c>
      <c r="R1144" s="157">
        <v>14.34</v>
      </c>
      <c r="S1144" s="11"/>
      <c r="T1144" s="13" t="s">
        <v>1001</v>
      </c>
      <c r="U1144" s="11" t="s">
        <v>1036</v>
      </c>
      <c r="V1144" s="11" t="s">
        <v>1000</v>
      </c>
    </row>
    <row r="1145" spans="1:22" s="17" customFormat="1">
      <c r="A1145" s="11" t="s">
        <v>4483</v>
      </c>
      <c r="B1145" s="11" t="s">
        <v>3392</v>
      </c>
      <c r="C1145" s="11" t="s">
        <v>4484</v>
      </c>
      <c r="D1145" s="18">
        <v>6766</v>
      </c>
      <c r="E1145" s="11" t="s">
        <v>4485</v>
      </c>
      <c r="F1145" s="11"/>
      <c r="G1145" s="14" t="s">
        <v>1071</v>
      </c>
      <c r="H1145" s="11"/>
      <c r="I1145" s="118" t="s">
        <v>5203</v>
      </c>
      <c r="J1145" s="19">
        <v>1997</v>
      </c>
      <c r="K1145" s="11" t="s">
        <v>998</v>
      </c>
      <c r="L1145" s="11" t="s">
        <v>1022</v>
      </c>
      <c r="M1145" s="11"/>
      <c r="N1145" s="11"/>
      <c r="O1145" s="11" t="s">
        <v>1023</v>
      </c>
      <c r="P1145" s="11" t="s">
        <v>1023</v>
      </c>
      <c r="Q1145" s="20">
        <v>40</v>
      </c>
      <c r="R1145" s="157">
        <v>40.4</v>
      </c>
      <c r="S1145" s="11" t="s">
        <v>4486</v>
      </c>
      <c r="T1145" s="21">
        <v>110</v>
      </c>
      <c r="U1145" s="11" t="s">
        <v>3045</v>
      </c>
      <c r="V1145" s="22" t="s">
        <v>1023</v>
      </c>
    </row>
    <row r="1146" spans="1:22" s="17" customFormat="1">
      <c r="A1146" s="11" t="s">
        <v>4487</v>
      </c>
      <c r="B1146" s="11" t="s">
        <v>3221</v>
      </c>
      <c r="C1146" s="11" t="s">
        <v>4488</v>
      </c>
      <c r="D1146" s="18">
        <v>38436</v>
      </c>
      <c r="E1146" s="11" t="s">
        <v>4489</v>
      </c>
      <c r="F1146" s="11"/>
      <c r="G1146" s="14" t="s">
        <v>1006</v>
      </c>
      <c r="H1146" s="11" t="s">
        <v>4490</v>
      </c>
      <c r="I1146" s="123" t="s">
        <v>5202</v>
      </c>
      <c r="J1146" s="19">
        <v>2000</v>
      </c>
      <c r="K1146" s="11" t="s">
        <v>998</v>
      </c>
      <c r="L1146" s="124" t="s">
        <v>1055</v>
      </c>
      <c r="M1146" s="24" t="s">
        <v>1055</v>
      </c>
      <c r="N1146" s="24" t="s">
        <v>3299</v>
      </c>
      <c r="O1146" s="11" t="s">
        <v>1023</v>
      </c>
      <c r="P1146" s="11" t="s">
        <v>1000</v>
      </c>
      <c r="Q1146" s="20">
        <v>61.5</v>
      </c>
      <c r="R1146" s="157">
        <v>66.560834999999997</v>
      </c>
      <c r="S1146" s="11" t="s">
        <v>4491</v>
      </c>
      <c r="T1146" s="21">
        <v>50</v>
      </c>
      <c r="U1146" s="11" t="s">
        <v>3227</v>
      </c>
      <c r="V1146" s="22" t="s">
        <v>1023</v>
      </c>
    </row>
    <row r="1147" spans="1:22" s="17" customFormat="1">
      <c r="A1147" s="11" t="s">
        <v>4492</v>
      </c>
      <c r="B1147" s="11" t="s">
        <v>3221</v>
      </c>
      <c r="C1147" s="11" t="s">
        <v>4488</v>
      </c>
      <c r="D1147" s="18">
        <v>38436</v>
      </c>
      <c r="E1147" s="11" t="s">
        <v>4489</v>
      </c>
      <c r="F1147" s="11"/>
      <c r="G1147" s="14" t="s">
        <v>1006</v>
      </c>
      <c r="H1147" s="11" t="s">
        <v>4493</v>
      </c>
      <c r="I1147" s="123" t="s">
        <v>5202</v>
      </c>
      <c r="J1147" s="19">
        <v>2000</v>
      </c>
      <c r="K1147" s="11" t="s">
        <v>998</v>
      </c>
      <c r="L1147" s="124" t="s">
        <v>1055</v>
      </c>
      <c r="M1147" s="11" t="s">
        <v>1055</v>
      </c>
      <c r="N1147" s="11" t="s">
        <v>3299</v>
      </c>
      <c r="O1147" s="11" t="s">
        <v>1023</v>
      </c>
      <c r="P1147" s="11" t="s">
        <v>1000</v>
      </c>
      <c r="Q1147" s="20">
        <v>61.5</v>
      </c>
      <c r="R1147" s="157">
        <v>66.560834999999997</v>
      </c>
      <c r="S1147" s="11" t="s">
        <v>4494</v>
      </c>
      <c r="T1147" s="21">
        <v>50</v>
      </c>
      <c r="U1147" s="11" t="s">
        <v>3227</v>
      </c>
      <c r="V1147" s="22" t="s">
        <v>1023</v>
      </c>
    </row>
    <row r="1148" spans="1:22" s="17" customFormat="1">
      <c r="A1148" s="11" t="s">
        <v>4495</v>
      </c>
      <c r="B1148" s="11" t="s">
        <v>3221</v>
      </c>
      <c r="C1148" s="11" t="s">
        <v>4066</v>
      </c>
      <c r="D1148" s="18">
        <v>38436</v>
      </c>
      <c r="E1148" s="11" t="s">
        <v>4489</v>
      </c>
      <c r="F1148" s="11"/>
      <c r="G1148" s="14" t="s">
        <v>1006</v>
      </c>
      <c r="H1148" s="11" t="s">
        <v>3929</v>
      </c>
      <c r="I1148" s="123" t="s">
        <v>5202</v>
      </c>
      <c r="J1148" s="19">
        <v>1985</v>
      </c>
      <c r="K1148" s="11" t="s">
        <v>998</v>
      </c>
      <c r="L1148" s="11" t="s">
        <v>1055</v>
      </c>
      <c r="M1148" s="11"/>
      <c r="N1148" s="11"/>
      <c r="O1148" s="11" t="s">
        <v>1023</v>
      </c>
      <c r="P1148" s="11" t="s">
        <v>1000</v>
      </c>
      <c r="Q1148" s="20">
        <v>138.5</v>
      </c>
      <c r="R1148" s="157">
        <v>153</v>
      </c>
      <c r="S1148" s="11" t="s">
        <v>4496</v>
      </c>
      <c r="T1148" s="21">
        <v>110</v>
      </c>
      <c r="U1148" s="11" t="s">
        <v>3227</v>
      </c>
      <c r="V1148" s="11" t="s">
        <v>1023</v>
      </c>
    </row>
    <row r="1149" spans="1:22" s="17" customFormat="1">
      <c r="A1149" s="11" t="s">
        <v>4497</v>
      </c>
      <c r="B1149" s="11" t="s">
        <v>3221</v>
      </c>
      <c r="C1149" s="11" t="s">
        <v>4066</v>
      </c>
      <c r="D1149" s="18">
        <v>38436</v>
      </c>
      <c r="E1149" s="11" t="s">
        <v>4489</v>
      </c>
      <c r="F1149" s="11"/>
      <c r="G1149" s="14" t="s">
        <v>1006</v>
      </c>
      <c r="H1149" s="11" t="s">
        <v>633</v>
      </c>
      <c r="I1149" s="123" t="s">
        <v>5202</v>
      </c>
      <c r="J1149" s="19">
        <v>1985</v>
      </c>
      <c r="K1149" s="11" t="s">
        <v>998</v>
      </c>
      <c r="L1149" s="11" t="s">
        <v>1055</v>
      </c>
      <c r="M1149" s="11"/>
      <c r="N1149" s="11"/>
      <c r="O1149" s="11" t="s">
        <v>1023</v>
      </c>
      <c r="P1149" s="11" t="s">
        <v>1000</v>
      </c>
      <c r="Q1149" s="20">
        <v>138.5</v>
      </c>
      <c r="R1149" s="157">
        <v>153</v>
      </c>
      <c r="S1149" s="11" t="s">
        <v>4496</v>
      </c>
      <c r="T1149" s="21">
        <v>110</v>
      </c>
      <c r="U1149" s="11" t="s">
        <v>3227</v>
      </c>
      <c r="V1149" s="11" t="s">
        <v>1023</v>
      </c>
    </row>
    <row r="1150" spans="1:22" s="17" customFormat="1">
      <c r="A1150" s="10" t="s">
        <v>4498</v>
      </c>
      <c r="B1150" s="11" t="s">
        <v>4499</v>
      </c>
      <c r="C1150" s="11" t="s">
        <v>4499</v>
      </c>
      <c r="D1150" s="18">
        <v>55286</v>
      </c>
      <c r="E1150" s="11" t="s">
        <v>4500</v>
      </c>
      <c r="F1150" s="11"/>
      <c r="G1150" s="14" t="s">
        <v>3981</v>
      </c>
      <c r="H1150" s="11"/>
      <c r="I1150" s="118" t="s">
        <v>5206</v>
      </c>
      <c r="J1150" s="19">
        <v>2011</v>
      </c>
      <c r="K1150" s="11" t="s">
        <v>998</v>
      </c>
      <c r="L1150" s="11" t="s">
        <v>999</v>
      </c>
      <c r="M1150" s="11"/>
      <c r="N1150" s="11"/>
      <c r="O1150" s="11" t="s">
        <v>1000</v>
      </c>
      <c r="P1150" s="11" t="s">
        <v>1023</v>
      </c>
      <c r="Q1150" s="20">
        <v>11.5</v>
      </c>
      <c r="R1150" s="157">
        <v>11.5</v>
      </c>
      <c r="S1150" s="11"/>
      <c r="T1150" s="21"/>
      <c r="U1150" s="11"/>
      <c r="V1150" s="11" t="s">
        <v>1000</v>
      </c>
    </row>
    <row r="1151" spans="1:22" s="17" customFormat="1">
      <c r="A1151" s="10" t="s">
        <v>4501</v>
      </c>
      <c r="B1151" s="11" t="s">
        <v>4502</v>
      </c>
      <c r="C1151" s="11" t="s">
        <v>4502</v>
      </c>
      <c r="D1151" s="18">
        <v>55286</v>
      </c>
      <c r="E1151" s="11" t="s">
        <v>4500</v>
      </c>
      <c r="F1151" s="11"/>
      <c r="G1151" s="14" t="s">
        <v>3981</v>
      </c>
      <c r="H1151" s="11"/>
      <c r="I1151" s="118" t="s">
        <v>5206</v>
      </c>
      <c r="J1151" s="19">
        <v>2009</v>
      </c>
      <c r="K1151" s="11" t="s">
        <v>998</v>
      </c>
      <c r="L1151" s="11" t="s">
        <v>999</v>
      </c>
      <c r="M1151" s="11"/>
      <c r="N1151" s="11"/>
      <c r="O1151" s="11" t="s">
        <v>1000</v>
      </c>
      <c r="P1151" s="11" t="s">
        <v>1023</v>
      </c>
      <c r="Q1151" s="20">
        <v>16</v>
      </c>
      <c r="R1151" s="157">
        <v>16</v>
      </c>
      <c r="S1151" s="11"/>
      <c r="T1151" s="21"/>
      <c r="U1151" s="11"/>
      <c r="V1151" s="11" t="s">
        <v>1000</v>
      </c>
    </row>
    <row r="1152" spans="1:22" s="17" customFormat="1">
      <c r="A1152" s="11" t="s">
        <v>4503</v>
      </c>
      <c r="B1152" s="11" t="s">
        <v>723</v>
      </c>
      <c r="C1152" s="11" t="s">
        <v>4504</v>
      </c>
      <c r="D1152" s="18">
        <v>76744</v>
      </c>
      <c r="E1152" s="11" t="s">
        <v>4505</v>
      </c>
      <c r="F1152" s="11" t="s">
        <v>4506</v>
      </c>
      <c r="G1152" s="14" t="s">
        <v>3981</v>
      </c>
      <c r="H1152" s="11"/>
      <c r="I1152" s="118" t="s">
        <v>5203</v>
      </c>
      <c r="J1152" s="19">
        <v>2008</v>
      </c>
      <c r="K1152" s="11" t="s">
        <v>998</v>
      </c>
      <c r="L1152" s="11" t="s">
        <v>1022</v>
      </c>
      <c r="M1152" s="11"/>
      <c r="N1152" s="11"/>
      <c r="O1152" s="11" t="s">
        <v>1023</v>
      </c>
      <c r="P1152" s="11" t="s">
        <v>1000</v>
      </c>
      <c r="Q1152" s="20">
        <v>59</v>
      </c>
      <c r="R1152" s="157">
        <v>59.59</v>
      </c>
      <c r="S1152" s="11" t="s">
        <v>4507</v>
      </c>
      <c r="T1152" s="21">
        <v>110</v>
      </c>
      <c r="U1152" s="11" t="s">
        <v>211</v>
      </c>
      <c r="V1152" s="22" t="s">
        <v>1023</v>
      </c>
    </row>
    <row r="1153" spans="1:216" s="17" customFormat="1" ht="36">
      <c r="A1153" s="10" t="s">
        <v>4508</v>
      </c>
      <c r="B1153" s="24" t="s">
        <v>4509</v>
      </c>
      <c r="C1153" s="11"/>
      <c r="D1153" s="12">
        <v>27638</v>
      </c>
      <c r="E1153" s="13" t="s">
        <v>4510</v>
      </c>
      <c r="F1153" s="11"/>
      <c r="G1153" s="14" t="s">
        <v>1006</v>
      </c>
      <c r="H1153" s="11"/>
      <c r="I1153" s="118" t="s">
        <v>5206</v>
      </c>
      <c r="J1153" s="15">
        <v>1994</v>
      </c>
      <c r="K1153" s="11" t="s">
        <v>998</v>
      </c>
      <c r="L1153" s="11" t="s">
        <v>999</v>
      </c>
      <c r="M1153" s="11"/>
      <c r="N1153" s="11"/>
      <c r="O1153" s="11" t="s">
        <v>1000</v>
      </c>
      <c r="P1153" s="118" t="s">
        <v>1023</v>
      </c>
      <c r="Q1153" s="16">
        <v>22</v>
      </c>
      <c r="R1153" s="157">
        <v>22</v>
      </c>
      <c r="S1153" s="11"/>
      <c r="T1153" s="13" t="s">
        <v>1007</v>
      </c>
      <c r="U1153" s="13" t="s">
        <v>1008</v>
      </c>
      <c r="V1153" s="11" t="s">
        <v>1000</v>
      </c>
      <c r="W1153" s="61"/>
    </row>
    <row r="1154" spans="1:216" s="17" customFormat="1">
      <c r="A1154" s="10" t="s">
        <v>4511</v>
      </c>
      <c r="B1154" s="11" t="s">
        <v>854</v>
      </c>
      <c r="C1154" s="11" t="s">
        <v>4512</v>
      </c>
      <c r="D1154" s="18">
        <v>1609</v>
      </c>
      <c r="E1154" s="11" t="s">
        <v>4513</v>
      </c>
      <c r="F1154" s="11" t="s">
        <v>4514</v>
      </c>
      <c r="G1154" s="14" t="s">
        <v>3333</v>
      </c>
      <c r="H1154" s="11"/>
      <c r="I1154" s="123" t="s">
        <v>5193</v>
      </c>
      <c r="J1154" s="19">
        <v>2010</v>
      </c>
      <c r="K1154" s="11" t="s">
        <v>998</v>
      </c>
      <c r="L1154" s="11" t="s">
        <v>3112</v>
      </c>
      <c r="M1154" s="11"/>
      <c r="N1154" s="11"/>
      <c r="O1154" s="11" t="s">
        <v>1000</v>
      </c>
      <c r="P1154" s="133" t="s">
        <v>1023</v>
      </c>
      <c r="Q1154" s="20">
        <v>11.2</v>
      </c>
      <c r="R1154" s="158">
        <f>Q1154</f>
        <v>11.2</v>
      </c>
      <c r="S1154" s="11" t="s">
        <v>4515</v>
      </c>
      <c r="T1154" s="21">
        <v>20</v>
      </c>
      <c r="U1154" s="11" t="s">
        <v>3334</v>
      </c>
      <c r="V1154" s="11" t="s">
        <v>1000</v>
      </c>
    </row>
    <row r="1155" spans="1:216" s="17" customFormat="1">
      <c r="A1155" s="10" t="s">
        <v>4516</v>
      </c>
      <c r="B1155" s="11" t="s">
        <v>4517</v>
      </c>
      <c r="C1155" s="11"/>
      <c r="D1155" s="12">
        <v>1609</v>
      </c>
      <c r="E1155" s="13" t="s">
        <v>4513</v>
      </c>
      <c r="F1155" s="10"/>
      <c r="G1155" s="14" t="s">
        <v>3333</v>
      </c>
      <c r="H1155" s="11"/>
      <c r="I1155" s="118" t="s">
        <v>5206</v>
      </c>
      <c r="J1155" s="15">
        <v>2001</v>
      </c>
      <c r="K1155" s="11" t="s">
        <v>998</v>
      </c>
      <c r="L1155" s="11" t="s">
        <v>999</v>
      </c>
      <c r="M1155" s="11"/>
      <c r="N1155" s="10"/>
      <c r="O1155" s="11" t="s">
        <v>1000</v>
      </c>
      <c r="P1155" s="118" t="s">
        <v>1023</v>
      </c>
      <c r="Q1155" s="16">
        <v>10.199999999999999</v>
      </c>
      <c r="R1155" s="157">
        <v>10.199999999999999</v>
      </c>
      <c r="S1155" s="11"/>
      <c r="T1155" s="13" t="s">
        <v>1007</v>
      </c>
      <c r="U1155" s="13" t="s">
        <v>3334</v>
      </c>
      <c r="V1155" s="11" t="s">
        <v>1000</v>
      </c>
    </row>
    <row r="1156" spans="1:216" s="17" customFormat="1">
      <c r="A1156" s="11" t="s">
        <v>4518</v>
      </c>
      <c r="B1156" s="11" t="s">
        <v>4519</v>
      </c>
      <c r="C1156" s="11" t="s">
        <v>4520</v>
      </c>
      <c r="D1156" s="18">
        <v>42275</v>
      </c>
      <c r="E1156" s="11" t="s">
        <v>4521</v>
      </c>
      <c r="F1156" s="11"/>
      <c r="G1156" s="14" t="s">
        <v>997</v>
      </c>
      <c r="H1156" s="11" t="s">
        <v>3929</v>
      </c>
      <c r="I1156" s="118" t="s">
        <v>5203</v>
      </c>
      <c r="J1156" s="19">
        <v>2005</v>
      </c>
      <c r="K1156" s="11" t="s">
        <v>998</v>
      </c>
      <c r="L1156" s="11" t="s">
        <v>1022</v>
      </c>
      <c r="M1156" s="11"/>
      <c r="N1156" s="11"/>
      <c r="O1156" s="11" t="s">
        <v>1023</v>
      </c>
      <c r="P1156" s="71" t="s">
        <v>1000</v>
      </c>
      <c r="Q1156" s="20">
        <v>82</v>
      </c>
      <c r="R1156" s="157">
        <v>82.820000000000007</v>
      </c>
      <c r="S1156" s="11"/>
      <c r="T1156" s="21">
        <v>110</v>
      </c>
      <c r="U1156" s="11" t="s">
        <v>4522</v>
      </c>
      <c r="V1156" s="22" t="s">
        <v>1023</v>
      </c>
    </row>
    <row r="1157" spans="1:216" s="17" customFormat="1">
      <c r="A1157" s="10" t="s">
        <v>4523</v>
      </c>
      <c r="B1157" s="11" t="s">
        <v>4519</v>
      </c>
      <c r="C1157" s="11" t="s">
        <v>4524</v>
      </c>
      <c r="D1157" s="18">
        <v>42275</v>
      </c>
      <c r="E1157" s="11" t="s">
        <v>4521</v>
      </c>
      <c r="F1157" s="11"/>
      <c r="G1157" s="14" t="s">
        <v>997</v>
      </c>
      <c r="H1157" s="11" t="s">
        <v>633</v>
      </c>
      <c r="I1157" s="118" t="s">
        <v>5203</v>
      </c>
      <c r="J1157" s="19">
        <v>2008</v>
      </c>
      <c r="K1157" s="11" t="s">
        <v>998</v>
      </c>
      <c r="L1157" s="65" t="s">
        <v>3056</v>
      </c>
      <c r="M1157" s="11"/>
      <c r="N1157" s="11"/>
      <c r="O1157" s="71" t="s">
        <v>1023</v>
      </c>
      <c r="P1157" s="71" t="s">
        <v>1023</v>
      </c>
      <c r="Q1157" s="20">
        <v>60</v>
      </c>
      <c r="R1157" s="157">
        <f>Q1157*1.01</f>
        <v>60.6</v>
      </c>
      <c r="S1157" s="11"/>
      <c r="T1157" s="21">
        <v>110</v>
      </c>
      <c r="U1157" s="11" t="s">
        <v>4522</v>
      </c>
      <c r="V1157" s="22" t="s">
        <v>1023</v>
      </c>
    </row>
    <row r="1158" spans="1:216" s="17" customFormat="1">
      <c r="A1158" s="64" t="s">
        <v>4525</v>
      </c>
      <c r="B1158" s="11" t="s">
        <v>4519</v>
      </c>
      <c r="C1158" s="11" t="s">
        <v>4526</v>
      </c>
      <c r="D1158" s="18">
        <v>42117</v>
      </c>
      <c r="E1158" s="11" t="s">
        <v>4521</v>
      </c>
      <c r="F1158" s="133"/>
      <c r="G1158" s="72" t="s">
        <v>997</v>
      </c>
      <c r="H1158" s="133" t="s">
        <v>1597</v>
      </c>
      <c r="I1158" s="123" t="s">
        <v>5202</v>
      </c>
      <c r="J1158" s="19">
        <v>1989</v>
      </c>
      <c r="K1158" s="65" t="s">
        <v>998</v>
      </c>
      <c r="L1158" s="135" t="s">
        <v>1055</v>
      </c>
      <c r="M1158" s="65" t="s">
        <v>1055</v>
      </c>
      <c r="N1158" s="65" t="s">
        <v>4527</v>
      </c>
      <c r="O1158" s="65" t="s">
        <v>1023</v>
      </c>
      <c r="P1158" s="65" t="s">
        <v>1000</v>
      </c>
      <c r="Q1158" s="67">
        <v>85</v>
      </c>
      <c r="R1158" s="157">
        <v>91.994649999999993</v>
      </c>
      <c r="S1158" s="65"/>
      <c r="T1158" s="68">
        <v>110</v>
      </c>
      <c r="U1158" s="11" t="s">
        <v>4522</v>
      </c>
      <c r="V1158" s="69" t="s">
        <v>1023</v>
      </c>
    </row>
    <row r="1159" spans="1:216" s="17" customFormat="1">
      <c r="A1159" s="65" t="s">
        <v>4528</v>
      </c>
      <c r="B1159" s="11" t="s">
        <v>4529</v>
      </c>
      <c r="C1159" s="11" t="s">
        <v>4530</v>
      </c>
      <c r="D1159" s="18">
        <v>97080</v>
      </c>
      <c r="E1159" s="11" t="s">
        <v>4531</v>
      </c>
      <c r="F1159" s="11" t="s">
        <v>4532</v>
      </c>
      <c r="G1159" s="14" t="s">
        <v>3071</v>
      </c>
      <c r="H1159" s="11" t="s">
        <v>4533</v>
      </c>
      <c r="I1159" s="118" t="s">
        <v>5203</v>
      </c>
      <c r="J1159" s="19">
        <v>1971</v>
      </c>
      <c r="K1159" s="65" t="s">
        <v>3052</v>
      </c>
      <c r="L1159" s="11" t="s">
        <v>1022</v>
      </c>
      <c r="M1159" s="11"/>
      <c r="N1159" s="11"/>
      <c r="O1159" s="11" t="s">
        <v>1023</v>
      </c>
      <c r="P1159" s="11" t="s">
        <v>1000</v>
      </c>
      <c r="Q1159" s="20">
        <v>23</v>
      </c>
      <c r="R1159" s="157">
        <v>23.23</v>
      </c>
      <c r="S1159" s="11" t="s">
        <v>4534</v>
      </c>
      <c r="T1159" s="21">
        <v>20</v>
      </c>
      <c r="U1159" s="11" t="s">
        <v>4535</v>
      </c>
      <c r="V1159" s="22" t="s">
        <v>1023</v>
      </c>
    </row>
    <row r="1160" spans="1:216" s="17" customFormat="1">
      <c r="A1160" s="65" t="s">
        <v>4536</v>
      </c>
      <c r="B1160" s="11" t="s">
        <v>4529</v>
      </c>
      <c r="C1160" s="11" t="s">
        <v>4530</v>
      </c>
      <c r="D1160" s="18">
        <v>97080</v>
      </c>
      <c r="E1160" s="11" t="s">
        <v>4531</v>
      </c>
      <c r="F1160" s="73" t="s">
        <v>4532</v>
      </c>
      <c r="G1160" s="14" t="s">
        <v>3071</v>
      </c>
      <c r="H1160" s="11" t="s">
        <v>4537</v>
      </c>
      <c r="I1160" s="118" t="s">
        <v>5203</v>
      </c>
      <c r="J1160" s="19">
        <v>1993</v>
      </c>
      <c r="K1160" s="65" t="s">
        <v>3052</v>
      </c>
      <c r="L1160" s="11" t="s">
        <v>1022</v>
      </c>
      <c r="M1160" s="11"/>
      <c r="N1160" s="11"/>
      <c r="O1160" s="11" t="s">
        <v>1023</v>
      </c>
      <c r="P1160" s="11" t="s">
        <v>1000</v>
      </c>
      <c r="Q1160" s="20">
        <v>25</v>
      </c>
      <c r="R1160" s="157">
        <v>25.25</v>
      </c>
      <c r="S1160" s="11" t="s">
        <v>4538</v>
      </c>
      <c r="T1160" s="21">
        <v>20</v>
      </c>
      <c r="U1160" s="11" t="s">
        <v>4535</v>
      </c>
      <c r="V1160" s="22" t="s">
        <v>1023</v>
      </c>
    </row>
    <row r="1161" spans="1:216" s="17" customFormat="1">
      <c r="A1161" s="65" t="s">
        <v>4539</v>
      </c>
      <c r="B1161" s="11" t="s">
        <v>4529</v>
      </c>
      <c r="C1161" s="11" t="s">
        <v>4530</v>
      </c>
      <c r="D1161" s="18">
        <v>97080</v>
      </c>
      <c r="E1161" s="11" t="s">
        <v>4531</v>
      </c>
      <c r="F1161" s="73" t="s">
        <v>4532</v>
      </c>
      <c r="G1161" s="14" t="s">
        <v>3071</v>
      </c>
      <c r="H1161" s="11" t="s">
        <v>4540</v>
      </c>
      <c r="I1161" s="118" t="s">
        <v>5203</v>
      </c>
      <c r="J1161" s="19">
        <v>2009</v>
      </c>
      <c r="K1161" s="65" t="s">
        <v>3052</v>
      </c>
      <c r="L1161" s="11" t="s">
        <v>1022</v>
      </c>
      <c r="M1161" s="11"/>
      <c r="N1161" s="11"/>
      <c r="O1161" s="11" t="s">
        <v>1023</v>
      </c>
      <c r="P1161" s="11" t="s">
        <v>1000</v>
      </c>
      <c r="Q1161" s="20">
        <v>29.5</v>
      </c>
      <c r="R1161" s="157">
        <v>29.795000000000002</v>
      </c>
      <c r="S1161" s="11" t="s">
        <v>4541</v>
      </c>
      <c r="T1161" s="21">
        <v>110</v>
      </c>
      <c r="U1161" s="11" t="s">
        <v>4535</v>
      </c>
      <c r="V1161" s="22" t="s">
        <v>1023</v>
      </c>
    </row>
    <row r="1162" spans="1:216" s="17" customFormat="1">
      <c r="A1162" s="65" t="s">
        <v>4542</v>
      </c>
      <c r="B1162" s="11" t="s">
        <v>4529</v>
      </c>
      <c r="C1162" s="11" t="s">
        <v>4530</v>
      </c>
      <c r="D1162" s="18">
        <v>97080</v>
      </c>
      <c r="E1162" s="11" t="s">
        <v>4531</v>
      </c>
      <c r="F1162" s="71" t="s">
        <v>4532</v>
      </c>
      <c r="G1162" s="14" t="s">
        <v>3071</v>
      </c>
      <c r="H1162" s="74" t="s">
        <v>4543</v>
      </c>
      <c r="I1162" s="118" t="s">
        <v>5203</v>
      </c>
      <c r="J1162" s="19">
        <v>2005</v>
      </c>
      <c r="K1162" s="11" t="s">
        <v>3052</v>
      </c>
      <c r="L1162" s="11" t="s">
        <v>1022</v>
      </c>
      <c r="M1162" s="11"/>
      <c r="N1162" s="11"/>
      <c r="O1162" s="11" t="s">
        <v>1023</v>
      </c>
      <c r="P1162" s="11" t="s">
        <v>1000</v>
      </c>
      <c r="Q1162" s="20">
        <v>44.5</v>
      </c>
      <c r="R1162" s="157">
        <v>44.945</v>
      </c>
      <c r="S1162" s="11" t="s">
        <v>4544</v>
      </c>
      <c r="T1162" s="21">
        <v>110</v>
      </c>
      <c r="U1162" s="11" t="s">
        <v>4535</v>
      </c>
      <c r="V1162" s="22" t="s">
        <v>1023</v>
      </c>
    </row>
    <row r="1163" spans="1:216" s="17" customFormat="1">
      <c r="A1163" s="65" t="s">
        <v>4545</v>
      </c>
      <c r="B1163" s="11" t="s">
        <v>1333</v>
      </c>
      <c r="C1163" s="11" t="s">
        <v>4546</v>
      </c>
      <c r="D1163" s="18">
        <v>39326</v>
      </c>
      <c r="E1163" s="11" t="s">
        <v>4546</v>
      </c>
      <c r="F1163" s="71"/>
      <c r="G1163" s="14" t="s">
        <v>1071</v>
      </c>
      <c r="H1163" s="74" t="s">
        <v>4546</v>
      </c>
      <c r="I1163" s="129" t="s">
        <v>5203</v>
      </c>
      <c r="J1163" s="19">
        <v>1996</v>
      </c>
      <c r="K1163" s="11" t="s">
        <v>998</v>
      </c>
      <c r="L1163" s="11" t="s">
        <v>1022</v>
      </c>
      <c r="M1163" s="11"/>
      <c r="N1163" s="11"/>
      <c r="O1163" s="11" t="s">
        <v>1023</v>
      </c>
      <c r="P1163" s="11" t="s">
        <v>1000</v>
      </c>
      <c r="Q1163" s="20">
        <v>84.6</v>
      </c>
      <c r="R1163" s="157">
        <v>85.445999999999998</v>
      </c>
      <c r="S1163" s="11" t="s">
        <v>4547</v>
      </c>
      <c r="T1163" s="21">
        <v>110</v>
      </c>
      <c r="U1163" s="11" t="s">
        <v>3187</v>
      </c>
      <c r="V1163" s="22" t="s">
        <v>1023</v>
      </c>
    </row>
    <row r="1164" spans="1:216" s="17" customFormat="1">
      <c r="A1164" s="64" t="s">
        <v>4548</v>
      </c>
      <c r="B1164" s="11" t="s">
        <v>3237</v>
      </c>
      <c r="C1164" s="11" t="s">
        <v>4549</v>
      </c>
      <c r="D1164" s="18">
        <v>19374</v>
      </c>
      <c r="E1164" s="11" t="s">
        <v>4550</v>
      </c>
      <c r="F1164" s="71"/>
      <c r="G1164" s="14" t="s">
        <v>3091</v>
      </c>
      <c r="H1164" s="74" t="s">
        <v>4549</v>
      </c>
      <c r="I1164" s="118" t="s">
        <v>5206</v>
      </c>
      <c r="J1164" s="19">
        <v>1998</v>
      </c>
      <c r="K1164" s="11" t="s">
        <v>998</v>
      </c>
      <c r="L1164" s="11" t="s">
        <v>999</v>
      </c>
      <c r="M1164" s="11"/>
      <c r="N1164" s="11"/>
      <c r="O1164" s="11" t="s">
        <v>1000</v>
      </c>
      <c r="P1164" s="11" t="s">
        <v>1023</v>
      </c>
      <c r="Q1164" s="20">
        <v>13.8</v>
      </c>
      <c r="R1164" s="157">
        <v>13.8</v>
      </c>
      <c r="S1164" s="11" t="s">
        <v>4551</v>
      </c>
      <c r="T1164" s="21">
        <v>110</v>
      </c>
      <c r="U1164" s="11" t="s">
        <v>335</v>
      </c>
      <c r="V1164" s="11" t="s">
        <v>1000</v>
      </c>
    </row>
    <row r="1165" spans="1:216" s="17" customFormat="1">
      <c r="A1165" s="65" t="s">
        <v>4552</v>
      </c>
      <c r="B1165" s="11" t="s">
        <v>1608</v>
      </c>
      <c r="C1165" s="11" t="s">
        <v>4553</v>
      </c>
      <c r="D1165" s="18">
        <v>85406</v>
      </c>
      <c r="E1165" s="11" t="s">
        <v>4553</v>
      </c>
      <c r="F1165" s="71"/>
      <c r="G1165" s="14" t="s">
        <v>3071</v>
      </c>
      <c r="H1165" s="74" t="s">
        <v>4554</v>
      </c>
      <c r="I1165" s="123" t="s">
        <v>5202</v>
      </c>
      <c r="J1165" s="19">
        <v>2003</v>
      </c>
      <c r="K1165" s="11" t="s">
        <v>998</v>
      </c>
      <c r="L1165" s="11" t="s">
        <v>1061</v>
      </c>
      <c r="M1165" s="11" t="s">
        <v>2454</v>
      </c>
      <c r="N1165" s="11" t="s">
        <v>1823</v>
      </c>
      <c r="O1165" s="11" t="s">
        <v>1000</v>
      </c>
      <c r="P1165" s="11" t="s">
        <v>1000</v>
      </c>
      <c r="Q1165" s="20">
        <v>10</v>
      </c>
      <c r="R1165" s="159">
        <v>10.77</v>
      </c>
      <c r="S1165" s="11" t="s">
        <v>4555</v>
      </c>
      <c r="T1165" s="21">
        <v>110</v>
      </c>
      <c r="U1165" s="11" t="s">
        <v>3148</v>
      </c>
      <c r="V1165" s="22" t="s">
        <v>1000</v>
      </c>
    </row>
    <row r="1166" spans="1:216" s="31" customFormat="1">
      <c r="A1166" s="65" t="s">
        <v>4556</v>
      </c>
      <c r="B1166" s="11" t="s">
        <v>1608</v>
      </c>
      <c r="C1166" s="11" t="s">
        <v>4553</v>
      </c>
      <c r="D1166" s="18">
        <v>85406</v>
      </c>
      <c r="E1166" s="11" t="s">
        <v>4553</v>
      </c>
      <c r="F1166" s="71"/>
      <c r="G1166" s="14" t="s">
        <v>3071</v>
      </c>
      <c r="H1166" s="74" t="s">
        <v>4557</v>
      </c>
      <c r="I1166" s="118" t="s">
        <v>5203</v>
      </c>
      <c r="J1166" s="19">
        <v>1976</v>
      </c>
      <c r="K1166" s="11" t="s">
        <v>998</v>
      </c>
      <c r="L1166" s="11" t="s">
        <v>3056</v>
      </c>
      <c r="M1166" s="11"/>
      <c r="N1166" s="11"/>
      <c r="O1166" s="11" t="s">
        <v>1023</v>
      </c>
      <c r="P1166" s="11" t="s">
        <v>1023</v>
      </c>
      <c r="Q1166" s="20">
        <v>46</v>
      </c>
      <c r="R1166" s="157">
        <f>Q1166*1.01</f>
        <v>46.46</v>
      </c>
      <c r="S1166" s="11" t="s">
        <v>4558</v>
      </c>
      <c r="T1166" s="21">
        <v>110</v>
      </c>
      <c r="U1166" s="11" t="s">
        <v>3148</v>
      </c>
      <c r="V1166" s="22" t="s">
        <v>1023</v>
      </c>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c r="BK1166" s="17"/>
      <c r="BL1166" s="17"/>
      <c r="BM1166" s="17"/>
      <c r="BN1166" s="17"/>
      <c r="BO1166" s="17"/>
      <c r="BP1166" s="17"/>
      <c r="BQ1166" s="17"/>
      <c r="BR1166" s="17"/>
      <c r="BS1166" s="17"/>
      <c r="BT1166" s="17"/>
      <c r="BU1166" s="17"/>
      <c r="BV1166" s="17"/>
      <c r="BW1166" s="17"/>
      <c r="BX1166" s="17"/>
      <c r="BY1166" s="17"/>
      <c r="BZ1166" s="17"/>
      <c r="CA1166" s="17"/>
      <c r="CB1166" s="17"/>
      <c r="CC1166" s="17"/>
      <c r="CD1166" s="17"/>
      <c r="CE1166" s="17"/>
      <c r="CF1166" s="17"/>
      <c r="CG1166" s="17"/>
      <c r="CH1166" s="17"/>
      <c r="CI1166" s="17"/>
      <c r="CJ1166" s="17"/>
      <c r="CK1166" s="17"/>
      <c r="CL1166" s="17"/>
      <c r="CM1166" s="17"/>
      <c r="CN1166" s="17"/>
      <c r="CO1166" s="17"/>
      <c r="CP1166" s="17"/>
      <c r="CQ1166" s="17"/>
      <c r="CR1166" s="17"/>
      <c r="CS1166" s="17"/>
      <c r="CT1166" s="17"/>
      <c r="CU1166" s="17"/>
      <c r="CV1166" s="17"/>
      <c r="CW1166" s="17"/>
      <c r="CX1166" s="17"/>
      <c r="CY1166" s="17"/>
      <c r="CZ1166" s="17"/>
      <c r="DA1166" s="17"/>
      <c r="DB1166" s="17"/>
      <c r="DC1166" s="17"/>
      <c r="DD1166" s="17"/>
      <c r="DE1166" s="17"/>
      <c r="DF1166" s="17"/>
      <c r="DG1166" s="17"/>
      <c r="DH1166" s="17"/>
      <c r="DI1166" s="17"/>
      <c r="DJ1166" s="17"/>
      <c r="DK1166" s="17"/>
      <c r="DL1166" s="17"/>
      <c r="DM1166" s="17"/>
      <c r="DN1166" s="17"/>
      <c r="DO1166" s="17"/>
      <c r="DP1166" s="17"/>
      <c r="DQ1166" s="17"/>
      <c r="DR1166" s="17"/>
      <c r="DS1166" s="17"/>
      <c r="DT1166" s="17"/>
      <c r="DU1166" s="17"/>
      <c r="DV1166" s="17"/>
      <c r="DW1166" s="17"/>
      <c r="DX1166" s="17"/>
      <c r="DY1166" s="17"/>
      <c r="DZ1166" s="17"/>
      <c r="EA1166" s="17"/>
      <c r="EB1166" s="17"/>
      <c r="EC1166" s="17"/>
      <c r="ED1166" s="17"/>
      <c r="EE1166" s="17"/>
      <c r="EF1166" s="17"/>
      <c r="EG1166" s="17"/>
      <c r="EH1166" s="17"/>
      <c r="EI1166" s="17"/>
      <c r="EJ1166" s="17"/>
      <c r="EK1166" s="17"/>
      <c r="EL1166" s="17"/>
      <c r="EM1166" s="17"/>
      <c r="EN1166" s="17"/>
      <c r="EO1166" s="17"/>
      <c r="EP1166" s="17"/>
      <c r="EQ1166" s="17"/>
      <c r="ER1166" s="17"/>
      <c r="ES1166" s="17"/>
      <c r="ET1166" s="17"/>
      <c r="EU1166" s="17"/>
      <c r="EV1166" s="17"/>
      <c r="EW1166" s="17"/>
      <c r="EX1166" s="17"/>
      <c r="EY1166" s="17"/>
      <c r="EZ1166" s="17"/>
      <c r="FA1166" s="17"/>
      <c r="FB1166" s="17"/>
      <c r="FC1166" s="17"/>
      <c r="FD1166" s="17"/>
      <c r="FE1166" s="17"/>
      <c r="FF1166" s="17"/>
      <c r="FG1166" s="17"/>
      <c r="FH1166" s="17"/>
      <c r="FI1166" s="17"/>
      <c r="FJ1166" s="17"/>
      <c r="FK1166" s="17"/>
      <c r="FL1166" s="17"/>
      <c r="FM1166" s="17"/>
      <c r="FN1166" s="17"/>
      <c r="FO1166" s="17"/>
      <c r="FP1166" s="17"/>
      <c r="FQ1166" s="17"/>
      <c r="FR1166" s="17"/>
      <c r="FS1166" s="17"/>
      <c r="FT1166" s="17"/>
      <c r="FU1166" s="17"/>
      <c r="FV1166" s="17"/>
      <c r="FW1166" s="17"/>
      <c r="FX1166" s="17"/>
      <c r="FY1166" s="17"/>
      <c r="FZ1166" s="17"/>
      <c r="GA1166" s="17"/>
      <c r="GB1166" s="17"/>
      <c r="GC1166" s="17"/>
      <c r="GD1166" s="17"/>
      <c r="GE1166" s="17"/>
      <c r="GF1166" s="17"/>
      <c r="GG1166" s="17"/>
      <c r="GH1166" s="17"/>
      <c r="GI1166" s="17"/>
      <c r="GJ1166" s="17"/>
      <c r="GK1166" s="17"/>
      <c r="GL1166" s="17"/>
      <c r="GM1166" s="17"/>
      <c r="GN1166" s="17"/>
      <c r="GO1166" s="17"/>
      <c r="GP1166" s="17"/>
      <c r="GQ1166" s="17"/>
      <c r="GR1166" s="17"/>
      <c r="GS1166" s="17"/>
      <c r="GT1166" s="17"/>
      <c r="GU1166" s="17"/>
      <c r="GV1166" s="17"/>
      <c r="GW1166" s="17"/>
      <c r="GX1166" s="17"/>
      <c r="GY1166" s="17"/>
      <c r="GZ1166" s="17"/>
      <c r="HA1166" s="17"/>
      <c r="HB1166" s="17"/>
      <c r="HC1166" s="17"/>
      <c r="HD1166" s="17"/>
      <c r="HE1166" s="17"/>
      <c r="HF1166" s="17"/>
      <c r="HG1166" s="17"/>
      <c r="HH1166" s="17"/>
    </row>
    <row r="1167" spans="1:216" s="17" customFormat="1">
      <c r="A1167" s="65" t="s">
        <v>4559</v>
      </c>
      <c r="B1167" s="11" t="s">
        <v>1608</v>
      </c>
      <c r="C1167" s="11" t="s">
        <v>4553</v>
      </c>
      <c r="D1167" s="18">
        <v>85406</v>
      </c>
      <c r="E1167" s="11" t="s">
        <v>4553</v>
      </c>
      <c r="F1167" s="71"/>
      <c r="G1167" s="14" t="s">
        <v>3071</v>
      </c>
      <c r="H1167" s="74" t="s">
        <v>4560</v>
      </c>
      <c r="I1167" s="123" t="s">
        <v>5202</v>
      </c>
      <c r="J1167" s="19">
        <v>1986</v>
      </c>
      <c r="K1167" s="11" t="s">
        <v>998</v>
      </c>
      <c r="L1167" s="124" t="s">
        <v>1055</v>
      </c>
      <c r="M1167" s="11" t="s">
        <v>1055</v>
      </c>
      <c r="N1167" s="11" t="s">
        <v>1610</v>
      </c>
      <c r="O1167" s="11" t="s">
        <v>1023</v>
      </c>
      <c r="P1167" s="11" t="s">
        <v>1000</v>
      </c>
      <c r="Q1167" s="20">
        <v>468</v>
      </c>
      <c r="R1167" s="157">
        <v>474</v>
      </c>
      <c r="S1167" s="11" t="s">
        <v>4561</v>
      </c>
      <c r="T1167" s="21">
        <v>220</v>
      </c>
      <c r="U1167" s="11" t="s">
        <v>3141</v>
      </c>
      <c r="V1167" s="22" t="s">
        <v>1023</v>
      </c>
    </row>
    <row r="1168" spans="1:216" s="17" customFormat="1">
      <c r="A1168" s="65" t="s">
        <v>4562</v>
      </c>
      <c r="B1168" s="11" t="s">
        <v>4563</v>
      </c>
      <c r="C1168" s="11" t="s">
        <v>4564</v>
      </c>
      <c r="D1168" s="18">
        <v>53910</v>
      </c>
      <c r="E1168" s="11" t="s">
        <v>4565</v>
      </c>
      <c r="F1168" s="71" t="s">
        <v>4566</v>
      </c>
      <c r="G1168" s="14" t="s">
        <v>997</v>
      </c>
      <c r="H1168" s="74" t="s">
        <v>4567</v>
      </c>
      <c r="I1168" s="118" t="s">
        <v>5203</v>
      </c>
      <c r="J1168" s="19">
        <v>1966</v>
      </c>
      <c r="K1168" s="11" t="s">
        <v>998</v>
      </c>
      <c r="L1168" s="11" t="s">
        <v>1022</v>
      </c>
      <c r="M1168" s="11"/>
      <c r="N1168" s="11"/>
      <c r="O1168" s="11" t="s">
        <v>1023</v>
      </c>
      <c r="P1168" s="11" t="s">
        <v>1000</v>
      </c>
      <c r="Q1168" s="20">
        <v>15.1</v>
      </c>
      <c r="R1168" s="157">
        <v>15.250999999999999</v>
      </c>
      <c r="S1168" s="11" t="s">
        <v>4568</v>
      </c>
      <c r="T1168" s="21">
        <v>20</v>
      </c>
      <c r="U1168" s="13" t="s">
        <v>3231</v>
      </c>
      <c r="V1168" s="22" t="s">
        <v>1023</v>
      </c>
    </row>
    <row r="1169" spans="1:201" s="17" customFormat="1">
      <c r="A1169" s="65" t="s">
        <v>2858</v>
      </c>
      <c r="B1169" s="11" t="s">
        <v>3249</v>
      </c>
      <c r="C1169" s="11" t="s">
        <v>3249</v>
      </c>
      <c r="D1169" s="18"/>
      <c r="E1169" s="11"/>
      <c r="F1169" s="71"/>
      <c r="G1169" s="14"/>
      <c r="H1169" s="74"/>
      <c r="I1169" s="11"/>
      <c r="J1169" s="19"/>
      <c r="K1169" s="11"/>
      <c r="L1169" s="11"/>
      <c r="M1169" s="11"/>
      <c r="N1169" s="11"/>
      <c r="O1169" s="11"/>
      <c r="P1169" s="11"/>
      <c r="Q1169" s="20"/>
      <c r="R1169" s="157"/>
      <c r="S1169" s="11"/>
      <c r="T1169" s="21"/>
      <c r="U1169" s="11"/>
      <c r="V1169" s="22"/>
    </row>
    <row r="1170" spans="1:201" s="17" customFormat="1">
      <c r="A1170" s="65" t="s">
        <v>2859</v>
      </c>
      <c r="B1170" s="11" t="s">
        <v>3249</v>
      </c>
      <c r="C1170" s="11" t="s">
        <v>3249</v>
      </c>
      <c r="D1170" s="18"/>
      <c r="E1170" s="11"/>
      <c r="F1170" s="71"/>
      <c r="G1170" s="14"/>
      <c r="H1170" s="74"/>
      <c r="I1170" s="11"/>
      <c r="J1170" s="19"/>
      <c r="K1170" s="11"/>
      <c r="L1170" s="11"/>
      <c r="M1170" s="11"/>
      <c r="N1170" s="11"/>
      <c r="O1170" s="11"/>
      <c r="P1170" s="11"/>
      <c r="Q1170" s="20"/>
      <c r="R1170" s="157"/>
      <c r="S1170" s="11"/>
      <c r="T1170" s="21"/>
      <c r="U1170" s="11"/>
      <c r="V1170" s="22"/>
    </row>
    <row r="1171" spans="1:201" s="17" customFormat="1" ht="48">
      <c r="A1171" s="64" t="s">
        <v>4569</v>
      </c>
      <c r="B1171" s="11" t="s">
        <v>4563</v>
      </c>
      <c r="C1171" s="11" t="s">
        <v>4570</v>
      </c>
      <c r="D1171" s="18">
        <v>53909</v>
      </c>
      <c r="E1171" s="11" t="s">
        <v>4565</v>
      </c>
      <c r="F1171" s="71" t="s">
        <v>4566</v>
      </c>
      <c r="G1171" s="14" t="s">
        <v>997</v>
      </c>
      <c r="H1171" s="74" t="s">
        <v>4571</v>
      </c>
      <c r="I1171" s="123" t="s">
        <v>5202</v>
      </c>
      <c r="J1171" s="19">
        <v>2010</v>
      </c>
      <c r="K1171" s="11" t="s">
        <v>998</v>
      </c>
      <c r="L1171" s="118" t="s">
        <v>3298</v>
      </c>
      <c r="M1171" s="24" t="s">
        <v>4572</v>
      </c>
      <c r="N1171" s="24" t="s">
        <v>4573</v>
      </c>
      <c r="O1171" s="11" t="s">
        <v>1023</v>
      </c>
      <c r="P1171" s="11" t="s">
        <v>1000</v>
      </c>
      <c r="Q1171" s="20">
        <v>14.4</v>
      </c>
      <c r="R1171" s="157">
        <v>15.990907542601938</v>
      </c>
      <c r="S1171" s="11" t="s">
        <v>4568</v>
      </c>
      <c r="T1171" s="21">
        <v>20</v>
      </c>
      <c r="U1171" s="13" t="s">
        <v>3231</v>
      </c>
      <c r="V1171" s="22" t="s">
        <v>1023</v>
      </c>
    </row>
    <row r="1172" spans="1:201" s="17" customFormat="1">
      <c r="A1172" s="64" t="s">
        <v>4574</v>
      </c>
      <c r="B1172" s="11" t="s">
        <v>1581</v>
      </c>
      <c r="C1172" s="11" t="s">
        <v>4575</v>
      </c>
      <c r="D1172" s="18">
        <v>28207</v>
      </c>
      <c r="E1172" s="11" t="s">
        <v>4576</v>
      </c>
      <c r="F1172" s="71"/>
      <c r="G1172" s="14" t="s">
        <v>1575</v>
      </c>
      <c r="H1172" s="74" t="s">
        <v>4577</v>
      </c>
      <c r="I1172" s="118" t="s">
        <v>5194</v>
      </c>
      <c r="J1172" s="19">
        <v>2012</v>
      </c>
      <c r="K1172" s="24" t="s">
        <v>998</v>
      </c>
      <c r="L1172" s="11" t="s">
        <v>1043</v>
      </c>
      <c r="M1172" s="11"/>
      <c r="N1172" s="11"/>
      <c r="O1172" s="11" t="s">
        <v>1000</v>
      </c>
      <c r="P1172" s="118" t="s">
        <v>1023</v>
      </c>
      <c r="Q1172" s="20">
        <v>9.9</v>
      </c>
      <c r="R1172" s="157">
        <f>Q1172*1.01</f>
        <v>9.9990000000000006</v>
      </c>
      <c r="S1172" s="10"/>
      <c r="T1172" s="10"/>
      <c r="U1172" s="10" t="s">
        <v>1614</v>
      </c>
      <c r="V1172" s="11" t="s">
        <v>1000</v>
      </c>
    </row>
    <row r="1173" spans="1:201" s="17" customFormat="1">
      <c r="A1173" s="64" t="s">
        <v>4578</v>
      </c>
      <c r="B1173" s="11" t="s">
        <v>4579</v>
      </c>
      <c r="C1173" s="11" t="s">
        <v>4580</v>
      </c>
      <c r="D1173" s="18">
        <v>59227</v>
      </c>
      <c r="E1173" s="11" t="s">
        <v>1011</v>
      </c>
      <c r="F1173" s="71" t="s">
        <v>4581</v>
      </c>
      <c r="G1173" s="14" t="s">
        <v>997</v>
      </c>
      <c r="H1173" s="74" t="s">
        <v>4582</v>
      </c>
      <c r="I1173" s="118" t="s">
        <v>5206</v>
      </c>
      <c r="J1173" s="19"/>
      <c r="K1173" s="11" t="s">
        <v>998</v>
      </c>
      <c r="L1173" s="11" t="s">
        <v>999</v>
      </c>
      <c r="M1173" s="11"/>
      <c r="N1173" s="11"/>
      <c r="O1173" s="11" t="s">
        <v>1000</v>
      </c>
      <c r="P1173" s="118" t="s">
        <v>1023</v>
      </c>
      <c r="Q1173" s="20">
        <v>25.3</v>
      </c>
      <c r="R1173" s="157">
        <v>25.3</v>
      </c>
      <c r="S1173" s="11" t="s">
        <v>4583</v>
      </c>
      <c r="T1173" s="21">
        <v>110</v>
      </c>
      <c r="U1173" s="13" t="s">
        <v>1066</v>
      </c>
      <c r="V1173" s="11" t="s">
        <v>1000</v>
      </c>
    </row>
    <row r="1174" spans="1:201" s="17" customFormat="1" ht="24">
      <c r="A1174" s="64" t="s">
        <v>4584</v>
      </c>
      <c r="B1174" s="11" t="s">
        <v>332</v>
      </c>
      <c r="C1174" s="11" t="s">
        <v>4585</v>
      </c>
      <c r="D1174" s="18">
        <v>56288</v>
      </c>
      <c r="E1174" s="11" t="s">
        <v>4586</v>
      </c>
      <c r="F1174" s="71"/>
      <c r="G1174" s="14" t="s">
        <v>3981</v>
      </c>
      <c r="H1174" s="74"/>
      <c r="I1174" s="118" t="s">
        <v>5206</v>
      </c>
      <c r="J1174" s="19">
        <v>2008</v>
      </c>
      <c r="K1174" s="11" t="s">
        <v>998</v>
      </c>
      <c r="L1174" s="24" t="s">
        <v>999</v>
      </c>
      <c r="M1174" s="24"/>
      <c r="N1174" s="24"/>
      <c r="O1174" s="11" t="s">
        <v>1000</v>
      </c>
      <c r="P1174" s="118" t="s">
        <v>1023</v>
      </c>
      <c r="Q1174" s="20">
        <v>14</v>
      </c>
      <c r="R1174" s="157">
        <v>14</v>
      </c>
      <c r="S1174" s="24"/>
      <c r="T1174" s="21">
        <v>20</v>
      </c>
      <c r="U1174" s="13" t="s">
        <v>3231</v>
      </c>
      <c r="V1174" s="11" t="s">
        <v>1000</v>
      </c>
    </row>
    <row r="1175" spans="1:201" s="17" customFormat="1">
      <c r="A1175" s="64" t="s">
        <v>4587</v>
      </c>
      <c r="B1175" s="11" t="s">
        <v>3212</v>
      </c>
      <c r="C1175" s="11" t="s">
        <v>4588</v>
      </c>
      <c r="D1175" s="18">
        <v>17389</v>
      </c>
      <c r="E1175" s="11" t="s">
        <v>3089</v>
      </c>
      <c r="F1175" s="71" t="s">
        <v>4589</v>
      </c>
      <c r="G1175" s="14" t="s">
        <v>3091</v>
      </c>
      <c r="H1175" s="74" t="s">
        <v>4588</v>
      </c>
      <c r="I1175" s="118" t="s">
        <v>5206</v>
      </c>
      <c r="J1175" s="19">
        <v>1999</v>
      </c>
      <c r="K1175" s="11" t="s">
        <v>998</v>
      </c>
      <c r="L1175" s="11" t="s">
        <v>999</v>
      </c>
      <c r="M1175" s="11"/>
      <c r="N1175" s="11"/>
      <c r="O1175" s="11" t="s">
        <v>1000</v>
      </c>
      <c r="P1175" s="118" t="s">
        <v>1023</v>
      </c>
      <c r="Q1175" s="20">
        <v>11.6</v>
      </c>
      <c r="R1175" s="157">
        <v>11.6</v>
      </c>
      <c r="S1175" s="11" t="s">
        <v>4588</v>
      </c>
      <c r="T1175" s="21">
        <v>20</v>
      </c>
      <c r="U1175" s="13" t="s">
        <v>3077</v>
      </c>
      <c r="V1175" s="11" t="s">
        <v>1000</v>
      </c>
    </row>
    <row r="1176" spans="1:201" s="17" customFormat="1">
      <c r="A1176" s="64" t="s">
        <v>4590</v>
      </c>
      <c r="B1176" s="11" t="s">
        <v>4591</v>
      </c>
      <c r="C1176" s="11" t="s">
        <v>4592</v>
      </c>
      <c r="D1176" s="18">
        <v>57439</v>
      </c>
      <c r="E1176" s="11" t="s">
        <v>4593</v>
      </c>
      <c r="F1176" s="71"/>
      <c r="G1176" s="14" t="s">
        <v>997</v>
      </c>
      <c r="H1176" s="74"/>
      <c r="I1176" s="118" t="s">
        <v>5195</v>
      </c>
      <c r="J1176" s="19">
        <v>1965</v>
      </c>
      <c r="K1176" s="11" t="s">
        <v>998</v>
      </c>
      <c r="L1176" s="11" t="s">
        <v>683</v>
      </c>
      <c r="M1176" s="11"/>
      <c r="N1176" s="11"/>
      <c r="O1176" s="11" t="s">
        <v>1023</v>
      </c>
      <c r="P1176" s="11" t="s">
        <v>1023</v>
      </c>
      <c r="Q1176" s="20">
        <v>15</v>
      </c>
      <c r="R1176" s="157">
        <v>15.15</v>
      </c>
      <c r="S1176" s="11" t="s">
        <v>4594</v>
      </c>
      <c r="T1176" s="21">
        <v>10</v>
      </c>
      <c r="U1176" s="11" t="s">
        <v>4595</v>
      </c>
      <c r="V1176" s="11" t="s">
        <v>1000</v>
      </c>
      <c r="W1176" s="31"/>
      <c r="X1176" s="31"/>
      <c r="Y1176" s="31"/>
      <c r="Z1176" s="31"/>
      <c r="AA1176" s="31"/>
      <c r="AB1176" s="31"/>
      <c r="AC1176" s="31"/>
      <c r="AD1176" s="31"/>
      <c r="AE1176" s="31"/>
      <c r="AF1176" s="31"/>
      <c r="AG1176" s="31"/>
      <c r="AH1176" s="31"/>
      <c r="AI1176" s="31"/>
      <c r="AJ1176" s="31"/>
      <c r="AK1176" s="31"/>
      <c r="AL1176" s="31"/>
      <c r="AM1176" s="31"/>
      <c r="AN1176" s="31"/>
      <c r="AO1176" s="31"/>
      <c r="AP1176" s="31"/>
      <c r="AQ1176" s="31"/>
      <c r="AR1176" s="31"/>
      <c r="AS1176" s="31"/>
      <c r="AT1176" s="31"/>
      <c r="AU1176" s="31"/>
      <c r="AV1176" s="31"/>
      <c r="AW1176" s="31"/>
      <c r="AX1176" s="31"/>
      <c r="AY1176" s="31"/>
      <c r="AZ1176" s="31"/>
      <c r="BA1176" s="31"/>
      <c r="BB1176" s="31"/>
      <c r="BC1176" s="31"/>
      <c r="BD1176" s="31"/>
      <c r="BE1176" s="31"/>
      <c r="BF1176" s="31"/>
      <c r="BG1176" s="31"/>
      <c r="BH1176" s="31"/>
      <c r="BI1176" s="31"/>
      <c r="BJ1176" s="31"/>
      <c r="BK1176" s="31"/>
      <c r="BL1176" s="31"/>
      <c r="BM1176" s="31"/>
      <c r="BN1176" s="31"/>
      <c r="BO1176" s="31"/>
      <c r="BP1176" s="31"/>
      <c r="BQ1176" s="31"/>
      <c r="BR1176" s="31"/>
      <c r="BS1176" s="31"/>
      <c r="BT1176" s="31"/>
      <c r="BU1176" s="31"/>
      <c r="BV1176" s="31"/>
      <c r="BW1176" s="31"/>
      <c r="BX1176" s="31"/>
      <c r="BY1176" s="31"/>
      <c r="BZ1176" s="31"/>
      <c r="CA1176" s="31"/>
      <c r="CB1176" s="31"/>
      <c r="CC1176" s="31"/>
      <c r="CD1176" s="31"/>
      <c r="CE1176" s="31"/>
      <c r="CF1176" s="31"/>
      <c r="CG1176" s="31"/>
      <c r="CH1176" s="31"/>
      <c r="CI1176" s="31"/>
      <c r="CJ1176" s="31"/>
      <c r="CK1176" s="31"/>
      <c r="CL1176" s="31"/>
      <c r="CM1176" s="31"/>
      <c r="CN1176" s="31"/>
      <c r="CO1176" s="31"/>
      <c r="CP1176" s="31"/>
      <c r="CQ1176" s="31"/>
      <c r="CR1176" s="31"/>
      <c r="CS1176" s="31"/>
      <c r="CT1176" s="31"/>
      <c r="CU1176" s="31"/>
      <c r="CV1176" s="31"/>
      <c r="CW1176" s="31"/>
      <c r="CX1176" s="31"/>
      <c r="CY1176" s="31"/>
      <c r="CZ1176" s="31"/>
      <c r="DA1176" s="31"/>
      <c r="DB1176" s="31"/>
      <c r="DC1176" s="31"/>
      <c r="DD1176" s="31"/>
      <c r="DE1176" s="31"/>
      <c r="DF1176" s="31"/>
      <c r="DG1176" s="31"/>
      <c r="DH1176" s="31"/>
      <c r="DI1176" s="31"/>
      <c r="DJ1176" s="31"/>
      <c r="DK1176" s="31"/>
      <c r="DL1176" s="31"/>
      <c r="DM1176" s="31"/>
      <c r="DN1176" s="31"/>
      <c r="DO1176" s="31"/>
      <c r="DP1176" s="31"/>
      <c r="DQ1176" s="31"/>
      <c r="DR1176" s="31"/>
      <c r="DS1176" s="31"/>
      <c r="DT1176" s="31"/>
      <c r="DU1176" s="31"/>
      <c r="DV1176" s="31"/>
      <c r="DW1176" s="31"/>
      <c r="DX1176" s="31"/>
      <c r="DY1176" s="31"/>
      <c r="DZ1176" s="31"/>
      <c r="EA1176" s="31"/>
      <c r="EB1176" s="31"/>
      <c r="EC1176" s="31"/>
      <c r="ED1176" s="31"/>
      <c r="EE1176" s="31"/>
      <c r="EF1176" s="31"/>
      <c r="EG1176" s="31"/>
      <c r="EH1176" s="31"/>
      <c r="EI1176" s="31"/>
      <c r="EJ1176" s="31"/>
      <c r="EK1176" s="31"/>
      <c r="EL1176" s="31"/>
      <c r="EM1176" s="31"/>
      <c r="EN1176" s="31"/>
      <c r="EO1176" s="31"/>
      <c r="EP1176" s="31"/>
      <c r="EQ1176" s="31"/>
      <c r="ER1176" s="31"/>
      <c r="ES1176" s="31"/>
      <c r="ET1176" s="31"/>
      <c r="EU1176" s="31"/>
      <c r="EV1176" s="31"/>
      <c r="EW1176" s="31"/>
      <c r="EX1176" s="31"/>
      <c r="EY1176" s="31"/>
      <c r="EZ1176" s="31"/>
      <c r="FA1176" s="31"/>
      <c r="FB1176" s="31"/>
      <c r="FC1176" s="31"/>
      <c r="FD1176" s="31"/>
      <c r="FE1176" s="31"/>
      <c r="FF1176" s="31"/>
      <c r="FG1176" s="31"/>
      <c r="FH1176" s="31"/>
      <c r="FI1176" s="31"/>
      <c r="FJ1176" s="31"/>
      <c r="FK1176" s="31"/>
      <c r="FL1176" s="31"/>
      <c r="FM1176" s="31"/>
      <c r="FN1176" s="31"/>
      <c r="FO1176" s="31"/>
      <c r="FP1176" s="31"/>
      <c r="FQ1176" s="31"/>
      <c r="FR1176" s="31"/>
      <c r="FS1176" s="31"/>
      <c r="FT1176" s="31"/>
      <c r="FU1176" s="31"/>
      <c r="FV1176" s="31"/>
      <c r="FW1176" s="31"/>
      <c r="FX1176" s="31"/>
      <c r="FY1176" s="31"/>
      <c r="FZ1176" s="31"/>
      <c r="GA1176" s="31"/>
      <c r="GB1176" s="31"/>
      <c r="GC1176" s="31"/>
      <c r="GD1176" s="31"/>
      <c r="GE1176" s="31"/>
      <c r="GF1176" s="31"/>
      <c r="GG1176" s="31"/>
      <c r="GH1176" s="31"/>
      <c r="GI1176" s="31"/>
      <c r="GJ1176" s="31"/>
      <c r="GK1176" s="31"/>
      <c r="GL1176" s="31"/>
      <c r="GM1176" s="31"/>
      <c r="GN1176" s="31"/>
      <c r="GO1176" s="31"/>
      <c r="GP1176" s="31"/>
      <c r="GQ1176" s="31"/>
      <c r="GR1176" s="31"/>
      <c r="GS1176" s="31"/>
    </row>
    <row r="1177" spans="1:201" s="17" customFormat="1">
      <c r="A1177" s="64" t="s">
        <v>4596</v>
      </c>
      <c r="B1177" s="11" t="s">
        <v>4597</v>
      </c>
      <c r="C1177" s="11" t="s">
        <v>4598</v>
      </c>
      <c r="D1177" s="18">
        <v>86153</v>
      </c>
      <c r="E1177" s="11" t="s">
        <v>4599</v>
      </c>
      <c r="F1177" s="71" t="s">
        <v>4600</v>
      </c>
      <c r="G1177" s="14" t="s">
        <v>3071</v>
      </c>
      <c r="H1177" s="74" t="s">
        <v>4601</v>
      </c>
      <c r="I1177" s="123" t="s">
        <v>5202</v>
      </c>
      <c r="J1177" s="19">
        <v>1966</v>
      </c>
      <c r="K1177" s="11" t="s">
        <v>998</v>
      </c>
      <c r="L1177" s="24" t="s">
        <v>1022</v>
      </c>
      <c r="M1177" s="24"/>
      <c r="N1177" s="24"/>
      <c r="O1177" s="11" t="s">
        <v>1023</v>
      </c>
      <c r="P1177" s="11" t="s">
        <v>1000</v>
      </c>
      <c r="Q1177" s="20">
        <v>30</v>
      </c>
      <c r="R1177" s="157">
        <v>31.661534202733552</v>
      </c>
      <c r="S1177" s="11"/>
      <c r="T1177" s="21"/>
      <c r="U1177" s="11" t="s">
        <v>3125</v>
      </c>
      <c r="V1177" s="22" t="s">
        <v>1023</v>
      </c>
    </row>
    <row r="1178" spans="1:201" s="17" customFormat="1">
      <c r="A1178" s="64" t="s">
        <v>4602</v>
      </c>
      <c r="B1178" s="11" t="s">
        <v>3119</v>
      </c>
      <c r="C1178" s="11" t="s">
        <v>2430</v>
      </c>
      <c r="D1178" s="18">
        <v>86152</v>
      </c>
      <c r="E1178" s="11" t="s">
        <v>3121</v>
      </c>
      <c r="F1178" s="71" t="s">
        <v>4603</v>
      </c>
      <c r="G1178" s="14" t="s">
        <v>3071</v>
      </c>
      <c r="H1178" s="74" t="s">
        <v>4604</v>
      </c>
      <c r="I1178" s="129" t="s">
        <v>5203</v>
      </c>
      <c r="J1178" s="19">
        <v>1976</v>
      </c>
      <c r="K1178" s="11" t="s">
        <v>998</v>
      </c>
      <c r="L1178" s="118" t="s">
        <v>1022</v>
      </c>
      <c r="M1178" s="11" t="s">
        <v>1022</v>
      </c>
      <c r="N1178" s="11" t="s">
        <v>613</v>
      </c>
      <c r="O1178" s="11" t="s">
        <v>1023</v>
      </c>
      <c r="P1178" s="11" t="s">
        <v>1000</v>
      </c>
      <c r="Q1178" s="20">
        <v>18</v>
      </c>
      <c r="R1178" s="157">
        <v>18.18</v>
      </c>
      <c r="S1178" s="11" t="s">
        <v>4605</v>
      </c>
      <c r="T1178" s="21">
        <v>10</v>
      </c>
      <c r="U1178" s="11" t="s">
        <v>3125</v>
      </c>
      <c r="V1178" s="22" t="s">
        <v>1023</v>
      </c>
    </row>
    <row r="1179" spans="1:201" s="17" customFormat="1">
      <c r="A1179" s="64" t="s">
        <v>4606</v>
      </c>
      <c r="B1179" s="11" t="s">
        <v>4658</v>
      </c>
      <c r="C1179" s="11" t="s">
        <v>4607</v>
      </c>
      <c r="D1179" s="18">
        <v>36433</v>
      </c>
      <c r="E1179" s="11" t="s">
        <v>4608</v>
      </c>
      <c r="F1179" s="71"/>
      <c r="G1179" s="14" t="s">
        <v>3117</v>
      </c>
      <c r="H1179" s="74" t="s">
        <v>4607</v>
      </c>
      <c r="I1179" s="118" t="s">
        <v>5203</v>
      </c>
      <c r="J1179" s="19">
        <v>1994</v>
      </c>
      <c r="K1179" s="11" t="s">
        <v>998</v>
      </c>
      <c r="L1179" s="118" t="s">
        <v>1022</v>
      </c>
      <c r="M1179" s="11" t="s">
        <v>1022</v>
      </c>
      <c r="N1179" s="11" t="s">
        <v>4661</v>
      </c>
      <c r="O1179" s="11" t="s">
        <v>1023</v>
      </c>
      <c r="P1179" s="11" t="s">
        <v>1000</v>
      </c>
      <c r="Q1179" s="20">
        <v>10</v>
      </c>
      <c r="R1179" s="157">
        <v>10.1</v>
      </c>
      <c r="S1179" s="11" t="s">
        <v>4609</v>
      </c>
      <c r="T1179" s="21">
        <v>20</v>
      </c>
      <c r="U1179" s="11" t="s">
        <v>3152</v>
      </c>
      <c r="V1179" s="22" t="s">
        <v>1023</v>
      </c>
    </row>
    <row r="1180" spans="1:201" s="17" customFormat="1">
      <c r="A1180" s="64" t="s">
        <v>4610</v>
      </c>
      <c r="B1180" s="11" t="s">
        <v>3237</v>
      </c>
      <c r="C1180" s="11" t="s">
        <v>4611</v>
      </c>
      <c r="D1180" s="18">
        <v>15848</v>
      </c>
      <c r="E1180" s="11" t="s">
        <v>3235</v>
      </c>
      <c r="F1180" s="71"/>
      <c r="G1180" s="14" t="s">
        <v>1020</v>
      </c>
      <c r="H1180" s="74" t="s">
        <v>4611</v>
      </c>
      <c r="I1180" s="118" t="s">
        <v>5206</v>
      </c>
      <c r="J1180" s="19">
        <v>2003</v>
      </c>
      <c r="K1180" s="11" t="s">
        <v>998</v>
      </c>
      <c r="L1180" s="11" t="s">
        <v>999</v>
      </c>
      <c r="M1180" s="11"/>
      <c r="N1180" s="11"/>
      <c r="O1180" s="11" t="s">
        <v>1000</v>
      </c>
      <c r="P1180" s="11" t="s">
        <v>1023</v>
      </c>
      <c r="Q1180" s="20">
        <v>14</v>
      </c>
      <c r="R1180" s="157">
        <v>14</v>
      </c>
      <c r="S1180" s="11" t="s">
        <v>3239</v>
      </c>
      <c r="T1180" s="21">
        <v>110</v>
      </c>
      <c r="U1180" s="13" t="s">
        <v>3077</v>
      </c>
      <c r="V1180" s="11" t="s">
        <v>1000</v>
      </c>
    </row>
    <row r="1181" spans="1:201" s="17" customFormat="1">
      <c r="A1181" s="64" t="s">
        <v>4612</v>
      </c>
      <c r="B1181" s="11" t="s">
        <v>3237</v>
      </c>
      <c r="C1181" s="11" t="s">
        <v>4613</v>
      </c>
      <c r="D1181" s="18">
        <v>17321</v>
      </c>
      <c r="E1181" s="11" t="s">
        <v>4613</v>
      </c>
      <c r="F1181" s="71"/>
      <c r="G1181" s="14" t="s">
        <v>3091</v>
      </c>
      <c r="H1181" s="74" t="s">
        <v>4613</v>
      </c>
      <c r="I1181" s="129" t="s">
        <v>5206</v>
      </c>
      <c r="J1181" s="19">
        <v>1999</v>
      </c>
      <c r="K1181" s="11" t="s">
        <v>998</v>
      </c>
      <c r="L1181" s="11" t="s">
        <v>999</v>
      </c>
      <c r="M1181" s="11"/>
      <c r="N1181" s="11"/>
      <c r="O1181" s="11" t="s">
        <v>1000</v>
      </c>
      <c r="P1181" s="11" t="s">
        <v>1023</v>
      </c>
      <c r="Q1181" s="20">
        <v>12</v>
      </c>
      <c r="R1181" s="157">
        <v>12</v>
      </c>
      <c r="S1181" s="11" t="s">
        <v>4614</v>
      </c>
      <c r="T1181" s="21">
        <v>110</v>
      </c>
      <c r="U1181" s="13" t="s">
        <v>3077</v>
      </c>
      <c r="V1181" s="11" t="s">
        <v>1000</v>
      </c>
    </row>
    <row r="1182" spans="1:201" s="17" customFormat="1">
      <c r="A1182" s="64" t="s">
        <v>4615</v>
      </c>
      <c r="B1182" s="11" t="s">
        <v>4616</v>
      </c>
      <c r="C1182" s="11" t="s">
        <v>4616</v>
      </c>
      <c r="D1182" s="18">
        <v>6749</v>
      </c>
      <c r="E1182" s="11" t="s">
        <v>4617</v>
      </c>
      <c r="F1182" s="71" t="s">
        <v>4618</v>
      </c>
      <c r="G1182" s="14" t="s">
        <v>1071</v>
      </c>
      <c r="H1182" s="74"/>
      <c r="I1182" s="123" t="s">
        <v>5202</v>
      </c>
      <c r="J1182" s="19">
        <v>2010</v>
      </c>
      <c r="K1182" s="11" t="s">
        <v>998</v>
      </c>
      <c r="L1182" s="11" t="s">
        <v>3309</v>
      </c>
      <c r="M1182" s="11"/>
      <c r="N1182" s="11"/>
      <c r="O1182" s="11" t="s">
        <v>1023</v>
      </c>
      <c r="P1182" s="11" t="s">
        <v>3103</v>
      </c>
      <c r="Q1182" s="20">
        <v>10</v>
      </c>
      <c r="R1182" s="157">
        <v>11.104796904584679</v>
      </c>
      <c r="S1182" s="11" t="s">
        <v>4619</v>
      </c>
      <c r="T1182" s="21">
        <v>20</v>
      </c>
      <c r="U1182" s="11" t="s">
        <v>3045</v>
      </c>
      <c r="V1182" s="22" t="s">
        <v>1023</v>
      </c>
    </row>
    <row r="1183" spans="1:201" s="17" customFormat="1" ht="24">
      <c r="A1183" s="64" t="s">
        <v>4620</v>
      </c>
      <c r="B1183" s="11" t="s">
        <v>3212</v>
      </c>
      <c r="C1183" s="11" t="s">
        <v>3668</v>
      </c>
      <c r="D1183" s="18">
        <v>6776</v>
      </c>
      <c r="E1183" s="11" t="s">
        <v>4621</v>
      </c>
      <c r="F1183" s="77" t="s">
        <v>4622</v>
      </c>
      <c r="G1183" s="14" t="s">
        <v>1071</v>
      </c>
      <c r="H1183" s="74" t="s">
        <v>3668</v>
      </c>
      <c r="I1183" s="118" t="s">
        <v>5206</v>
      </c>
      <c r="J1183" s="19">
        <v>2005</v>
      </c>
      <c r="K1183" s="11" t="s">
        <v>998</v>
      </c>
      <c r="L1183" s="24" t="s">
        <v>999</v>
      </c>
      <c r="M1183" s="24"/>
      <c r="N1183" s="24"/>
      <c r="O1183" s="11" t="s">
        <v>1000</v>
      </c>
      <c r="P1183" s="118" t="s">
        <v>1023</v>
      </c>
      <c r="Q1183" s="20">
        <v>16.899999999999999</v>
      </c>
      <c r="R1183" s="157">
        <v>16.899999999999999</v>
      </c>
      <c r="S1183" s="11" t="s">
        <v>3668</v>
      </c>
      <c r="T1183" s="21">
        <v>110</v>
      </c>
      <c r="U1183" s="22" t="s">
        <v>3045</v>
      </c>
      <c r="V1183" s="11" t="s">
        <v>1000</v>
      </c>
    </row>
    <row r="1184" spans="1:201" s="17" customFormat="1">
      <c r="A1184" s="64" t="s">
        <v>4623</v>
      </c>
      <c r="B1184" s="11" t="s">
        <v>4624</v>
      </c>
      <c r="C1184" s="11" t="s">
        <v>4625</v>
      </c>
      <c r="D1184" s="18">
        <v>71032</v>
      </c>
      <c r="E1184" s="11" t="s">
        <v>4626</v>
      </c>
      <c r="F1184" s="71" t="s">
        <v>4627</v>
      </c>
      <c r="G1184" s="14" t="s">
        <v>1042</v>
      </c>
      <c r="H1184" s="74" t="s">
        <v>4628</v>
      </c>
      <c r="I1184" s="123" t="s">
        <v>5202</v>
      </c>
      <c r="J1184" s="19">
        <v>1999</v>
      </c>
      <c r="K1184" s="11" t="s">
        <v>998</v>
      </c>
      <c r="L1184" s="11" t="s">
        <v>3309</v>
      </c>
      <c r="M1184" s="11"/>
      <c r="N1184" s="11"/>
      <c r="O1184" s="11" t="s">
        <v>1023</v>
      </c>
      <c r="P1184" s="11" t="s">
        <v>3103</v>
      </c>
      <c r="Q1184" s="20">
        <v>9.5</v>
      </c>
      <c r="R1184" s="157">
        <v>10.549557059355445</v>
      </c>
      <c r="S1184" s="11"/>
      <c r="T1184" s="21">
        <v>10</v>
      </c>
      <c r="U1184" s="11"/>
      <c r="V1184" s="22" t="s">
        <v>1023</v>
      </c>
    </row>
    <row r="1185" spans="1:22" s="17" customFormat="1">
      <c r="A1185" s="64" t="s">
        <v>4629</v>
      </c>
      <c r="B1185" s="11" t="s">
        <v>2983</v>
      </c>
      <c r="C1185" s="11" t="s">
        <v>4630</v>
      </c>
      <c r="D1185" s="18">
        <v>14656</v>
      </c>
      <c r="E1185" s="11" t="s">
        <v>4631</v>
      </c>
      <c r="F1185" s="71"/>
      <c r="G1185" s="14" t="s">
        <v>1020</v>
      </c>
      <c r="H1185" s="74"/>
      <c r="I1185" s="129" t="s">
        <v>5206</v>
      </c>
      <c r="J1185" s="19">
        <v>2008</v>
      </c>
      <c r="K1185" s="11" t="s">
        <v>998</v>
      </c>
      <c r="L1185" s="11" t="s">
        <v>999</v>
      </c>
      <c r="M1185" s="11"/>
      <c r="N1185" s="11"/>
      <c r="O1185" s="11" t="s">
        <v>1000</v>
      </c>
      <c r="P1185" s="118" t="s">
        <v>1023</v>
      </c>
      <c r="Q1185" s="20">
        <v>10.35</v>
      </c>
      <c r="R1185" s="157">
        <v>10.35</v>
      </c>
      <c r="S1185" s="11" t="s">
        <v>4632</v>
      </c>
      <c r="T1185" s="21">
        <v>380</v>
      </c>
      <c r="U1185" s="11" t="s">
        <v>1025</v>
      </c>
      <c r="V1185" s="11" t="s">
        <v>1000</v>
      </c>
    </row>
    <row r="1186" spans="1:22" s="17" customFormat="1">
      <c r="A1186" s="64" t="s">
        <v>4633</v>
      </c>
      <c r="B1186" s="11" t="s">
        <v>2983</v>
      </c>
      <c r="C1186" s="11" t="s">
        <v>4634</v>
      </c>
      <c r="D1186" s="18">
        <v>14656</v>
      </c>
      <c r="E1186" s="11" t="s">
        <v>4631</v>
      </c>
      <c r="F1186" s="71"/>
      <c r="G1186" s="14" t="s">
        <v>1020</v>
      </c>
      <c r="H1186" s="74"/>
      <c r="I1186" s="118" t="s">
        <v>5206</v>
      </c>
      <c r="J1186" s="19">
        <v>2005</v>
      </c>
      <c r="K1186" s="11" t="s">
        <v>998</v>
      </c>
      <c r="L1186" s="11" t="s">
        <v>999</v>
      </c>
      <c r="M1186" s="11"/>
      <c r="N1186" s="11"/>
      <c r="O1186" s="11" t="s">
        <v>1000</v>
      </c>
      <c r="P1186" s="118" t="s">
        <v>1023</v>
      </c>
      <c r="Q1186" s="20">
        <v>10.5</v>
      </c>
      <c r="R1186" s="157">
        <v>10.5</v>
      </c>
      <c r="S1186" s="11" t="s">
        <v>4632</v>
      </c>
      <c r="T1186" s="21">
        <v>380</v>
      </c>
      <c r="U1186" s="11" t="s">
        <v>1025</v>
      </c>
      <c r="V1186" s="11" t="s">
        <v>1000</v>
      </c>
    </row>
    <row r="1187" spans="1:22" s="17" customFormat="1" ht="24">
      <c r="A1187" s="64" t="s">
        <v>4635</v>
      </c>
      <c r="B1187" s="11" t="s">
        <v>3212</v>
      </c>
      <c r="C1187" s="11" t="s">
        <v>4636</v>
      </c>
      <c r="D1187" s="18">
        <v>6809</v>
      </c>
      <c r="E1187" s="11" t="s">
        <v>4637</v>
      </c>
      <c r="F1187" s="77" t="s">
        <v>4638</v>
      </c>
      <c r="G1187" s="14" t="s">
        <v>1071</v>
      </c>
      <c r="H1187" s="74" t="s">
        <v>4636</v>
      </c>
      <c r="I1187" s="118" t="s">
        <v>5206</v>
      </c>
      <c r="J1187" s="19">
        <v>2003</v>
      </c>
      <c r="K1187" s="11" t="s">
        <v>998</v>
      </c>
      <c r="L1187" s="24" t="s">
        <v>999</v>
      </c>
      <c r="M1187" s="24"/>
      <c r="N1187" s="24"/>
      <c r="O1187" s="11" t="s">
        <v>1000</v>
      </c>
      <c r="P1187" s="118" t="s">
        <v>1023</v>
      </c>
      <c r="Q1187" s="20">
        <v>21.7</v>
      </c>
      <c r="R1187" s="157">
        <v>21.7</v>
      </c>
      <c r="S1187" s="11" t="s">
        <v>4636</v>
      </c>
      <c r="T1187" s="21">
        <v>20</v>
      </c>
      <c r="U1187" s="22" t="s">
        <v>3045</v>
      </c>
      <c r="V1187" s="11" t="s">
        <v>1000</v>
      </c>
    </row>
    <row r="1188" spans="1:22" s="17" customFormat="1">
      <c r="A1188" s="64" t="s">
        <v>4639</v>
      </c>
      <c r="B1188" s="11" t="s">
        <v>1573</v>
      </c>
      <c r="C1188" s="11" t="s">
        <v>3748</v>
      </c>
      <c r="D1188" s="18">
        <v>28219</v>
      </c>
      <c r="E1188" s="11" t="s">
        <v>1575</v>
      </c>
      <c r="F1188" s="71" t="s">
        <v>4640</v>
      </c>
      <c r="G1188" s="14" t="s">
        <v>1575</v>
      </c>
      <c r="H1188" s="74" t="s">
        <v>3748</v>
      </c>
      <c r="I1188" s="123" t="s">
        <v>5202</v>
      </c>
      <c r="J1188" s="19">
        <v>1969</v>
      </c>
      <c r="K1188" s="11" t="s">
        <v>998</v>
      </c>
      <c r="L1188" s="24" t="s">
        <v>3309</v>
      </c>
      <c r="M1188" s="24"/>
      <c r="N1188" s="24"/>
      <c r="O1188" s="11" t="s">
        <v>1023</v>
      </c>
      <c r="P1188" s="11" t="s">
        <v>1000</v>
      </c>
      <c r="Q1188" s="20">
        <v>12.2</v>
      </c>
      <c r="R1188" s="157">
        <v>13.547852223593308</v>
      </c>
      <c r="S1188" s="11"/>
      <c r="T1188" s="21">
        <v>10</v>
      </c>
      <c r="U1188" s="11" t="s">
        <v>1579</v>
      </c>
      <c r="V1188" s="22" t="s">
        <v>1023</v>
      </c>
    </row>
    <row r="1189" spans="1:22" s="17" customFormat="1">
      <c r="A1189" s="64" t="s">
        <v>4641</v>
      </c>
      <c r="B1189" s="27" t="s">
        <v>4642</v>
      </c>
      <c r="C1189" s="27" t="s">
        <v>4643</v>
      </c>
      <c r="D1189" s="28">
        <v>66763</v>
      </c>
      <c r="E1189" s="27" t="s">
        <v>3400</v>
      </c>
      <c r="F1189" s="75" t="s">
        <v>707</v>
      </c>
      <c r="G1189" s="14" t="s">
        <v>3354</v>
      </c>
      <c r="H1189" s="76"/>
      <c r="I1189" s="122" t="s">
        <v>5203</v>
      </c>
      <c r="J1189" s="27">
        <v>2010</v>
      </c>
      <c r="K1189" s="27" t="s">
        <v>998</v>
      </c>
      <c r="L1189" s="27" t="s">
        <v>634</v>
      </c>
      <c r="M1189" s="27" t="s">
        <v>3401</v>
      </c>
      <c r="N1189" s="27" t="s">
        <v>3402</v>
      </c>
      <c r="O1189" s="27" t="s">
        <v>1023</v>
      </c>
      <c r="P1189" s="27" t="s">
        <v>3103</v>
      </c>
      <c r="Q1189" s="62">
        <v>85</v>
      </c>
      <c r="R1189" s="157">
        <f>Q1189*1.01</f>
        <v>85.85</v>
      </c>
      <c r="S1189" s="27"/>
      <c r="T1189" s="11">
        <v>35</v>
      </c>
      <c r="U1189" s="27" t="s">
        <v>1045</v>
      </c>
      <c r="V1189" s="27" t="s">
        <v>1023</v>
      </c>
    </row>
    <row r="1190" spans="1:22" s="17" customFormat="1">
      <c r="A1190" s="64" t="s">
        <v>3403</v>
      </c>
      <c r="B1190" s="11" t="s">
        <v>3404</v>
      </c>
      <c r="C1190" s="11" t="s">
        <v>3405</v>
      </c>
      <c r="D1190" s="18">
        <v>27570</v>
      </c>
      <c r="E1190" s="11" t="s">
        <v>1621</v>
      </c>
      <c r="F1190" s="71" t="s">
        <v>3406</v>
      </c>
      <c r="G1190" s="14" t="s">
        <v>1575</v>
      </c>
      <c r="H1190" s="74"/>
      <c r="I1190" s="123" t="s">
        <v>5202</v>
      </c>
      <c r="J1190" s="19">
        <v>1976</v>
      </c>
      <c r="K1190" s="11" t="s">
        <v>998</v>
      </c>
      <c r="L1190" s="11" t="s">
        <v>3309</v>
      </c>
      <c r="M1190" s="11"/>
      <c r="N1190" s="11"/>
      <c r="O1190" s="11" t="s">
        <v>1023</v>
      </c>
      <c r="P1190" s="11" t="s">
        <v>3103</v>
      </c>
      <c r="Q1190" s="20">
        <v>14</v>
      </c>
      <c r="R1190" s="157">
        <v>15.546715666418551</v>
      </c>
      <c r="S1190" s="11" t="s">
        <v>3407</v>
      </c>
      <c r="T1190" s="21">
        <v>20</v>
      </c>
      <c r="U1190" s="11" t="s">
        <v>1579</v>
      </c>
      <c r="V1190" s="22" t="s">
        <v>1023</v>
      </c>
    </row>
    <row r="1191" spans="1:22" s="17" customFormat="1">
      <c r="A1191" s="64" t="s">
        <v>3408</v>
      </c>
      <c r="B1191" s="11" t="s">
        <v>3409</v>
      </c>
      <c r="C1191" s="11" t="s">
        <v>3410</v>
      </c>
      <c r="D1191" s="18">
        <v>64747</v>
      </c>
      <c r="E1191" s="11" t="s">
        <v>3411</v>
      </c>
      <c r="F1191" s="71" t="s">
        <v>3412</v>
      </c>
      <c r="G1191" s="14" t="s">
        <v>3180</v>
      </c>
      <c r="H1191" s="74"/>
      <c r="I1191" s="118" t="s">
        <v>5203</v>
      </c>
      <c r="J1191" s="19">
        <v>1999</v>
      </c>
      <c r="K1191" s="11" t="s">
        <v>998</v>
      </c>
      <c r="L1191" s="11" t="s">
        <v>1022</v>
      </c>
      <c r="M1191" s="11"/>
      <c r="N1191" s="11"/>
      <c r="O1191" s="11" t="s">
        <v>1023</v>
      </c>
      <c r="P1191" s="11" t="s">
        <v>1000</v>
      </c>
      <c r="Q1191" s="20">
        <v>11.4</v>
      </c>
      <c r="R1191" s="157">
        <v>11.514000000000001</v>
      </c>
      <c r="S1191" s="11" t="s">
        <v>3413</v>
      </c>
      <c r="T1191" s="21">
        <v>20</v>
      </c>
      <c r="U1191" s="24" t="s">
        <v>3414</v>
      </c>
      <c r="V1191" s="22" t="s">
        <v>1023</v>
      </c>
    </row>
    <row r="1192" spans="1:22" s="17" customFormat="1">
      <c r="A1192" s="64" t="s">
        <v>3415</v>
      </c>
      <c r="B1192" s="11" t="s">
        <v>3143</v>
      </c>
      <c r="C1192" s="11" t="s">
        <v>3416</v>
      </c>
      <c r="D1192" s="18">
        <v>86977</v>
      </c>
      <c r="E1192" s="11" t="s">
        <v>3417</v>
      </c>
      <c r="F1192" s="71" t="s">
        <v>3416</v>
      </c>
      <c r="G1192" s="14" t="s">
        <v>3071</v>
      </c>
      <c r="H1192" s="74" t="s">
        <v>3416</v>
      </c>
      <c r="I1192" s="118" t="s">
        <v>5194</v>
      </c>
      <c r="J1192" s="19">
        <v>1967</v>
      </c>
      <c r="K1192" s="11" t="s">
        <v>998</v>
      </c>
      <c r="L1192" s="11" t="s">
        <v>1043</v>
      </c>
      <c r="M1192" s="11"/>
      <c r="N1192" s="11"/>
      <c r="O1192" s="11" t="s">
        <v>1023</v>
      </c>
      <c r="P1192" s="11" t="s">
        <v>1023</v>
      </c>
      <c r="Q1192" s="20">
        <v>10.3</v>
      </c>
      <c r="R1192" s="157">
        <f>Q1192*1.01</f>
        <v>10.403</v>
      </c>
      <c r="S1192" s="11" t="s">
        <v>3147</v>
      </c>
      <c r="T1192" s="21"/>
      <c r="U1192" s="11" t="s">
        <v>3113</v>
      </c>
      <c r="V1192" s="11" t="s">
        <v>1000</v>
      </c>
    </row>
    <row r="1193" spans="1:22" s="17" customFormat="1">
      <c r="A1193" s="64" t="s">
        <v>3418</v>
      </c>
      <c r="B1193" s="11" t="s">
        <v>3419</v>
      </c>
      <c r="C1193" s="11" t="s">
        <v>3420</v>
      </c>
      <c r="D1193" s="18">
        <v>84508</v>
      </c>
      <c r="E1193" s="11" t="s">
        <v>1700</v>
      </c>
      <c r="F1193" s="71" t="s">
        <v>3421</v>
      </c>
      <c r="G1193" s="14" t="s">
        <v>3071</v>
      </c>
      <c r="H1193" s="74"/>
      <c r="I1193" s="123" t="s">
        <v>5202</v>
      </c>
      <c r="J1193" s="19">
        <v>1994</v>
      </c>
      <c r="K1193" s="11" t="s">
        <v>998</v>
      </c>
      <c r="L1193" s="11" t="s">
        <v>3309</v>
      </c>
      <c r="M1193" s="11"/>
      <c r="N1193" s="11"/>
      <c r="O1193" s="11" t="s">
        <v>1023</v>
      </c>
      <c r="P1193" s="11" t="s">
        <v>1023</v>
      </c>
      <c r="Q1193" s="20">
        <v>12</v>
      </c>
      <c r="R1193" s="157">
        <v>13.325756285501615</v>
      </c>
      <c r="S1193" s="24" t="s">
        <v>3422</v>
      </c>
      <c r="T1193" s="21">
        <v>6</v>
      </c>
      <c r="U1193" s="11" t="s">
        <v>1698</v>
      </c>
      <c r="V1193" s="22" t="s">
        <v>1023</v>
      </c>
    </row>
    <row r="1194" spans="1:22" s="17" customFormat="1">
      <c r="A1194" s="64" t="s">
        <v>3423</v>
      </c>
      <c r="B1194" s="11" t="s">
        <v>3424</v>
      </c>
      <c r="C1194" s="11" t="s">
        <v>3425</v>
      </c>
      <c r="D1194" s="18">
        <v>44579</v>
      </c>
      <c r="E1194" s="11" t="s">
        <v>3426</v>
      </c>
      <c r="F1194" s="71" t="s">
        <v>3427</v>
      </c>
      <c r="G1194" s="14" t="s">
        <v>997</v>
      </c>
      <c r="H1194" s="74" t="s">
        <v>3120</v>
      </c>
      <c r="I1194" s="118" t="s">
        <v>5203</v>
      </c>
      <c r="J1194" s="19">
        <v>1991</v>
      </c>
      <c r="K1194" s="11" t="s">
        <v>998</v>
      </c>
      <c r="L1194" s="118" t="s">
        <v>1022</v>
      </c>
      <c r="M1194" s="11" t="s">
        <v>1022</v>
      </c>
      <c r="N1194" s="11" t="s">
        <v>1720</v>
      </c>
      <c r="O1194" s="11" t="s">
        <v>1023</v>
      </c>
      <c r="P1194" s="11" t="s">
        <v>1000</v>
      </c>
      <c r="Q1194" s="20">
        <v>10.199999999999999</v>
      </c>
      <c r="R1194" s="157">
        <v>10.302</v>
      </c>
      <c r="S1194" s="11">
        <v>5725</v>
      </c>
      <c r="T1194" s="21">
        <v>10</v>
      </c>
      <c r="U1194" s="13" t="s">
        <v>1066</v>
      </c>
      <c r="V1194" s="22" t="s">
        <v>1023</v>
      </c>
    </row>
    <row r="1195" spans="1:22" s="17" customFormat="1">
      <c r="A1195" s="64" t="s">
        <v>3428</v>
      </c>
      <c r="B1195" s="11" t="s">
        <v>3424</v>
      </c>
      <c r="C1195" s="11" t="s">
        <v>3425</v>
      </c>
      <c r="D1195" s="18">
        <v>44579</v>
      </c>
      <c r="E1195" s="11" t="s">
        <v>3426</v>
      </c>
      <c r="F1195" s="71" t="s">
        <v>3427</v>
      </c>
      <c r="G1195" s="14" t="s">
        <v>997</v>
      </c>
      <c r="H1195" s="74" t="s">
        <v>3429</v>
      </c>
      <c r="I1195" s="118" t="s">
        <v>5203</v>
      </c>
      <c r="J1195" s="19">
        <v>2005</v>
      </c>
      <c r="K1195" s="11" t="s">
        <v>998</v>
      </c>
      <c r="L1195" s="118" t="s">
        <v>1022</v>
      </c>
      <c r="M1195" s="11" t="s">
        <v>1022</v>
      </c>
      <c r="N1195" s="11" t="s">
        <v>1720</v>
      </c>
      <c r="O1195" s="11" t="s">
        <v>1023</v>
      </c>
      <c r="P1195" s="11" t="s">
        <v>1000</v>
      </c>
      <c r="Q1195" s="20">
        <v>0.88</v>
      </c>
      <c r="R1195" s="157">
        <v>0.88880000000000003</v>
      </c>
      <c r="S1195" s="11"/>
      <c r="T1195" s="21"/>
      <c r="U1195" s="11" t="s">
        <v>1066</v>
      </c>
      <c r="V1195" s="22" t="s">
        <v>1023</v>
      </c>
    </row>
    <row r="1196" spans="1:22" s="17" customFormat="1">
      <c r="A1196" s="64" t="s">
        <v>3430</v>
      </c>
      <c r="B1196" s="11" t="s">
        <v>3237</v>
      </c>
      <c r="C1196" s="11" t="s">
        <v>3431</v>
      </c>
      <c r="D1196" s="18">
        <v>15806</v>
      </c>
      <c r="E1196" s="11" t="s">
        <v>3431</v>
      </c>
      <c r="F1196" s="71"/>
      <c r="G1196" s="14" t="s">
        <v>1020</v>
      </c>
      <c r="H1196" s="74" t="s">
        <v>3431</v>
      </c>
      <c r="I1196" s="118" t="s">
        <v>5206</v>
      </c>
      <c r="J1196" s="19">
        <v>2009</v>
      </c>
      <c r="K1196" s="11" t="s">
        <v>998</v>
      </c>
      <c r="L1196" s="11" t="s">
        <v>999</v>
      </c>
      <c r="M1196" s="11"/>
      <c r="N1196" s="11"/>
      <c r="O1196" s="11" t="s">
        <v>1000</v>
      </c>
      <c r="P1196" s="11" t="s">
        <v>1023</v>
      </c>
      <c r="Q1196" s="20">
        <v>14</v>
      </c>
      <c r="R1196" s="157">
        <v>14</v>
      </c>
      <c r="S1196" s="11" t="s">
        <v>3432</v>
      </c>
      <c r="T1196" s="21">
        <v>110</v>
      </c>
      <c r="U1196" s="13" t="s">
        <v>3077</v>
      </c>
      <c r="V1196" s="11" t="s">
        <v>1000</v>
      </c>
    </row>
    <row r="1197" spans="1:22" s="17" customFormat="1">
      <c r="A1197" s="64" t="s">
        <v>3433</v>
      </c>
      <c r="B1197" s="11" t="s">
        <v>2521</v>
      </c>
      <c r="C1197" s="11" t="s">
        <v>3434</v>
      </c>
      <c r="D1197" s="18">
        <v>7751</v>
      </c>
      <c r="E1197" s="11" t="s">
        <v>3435</v>
      </c>
      <c r="F1197" s="71"/>
      <c r="G1197" s="14" t="s">
        <v>3117</v>
      </c>
      <c r="H1197" s="74" t="s">
        <v>3434</v>
      </c>
      <c r="I1197" s="129" t="s">
        <v>5206</v>
      </c>
      <c r="J1197" s="19">
        <v>2002</v>
      </c>
      <c r="K1197" s="11" t="s">
        <v>998</v>
      </c>
      <c r="L1197" s="11" t="s">
        <v>999</v>
      </c>
      <c r="M1197" s="11"/>
      <c r="N1197" s="11"/>
      <c r="O1197" s="11" t="s">
        <v>1000</v>
      </c>
      <c r="P1197" s="11" t="s">
        <v>1023</v>
      </c>
      <c r="Q1197" s="20">
        <v>12</v>
      </c>
      <c r="R1197" s="157">
        <v>12</v>
      </c>
      <c r="S1197" s="11" t="s">
        <v>3436</v>
      </c>
      <c r="T1197" s="21">
        <v>110</v>
      </c>
      <c r="U1197" s="22" t="s">
        <v>3045</v>
      </c>
      <c r="V1197" s="11" t="s">
        <v>1000</v>
      </c>
    </row>
    <row r="1198" spans="1:22" s="17" customFormat="1">
      <c r="A1198" s="64" t="s">
        <v>3437</v>
      </c>
      <c r="B1198" s="11" t="s">
        <v>854</v>
      </c>
      <c r="C1198" s="11" t="s">
        <v>3438</v>
      </c>
      <c r="D1198" s="18">
        <v>14624</v>
      </c>
      <c r="E1198" s="11" t="s">
        <v>3439</v>
      </c>
      <c r="F1198" s="71" t="s">
        <v>3440</v>
      </c>
      <c r="G1198" s="14" t="s">
        <v>1020</v>
      </c>
      <c r="H1198" s="74"/>
      <c r="I1198" s="123" t="s">
        <v>5193</v>
      </c>
      <c r="J1198" s="19">
        <v>2011</v>
      </c>
      <c r="K1198" s="11" t="s">
        <v>998</v>
      </c>
      <c r="L1198" s="11" t="s">
        <v>3112</v>
      </c>
      <c r="M1198" s="11"/>
      <c r="N1198" s="11"/>
      <c r="O1198" s="11" t="s">
        <v>1000</v>
      </c>
      <c r="P1198" s="11" t="s">
        <v>1023</v>
      </c>
      <c r="Q1198" s="20">
        <v>20.956</v>
      </c>
      <c r="R1198" s="158">
        <f>Q1198</f>
        <v>20.956</v>
      </c>
      <c r="S1198" s="11" t="s">
        <v>3441</v>
      </c>
      <c r="T1198" s="21">
        <v>15</v>
      </c>
      <c r="U1198" s="11" t="s">
        <v>3077</v>
      </c>
      <c r="V1198" s="11" t="s">
        <v>1000</v>
      </c>
    </row>
    <row r="1199" spans="1:22" s="17" customFormat="1">
      <c r="A1199" s="64" t="s">
        <v>3442</v>
      </c>
      <c r="B1199" s="11" t="s">
        <v>3443</v>
      </c>
      <c r="C1199" s="11" t="s">
        <v>2430</v>
      </c>
      <c r="D1199" s="18">
        <v>64293</v>
      </c>
      <c r="E1199" s="11" t="s">
        <v>3444</v>
      </c>
      <c r="F1199" s="71" t="s">
        <v>3445</v>
      </c>
      <c r="G1199" s="14" t="s">
        <v>3180</v>
      </c>
      <c r="H1199" s="74" t="s">
        <v>3123</v>
      </c>
      <c r="I1199" s="118" t="s">
        <v>5203</v>
      </c>
      <c r="J1199" s="19">
        <v>1999</v>
      </c>
      <c r="K1199" s="11" t="s">
        <v>998</v>
      </c>
      <c r="L1199" s="118" t="s">
        <v>1022</v>
      </c>
      <c r="M1199" s="11" t="s">
        <v>1022</v>
      </c>
      <c r="N1199" s="11" t="s">
        <v>4950</v>
      </c>
      <c r="O1199" s="11" t="s">
        <v>1023</v>
      </c>
      <c r="P1199" s="11" t="s">
        <v>1000</v>
      </c>
      <c r="Q1199" s="20">
        <v>10</v>
      </c>
      <c r="R1199" s="157">
        <v>10.1</v>
      </c>
      <c r="S1199" s="11" t="s">
        <v>3446</v>
      </c>
      <c r="T1199" s="21">
        <v>20</v>
      </c>
      <c r="U1199" s="24" t="s">
        <v>3414</v>
      </c>
      <c r="V1199" s="22" t="s">
        <v>1023</v>
      </c>
    </row>
    <row r="1200" spans="1:22" s="17" customFormat="1">
      <c r="A1200" s="64" t="s">
        <v>3447</v>
      </c>
      <c r="B1200" s="11" t="s">
        <v>3047</v>
      </c>
      <c r="C1200" s="11" t="s">
        <v>3448</v>
      </c>
      <c r="D1200" s="18">
        <v>88451</v>
      </c>
      <c r="E1200" s="11" t="s">
        <v>3448</v>
      </c>
      <c r="F1200" s="71"/>
      <c r="G1200" s="14" t="s">
        <v>1042</v>
      </c>
      <c r="H1200" s="74" t="s">
        <v>3448</v>
      </c>
      <c r="I1200" s="118" t="s">
        <v>5194</v>
      </c>
      <c r="J1200" s="19"/>
      <c r="K1200" s="11" t="s">
        <v>998</v>
      </c>
      <c r="L1200" s="11" t="s">
        <v>1043</v>
      </c>
      <c r="M1200" s="11"/>
      <c r="N1200" s="11"/>
      <c r="O1200" s="11" t="s">
        <v>1023</v>
      </c>
      <c r="P1200" s="11" t="s">
        <v>1023</v>
      </c>
      <c r="Q1200" s="20">
        <v>11</v>
      </c>
      <c r="R1200" s="157">
        <f>Q1200*1.01</f>
        <v>11.11</v>
      </c>
      <c r="S1200" s="11"/>
      <c r="T1200" s="21"/>
      <c r="U1200" s="11"/>
      <c r="V1200" s="11" t="s">
        <v>1000</v>
      </c>
    </row>
    <row r="1201" spans="1:22" s="17" customFormat="1">
      <c r="A1201" s="64" t="s">
        <v>3449</v>
      </c>
      <c r="B1201" s="11" t="s">
        <v>3450</v>
      </c>
      <c r="C1201" s="11" t="s">
        <v>3451</v>
      </c>
      <c r="D1201" s="18">
        <v>84130</v>
      </c>
      <c r="E1201" s="11" t="s">
        <v>3452</v>
      </c>
      <c r="F1201" s="71" t="s">
        <v>3453</v>
      </c>
      <c r="G1201" s="14" t="s">
        <v>3071</v>
      </c>
      <c r="H1201" s="74" t="s">
        <v>4971</v>
      </c>
      <c r="I1201" s="118" t="s">
        <v>5203</v>
      </c>
      <c r="J1201" s="19">
        <v>1998</v>
      </c>
      <c r="K1201" s="11" t="s">
        <v>998</v>
      </c>
      <c r="L1201" s="24" t="s">
        <v>1022</v>
      </c>
      <c r="M1201" s="24"/>
      <c r="N1201" s="24"/>
      <c r="O1201" s="11" t="s">
        <v>1023</v>
      </c>
      <c r="P1201" s="11" t="s">
        <v>1000</v>
      </c>
      <c r="Q1201" s="20">
        <v>6.7</v>
      </c>
      <c r="R1201" s="157">
        <v>6.7670000000000003</v>
      </c>
      <c r="S1201" s="11" t="s">
        <v>3100</v>
      </c>
      <c r="T1201" s="21">
        <v>20</v>
      </c>
      <c r="U1201" s="11"/>
      <c r="V1201" s="22" t="s">
        <v>1023</v>
      </c>
    </row>
    <row r="1202" spans="1:22" s="17" customFormat="1">
      <c r="A1202" s="64" t="s">
        <v>3454</v>
      </c>
      <c r="B1202" s="11" t="s">
        <v>3450</v>
      </c>
      <c r="C1202" s="11" t="s">
        <v>3451</v>
      </c>
      <c r="D1202" s="18">
        <v>84130</v>
      </c>
      <c r="E1202" s="11" t="s">
        <v>3452</v>
      </c>
      <c r="F1202" s="71" t="s">
        <v>3453</v>
      </c>
      <c r="G1202" s="14" t="s">
        <v>3071</v>
      </c>
      <c r="H1202" s="74" t="s">
        <v>4974</v>
      </c>
      <c r="I1202" s="118" t="s">
        <v>5203</v>
      </c>
      <c r="J1202" s="19">
        <v>1998</v>
      </c>
      <c r="K1202" s="11" t="s">
        <v>998</v>
      </c>
      <c r="L1202" s="11" t="s">
        <v>1022</v>
      </c>
      <c r="M1202" s="11"/>
      <c r="N1202" s="11"/>
      <c r="O1202" s="11" t="s">
        <v>1023</v>
      </c>
      <c r="P1202" s="11" t="s">
        <v>1000</v>
      </c>
      <c r="Q1202" s="20">
        <v>6.7</v>
      </c>
      <c r="R1202" s="157">
        <v>6.7670000000000003</v>
      </c>
      <c r="S1202" s="11" t="s">
        <v>3100</v>
      </c>
      <c r="T1202" s="21">
        <v>20</v>
      </c>
      <c r="U1202" s="11"/>
      <c r="V1202" s="22" t="s">
        <v>1023</v>
      </c>
    </row>
    <row r="1203" spans="1:22" s="17" customFormat="1">
      <c r="A1203" s="64" t="s">
        <v>3455</v>
      </c>
      <c r="B1203" s="11" t="s">
        <v>3143</v>
      </c>
      <c r="C1203" s="11" t="s">
        <v>3452</v>
      </c>
      <c r="D1203" s="18">
        <v>84130</v>
      </c>
      <c r="E1203" s="11" t="s">
        <v>3452</v>
      </c>
      <c r="F1203" s="71" t="s">
        <v>3456</v>
      </c>
      <c r="G1203" s="14" t="s">
        <v>3071</v>
      </c>
      <c r="H1203" s="74" t="s">
        <v>3452</v>
      </c>
      <c r="I1203" s="118" t="s">
        <v>5194</v>
      </c>
      <c r="J1203" s="19">
        <v>1957</v>
      </c>
      <c r="K1203" s="11" t="s">
        <v>998</v>
      </c>
      <c r="L1203" s="11" t="s">
        <v>1043</v>
      </c>
      <c r="M1203" s="11"/>
      <c r="N1203" s="11"/>
      <c r="O1203" s="11" t="s">
        <v>1023</v>
      </c>
      <c r="P1203" s="11" t="s">
        <v>1023</v>
      </c>
      <c r="Q1203" s="20">
        <v>15</v>
      </c>
      <c r="R1203" s="157">
        <f>Q1203*1.01</f>
        <v>15.15</v>
      </c>
      <c r="S1203" s="11" t="s">
        <v>3147</v>
      </c>
      <c r="T1203" s="21"/>
      <c r="U1203" s="11" t="s">
        <v>3113</v>
      </c>
      <c r="V1203" s="11" t="s">
        <v>1000</v>
      </c>
    </row>
    <row r="1204" spans="1:22" s="17" customFormat="1">
      <c r="A1204" s="64" t="s">
        <v>2860</v>
      </c>
      <c r="B1204" s="11" t="s">
        <v>3249</v>
      </c>
      <c r="C1204" s="11" t="s">
        <v>3249</v>
      </c>
      <c r="D1204" s="18"/>
      <c r="E1204" s="11"/>
      <c r="F1204" s="71"/>
      <c r="G1204" s="14"/>
      <c r="H1204" s="74"/>
      <c r="I1204" s="11"/>
      <c r="J1204" s="19"/>
      <c r="K1204" s="11"/>
      <c r="L1204" s="11"/>
      <c r="M1204" s="11"/>
      <c r="N1204" s="11"/>
      <c r="O1204" s="11"/>
      <c r="P1204" s="11"/>
      <c r="Q1204" s="20"/>
      <c r="R1204" s="157"/>
      <c r="S1204" s="11"/>
      <c r="T1204" s="21"/>
      <c r="U1204" s="11"/>
      <c r="V1204" s="22"/>
    </row>
    <row r="1205" spans="1:22" s="17" customFormat="1">
      <c r="A1205" s="64" t="s">
        <v>3457</v>
      </c>
      <c r="B1205" s="11" t="s">
        <v>3458</v>
      </c>
      <c r="C1205" s="11" t="s">
        <v>3459</v>
      </c>
      <c r="D1205" s="18">
        <v>52349</v>
      </c>
      <c r="E1205" s="11" t="s">
        <v>3460</v>
      </c>
      <c r="F1205" s="71" t="s">
        <v>3461</v>
      </c>
      <c r="G1205" s="14" t="s">
        <v>997</v>
      </c>
      <c r="H1205" s="74"/>
      <c r="I1205" s="118" t="s">
        <v>5202</v>
      </c>
      <c r="J1205" s="19">
        <v>2011</v>
      </c>
      <c r="K1205" s="11" t="s">
        <v>998</v>
      </c>
      <c r="L1205" s="11" t="s">
        <v>1022</v>
      </c>
      <c r="M1205" s="11"/>
      <c r="N1205" s="11"/>
      <c r="O1205" s="11" t="s">
        <v>1023</v>
      </c>
      <c r="P1205" s="118" t="s">
        <v>1023</v>
      </c>
      <c r="Q1205" s="20">
        <v>13.96</v>
      </c>
      <c r="R1205" s="157">
        <v>14.733167249005348</v>
      </c>
      <c r="S1205" s="11" t="s">
        <v>3462</v>
      </c>
      <c r="T1205" s="21"/>
      <c r="U1205" s="11" t="s">
        <v>3463</v>
      </c>
      <c r="V1205" s="22" t="s">
        <v>1023</v>
      </c>
    </row>
    <row r="1206" spans="1:22" s="17" customFormat="1" ht="24">
      <c r="A1206" s="64" t="s">
        <v>3464</v>
      </c>
      <c r="B1206" s="11" t="s">
        <v>3115</v>
      </c>
      <c r="C1206" s="11" t="s">
        <v>3465</v>
      </c>
      <c r="D1206" s="18">
        <v>6528</v>
      </c>
      <c r="E1206" s="11" t="s">
        <v>3466</v>
      </c>
      <c r="F1206" s="71"/>
      <c r="G1206" s="14" t="s">
        <v>1071</v>
      </c>
      <c r="H1206" s="74"/>
      <c r="I1206" s="118" t="s">
        <v>5206</v>
      </c>
      <c r="J1206" s="19">
        <v>2002</v>
      </c>
      <c r="K1206" s="11" t="s">
        <v>998</v>
      </c>
      <c r="L1206" s="24" t="s">
        <v>999</v>
      </c>
      <c r="M1206" s="24"/>
      <c r="N1206" s="24"/>
      <c r="O1206" s="11" t="s">
        <v>1000</v>
      </c>
      <c r="P1206" s="118" t="s">
        <v>1023</v>
      </c>
      <c r="Q1206" s="20">
        <v>12</v>
      </c>
      <c r="R1206" s="157">
        <v>12</v>
      </c>
      <c r="S1206" s="11"/>
      <c r="T1206" s="21">
        <v>20</v>
      </c>
      <c r="U1206" s="11" t="s">
        <v>3045</v>
      </c>
      <c r="V1206" s="11" t="s">
        <v>1000</v>
      </c>
    </row>
    <row r="1207" spans="1:22" s="17" customFormat="1">
      <c r="A1207" s="64" t="s">
        <v>3467</v>
      </c>
      <c r="B1207" s="11" t="s">
        <v>3110</v>
      </c>
      <c r="C1207" s="11" t="s">
        <v>3468</v>
      </c>
      <c r="D1207" s="18">
        <v>94428</v>
      </c>
      <c r="E1207" s="11" t="s">
        <v>3469</v>
      </c>
      <c r="F1207" s="71" t="s">
        <v>3470</v>
      </c>
      <c r="G1207" s="14" t="s">
        <v>3071</v>
      </c>
      <c r="H1207" s="74"/>
      <c r="I1207" s="123" t="s">
        <v>5193</v>
      </c>
      <c r="J1207" s="19">
        <v>2010</v>
      </c>
      <c r="K1207" s="11" t="s">
        <v>998</v>
      </c>
      <c r="L1207" s="11" t="s">
        <v>3112</v>
      </c>
      <c r="M1207" s="11"/>
      <c r="N1207" s="11"/>
      <c r="O1207" s="11" t="s">
        <v>1000</v>
      </c>
      <c r="P1207" s="118" t="s">
        <v>1023</v>
      </c>
      <c r="Q1207" s="20">
        <v>9</v>
      </c>
      <c r="R1207" s="158">
        <f>Q1207</f>
        <v>9</v>
      </c>
      <c r="S1207" s="11"/>
      <c r="T1207" s="21">
        <v>20</v>
      </c>
      <c r="U1207" s="11"/>
      <c r="V1207" s="11" t="s">
        <v>1000</v>
      </c>
    </row>
    <row r="1208" spans="1:22" s="17" customFormat="1">
      <c r="A1208" s="64" t="s">
        <v>3471</v>
      </c>
      <c r="B1208" s="11" t="s">
        <v>3143</v>
      </c>
      <c r="C1208" s="11" t="s">
        <v>3472</v>
      </c>
      <c r="D1208" s="18">
        <v>85462</v>
      </c>
      <c r="E1208" s="11" t="s">
        <v>3473</v>
      </c>
      <c r="F1208" s="71" t="s">
        <v>3474</v>
      </c>
      <c r="G1208" s="14" t="s">
        <v>3071</v>
      </c>
      <c r="H1208" s="74" t="s">
        <v>3472</v>
      </c>
      <c r="I1208" s="118" t="s">
        <v>5194</v>
      </c>
      <c r="J1208" s="19">
        <v>1925</v>
      </c>
      <c r="K1208" s="11" t="s">
        <v>998</v>
      </c>
      <c r="L1208" s="11" t="s">
        <v>1043</v>
      </c>
      <c r="M1208" s="11"/>
      <c r="N1208" s="11"/>
      <c r="O1208" s="11" t="s">
        <v>1023</v>
      </c>
      <c r="P1208" s="11" t="s">
        <v>1023</v>
      </c>
      <c r="Q1208" s="20">
        <v>18</v>
      </c>
      <c r="R1208" s="157">
        <f t="shared" ref="R1208:R1211" si="2">Q1208*1.01</f>
        <v>18.18</v>
      </c>
      <c r="S1208" s="11" t="s">
        <v>3147</v>
      </c>
      <c r="T1208" s="21"/>
      <c r="U1208" s="11" t="s">
        <v>3475</v>
      </c>
      <c r="V1208" s="11" t="s">
        <v>1000</v>
      </c>
    </row>
    <row r="1209" spans="1:22" s="17" customFormat="1">
      <c r="A1209" s="64" t="s">
        <v>3476</v>
      </c>
      <c r="B1209" s="11" t="s">
        <v>3253</v>
      </c>
      <c r="C1209" s="40" t="s">
        <v>3477</v>
      </c>
      <c r="D1209" s="36">
        <v>56821</v>
      </c>
      <c r="E1209" s="11" t="s">
        <v>3478</v>
      </c>
      <c r="F1209" s="71"/>
      <c r="G1209" s="14" t="s">
        <v>3981</v>
      </c>
      <c r="H1209" s="74"/>
      <c r="I1209" s="118" t="s">
        <v>5194</v>
      </c>
      <c r="J1209" s="19">
        <v>1963</v>
      </c>
      <c r="K1209" s="11" t="s">
        <v>998</v>
      </c>
      <c r="L1209" s="11" t="s">
        <v>1043</v>
      </c>
      <c r="M1209" s="11"/>
      <c r="N1209" s="11"/>
      <c r="O1209" s="11" t="s">
        <v>1023</v>
      </c>
      <c r="P1209" s="11" t="s">
        <v>1023</v>
      </c>
      <c r="Q1209" s="20">
        <v>16.399999999999999</v>
      </c>
      <c r="R1209" s="157">
        <f t="shared" si="2"/>
        <v>16.564</v>
      </c>
      <c r="S1209" s="11"/>
      <c r="T1209" s="21">
        <v>20</v>
      </c>
      <c r="U1209" s="13" t="s">
        <v>3231</v>
      </c>
      <c r="V1209" s="11" t="s">
        <v>1000</v>
      </c>
    </row>
    <row r="1210" spans="1:22" s="17" customFormat="1">
      <c r="A1210" s="64" t="s">
        <v>3479</v>
      </c>
      <c r="B1210" s="11" t="s">
        <v>3480</v>
      </c>
      <c r="C1210" s="11" t="s">
        <v>3481</v>
      </c>
      <c r="D1210" s="18">
        <v>86679</v>
      </c>
      <c r="E1210" s="11" t="s">
        <v>3481</v>
      </c>
      <c r="F1210" s="71"/>
      <c r="G1210" s="14" t="s">
        <v>3071</v>
      </c>
      <c r="H1210" s="74"/>
      <c r="I1210" s="129" t="s">
        <v>5194</v>
      </c>
      <c r="J1210" s="19">
        <v>1952</v>
      </c>
      <c r="K1210" s="11" t="s">
        <v>998</v>
      </c>
      <c r="L1210" s="11" t="s">
        <v>1043</v>
      </c>
      <c r="M1210" s="11"/>
      <c r="N1210" s="11"/>
      <c r="O1210" s="11" t="s">
        <v>1023</v>
      </c>
      <c r="P1210" s="11" t="s">
        <v>1023</v>
      </c>
      <c r="Q1210" s="20">
        <v>9.6999999999999993</v>
      </c>
      <c r="R1210" s="157">
        <f t="shared" si="2"/>
        <v>9.7969999999999988</v>
      </c>
      <c r="S1210" s="11" t="s">
        <v>3482</v>
      </c>
      <c r="T1210" s="21">
        <v>110</v>
      </c>
      <c r="U1210" s="26" t="s">
        <v>3073</v>
      </c>
      <c r="V1210" s="11" t="s">
        <v>1000</v>
      </c>
    </row>
    <row r="1211" spans="1:22" s="17" customFormat="1">
      <c r="A1211" s="64" t="s">
        <v>3483</v>
      </c>
      <c r="B1211" s="11" t="s">
        <v>3253</v>
      </c>
      <c r="C1211" s="11" t="s">
        <v>3484</v>
      </c>
      <c r="D1211" s="18">
        <v>56850</v>
      </c>
      <c r="E1211" s="11" t="s">
        <v>3484</v>
      </c>
      <c r="F1211" s="71"/>
      <c r="G1211" s="14" t="s">
        <v>3981</v>
      </c>
      <c r="H1211" s="74"/>
      <c r="I1211" s="129" t="s">
        <v>5194</v>
      </c>
      <c r="J1211" s="19">
        <v>1966</v>
      </c>
      <c r="K1211" s="11" t="s">
        <v>998</v>
      </c>
      <c r="L1211" s="11" t="s">
        <v>1043</v>
      </c>
      <c r="M1211" s="11"/>
      <c r="N1211" s="11"/>
      <c r="O1211" s="11" t="s">
        <v>1023</v>
      </c>
      <c r="P1211" s="11" t="s">
        <v>1023</v>
      </c>
      <c r="Q1211" s="20">
        <v>18.399999999999999</v>
      </c>
      <c r="R1211" s="157">
        <f t="shared" si="2"/>
        <v>18.584</v>
      </c>
      <c r="S1211" s="11"/>
      <c r="T1211" s="21">
        <v>20</v>
      </c>
      <c r="U1211" s="13" t="s">
        <v>3231</v>
      </c>
      <c r="V1211" s="11" t="s">
        <v>1000</v>
      </c>
    </row>
    <row r="1212" spans="1:22" s="17" customFormat="1">
      <c r="A1212" s="64" t="s">
        <v>3485</v>
      </c>
      <c r="B1212" s="11" t="s">
        <v>3486</v>
      </c>
      <c r="C1212" s="11" t="s">
        <v>3487</v>
      </c>
      <c r="D1212" s="18">
        <v>40699</v>
      </c>
      <c r="E1212" s="11" t="s">
        <v>3488</v>
      </c>
      <c r="F1212" s="71"/>
      <c r="G1212" s="14" t="s">
        <v>997</v>
      </c>
      <c r="H1212" s="74"/>
      <c r="I1212" s="129" t="s">
        <v>5203</v>
      </c>
      <c r="J1212" s="19">
        <v>2000</v>
      </c>
      <c r="K1212" s="11" t="s">
        <v>998</v>
      </c>
      <c r="L1212" s="11" t="s">
        <v>1022</v>
      </c>
      <c r="M1212" s="11"/>
      <c r="N1212" s="11"/>
      <c r="O1212" s="11" t="s">
        <v>1023</v>
      </c>
      <c r="P1212" s="11" t="s">
        <v>1000</v>
      </c>
      <c r="Q1212" s="20">
        <v>10</v>
      </c>
      <c r="R1212" s="157">
        <v>10.1</v>
      </c>
      <c r="S1212" s="11" t="s">
        <v>3489</v>
      </c>
      <c r="T1212" s="21">
        <v>10</v>
      </c>
      <c r="U1212" s="11" t="s">
        <v>3486</v>
      </c>
      <c r="V1212" s="22" t="s">
        <v>1023</v>
      </c>
    </row>
    <row r="1213" spans="1:22" s="17" customFormat="1" ht="72">
      <c r="A1213" s="64" t="s">
        <v>3490</v>
      </c>
      <c r="B1213" s="11" t="s">
        <v>3491</v>
      </c>
      <c r="C1213" s="11" t="s">
        <v>3492</v>
      </c>
      <c r="D1213" s="18">
        <v>79427</v>
      </c>
      <c r="E1213" s="11" t="s">
        <v>3493</v>
      </c>
      <c r="F1213" s="71" t="s">
        <v>3494</v>
      </c>
      <c r="G1213" s="14" t="s">
        <v>1042</v>
      </c>
      <c r="H1213" s="74"/>
      <c r="I1213" s="123" t="s">
        <v>5202</v>
      </c>
      <c r="J1213" s="19">
        <v>2005</v>
      </c>
      <c r="K1213" s="11" t="s">
        <v>998</v>
      </c>
      <c r="L1213" s="11" t="s">
        <v>3309</v>
      </c>
      <c r="M1213" s="24" t="s">
        <v>3363</v>
      </c>
      <c r="N1213" s="11"/>
      <c r="O1213" s="11" t="s">
        <v>1023</v>
      </c>
      <c r="P1213" s="11" t="s">
        <v>1023</v>
      </c>
      <c r="Q1213" s="20">
        <v>13.6</v>
      </c>
      <c r="R1213" s="157">
        <v>15.102523790235164</v>
      </c>
      <c r="S1213" s="11" t="s">
        <v>3495</v>
      </c>
      <c r="T1213" s="21">
        <v>20</v>
      </c>
      <c r="U1213" s="11" t="s">
        <v>1057</v>
      </c>
      <c r="V1213" s="22" t="s">
        <v>1023</v>
      </c>
    </row>
    <row r="1214" spans="1:22" s="17" customFormat="1">
      <c r="A1214" s="64" t="s">
        <v>3496</v>
      </c>
      <c r="B1214" s="11" t="s">
        <v>3143</v>
      </c>
      <c r="C1214" s="11" t="s">
        <v>3497</v>
      </c>
      <c r="D1214" s="18">
        <v>54051</v>
      </c>
      <c r="E1214" s="11" t="s">
        <v>3975</v>
      </c>
      <c r="F1214" s="71" t="s">
        <v>3498</v>
      </c>
      <c r="G1214" s="14" t="s">
        <v>3981</v>
      </c>
      <c r="H1214" s="74" t="s">
        <v>3497</v>
      </c>
      <c r="I1214" s="118" t="s">
        <v>5194</v>
      </c>
      <c r="J1214" s="19">
        <v>1951</v>
      </c>
      <c r="K1214" s="11" t="s">
        <v>998</v>
      </c>
      <c r="L1214" s="11" t="s">
        <v>1043</v>
      </c>
      <c r="M1214" s="11"/>
      <c r="N1214" s="11"/>
      <c r="O1214" s="11" t="s">
        <v>1023</v>
      </c>
      <c r="P1214" s="11" t="s">
        <v>1023</v>
      </c>
      <c r="Q1214" s="20">
        <v>17.8</v>
      </c>
      <c r="R1214" s="157">
        <f>Q1214*1.01</f>
        <v>17.978000000000002</v>
      </c>
      <c r="S1214" s="11" t="s">
        <v>3147</v>
      </c>
      <c r="T1214" s="21">
        <v>110</v>
      </c>
      <c r="U1214" s="11" t="s">
        <v>3148</v>
      </c>
      <c r="V1214" s="11" t="s">
        <v>1000</v>
      </c>
    </row>
    <row r="1215" spans="1:22" s="17" customFormat="1">
      <c r="A1215" s="64" t="s">
        <v>3499</v>
      </c>
      <c r="B1215" s="11" t="s">
        <v>3500</v>
      </c>
      <c r="C1215" s="11" t="s">
        <v>3501</v>
      </c>
      <c r="D1215" s="18">
        <v>53879</v>
      </c>
      <c r="E1215" s="11" t="s">
        <v>3502</v>
      </c>
      <c r="F1215" s="71" t="s">
        <v>3503</v>
      </c>
      <c r="G1215" s="14" t="s">
        <v>997</v>
      </c>
      <c r="H1215" s="74" t="s">
        <v>3504</v>
      </c>
      <c r="I1215" s="118" t="s">
        <v>5202</v>
      </c>
      <c r="J1215" s="19"/>
      <c r="K1215" s="11" t="s">
        <v>998</v>
      </c>
      <c r="L1215" s="118" t="s">
        <v>3298</v>
      </c>
      <c r="M1215" s="11" t="s">
        <v>3505</v>
      </c>
      <c r="N1215" s="11"/>
      <c r="O1215" s="11" t="s">
        <v>1023</v>
      </c>
      <c r="P1215" s="11" t="s">
        <v>3103</v>
      </c>
      <c r="Q1215" s="20">
        <v>10</v>
      </c>
      <c r="R1215" s="157">
        <v>11.104796904584679</v>
      </c>
      <c r="S1215" s="11"/>
      <c r="T1215" s="21">
        <v>11</v>
      </c>
      <c r="U1215" s="13" t="s">
        <v>3231</v>
      </c>
      <c r="V1215" s="22" t="s">
        <v>1023</v>
      </c>
    </row>
    <row r="1216" spans="1:22" s="17" customFormat="1">
      <c r="A1216" s="64" t="s">
        <v>3506</v>
      </c>
      <c r="B1216" s="11" t="s">
        <v>3115</v>
      </c>
      <c r="C1216" s="11" t="s">
        <v>3507</v>
      </c>
      <c r="D1216" s="18">
        <v>16278</v>
      </c>
      <c r="E1216" s="11" t="s">
        <v>3508</v>
      </c>
      <c r="F1216" s="71"/>
      <c r="G1216" s="14" t="s">
        <v>1020</v>
      </c>
      <c r="H1216" s="74"/>
      <c r="I1216" s="118" t="s">
        <v>5206</v>
      </c>
      <c r="J1216" s="19">
        <v>2002</v>
      </c>
      <c r="K1216" s="11" t="s">
        <v>998</v>
      </c>
      <c r="L1216" s="11" t="s">
        <v>999</v>
      </c>
      <c r="M1216" s="11"/>
      <c r="N1216" s="11"/>
      <c r="O1216" s="11" t="s">
        <v>1000</v>
      </c>
      <c r="P1216" s="118" t="s">
        <v>1023</v>
      </c>
      <c r="Q1216" s="20">
        <v>10.4</v>
      </c>
      <c r="R1216" s="157">
        <v>10.4</v>
      </c>
      <c r="S1216" s="11"/>
      <c r="T1216" s="21">
        <v>20</v>
      </c>
      <c r="U1216" s="11" t="s">
        <v>3077</v>
      </c>
      <c r="V1216" s="11" t="s">
        <v>1000</v>
      </c>
    </row>
    <row r="1217" spans="1:22" s="17" customFormat="1">
      <c r="A1217" s="64" t="s">
        <v>3509</v>
      </c>
      <c r="B1217" s="11" t="s">
        <v>3253</v>
      </c>
      <c r="C1217" s="11" t="s">
        <v>3510</v>
      </c>
      <c r="D1217" s="43">
        <v>54450</v>
      </c>
      <c r="E1217" s="63" t="s">
        <v>3511</v>
      </c>
      <c r="F1217" s="71"/>
      <c r="G1217" s="14" t="s">
        <v>3981</v>
      </c>
      <c r="H1217" s="74"/>
      <c r="I1217" s="118" t="s">
        <v>5194</v>
      </c>
      <c r="J1217" s="19">
        <v>1985</v>
      </c>
      <c r="K1217" s="11" t="s">
        <v>998</v>
      </c>
      <c r="L1217" s="11" t="s">
        <v>1043</v>
      </c>
      <c r="M1217" s="11"/>
      <c r="N1217" s="11"/>
      <c r="O1217" s="11" t="s">
        <v>1023</v>
      </c>
      <c r="P1217" s="11" t="s">
        <v>1023</v>
      </c>
      <c r="Q1217" s="20">
        <v>12.1</v>
      </c>
      <c r="R1217" s="157">
        <f>Q1217*1.01</f>
        <v>12.221</v>
      </c>
      <c r="S1217" s="11"/>
      <c r="T1217" s="21">
        <v>20</v>
      </c>
      <c r="U1217" s="13" t="s">
        <v>3231</v>
      </c>
      <c r="V1217" s="11" t="s">
        <v>1000</v>
      </c>
    </row>
    <row r="1218" spans="1:22" s="17" customFormat="1" ht="72">
      <c r="A1218" s="64" t="s">
        <v>3512</v>
      </c>
      <c r="B1218" s="11" t="s">
        <v>3513</v>
      </c>
      <c r="C1218" s="11" t="s">
        <v>3514</v>
      </c>
      <c r="D1218" s="18">
        <v>73037</v>
      </c>
      <c r="E1218" s="11" t="s">
        <v>3515</v>
      </c>
      <c r="F1218" s="71"/>
      <c r="G1218" s="14" t="s">
        <v>1042</v>
      </c>
      <c r="H1218" s="74" t="s">
        <v>3516</v>
      </c>
      <c r="I1218" s="123" t="s">
        <v>5202</v>
      </c>
      <c r="J1218" s="19">
        <v>2009</v>
      </c>
      <c r="K1218" s="11" t="s">
        <v>998</v>
      </c>
      <c r="L1218" s="11" t="s">
        <v>3309</v>
      </c>
      <c r="M1218" s="24" t="s">
        <v>3363</v>
      </c>
      <c r="N1218" s="24"/>
      <c r="O1218" s="11" t="s">
        <v>1023</v>
      </c>
      <c r="P1218" s="11" t="s">
        <v>1000</v>
      </c>
      <c r="Q1218" s="20">
        <v>11</v>
      </c>
      <c r="R1218" s="157">
        <v>12.215276595043147</v>
      </c>
      <c r="S1218" s="11" t="s">
        <v>3517</v>
      </c>
      <c r="T1218" s="21">
        <v>30</v>
      </c>
      <c r="U1218" s="11"/>
      <c r="V1218" s="22" t="s">
        <v>1023</v>
      </c>
    </row>
    <row r="1219" spans="1:22" s="17" customFormat="1" ht="24">
      <c r="A1219" s="64" t="s">
        <v>3518</v>
      </c>
      <c r="B1219" s="11" t="s">
        <v>3519</v>
      </c>
      <c r="C1219" s="11" t="s">
        <v>3520</v>
      </c>
      <c r="D1219" s="18">
        <v>16866</v>
      </c>
      <c r="E1219" s="40" t="s">
        <v>3521</v>
      </c>
      <c r="F1219" s="11"/>
      <c r="G1219" s="14" t="s">
        <v>1020</v>
      </c>
      <c r="H1219" s="11" t="s">
        <v>3521</v>
      </c>
      <c r="I1219" s="118" t="s">
        <v>5206</v>
      </c>
      <c r="J1219" s="19">
        <v>2010</v>
      </c>
      <c r="K1219" s="11" t="s">
        <v>998</v>
      </c>
      <c r="L1219" s="24" t="s">
        <v>999</v>
      </c>
      <c r="M1219" s="24"/>
      <c r="N1219" s="24"/>
      <c r="O1219" s="11" t="s">
        <v>1000</v>
      </c>
      <c r="P1219" s="11" t="s">
        <v>1023</v>
      </c>
      <c r="Q1219" s="20">
        <v>10</v>
      </c>
      <c r="R1219" s="157">
        <v>10</v>
      </c>
      <c r="S1219" s="11" t="s">
        <v>3522</v>
      </c>
      <c r="T1219" s="21">
        <v>110</v>
      </c>
      <c r="U1219" s="11" t="s">
        <v>3077</v>
      </c>
      <c r="V1219" s="11" t="s">
        <v>1000</v>
      </c>
    </row>
    <row r="1220" spans="1:22" s="17" customFormat="1">
      <c r="A1220" s="64" t="s">
        <v>3523</v>
      </c>
      <c r="B1220" s="11" t="s">
        <v>2521</v>
      </c>
      <c r="C1220" s="11" t="s">
        <v>3524</v>
      </c>
      <c r="D1220" s="18">
        <v>3172</v>
      </c>
      <c r="E1220" s="11" t="s">
        <v>3525</v>
      </c>
      <c r="F1220" s="11"/>
      <c r="G1220" s="14" t="s">
        <v>1020</v>
      </c>
      <c r="H1220" s="65" t="s">
        <v>3526</v>
      </c>
      <c r="I1220" s="118" t="s">
        <v>5206</v>
      </c>
      <c r="J1220" s="66">
        <v>2009</v>
      </c>
      <c r="K1220" s="65" t="s">
        <v>998</v>
      </c>
      <c r="L1220" s="65" t="s">
        <v>999</v>
      </c>
      <c r="M1220" s="65"/>
      <c r="N1220" s="65"/>
      <c r="O1220" s="65" t="s">
        <v>1000</v>
      </c>
      <c r="P1220" s="65" t="s">
        <v>1023</v>
      </c>
      <c r="Q1220" s="20">
        <v>12</v>
      </c>
      <c r="R1220" s="157">
        <v>12</v>
      </c>
      <c r="S1220" s="11" t="s">
        <v>3527</v>
      </c>
      <c r="T1220" s="78">
        <v>20</v>
      </c>
      <c r="U1220" s="11" t="s">
        <v>3045</v>
      </c>
      <c r="V1220" s="11" t="s">
        <v>1000</v>
      </c>
    </row>
    <row r="1221" spans="1:22" s="17" customFormat="1">
      <c r="A1221" s="64" t="s">
        <v>3528</v>
      </c>
      <c r="B1221" s="11" t="s">
        <v>3529</v>
      </c>
      <c r="C1221" s="11" t="s">
        <v>3530</v>
      </c>
      <c r="D1221" s="18">
        <v>22525</v>
      </c>
      <c r="E1221" s="11" t="s">
        <v>2415</v>
      </c>
      <c r="F1221" s="11" t="s">
        <v>3531</v>
      </c>
      <c r="G1221" s="14" t="s">
        <v>2415</v>
      </c>
      <c r="H1221" s="11" t="s">
        <v>4354</v>
      </c>
      <c r="I1221" s="123" t="s">
        <v>5202</v>
      </c>
      <c r="J1221" s="19">
        <v>1973</v>
      </c>
      <c r="K1221" s="11" t="s">
        <v>998</v>
      </c>
      <c r="L1221" s="11" t="s">
        <v>3309</v>
      </c>
      <c r="M1221" s="11"/>
      <c r="N1221" s="11"/>
      <c r="O1221" s="11" t="s">
        <v>1023</v>
      </c>
      <c r="P1221" s="11" t="s">
        <v>1000</v>
      </c>
      <c r="Q1221" s="20">
        <v>8</v>
      </c>
      <c r="R1221" s="157">
        <v>8.8838375236677436</v>
      </c>
      <c r="S1221" s="11" t="s">
        <v>3532</v>
      </c>
      <c r="T1221" s="21">
        <v>110</v>
      </c>
      <c r="U1221" s="11" t="s">
        <v>283</v>
      </c>
      <c r="V1221" s="22" t="s">
        <v>1023</v>
      </c>
    </row>
    <row r="1222" spans="1:22" s="17" customFormat="1">
      <c r="A1222" s="64" t="s">
        <v>3533</v>
      </c>
      <c r="B1222" s="11" t="s">
        <v>3534</v>
      </c>
      <c r="C1222" s="11" t="s">
        <v>3535</v>
      </c>
      <c r="D1222" s="18">
        <v>59075</v>
      </c>
      <c r="E1222" s="11" t="s">
        <v>2461</v>
      </c>
      <c r="F1222" s="11" t="s">
        <v>3536</v>
      </c>
      <c r="G1222" s="14" t="s">
        <v>997</v>
      </c>
      <c r="H1222" s="11"/>
      <c r="I1222" s="123" t="s">
        <v>5202</v>
      </c>
      <c r="J1222" s="19">
        <v>1985</v>
      </c>
      <c r="K1222" s="11" t="s">
        <v>998</v>
      </c>
      <c r="L1222" s="11" t="s">
        <v>3309</v>
      </c>
      <c r="M1222" s="11" t="s">
        <v>3309</v>
      </c>
      <c r="N1222" s="11" t="s">
        <v>1720</v>
      </c>
      <c r="O1222" s="11" t="s">
        <v>1023</v>
      </c>
      <c r="P1222" s="11" t="s">
        <v>3103</v>
      </c>
      <c r="Q1222" s="20">
        <v>14.58</v>
      </c>
      <c r="R1222" s="157">
        <v>16.190793886884464</v>
      </c>
      <c r="S1222" s="11" t="s">
        <v>3537</v>
      </c>
      <c r="T1222" s="21"/>
      <c r="U1222" s="13" t="s">
        <v>1066</v>
      </c>
      <c r="V1222" s="22" t="s">
        <v>1023</v>
      </c>
    </row>
    <row r="1223" spans="1:22" s="17" customFormat="1">
      <c r="A1223" s="64" t="s">
        <v>3538</v>
      </c>
      <c r="B1223" s="11" t="s">
        <v>3539</v>
      </c>
      <c r="C1223" s="11" t="s">
        <v>3540</v>
      </c>
      <c r="D1223" s="18">
        <v>66629</v>
      </c>
      <c r="E1223" s="11" t="s">
        <v>3541</v>
      </c>
      <c r="F1223" s="11"/>
      <c r="G1223" s="14" t="s">
        <v>3354</v>
      </c>
      <c r="H1223" s="11" t="s">
        <v>3541</v>
      </c>
      <c r="I1223" s="118" t="s">
        <v>5206</v>
      </c>
      <c r="J1223" s="19">
        <v>2011</v>
      </c>
      <c r="K1223" s="11" t="s">
        <v>998</v>
      </c>
      <c r="L1223" s="11" t="s">
        <v>999</v>
      </c>
      <c r="M1223" s="11"/>
      <c r="N1223" s="11"/>
      <c r="O1223" s="11" t="s">
        <v>1000</v>
      </c>
      <c r="P1223" s="11" t="s">
        <v>1023</v>
      </c>
      <c r="Q1223" s="20">
        <v>15</v>
      </c>
      <c r="R1223" s="157">
        <v>15</v>
      </c>
      <c r="S1223" s="11" t="s">
        <v>3542</v>
      </c>
      <c r="T1223" s="21">
        <v>20</v>
      </c>
      <c r="U1223" s="11" t="s">
        <v>3543</v>
      </c>
      <c r="V1223" s="11" t="s">
        <v>1000</v>
      </c>
    </row>
    <row r="1224" spans="1:22" s="17" customFormat="1" ht="24">
      <c r="A1224" s="64" t="s">
        <v>3544</v>
      </c>
      <c r="B1224" s="11" t="s">
        <v>3212</v>
      </c>
      <c r="C1224" s="11" t="s">
        <v>3545</v>
      </c>
      <c r="D1224" s="18">
        <v>24983</v>
      </c>
      <c r="E1224" s="11" t="s">
        <v>3546</v>
      </c>
      <c r="F1224" s="24" t="s">
        <v>3547</v>
      </c>
      <c r="G1224" s="14" t="s">
        <v>1035</v>
      </c>
      <c r="H1224" s="11" t="s">
        <v>3545</v>
      </c>
      <c r="I1224" s="118" t="s">
        <v>5206</v>
      </c>
      <c r="J1224" s="19">
        <v>2008</v>
      </c>
      <c r="K1224" s="11" t="s">
        <v>998</v>
      </c>
      <c r="L1224" s="11" t="s">
        <v>999</v>
      </c>
      <c r="M1224" s="11"/>
      <c r="N1224" s="11"/>
      <c r="O1224" s="11" t="s">
        <v>1000</v>
      </c>
      <c r="P1224" s="118" t="s">
        <v>1023</v>
      </c>
      <c r="Q1224" s="20">
        <v>26.1</v>
      </c>
      <c r="R1224" s="157">
        <v>26.1</v>
      </c>
      <c r="S1224" s="11" t="s">
        <v>3545</v>
      </c>
      <c r="T1224" s="21">
        <v>110</v>
      </c>
      <c r="U1224" s="11" t="s">
        <v>1036</v>
      </c>
      <c r="V1224" s="11" t="s">
        <v>1000</v>
      </c>
    </row>
    <row r="1225" spans="1:22" s="17" customFormat="1">
      <c r="A1225" s="64" t="s">
        <v>385</v>
      </c>
      <c r="B1225" s="11" t="s">
        <v>3253</v>
      </c>
      <c r="C1225" s="11" t="s">
        <v>386</v>
      </c>
      <c r="D1225" s="18">
        <v>69120</v>
      </c>
      <c r="E1225" s="11" t="s">
        <v>387</v>
      </c>
      <c r="F1225" s="11" t="s">
        <v>388</v>
      </c>
      <c r="G1225" s="14" t="s">
        <v>1042</v>
      </c>
      <c r="H1225" s="11"/>
      <c r="I1225" s="118" t="s">
        <v>5203</v>
      </c>
      <c r="J1225" s="19">
        <v>2002</v>
      </c>
      <c r="K1225" s="11" t="s">
        <v>998</v>
      </c>
      <c r="L1225" s="11" t="s">
        <v>1022</v>
      </c>
      <c r="M1225" s="11"/>
      <c r="N1225" s="11"/>
      <c r="O1225" s="11" t="s">
        <v>1023</v>
      </c>
      <c r="P1225" s="11" t="s">
        <v>1000</v>
      </c>
      <c r="Q1225" s="20">
        <v>13.5</v>
      </c>
      <c r="R1225" s="157">
        <v>13.635</v>
      </c>
      <c r="S1225" s="11" t="s">
        <v>389</v>
      </c>
      <c r="T1225" s="21">
        <v>20</v>
      </c>
      <c r="U1225" s="11" t="s">
        <v>390</v>
      </c>
      <c r="V1225" s="22" t="s">
        <v>1023</v>
      </c>
    </row>
    <row r="1226" spans="1:22" s="17" customFormat="1">
      <c r="A1226" s="64" t="s">
        <v>391</v>
      </c>
      <c r="B1226" s="11" t="s">
        <v>3253</v>
      </c>
      <c r="C1226" s="11" t="s">
        <v>392</v>
      </c>
      <c r="D1226" s="18">
        <v>52396</v>
      </c>
      <c r="E1226" s="11" t="s">
        <v>393</v>
      </c>
      <c r="F1226" s="11"/>
      <c r="G1226" s="14" t="s">
        <v>997</v>
      </c>
      <c r="H1226" s="11"/>
      <c r="I1226" s="118" t="s">
        <v>5194</v>
      </c>
      <c r="J1226" s="19">
        <v>1938</v>
      </c>
      <c r="K1226" s="11" t="s">
        <v>998</v>
      </c>
      <c r="L1226" s="24" t="s">
        <v>1043</v>
      </c>
      <c r="M1226" s="24"/>
      <c r="N1226" s="24"/>
      <c r="O1226" s="11" t="s">
        <v>1023</v>
      </c>
      <c r="P1226" s="11" t="s">
        <v>1023</v>
      </c>
      <c r="Q1226" s="20">
        <v>14</v>
      </c>
      <c r="R1226" s="157">
        <f t="shared" ref="R1226:R1227" si="3">Q1226*1.01</f>
        <v>14.14</v>
      </c>
      <c r="S1226" s="11"/>
      <c r="T1226" s="21">
        <v>20</v>
      </c>
      <c r="U1226" s="13" t="s">
        <v>3231</v>
      </c>
      <c r="V1226" s="11" t="s">
        <v>1000</v>
      </c>
    </row>
    <row r="1227" spans="1:22" s="17" customFormat="1">
      <c r="A1227" s="64" t="s">
        <v>394</v>
      </c>
      <c r="B1227" s="11" t="s">
        <v>3253</v>
      </c>
      <c r="C1227" s="40" t="s">
        <v>393</v>
      </c>
      <c r="D1227" s="36">
        <v>52396</v>
      </c>
      <c r="E1227" s="11" t="s">
        <v>393</v>
      </c>
      <c r="F1227" s="11"/>
      <c r="G1227" s="14" t="s">
        <v>997</v>
      </c>
      <c r="H1227" s="11"/>
      <c r="I1227" s="118" t="s">
        <v>5194</v>
      </c>
      <c r="J1227" s="19">
        <v>1905</v>
      </c>
      <c r="K1227" s="11" t="s">
        <v>998</v>
      </c>
      <c r="L1227" s="11" t="s">
        <v>1043</v>
      </c>
      <c r="M1227" s="11"/>
      <c r="N1227" s="11"/>
      <c r="O1227" s="11" t="s">
        <v>1023</v>
      </c>
      <c r="P1227" s="11" t="s">
        <v>1023</v>
      </c>
      <c r="Q1227" s="20">
        <v>16</v>
      </c>
      <c r="R1227" s="157">
        <f t="shared" si="3"/>
        <v>16.16</v>
      </c>
      <c r="S1227" s="11"/>
      <c r="T1227" s="21">
        <v>20</v>
      </c>
      <c r="U1227" s="13" t="s">
        <v>3231</v>
      </c>
      <c r="V1227" s="11" t="s">
        <v>1000</v>
      </c>
    </row>
    <row r="1228" spans="1:22" s="17" customFormat="1">
      <c r="A1228" s="64" t="s">
        <v>395</v>
      </c>
      <c r="B1228" s="11" t="s">
        <v>396</v>
      </c>
      <c r="C1228" s="11" t="s">
        <v>397</v>
      </c>
      <c r="D1228" s="18">
        <v>45699</v>
      </c>
      <c r="E1228" s="11" t="s">
        <v>398</v>
      </c>
      <c r="F1228" s="11" t="s">
        <v>399</v>
      </c>
      <c r="G1228" s="60" t="s">
        <v>997</v>
      </c>
      <c r="H1228" s="11" t="s">
        <v>400</v>
      </c>
      <c r="I1228" s="123" t="s">
        <v>5202</v>
      </c>
      <c r="J1228" s="19">
        <v>1982</v>
      </c>
      <c r="K1228" s="11" t="s">
        <v>998</v>
      </c>
      <c r="L1228" s="24" t="s">
        <v>3309</v>
      </c>
      <c r="M1228" s="24"/>
      <c r="N1228" s="24"/>
      <c r="O1228" s="11" t="s">
        <v>1023</v>
      </c>
      <c r="P1228" s="11" t="s">
        <v>1000</v>
      </c>
      <c r="Q1228" s="20">
        <v>12.5</v>
      </c>
      <c r="R1228" s="157">
        <v>13.88099613073085</v>
      </c>
      <c r="S1228" s="11"/>
      <c r="T1228" s="21">
        <v>10</v>
      </c>
      <c r="U1228" s="11" t="s">
        <v>401</v>
      </c>
      <c r="V1228" s="22" t="s">
        <v>1023</v>
      </c>
    </row>
    <row r="1229" spans="1:22" s="17" customFormat="1">
      <c r="A1229" s="64" t="s">
        <v>402</v>
      </c>
      <c r="B1229" s="11" t="s">
        <v>396</v>
      </c>
      <c r="C1229" s="11" t="s">
        <v>403</v>
      </c>
      <c r="D1229" s="18">
        <v>45699</v>
      </c>
      <c r="E1229" s="11" t="s">
        <v>398</v>
      </c>
      <c r="F1229" s="11" t="s">
        <v>399</v>
      </c>
      <c r="G1229" s="14" t="s">
        <v>997</v>
      </c>
      <c r="H1229" s="11" t="s">
        <v>404</v>
      </c>
      <c r="I1229" s="123" t="s">
        <v>5202</v>
      </c>
      <c r="J1229" s="19">
        <v>2009</v>
      </c>
      <c r="K1229" s="11" t="s">
        <v>998</v>
      </c>
      <c r="L1229" s="11" t="s">
        <v>3309</v>
      </c>
      <c r="M1229" s="11"/>
      <c r="N1229" s="11"/>
      <c r="O1229" s="11" t="s">
        <v>1023</v>
      </c>
      <c r="P1229" s="11" t="s">
        <v>1023</v>
      </c>
      <c r="Q1229" s="20">
        <v>17.100000000000001</v>
      </c>
      <c r="R1229" s="157">
        <v>18.989202706839805</v>
      </c>
      <c r="S1229" s="73"/>
      <c r="T1229" s="21">
        <v>10</v>
      </c>
      <c r="U1229" s="11" t="s">
        <v>401</v>
      </c>
      <c r="V1229" s="22" t="s">
        <v>1023</v>
      </c>
    </row>
    <row r="1230" spans="1:22" s="17" customFormat="1">
      <c r="A1230" s="64" t="s">
        <v>405</v>
      </c>
      <c r="B1230" s="11" t="s">
        <v>3212</v>
      </c>
      <c r="C1230" s="11" t="s">
        <v>406</v>
      </c>
      <c r="D1230" s="18">
        <v>6333</v>
      </c>
      <c r="E1230" s="11" t="s">
        <v>407</v>
      </c>
      <c r="F1230" s="11"/>
      <c r="G1230" s="14" t="s">
        <v>1071</v>
      </c>
      <c r="H1230" s="11" t="s">
        <v>406</v>
      </c>
      <c r="I1230" s="118" t="s">
        <v>5206</v>
      </c>
      <c r="J1230" s="19">
        <v>1999</v>
      </c>
      <c r="K1230" s="11" t="s">
        <v>998</v>
      </c>
      <c r="L1230" s="11" t="s">
        <v>999</v>
      </c>
      <c r="M1230" s="11"/>
      <c r="N1230" s="11"/>
      <c r="O1230" s="11" t="s">
        <v>1000</v>
      </c>
      <c r="P1230" s="118" t="s">
        <v>1023</v>
      </c>
      <c r="Q1230" s="20">
        <v>12</v>
      </c>
      <c r="R1230" s="157">
        <v>12</v>
      </c>
      <c r="S1230" s="73" t="s">
        <v>406</v>
      </c>
      <c r="T1230" s="21">
        <v>20</v>
      </c>
      <c r="U1230" s="22" t="s">
        <v>3045</v>
      </c>
      <c r="V1230" s="11" t="s">
        <v>1000</v>
      </c>
    </row>
    <row r="1231" spans="1:22" s="17" customFormat="1">
      <c r="A1231" s="64" t="s">
        <v>408</v>
      </c>
      <c r="B1231" s="11" t="s">
        <v>3480</v>
      </c>
      <c r="C1231" s="11" t="s">
        <v>409</v>
      </c>
      <c r="D1231" s="18">
        <v>89420</v>
      </c>
      <c r="E1231" s="11" t="s">
        <v>409</v>
      </c>
      <c r="F1231" s="11"/>
      <c r="G1231" s="14" t="s">
        <v>3071</v>
      </c>
      <c r="H1231" s="11"/>
      <c r="I1231" s="118" t="s">
        <v>5194</v>
      </c>
      <c r="J1231" s="19">
        <v>1982</v>
      </c>
      <c r="K1231" s="11" t="s">
        <v>998</v>
      </c>
      <c r="L1231" s="11" t="s">
        <v>1043</v>
      </c>
      <c r="M1231" s="11"/>
      <c r="N1231" s="11"/>
      <c r="O1231" s="11" t="s">
        <v>1023</v>
      </c>
      <c r="P1231" s="11" t="s">
        <v>1023</v>
      </c>
      <c r="Q1231" s="20">
        <v>9.6999999999999993</v>
      </c>
      <c r="R1231" s="157">
        <f t="shared" ref="R1231:R1232" si="4">Q1231*1.01</f>
        <v>9.7969999999999988</v>
      </c>
      <c r="S1231" s="73" t="s">
        <v>410</v>
      </c>
      <c r="T1231" s="21">
        <v>20</v>
      </c>
      <c r="U1231" s="26" t="s">
        <v>3073</v>
      </c>
      <c r="V1231" s="11" t="s">
        <v>1000</v>
      </c>
    </row>
    <row r="1232" spans="1:22" s="17" customFormat="1">
      <c r="A1232" s="10" t="s">
        <v>411</v>
      </c>
      <c r="B1232" s="11" t="s">
        <v>3047</v>
      </c>
      <c r="C1232" s="11" t="s">
        <v>412</v>
      </c>
      <c r="D1232" s="18" t="s">
        <v>413</v>
      </c>
      <c r="E1232" s="11" t="s">
        <v>414</v>
      </c>
      <c r="F1232" s="11" t="s">
        <v>415</v>
      </c>
      <c r="G1232" s="14" t="s">
        <v>416</v>
      </c>
      <c r="H1232" s="11" t="s">
        <v>417</v>
      </c>
      <c r="I1232" s="118" t="s">
        <v>5194</v>
      </c>
      <c r="J1232" s="19">
        <v>1974</v>
      </c>
      <c r="K1232" s="11" t="s">
        <v>998</v>
      </c>
      <c r="L1232" s="11" t="s">
        <v>1043</v>
      </c>
      <c r="M1232" s="11"/>
      <c r="N1232" s="11"/>
      <c r="O1232" s="11" t="s">
        <v>1023</v>
      </c>
      <c r="P1232" s="11" t="s">
        <v>3156</v>
      </c>
      <c r="Q1232" s="20">
        <v>94.4</v>
      </c>
      <c r="R1232" s="157">
        <f t="shared" si="4"/>
        <v>95.344000000000008</v>
      </c>
      <c r="S1232" s="11" t="s">
        <v>232</v>
      </c>
      <c r="T1232" s="21">
        <v>225</v>
      </c>
      <c r="U1232" s="11" t="s">
        <v>418</v>
      </c>
      <c r="V1232" s="11" t="s">
        <v>1000</v>
      </c>
    </row>
    <row r="1233" spans="1:22" s="17" customFormat="1">
      <c r="A1233" s="10" t="s">
        <v>419</v>
      </c>
      <c r="B1233" s="11" t="s">
        <v>2983</v>
      </c>
      <c r="C1233" s="11" t="s">
        <v>420</v>
      </c>
      <c r="D1233" s="18">
        <v>16845</v>
      </c>
      <c r="E1233" s="11" t="s">
        <v>421</v>
      </c>
      <c r="F1233" s="11"/>
      <c r="G1233" s="14" t="s">
        <v>1020</v>
      </c>
      <c r="H1233" s="11"/>
      <c r="I1233" s="118" t="s">
        <v>5206</v>
      </c>
      <c r="J1233" s="19">
        <v>2008</v>
      </c>
      <c r="K1233" s="11" t="s">
        <v>998</v>
      </c>
      <c r="L1233" s="11" t="s">
        <v>999</v>
      </c>
      <c r="M1233" s="11"/>
      <c r="N1233" s="11"/>
      <c r="O1233" s="11" t="s">
        <v>1000</v>
      </c>
      <c r="P1233" s="118" t="s">
        <v>1023</v>
      </c>
      <c r="Q1233" s="20">
        <v>12</v>
      </c>
      <c r="R1233" s="157">
        <v>12</v>
      </c>
      <c r="S1233" s="11" t="s">
        <v>422</v>
      </c>
      <c r="T1233" s="21">
        <v>110</v>
      </c>
      <c r="U1233" s="13" t="s">
        <v>3077</v>
      </c>
      <c r="V1233" s="11" t="s">
        <v>1000</v>
      </c>
    </row>
    <row r="1234" spans="1:22" s="17" customFormat="1">
      <c r="A1234" s="10" t="s">
        <v>423</v>
      </c>
      <c r="B1234" s="11" t="s">
        <v>3247</v>
      </c>
      <c r="C1234" s="11" t="s">
        <v>2353</v>
      </c>
      <c r="D1234" s="18">
        <v>85049</v>
      </c>
      <c r="E1234" s="11" t="s">
        <v>2353</v>
      </c>
      <c r="F1234" s="11"/>
      <c r="G1234" s="14" t="s">
        <v>3071</v>
      </c>
      <c r="H1234" s="11" t="s">
        <v>3249</v>
      </c>
      <c r="I1234" s="118" t="s">
        <v>5194</v>
      </c>
      <c r="J1234" s="19">
        <v>1971</v>
      </c>
      <c r="K1234" s="11" t="s">
        <v>998</v>
      </c>
      <c r="L1234" s="11" t="s">
        <v>1043</v>
      </c>
      <c r="M1234" s="11"/>
      <c r="N1234" s="11"/>
      <c r="O1234" s="11" t="s">
        <v>1023</v>
      </c>
      <c r="P1234" s="11" t="s">
        <v>1023</v>
      </c>
      <c r="Q1234" s="20">
        <v>19.8</v>
      </c>
      <c r="R1234" s="157">
        <f>Q1234*1.01</f>
        <v>19.998000000000001</v>
      </c>
      <c r="S1234" s="11" t="s">
        <v>3250</v>
      </c>
      <c r="T1234" s="21">
        <v>20</v>
      </c>
      <c r="U1234" s="11" t="s">
        <v>3251</v>
      </c>
      <c r="V1234" s="11" t="s">
        <v>1000</v>
      </c>
    </row>
    <row r="1235" spans="1:22" s="17" customFormat="1">
      <c r="A1235" s="10" t="s">
        <v>424</v>
      </c>
      <c r="B1235" s="11" t="s">
        <v>425</v>
      </c>
      <c r="C1235" s="11" t="s">
        <v>426</v>
      </c>
      <c r="D1235" s="18">
        <v>85055</v>
      </c>
      <c r="E1235" s="11" t="s">
        <v>2353</v>
      </c>
      <c r="F1235" s="11" t="s">
        <v>427</v>
      </c>
      <c r="G1235" s="14" t="s">
        <v>3071</v>
      </c>
      <c r="H1235" s="11" t="s">
        <v>428</v>
      </c>
      <c r="I1235" s="123" t="s">
        <v>5202</v>
      </c>
      <c r="J1235" s="19">
        <v>1984</v>
      </c>
      <c r="K1235" s="11" t="s">
        <v>998</v>
      </c>
      <c r="L1235" s="11" t="s">
        <v>3309</v>
      </c>
      <c r="M1235" s="11"/>
      <c r="N1235" s="11"/>
      <c r="O1235" s="11" t="s">
        <v>1023</v>
      </c>
      <c r="P1235" s="11" t="s">
        <v>1000</v>
      </c>
      <c r="Q1235" s="20">
        <v>21.4</v>
      </c>
      <c r="R1235" s="157">
        <v>23.764265375811213</v>
      </c>
      <c r="S1235" s="11" t="s">
        <v>429</v>
      </c>
      <c r="T1235" s="21">
        <v>20</v>
      </c>
      <c r="U1235" s="11" t="s">
        <v>430</v>
      </c>
      <c r="V1235" s="22" t="s">
        <v>1023</v>
      </c>
    </row>
    <row r="1236" spans="1:22" s="17" customFormat="1">
      <c r="A1236" s="10" t="s">
        <v>431</v>
      </c>
      <c r="B1236" s="11" t="s">
        <v>432</v>
      </c>
      <c r="C1236" s="11" t="s">
        <v>433</v>
      </c>
      <c r="D1236" s="18">
        <v>17194</v>
      </c>
      <c r="E1236" s="11" t="s">
        <v>434</v>
      </c>
      <c r="F1236" s="11"/>
      <c r="G1236" s="14" t="s">
        <v>3091</v>
      </c>
      <c r="H1236" s="11"/>
      <c r="I1236" s="123" t="s">
        <v>5193</v>
      </c>
      <c r="J1236" s="19">
        <v>2011</v>
      </c>
      <c r="K1236" s="11" t="s">
        <v>998</v>
      </c>
      <c r="L1236" s="11" t="s">
        <v>3112</v>
      </c>
      <c r="M1236" s="11"/>
      <c r="N1236" s="11"/>
      <c r="O1236" s="11" t="s">
        <v>1000</v>
      </c>
      <c r="P1236" s="11" t="s">
        <v>1023</v>
      </c>
      <c r="Q1236" s="20">
        <v>17.3</v>
      </c>
      <c r="R1236" s="158">
        <f>Q1236</f>
        <v>17.3</v>
      </c>
      <c r="S1236" s="24"/>
      <c r="T1236" s="21"/>
      <c r="U1236" s="11"/>
      <c r="V1236" s="11" t="s">
        <v>1000</v>
      </c>
    </row>
    <row r="1237" spans="1:22" s="17" customFormat="1" ht="24">
      <c r="A1237" s="10" t="s">
        <v>435</v>
      </c>
      <c r="B1237" s="11" t="s">
        <v>2165</v>
      </c>
      <c r="C1237" s="11" t="s">
        <v>436</v>
      </c>
      <c r="D1237" s="18">
        <v>3052</v>
      </c>
      <c r="E1237" s="11" t="s">
        <v>437</v>
      </c>
      <c r="F1237" s="11"/>
      <c r="G1237" s="14" t="s">
        <v>1020</v>
      </c>
      <c r="H1237" s="11"/>
      <c r="I1237" s="118" t="s">
        <v>5206</v>
      </c>
      <c r="J1237" s="19">
        <v>2006</v>
      </c>
      <c r="K1237" s="11" t="s">
        <v>998</v>
      </c>
      <c r="L1237" s="24" t="s">
        <v>999</v>
      </c>
      <c r="M1237" s="24"/>
      <c r="N1237" s="24"/>
      <c r="O1237" s="11" t="s">
        <v>1000</v>
      </c>
      <c r="P1237" s="11" t="s">
        <v>1023</v>
      </c>
      <c r="Q1237" s="20">
        <v>12</v>
      </c>
      <c r="R1237" s="157">
        <v>12</v>
      </c>
      <c r="S1237" s="11" t="s">
        <v>438</v>
      </c>
      <c r="T1237" s="21">
        <v>20</v>
      </c>
      <c r="U1237" s="11" t="s">
        <v>3045</v>
      </c>
      <c r="V1237" s="11" t="s">
        <v>1000</v>
      </c>
    </row>
    <row r="1238" spans="1:22" s="17" customFormat="1">
      <c r="A1238" s="10" t="s">
        <v>439</v>
      </c>
      <c r="B1238" s="11" t="s">
        <v>3500</v>
      </c>
      <c r="C1238" s="11" t="s">
        <v>440</v>
      </c>
      <c r="D1238" s="18">
        <v>52428</v>
      </c>
      <c r="E1238" s="11" t="s">
        <v>4673</v>
      </c>
      <c r="F1238" s="11" t="s">
        <v>441</v>
      </c>
      <c r="G1238" s="14" t="s">
        <v>997</v>
      </c>
      <c r="H1238" s="11" t="s">
        <v>442</v>
      </c>
      <c r="I1238" s="123" t="s">
        <v>5202</v>
      </c>
      <c r="J1238" s="19">
        <v>2004</v>
      </c>
      <c r="K1238" s="11" t="s">
        <v>998</v>
      </c>
      <c r="L1238" s="24" t="s">
        <v>3298</v>
      </c>
      <c r="M1238" s="24"/>
      <c r="N1238" s="24"/>
      <c r="O1238" s="11" t="s">
        <v>1023</v>
      </c>
      <c r="P1238" s="11" t="s">
        <v>3103</v>
      </c>
      <c r="Q1238" s="20">
        <v>24.6</v>
      </c>
      <c r="R1238" s="157">
        <v>27.317800385278314</v>
      </c>
      <c r="S1238" s="11"/>
      <c r="T1238" s="21">
        <v>10</v>
      </c>
      <c r="U1238" s="11" t="s">
        <v>443</v>
      </c>
      <c r="V1238" s="11" t="s">
        <v>1023</v>
      </c>
    </row>
    <row r="1239" spans="1:22" s="17" customFormat="1">
      <c r="A1239" s="10" t="s">
        <v>444</v>
      </c>
      <c r="B1239" s="11" t="s">
        <v>3500</v>
      </c>
      <c r="C1239" s="11" t="s">
        <v>445</v>
      </c>
      <c r="D1239" s="18">
        <v>47546</v>
      </c>
      <c r="E1239" s="11" t="s">
        <v>446</v>
      </c>
      <c r="F1239" s="11" t="s">
        <v>447</v>
      </c>
      <c r="G1239" s="14" t="s">
        <v>997</v>
      </c>
      <c r="H1239" s="11" t="s">
        <v>448</v>
      </c>
      <c r="I1239" s="118" t="s">
        <v>5203</v>
      </c>
      <c r="J1239" s="19">
        <v>2004</v>
      </c>
      <c r="K1239" s="11" t="s">
        <v>998</v>
      </c>
      <c r="L1239" s="118" t="s">
        <v>1022</v>
      </c>
      <c r="M1239" s="11" t="s">
        <v>1022</v>
      </c>
      <c r="N1239" s="11" t="s">
        <v>449</v>
      </c>
      <c r="O1239" s="11" t="s">
        <v>1023</v>
      </c>
      <c r="P1239" s="11" t="s">
        <v>3103</v>
      </c>
      <c r="Q1239" s="20">
        <v>11.4</v>
      </c>
      <c r="R1239" s="157">
        <v>11.514000000000001</v>
      </c>
      <c r="S1239" s="11"/>
      <c r="T1239" s="21">
        <v>10</v>
      </c>
      <c r="U1239" s="13" t="s">
        <v>3231</v>
      </c>
      <c r="V1239" s="22" t="s">
        <v>1023</v>
      </c>
    </row>
    <row r="1240" spans="1:22" s="17" customFormat="1">
      <c r="A1240" s="10" t="s">
        <v>450</v>
      </c>
      <c r="B1240" s="11" t="s">
        <v>451</v>
      </c>
      <c r="C1240" s="11" t="s">
        <v>452</v>
      </c>
      <c r="D1240" s="18">
        <v>47475</v>
      </c>
      <c r="E1240" s="11" t="s">
        <v>453</v>
      </c>
      <c r="F1240" s="11" t="s">
        <v>454</v>
      </c>
      <c r="G1240" s="14" t="s">
        <v>997</v>
      </c>
      <c r="H1240" s="11" t="s">
        <v>455</v>
      </c>
      <c r="I1240" s="118" t="s">
        <v>5199</v>
      </c>
      <c r="J1240" s="19">
        <v>1997</v>
      </c>
      <c r="K1240" s="11" t="s">
        <v>3225</v>
      </c>
      <c r="L1240" s="11" t="s">
        <v>3056</v>
      </c>
      <c r="M1240" s="11" t="s">
        <v>1823</v>
      </c>
      <c r="N1240" s="11" t="s">
        <v>1720</v>
      </c>
      <c r="O1240" s="11" t="s">
        <v>1023</v>
      </c>
      <c r="P1240" s="11" t="s">
        <v>1023</v>
      </c>
      <c r="Q1240" s="20">
        <v>4.8</v>
      </c>
      <c r="R1240" s="157">
        <v>5.04</v>
      </c>
      <c r="S1240" s="11" t="s">
        <v>456</v>
      </c>
      <c r="T1240" s="21">
        <v>110</v>
      </c>
      <c r="U1240" s="13" t="s">
        <v>3231</v>
      </c>
      <c r="V1240" s="22" t="s">
        <v>1023</v>
      </c>
    </row>
    <row r="1241" spans="1:22" s="17" customFormat="1">
      <c r="A1241" s="10" t="s">
        <v>457</v>
      </c>
      <c r="B1241" s="11" t="s">
        <v>451</v>
      </c>
      <c r="C1241" s="11" t="s">
        <v>452</v>
      </c>
      <c r="D1241" s="18">
        <v>47475</v>
      </c>
      <c r="E1241" s="11" t="s">
        <v>453</v>
      </c>
      <c r="F1241" s="11" t="s">
        <v>454</v>
      </c>
      <c r="G1241" s="14" t="s">
        <v>997</v>
      </c>
      <c r="H1241" s="11" t="s">
        <v>4354</v>
      </c>
      <c r="I1241" s="123" t="s">
        <v>5202</v>
      </c>
      <c r="J1241" s="19">
        <v>1997</v>
      </c>
      <c r="K1241" s="11" t="s">
        <v>998</v>
      </c>
      <c r="L1241" s="11" t="s">
        <v>3309</v>
      </c>
      <c r="M1241" s="24" t="s">
        <v>3309</v>
      </c>
      <c r="N1241" s="24" t="s">
        <v>1720</v>
      </c>
      <c r="O1241" s="11" t="s">
        <v>1023</v>
      </c>
      <c r="P1241" s="11" t="s">
        <v>3103</v>
      </c>
      <c r="Q1241" s="20">
        <v>16</v>
      </c>
      <c r="R1241" s="157">
        <v>17.767675047335487</v>
      </c>
      <c r="S1241" s="11" t="s">
        <v>456</v>
      </c>
      <c r="T1241" s="21">
        <v>110</v>
      </c>
      <c r="U1241" s="13" t="s">
        <v>3231</v>
      </c>
      <c r="V1241" s="22" t="s">
        <v>1023</v>
      </c>
    </row>
    <row r="1242" spans="1:22" s="17" customFormat="1">
      <c r="A1242" s="10" t="s">
        <v>458</v>
      </c>
      <c r="B1242" s="11" t="s">
        <v>459</v>
      </c>
      <c r="C1242" s="11" t="s">
        <v>460</v>
      </c>
      <c r="D1242" s="18">
        <v>34123</v>
      </c>
      <c r="E1242" s="11" t="s">
        <v>4729</v>
      </c>
      <c r="F1242" s="11"/>
      <c r="G1242" s="14" t="s">
        <v>3180</v>
      </c>
      <c r="H1242" s="11"/>
      <c r="I1242" s="123" t="s">
        <v>5202</v>
      </c>
      <c r="J1242" s="19">
        <v>1985</v>
      </c>
      <c r="K1242" s="11" t="s">
        <v>998</v>
      </c>
      <c r="L1242" s="124" t="s">
        <v>3309</v>
      </c>
      <c r="M1242" s="11" t="s">
        <v>461</v>
      </c>
      <c r="N1242" s="11" t="s">
        <v>461</v>
      </c>
      <c r="O1242" s="11" t="s">
        <v>1023</v>
      </c>
      <c r="P1242" s="11" t="s">
        <v>1000</v>
      </c>
      <c r="Q1242" s="20">
        <v>14.7</v>
      </c>
      <c r="R1242" s="157">
        <v>16.324051449739478</v>
      </c>
      <c r="S1242" s="11" t="s">
        <v>462</v>
      </c>
      <c r="T1242" s="21">
        <v>60</v>
      </c>
      <c r="U1242" s="11" t="s">
        <v>4731</v>
      </c>
      <c r="V1242" s="22" t="s">
        <v>1023</v>
      </c>
    </row>
    <row r="1243" spans="1:22" s="17" customFormat="1">
      <c r="A1243" s="10" t="s">
        <v>463</v>
      </c>
      <c r="B1243" s="11" t="s">
        <v>3143</v>
      </c>
      <c r="C1243" s="11" t="s">
        <v>464</v>
      </c>
      <c r="D1243" s="18">
        <v>86916</v>
      </c>
      <c r="E1243" s="11" t="s">
        <v>464</v>
      </c>
      <c r="F1243" s="11" t="s">
        <v>465</v>
      </c>
      <c r="G1243" s="14" t="s">
        <v>3071</v>
      </c>
      <c r="H1243" s="11" t="s">
        <v>464</v>
      </c>
      <c r="I1243" s="118" t="s">
        <v>5194</v>
      </c>
      <c r="J1243" s="19">
        <v>1975</v>
      </c>
      <c r="K1243" s="11" t="s">
        <v>998</v>
      </c>
      <c r="L1243" s="11" t="s">
        <v>1043</v>
      </c>
      <c r="M1243" s="11"/>
      <c r="N1243" s="11"/>
      <c r="O1243" s="11" t="s">
        <v>1023</v>
      </c>
      <c r="P1243" s="11" t="s">
        <v>1023</v>
      </c>
      <c r="Q1243" s="20">
        <v>16.7</v>
      </c>
      <c r="R1243" s="157">
        <f>Q1243*1.01</f>
        <v>16.867000000000001</v>
      </c>
      <c r="S1243" s="11" t="s">
        <v>3147</v>
      </c>
      <c r="T1243" s="21"/>
      <c r="U1243" s="11" t="s">
        <v>3113</v>
      </c>
      <c r="V1243" s="11" t="s">
        <v>1000</v>
      </c>
    </row>
    <row r="1244" spans="1:22" s="17" customFormat="1">
      <c r="A1244" s="10" t="s">
        <v>466</v>
      </c>
      <c r="B1244" s="11"/>
      <c r="C1244" s="11" t="s">
        <v>467</v>
      </c>
      <c r="D1244" s="18">
        <v>6901</v>
      </c>
      <c r="E1244" s="40" t="s">
        <v>468</v>
      </c>
      <c r="F1244" s="11"/>
      <c r="G1244" s="14" t="s">
        <v>1071</v>
      </c>
      <c r="H1244" s="11" t="s">
        <v>469</v>
      </c>
      <c r="I1244" s="118" t="s">
        <v>5206</v>
      </c>
      <c r="J1244" s="19">
        <v>2005</v>
      </c>
      <c r="K1244" s="11" t="s">
        <v>998</v>
      </c>
      <c r="L1244" s="11" t="s">
        <v>999</v>
      </c>
      <c r="M1244" s="11"/>
      <c r="N1244" s="11"/>
      <c r="O1244" s="11" t="s">
        <v>1000</v>
      </c>
      <c r="P1244" s="11" t="s">
        <v>1023</v>
      </c>
      <c r="Q1244" s="20">
        <v>15</v>
      </c>
      <c r="R1244" s="157">
        <v>15</v>
      </c>
      <c r="S1244" s="11"/>
      <c r="T1244" s="21"/>
      <c r="U1244" s="11"/>
      <c r="V1244" s="11" t="s">
        <v>1000</v>
      </c>
    </row>
    <row r="1245" spans="1:22" s="17" customFormat="1">
      <c r="A1245" s="10" t="s">
        <v>470</v>
      </c>
      <c r="B1245" s="11" t="s">
        <v>3519</v>
      </c>
      <c r="C1245" s="11" t="s">
        <v>471</v>
      </c>
      <c r="D1245" s="18" t="s">
        <v>472</v>
      </c>
      <c r="E1245" s="40" t="s">
        <v>473</v>
      </c>
      <c r="F1245" s="11"/>
      <c r="G1245" s="14" t="s">
        <v>1071</v>
      </c>
      <c r="H1245" s="11" t="s">
        <v>469</v>
      </c>
      <c r="I1245" s="118" t="s">
        <v>5206</v>
      </c>
      <c r="J1245" s="19">
        <v>2012</v>
      </c>
      <c r="K1245" s="11" t="s">
        <v>998</v>
      </c>
      <c r="L1245" s="11" t="s">
        <v>999</v>
      </c>
      <c r="M1245" s="11"/>
      <c r="N1245" s="11"/>
      <c r="O1245" s="11" t="s">
        <v>1000</v>
      </c>
      <c r="P1245" s="11" t="s">
        <v>1023</v>
      </c>
      <c r="Q1245" s="20">
        <v>10</v>
      </c>
      <c r="R1245" s="157">
        <v>10</v>
      </c>
      <c r="S1245" s="11" t="s">
        <v>474</v>
      </c>
      <c r="T1245" s="21">
        <v>20</v>
      </c>
      <c r="U1245" s="11" t="s">
        <v>3045</v>
      </c>
      <c r="V1245" s="11" t="s">
        <v>1000</v>
      </c>
    </row>
    <row r="1246" spans="1:22" s="17" customFormat="1">
      <c r="A1246" s="10" t="s">
        <v>475</v>
      </c>
      <c r="B1246" s="11" t="s">
        <v>3115</v>
      </c>
      <c r="C1246" s="11" t="s">
        <v>476</v>
      </c>
      <c r="D1246" s="18">
        <v>14669</v>
      </c>
      <c r="E1246" s="11" t="s">
        <v>477</v>
      </c>
      <c r="F1246" s="11"/>
      <c r="G1246" s="14" t="s">
        <v>1020</v>
      </c>
      <c r="H1246" s="11"/>
      <c r="I1246" s="118" t="s">
        <v>5206</v>
      </c>
      <c r="J1246" s="19">
        <v>2005</v>
      </c>
      <c r="K1246" s="11" t="s">
        <v>998</v>
      </c>
      <c r="L1246" s="11" t="s">
        <v>999</v>
      </c>
      <c r="M1246" s="11"/>
      <c r="N1246" s="11"/>
      <c r="O1246" s="11" t="s">
        <v>1000</v>
      </c>
      <c r="P1246" s="118" t="s">
        <v>1023</v>
      </c>
      <c r="Q1246" s="20">
        <v>18.399999999999999</v>
      </c>
      <c r="R1246" s="157">
        <v>18.399999999999999</v>
      </c>
      <c r="S1246" s="11"/>
      <c r="T1246" s="21">
        <v>20</v>
      </c>
      <c r="U1246" s="11" t="s">
        <v>3077</v>
      </c>
      <c r="V1246" s="11" t="s">
        <v>1000</v>
      </c>
    </row>
    <row r="1247" spans="1:22" s="17" customFormat="1">
      <c r="A1247" s="10" t="s">
        <v>478</v>
      </c>
      <c r="B1247" s="11" t="s">
        <v>2983</v>
      </c>
      <c r="C1247" s="11" t="s">
        <v>479</v>
      </c>
      <c r="D1247" s="18">
        <v>14669</v>
      </c>
      <c r="E1247" s="11" t="s">
        <v>480</v>
      </c>
      <c r="F1247" s="11"/>
      <c r="G1247" s="14" t="s">
        <v>1020</v>
      </c>
      <c r="H1247" s="11"/>
      <c r="I1247" s="118" t="s">
        <v>5206</v>
      </c>
      <c r="J1247" s="19">
        <v>2005</v>
      </c>
      <c r="K1247" s="11" t="s">
        <v>998</v>
      </c>
      <c r="L1247" s="11" t="s">
        <v>999</v>
      </c>
      <c r="M1247" s="11"/>
      <c r="N1247" s="11"/>
      <c r="O1247" s="11" t="s">
        <v>1000</v>
      </c>
      <c r="P1247" s="118" t="s">
        <v>1023</v>
      </c>
      <c r="Q1247" s="20">
        <v>10.5</v>
      </c>
      <c r="R1247" s="157">
        <v>10.5</v>
      </c>
      <c r="S1247" s="11" t="s">
        <v>481</v>
      </c>
      <c r="T1247" s="21">
        <v>110</v>
      </c>
      <c r="U1247" s="13" t="s">
        <v>3077</v>
      </c>
      <c r="V1247" s="11" t="s">
        <v>1000</v>
      </c>
    </row>
    <row r="1248" spans="1:22" s="17" customFormat="1">
      <c r="A1248" s="10" t="s">
        <v>482</v>
      </c>
      <c r="B1248" s="11" t="s">
        <v>2983</v>
      </c>
      <c r="C1248" s="11" t="s">
        <v>483</v>
      </c>
      <c r="D1248" s="18">
        <v>14669</v>
      </c>
      <c r="E1248" s="11" t="s">
        <v>480</v>
      </c>
      <c r="F1248" s="11"/>
      <c r="G1248" s="14" t="s">
        <v>1020</v>
      </c>
      <c r="H1248" s="11"/>
      <c r="I1248" s="118" t="s">
        <v>5206</v>
      </c>
      <c r="J1248" s="19">
        <v>2009</v>
      </c>
      <c r="K1248" s="11" t="s">
        <v>998</v>
      </c>
      <c r="L1248" s="11" t="s">
        <v>999</v>
      </c>
      <c r="M1248" s="11"/>
      <c r="N1248" s="11"/>
      <c r="O1248" s="11" t="s">
        <v>1000</v>
      </c>
      <c r="P1248" s="118" t="s">
        <v>1023</v>
      </c>
      <c r="Q1248" s="20">
        <v>12</v>
      </c>
      <c r="R1248" s="157">
        <v>12</v>
      </c>
      <c r="S1248" s="11" t="s">
        <v>481</v>
      </c>
      <c r="T1248" s="21">
        <v>110</v>
      </c>
      <c r="U1248" s="13" t="s">
        <v>3077</v>
      </c>
      <c r="V1248" s="11" t="s">
        <v>1000</v>
      </c>
    </row>
    <row r="1249" spans="1:201" s="17" customFormat="1">
      <c r="A1249" s="10" t="s">
        <v>484</v>
      </c>
      <c r="B1249" s="11" t="s">
        <v>2252</v>
      </c>
      <c r="C1249" s="11" t="s">
        <v>485</v>
      </c>
      <c r="D1249" s="70">
        <v>55481</v>
      </c>
      <c r="E1249" s="34" t="s">
        <v>486</v>
      </c>
      <c r="F1249" s="11"/>
      <c r="G1249" s="14" t="s">
        <v>3981</v>
      </c>
      <c r="H1249" s="11"/>
      <c r="I1249" s="118" t="s">
        <v>5206</v>
      </c>
      <c r="J1249" s="36">
        <v>2012</v>
      </c>
      <c r="K1249" s="11" t="s">
        <v>998</v>
      </c>
      <c r="L1249" s="11" t="s">
        <v>999</v>
      </c>
      <c r="M1249" s="11"/>
      <c r="N1249" s="11"/>
      <c r="O1249" s="11" t="s">
        <v>1000</v>
      </c>
      <c r="P1249" s="118" t="s">
        <v>1023</v>
      </c>
      <c r="Q1249" s="20">
        <v>52.9</v>
      </c>
      <c r="R1249" s="157">
        <v>52.9</v>
      </c>
      <c r="S1249" s="11"/>
      <c r="T1249" s="11"/>
      <c r="U1249" s="11"/>
      <c r="V1249" s="11" t="s">
        <v>1000</v>
      </c>
    </row>
    <row r="1250" spans="1:201" s="17" customFormat="1">
      <c r="A1250" s="10" t="s">
        <v>487</v>
      </c>
      <c r="B1250" s="11" t="s">
        <v>3047</v>
      </c>
      <c r="C1250" s="11" t="s">
        <v>488</v>
      </c>
      <c r="D1250" s="18">
        <v>88457</v>
      </c>
      <c r="E1250" s="11" t="s">
        <v>4750</v>
      </c>
      <c r="F1250" s="11" t="s">
        <v>489</v>
      </c>
      <c r="G1250" s="14" t="s">
        <v>1042</v>
      </c>
      <c r="H1250" s="11" t="s">
        <v>488</v>
      </c>
      <c r="I1250" s="118" t="s">
        <v>5194</v>
      </c>
      <c r="J1250" s="19"/>
      <c r="K1250" s="11" t="s">
        <v>998</v>
      </c>
      <c r="L1250" s="11" t="s">
        <v>1043</v>
      </c>
      <c r="M1250" s="11"/>
      <c r="N1250" s="11"/>
      <c r="O1250" s="11" t="s">
        <v>1023</v>
      </c>
      <c r="P1250" s="11" t="s">
        <v>1023</v>
      </c>
      <c r="Q1250" s="20">
        <v>14.2</v>
      </c>
      <c r="R1250" s="157">
        <f>Q1250*1.01</f>
        <v>14.341999999999999</v>
      </c>
      <c r="S1250" s="11"/>
      <c r="T1250" s="21"/>
      <c r="U1250" s="11"/>
      <c r="V1250" s="11" t="s">
        <v>1000</v>
      </c>
    </row>
    <row r="1251" spans="1:201" s="17" customFormat="1">
      <c r="A1251" s="10" t="s">
        <v>490</v>
      </c>
      <c r="B1251" s="11" t="s">
        <v>491</v>
      </c>
      <c r="C1251" s="11" t="s">
        <v>492</v>
      </c>
      <c r="D1251" s="18">
        <v>3222</v>
      </c>
      <c r="E1251" s="11" t="s">
        <v>493</v>
      </c>
      <c r="F1251" s="11"/>
      <c r="G1251" s="14" t="s">
        <v>1020</v>
      </c>
      <c r="H1251" s="11" t="s">
        <v>494</v>
      </c>
      <c r="I1251" s="118" t="s">
        <v>5206</v>
      </c>
      <c r="J1251" s="19">
        <v>2010</v>
      </c>
      <c r="K1251" s="11" t="s">
        <v>998</v>
      </c>
      <c r="L1251" s="11" t="s">
        <v>999</v>
      </c>
      <c r="M1251" s="11"/>
      <c r="N1251" s="11"/>
      <c r="O1251" s="11" t="s">
        <v>1000</v>
      </c>
      <c r="P1251" s="11" t="s">
        <v>1023</v>
      </c>
      <c r="Q1251" s="20">
        <v>16</v>
      </c>
      <c r="R1251" s="157">
        <v>16</v>
      </c>
      <c r="S1251" s="11" t="s">
        <v>492</v>
      </c>
      <c r="T1251" s="21">
        <v>20</v>
      </c>
      <c r="U1251" s="11" t="s">
        <v>3045</v>
      </c>
      <c r="V1251" s="11" t="s">
        <v>1000</v>
      </c>
    </row>
    <row r="1252" spans="1:201" s="17" customFormat="1">
      <c r="A1252" s="10" t="s">
        <v>495</v>
      </c>
      <c r="B1252" s="11" t="s">
        <v>496</v>
      </c>
      <c r="C1252" s="11" t="s">
        <v>496</v>
      </c>
      <c r="D1252" s="18">
        <v>1998</v>
      </c>
      <c r="E1252" s="11" t="s">
        <v>497</v>
      </c>
      <c r="F1252" s="11" t="s">
        <v>498</v>
      </c>
      <c r="G1252" s="14" t="s">
        <v>1020</v>
      </c>
      <c r="H1252" s="11"/>
      <c r="I1252" s="123" t="s">
        <v>5193</v>
      </c>
      <c r="J1252" s="19">
        <v>2011</v>
      </c>
      <c r="K1252" s="11" t="s">
        <v>998</v>
      </c>
      <c r="L1252" s="11" t="s">
        <v>3112</v>
      </c>
      <c r="M1252" s="11"/>
      <c r="N1252" s="11"/>
      <c r="O1252" s="11" t="s">
        <v>1000</v>
      </c>
      <c r="P1252" s="118" t="s">
        <v>1023</v>
      </c>
      <c r="Q1252" s="20">
        <v>12.65</v>
      </c>
      <c r="R1252" s="158">
        <f>Q1252</f>
        <v>12.65</v>
      </c>
      <c r="S1252" s="11" t="s">
        <v>499</v>
      </c>
      <c r="T1252" s="21">
        <v>110</v>
      </c>
      <c r="U1252" s="11" t="s">
        <v>3045</v>
      </c>
      <c r="V1252" s="11" t="s">
        <v>1000</v>
      </c>
    </row>
    <row r="1253" spans="1:201" s="17" customFormat="1" ht="24">
      <c r="A1253" s="10" t="s">
        <v>500</v>
      </c>
      <c r="B1253" s="11" t="s">
        <v>501</v>
      </c>
      <c r="C1253" s="11" t="s">
        <v>501</v>
      </c>
      <c r="D1253" s="18">
        <v>1998</v>
      </c>
      <c r="E1253" s="11" t="s">
        <v>497</v>
      </c>
      <c r="F1253" s="11" t="s">
        <v>502</v>
      </c>
      <c r="G1253" s="14" t="s">
        <v>1020</v>
      </c>
      <c r="H1253" s="11"/>
      <c r="I1253" s="123" t="s">
        <v>5193</v>
      </c>
      <c r="J1253" s="19">
        <v>2011</v>
      </c>
      <c r="K1253" s="11" t="s">
        <v>998</v>
      </c>
      <c r="L1253" s="24" t="s">
        <v>3112</v>
      </c>
      <c r="M1253" s="24"/>
      <c r="N1253" s="24"/>
      <c r="O1253" s="11" t="s">
        <v>1000</v>
      </c>
      <c r="P1253" s="118" t="s">
        <v>1023</v>
      </c>
      <c r="Q1253" s="20">
        <v>15.36</v>
      </c>
      <c r="R1253" s="158">
        <f>Q1253</f>
        <v>15.36</v>
      </c>
      <c r="S1253" s="11" t="s">
        <v>499</v>
      </c>
      <c r="T1253" s="21">
        <v>110</v>
      </c>
      <c r="U1253" s="11" t="s">
        <v>3045</v>
      </c>
      <c r="V1253" s="11" t="s">
        <v>1000</v>
      </c>
    </row>
    <row r="1254" spans="1:201" s="17" customFormat="1">
      <c r="A1254" s="10" t="s">
        <v>503</v>
      </c>
      <c r="B1254" s="11" t="s">
        <v>504</v>
      </c>
      <c r="C1254" s="11" t="s">
        <v>504</v>
      </c>
      <c r="D1254" s="18">
        <v>1998</v>
      </c>
      <c r="E1254" s="11" t="s">
        <v>497</v>
      </c>
      <c r="F1254" s="11" t="s">
        <v>498</v>
      </c>
      <c r="G1254" s="14" t="s">
        <v>1020</v>
      </c>
      <c r="H1254" s="11"/>
      <c r="I1254" s="123" t="s">
        <v>5193</v>
      </c>
      <c r="J1254" s="19">
        <v>2011</v>
      </c>
      <c r="K1254" s="11" t="s">
        <v>998</v>
      </c>
      <c r="L1254" s="11" t="s">
        <v>3112</v>
      </c>
      <c r="M1254" s="11"/>
      <c r="N1254" s="11"/>
      <c r="O1254" s="11" t="s">
        <v>1000</v>
      </c>
      <c r="P1254" s="118" t="s">
        <v>1023</v>
      </c>
      <c r="Q1254" s="20">
        <v>16.12</v>
      </c>
      <c r="R1254" s="158">
        <f>Q1254</f>
        <v>16.12</v>
      </c>
      <c r="S1254" s="11" t="s">
        <v>499</v>
      </c>
      <c r="T1254" s="21">
        <v>110</v>
      </c>
      <c r="U1254" s="11" t="s">
        <v>3045</v>
      </c>
      <c r="V1254" s="11" t="s">
        <v>1000</v>
      </c>
    </row>
    <row r="1255" spans="1:201" s="17" customFormat="1" ht="24">
      <c r="A1255" s="10" t="s">
        <v>505</v>
      </c>
      <c r="B1255" s="11" t="s">
        <v>506</v>
      </c>
      <c r="C1255" s="11" t="s">
        <v>506</v>
      </c>
      <c r="D1255" s="18">
        <v>1998</v>
      </c>
      <c r="E1255" s="11" t="s">
        <v>497</v>
      </c>
      <c r="F1255" s="11" t="s">
        <v>507</v>
      </c>
      <c r="G1255" s="14" t="s">
        <v>1020</v>
      </c>
      <c r="H1255" s="11"/>
      <c r="I1255" s="123" t="s">
        <v>5193</v>
      </c>
      <c r="J1255" s="19">
        <v>2011</v>
      </c>
      <c r="K1255" s="11" t="s">
        <v>998</v>
      </c>
      <c r="L1255" s="24" t="s">
        <v>3112</v>
      </c>
      <c r="M1255" s="24"/>
      <c r="N1255" s="24"/>
      <c r="O1255" s="11" t="s">
        <v>1000</v>
      </c>
      <c r="P1255" s="118" t="s">
        <v>1023</v>
      </c>
      <c r="Q1255" s="20">
        <v>17.28</v>
      </c>
      <c r="R1255" s="158">
        <f>Q1255</f>
        <v>17.28</v>
      </c>
      <c r="S1255" s="11" t="s">
        <v>499</v>
      </c>
      <c r="T1255" s="21">
        <v>110</v>
      </c>
      <c r="U1255" s="11" t="s">
        <v>3045</v>
      </c>
      <c r="V1255" s="11" t="s">
        <v>1000</v>
      </c>
    </row>
    <row r="1256" spans="1:201" s="17" customFormat="1">
      <c r="A1256" s="10" t="s">
        <v>508</v>
      </c>
      <c r="B1256" s="11" t="s">
        <v>3253</v>
      </c>
      <c r="C1256" s="63" t="s">
        <v>509</v>
      </c>
      <c r="D1256" s="43">
        <v>56073</v>
      </c>
      <c r="E1256" s="11" t="s">
        <v>509</v>
      </c>
      <c r="F1256" s="11"/>
      <c r="G1256" s="14" t="s">
        <v>3981</v>
      </c>
      <c r="H1256" s="11"/>
      <c r="I1256" s="118" t="s">
        <v>5194</v>
      </c>
      <c r="J1256" s="19">
        <v>1951</v>
      </c>
      <c r="K1256" s="11" t="s">
        <v>998</v>
      </c>
      <c r="L1256" s="11" t="s">
        <v>1043</v>
      </c>
      <c r="M1256" s="11"/>
      <c r="N1256" s="11"/>
      <c r="O1256" s="11" t="s">
        <v>1023</v>
      </c>
      <c r="P1256" s="11" t="s">
        <v>1023</v>
      </c>
      <c r="Q1256" s="20">
        <v>16</v>
      </c>
      <c r="R1256" s="157">
        <f>Q1256*1.01</f>
        <v>16.16</v>
      </c>
      <c r="S1256" s="11"/>
      <c r="T1256" s="21"/>
      <c r="U1256" s="11" t="s">
        <v>2384</v>
      </c>
      <c r="V1256" s="11" t="s">
        <v>1000</v>
      </c>
    </row>
    <row r="1257" spans="1:201" s="17" customFormat="1">
      <c r="A1257" s="10" t="s">
        <v>510</v>
      </c>
      <c r="B1257" s="11" t="s">
        <v>2521</v>
      </c>
      <c r="C1257" s="11" t="s">
        <v>4796</v>
      </c>
      <c r="D1257" s="18">
        <v>50769</v>
      </c>
      <c r="E1257" s="11" t="s">
        <v>4797</v>
      </c>
      <c r="F1257" s="11"/>
      <c r="G1257" s="14" t="s">
        <v>997</v>
      </c>
      <c r="H1257" s="11" t="s">
        <v>1593</v>
      </c>
      <c r="I1257" s="118" t="s">
        <v>5203</v>
      </c>
      <c r="J1257" s="19">
        <v>1965</v>
      </c>
      <c r="K1257" s="11" t="s">
        <v>998</v>
      </c>
      <c r="L1257" s="11" t="s">
        <v>1022</v>
      </c>
      <c r="M1257" s="11"/>
      <c r="N1257" s="11"/>
      <c r="O1257" s="11" t="s">
        <v>1023</v>
      </c>
      <c r="P1257" s="11" t="s">
        <v>1000</v>
      </c>
      <c r="Q1257" s="20">
        <v>15.5</v>
      </c>
      <c r="R1257" s="157">
        <v>15.654999999999999</v>
      </c>
      <c r="S1257" s="11" t="s">
        <v>4798</v>
      </c>
      <c r="T1257" s="21">
        <v>25</v>
      </c>
      <c r="U1257" s="11" t="s">
        <v>4799</v>
      </c>
      <c r="V1257" s="22" t="s">
        <v>1023</v>
      </c>
    </row>
    <row r="1258" spans="1:201" s="17" customFormat="1">
      <c r="A1258" s="10" t="s">
        <v>511</v>
      </c>
      <c r="B1258" s="11" t="s">
        <v>2521</v>
      </c>
      <c r="C1258" s="11" t="s">
        <v>512</v>
      </c>
      <c r="D1258" s="18">
        <v>51109</v>
      </c>
      <c r="E1258" s="11" t="s">
        <v>4797</v>
      </c>
      <c r="F1258" s="11"/>
      <c r="G1258" s="14" t="s">
        <v>997</v>
      </c>
      <c r="H1258" s="11" t="s">
        <v>3377</v>
      </c>
      <c r="I1258" s="118" t="s">
        <v>5201</v>
      </c>
      <c r="J1258" s="19">
        <v>2001</v>
      </c>
      <c r="K1258" s="11" t="s">
        <v>998</v>
      </c>
      <c r="L1258" s="11" t="s">
        <v>1022</v>
      </c>
      <c r="M1258" s="11"/>
      <c r="N1258" s="11"/>
      <c r="O1258" s="11" t="s">
        <v>1023</v>
      </c>
      <c r="P1258" s="11" t="s">
        <v>1000</v>
      </c>
      <c r="Q1258" s="20">
        <v>15.8</v>
      </c>
      <c r="R1258" s="157">
        <v>16.234026000000004</v>
      </c>
      <c r="S1258" s="11" t="s">
        <v>513</v>
      </c>
      <c r="T1258" s="21">
        <v>25</v>
      </c>
      <c r="U1258" s="11" t="s">
        <v>4799</v>
      </c>
      <c r="V1258" s="22" t="s">
        <v>1023</v>
      </c>
    </row>
    <row r="1259" spans="1:201" s="17" customFormat="1">
      <c r="A1259" s="10" t="s">
        <v>514</v>
      </c>
      <c r="B1259" s="11" t="s">
        <v>515</v>
      </c>
      <c r="C1259" s="11" t="s">
        <v>516</v>
      </c>
      <c r="D1259" s="18">
        <v>50735</v>
      </c>
      <c r="E1259" s="11" t="s">
        <v>4797</v>
      </c>
      <c r="F1259" s="11" t="s">
        <v>517</v>
      </c>
      <c r="G1259" s="14" t="s">
        <v>997</v>
      </c>
      <c r="H1259" s="11" t="s">
        <v>516</v>
      </c>
      <c r="I1259" s="123" t="s">
        <v>5202</v>
      </c>
      <c r="J1259" s="19">
        <v>1997</v>
      </c>
      <c r="K1259" s="11" t="s">
        <v>998</v>
      </c>
      <c r="L1259" s="11" t="s">
        <v>3309</v>
      </c>
      <c r="M1259" s="11"/>
      <c r="N1259" s="11"/>
      <c r="O1259" s="11" t="s">
        <v>1023</v>
      </c>
      <c r="P1259" s="11" t="s">
        <v>1000</v>
      </c>
      <c r="Q1259" s="20">
        <v>45.1</v>
      </c>
      <c r="R1259" s="157">
        <v>50.082634039676904</v>
      </c>
      <c r="S1259" s="11" t="s">
        <v>4798</v>
      </c>
      <c r="T1259" s="21">
        <v>110</v>
      </c>
      <c r="U1259" s="11" t="s">
        <v>4799</v>
      </c>
      <c r="V1259" s="22" t="s">
        <v>1023</v>
      </c>
    </row>
    <row r="1260" spans="1:201" s="17" customFormat="1">
      <c r="A1260" s="10" t="s">
        <v>518</v>
      </c>
      <c r="B1260" s="11" t="s">
        <v>3500</v>
      </c>
      <c r="C1260" s="11" t="s">
        <v>519</v>
      </c>
      <c r="D1260" s="18">
        <v>6420</v>
      </c>
      <c r="E1260" s="11" t="s">
        <v>520</v>
      </c>
      <c r="F1260" s="11" t="s">
        <v>521</v>
      </c>
      <c r="G1260" s="14" t="s">
        <v>1071</v>
      </c>
      <c r="H1260" s="11" t="s">
        <v>522</v>
      </c>
      <c r="I1260" s="123" t="s">
        <v>5202</v>
      </c>
      <c r="J1260" s="19"/>
      <c r="K1260" s="11" t="s">
        <v>998</v>
      </c>
      <c r="L1260" s="118" t="s">
        <v>3298</v>
      </c>
      <c r="M1260" s="11" t="s">
        <v>3298</v>
      </c>
      <c r="N1260" s="11" t="s">
        <v>2432</v>
      </c>
      <c r="O1260" s="11" t="s">
        <v>1023</v>
      </c>
      <c r="P1260" s="11" t="s">
        <v>3103</v>
      </c>
      <c r="Q1260" s="20">
        <v>20.3</v>
      </c>
      <c r="R1260" s="157">
        <v>22.542737716306899</v>
      </c>
      <c r="S1260" s="11" t="s">
        <v>523</v>
      </c>
      <c r="T1260" s="21">
        <v>20</v>
      </c>
      <c r="U1260" s="11" t="s">
        <v>3045</v>
      </c>
      <c r="V1260" s="22" t="s">
        <v>1023</v>
      </c>
      <c r="X1260" s="31"/>
      <c r="Y1260" s="31"/>
      <c r="Z1260" s="31"/>
      <c r="AA1260" s="31"/>
      <c r="AB1260" s="31"/>
      <c r="AC1260" s="31"/>
      <c r="AD1260" s="31"/>
      <c r="AE1260" s="31"/>
      <c r="AF1260" s="31"/>
      <c r="AG1260" s="31"/>
      <c r="AH1260" s="31"/>
      <c r="AI1260" s="31"/>
      <c r="AJ1260" s="31"/>
      <c r="AK1260" s="31"/>
      <c r="AL1260" s="31"/>
      <c r="AM1260" s="31"/>
      <c r="AN1260" s="31"/>
      <c r="AO1260" s="31"/>
      <c r="AP1260" s="31"/>
      <c r="AQ1260" s="31"/>
      <c r="AR1260" s="31"/>
      <c r="AS1260" s="31"/>
      <c r="AT1260" s="31"/>
      <c r="AU1260" s="31"/>
      <c r="AV1260" s="31"/>
      <c r="AW1260" s="31"/>
      <c r="AX1260" s="31"/>
      <c r="AY1260" s="31"/>
      <c r="AZ1260" s="31"/>
      <c r="BA1260" s="31"/>
      <c r="BB1260" s="31"/>
      <c r="BC1260" s="31"/>
      <c r="BD1260" s="31"/>
      <c r="BE1260" s="31"/>
      <c r="BF1260" s="31"/>
      <c r="BG1260" s="31"/>
      <c r="BH1260" s="31"/>
      <c r="BI1260" s="31"/>
      <c r="BJ1260" s="31"/>
      <c r="BK1260" s="31"/>
      <c r="BL1260" s="31"/>
      <c r="BM1260" s="31"/>
      <c r="BN1260" s="31"/>
      <c r="BO1260" s="31"/>
      <c r="BP1260" s="31"/>
      <c r="BQ1260" s="31"/>
      <c r="BR1260" s="31"/>
      <c r="BS1260" s="31"/>
      <c r="BT1260" s="31"/>
      <c r="BU1260" s="31"/>
      <c r="BV1260" s="31"/>
      <c r="BW1260" s="31"/>
      <c r="BX1260" s="31"/>
      <c r="BY1260" s="31"/>
      <c r="BZ1260" s="31"/>
      <c r="CA1260" s="31"/>
      <c r="CB1260" s="31"/>
      <c r="CC1260" s="31"/>
      <c r="CD1260" s="31"/>
      <c r="CE1260" s="31"/>
      <c r="CF1260" s="31"/>
      <c r="CG1260" s="31"/>
      <c r="CH1260" s="31"/>
      <c r="CI1260" s="31"/>
      <c r="CJ1260" s="31"/>
      <c r="CK1260" s="31"/>
      <c r="CL1260" s="31"/>
      <c r="CM1260" s="31"/>
      <c r="CN1260" s="31"/>
      <c r="CO1260" s="31"/>
      <c r="CP1260" s="31"/>
      <c r="CQ1260" s="31"/>
      <c r="CR1260" s="31"/>
      <c r="CS1260" s="31"/>
      <c r="CT1260" s="31"/>
      <c r="CU1260" s="31"/>
      <c r="CV1260" s="31"/>
      <c r="CW1260" s="31"/>
      <c r="CX1260" s="31"/>
      <c r="CY1260" s="31"/>
      <c r="CZ1260" s="31"/>
      <c r="DA1260" s="31"/>
      <c r="DB1260" s="31"/>
      <c r="DC1260" s="31"/>
      <c r="DD1260" s="31"/>
      <c r="DE1260" s="31"/>
      <c r="DF1260" s="31"/>
      <c r="DG1260" s="31"/>
      <c r="DH1260" s="31"/>
      <c r="DI1260" s="31"/>
      <c r="DJ1260" s="31"/>
      <c r="DK1260" s="31"/>
      <c r="DL1260" s="31"/>
      <c r="DM1260" s="31"/>
      <c r="DN1260" s="31"/>
      <c r="DO1260" s="31"/>
      <c r="DP1260" s="31"/>
      <c r="DQ1260" s="31"/>
      <c r="DR1260" s="31"/>
      <c r="DS1260" s="31"/>
      <c r="DT1260" s="31"/>
      <c r="DU1260" s="31"/>
      <c r="DV1260" s="31"/>
      <c r="DW1260" s="31"/>
      <c r="DX1260" s="31"/>
      <c r="DY1260" s="31"/>
      <c r="DZ1260" s="31"/>
      <c r="EA1260" s="31"/>
      <c r="EB1260" s="31"/>
      <c r="EC1260" s="31"/>
      <c r="ED1260" s="31"/>
      <c r="EE1260" s="31"/>
      <c r="EF1260" s="31"/>
      <c r="EG1260" s="31"/>
      <c r="EH1260" s="31"/>
      <c r="EI1260" s="31"/>
      <c r="EJ1260" s="31"/>
      <c r="EK1260" s="31"/>
      <c r="EL1260" s="31"/>
      <c r="EM1260" s="31"/>
      <c r="EN1260" s="31"/>
      <c r="EO1260" s="31"/>
      <c r="EP1260" s="31"/>
      <c r="EQ1260" s="31"/>
      <c r="ER1260" s="31"/>
      <c r="ES1260" s="31"/>
      <c r="ET1260" s="31"/>
      <c r="EU1260" s="31"/>
      <c r="EV1260" s="31"/>
      <c r="EW1260" s="31"/>
      <c r="EX1260" s="31"/>
      <c r="EY1260" s="31"/>
      <c r="EZ1260" s="31"/>
      <c r="FA1260" s="31"/>
      <c r="FB1260" s="31"/>
      <c r="FC1260" s="31"/>
      <c r="FD1260" s="31"/>
      <c r="FE1260" s="31"/>
      <c r="FF1260" s="31"/>
      <c r="FG1260" s="31"/>
      <c r="FH1260" s="31"/>
      <c r="FI1260" s="31"/>
      <c r="FJ1260" s="31"/>
      <c r="FK1260" s="31"/>
      <c r="FL1260" s="31"/>
      <c r="FM1260" s="31"/>
      <c r="FN1260" s="31"/>
      <c r="FO1260" s="31"/>
      <c r="FP1260" s="31"/>
      <c r="FQ1260" s="31"/>
      <c r="FR1260" s="31"/>
      <c r="FS1260" s="31"/>
      <c r="FT1260" s="31"/>
      <c r="FU1260" s="31"/>
      <c r="FV1260" s="31"/>
      <c r="FW1260" s="31"/>
      <c r="FX1260" s="31"/>
      <c r="FY1260" s="31"/>
      <c r="FZ1260" s="31"/>
      <c r="GA1260" s="31"/>
      <c r="GB1260" s="31"/>
      <c r="GC1260" s="31"/>
      <c r="GD1260" s="31"/>
      <c r="GE1260" s="31"/>
      <c r="GF1260" s="31"/>
      <c r="GG1260" s="31"/>
      <c r="GH1260" s="31"/>
      <c r="GI1260" s="31"/>
      <c r="GJ1260" s="31"/>
      <c r="GK1260" s="31"/>
      <c r="GL1260" s="31"/>
      <c r="GM1260" s="31"/>
      <c r="GN1260" s="31"/>
      <c r="GO1260" s="31"/>
      <c r="GP1260" s="31"/>
      <c r="GQ1260" s="31"/>
      <c r="GR1260" s="31"/>
      <c r="GS1260" s="31"/>
    </row>
    <row r="1261" spans="1:201" s="17" customFormat="1">
      <c r="A1261" s="10" t="s">
        <v>524</v>
      </c>
      <c r="B1261" s="27" t="s">
        <v>525</v>
      </c>
      <c r="C1261" s="27" t="s">
        <v>526</v>
      </c>
      <c r="D1261" s="28">
        <v>47829</v>
      </c>
      <c r="E1261" s="27" t="s">
        <v>4839</v>
      </c>
      <c r="F1261" s="27" t="s">
        <v>527</v>
      </c>
      <c r="G1261" s="14" t="s">
        <v>997</v>
      </c>
      <c r="H1261" s="27" t="s">
        <v>1952</v>
      </c>
      <c r="I1261" s="123" t="s">
        <v>5202</v>
      </c>
      <c r="J1261" s="27"/>
      <c r="K1261" s="27" t="s">
        <v>998</v>
      </c>
      <c r="L1261" s="27" t="s">
        <v>3309</v>
      </c>
      <c r="M1261" s="27"/>
      <c r="N1261" s="27"/>
      <c r="O1261" s="27" t="s">
        <v>1023</v>
      </c>
      <c r="P1261" s="27" t="s">
        <v>1000</v>
      </c>
      <c r="Q1261" s="33">
        <v>13.5</v>
      </c>
      <c r="R1261" s="157">
        <v>14.991475821189317</v>
      </c>
      <c r="S1261" s="27"/>
      <c r="T1261" s="21"/>
      <c r="U1261" s="27" t="s">
        <v>528</v>
      </c>
      <c r="V1261" s="22" t="s">
        <v>1023</v>
      </c>
    </row>
    <row r="1262" spans="1:201" s="17" customFormat="1">
      <c r="A1262" s="10" t="s">
        <v>529</v>
      </c>
      <c r="B1262" s="27" t="s">
        <v>525</v>
      </c>
      <c r="C1262" s="27" t="s">
        <v>526</v>
      </c>
      <c r="D1262" s="28">
        <v>47829</v>
      </c>
      <c r="E1262" s="27" t="s">
        <v>4839</v>
      </c>
      <c r="F1262" s="27" t="s">
        <v>527</v>
      </c>
      <c r="G1262" s="14" t="s">
        <v>997</v>
      </c>
      <c r="H1262" s="27" t="s">
        <v>530</v>
      </c>
      <c r="I1262" s="123" t="s">
        <v>5202</v>
      </c>
      <c r="J1262" s="27"/>
      <c r="K1262" s="27" t="s">
        <v>998</v>
      </c>
      <c r="L1262" s="27" t="s">
        <v>3309</v>
      </c>
      <c r="M1262" s="27"/>
      <c r="N1262" s="27"/>
      <c r="O1262" s="27" t="s">
        <v>1023</v>
      </c>
      <c r="P1262" s="27" t="s">
        <v>1023</v>
      </c>
      <c r="Q1262" s="33">
        <v>13.8</v>
      </c>
      <c r="R1262" s="157">
        <v>15.324619728326859</v>
      </c>
      <c r="S1262" s="27"/>
      <c r="T1262" s="21"/>
      <c r="U1262" s="27" t="s">
        <v>528</v>
      </c>
      <c r="V1262" s="22" t="s">
        <v>1023</v>
      </c>
    </row>
    <row r="1263" spans="1:201" s="17" customFormat="1">
      <c r="A1263" s="10" t="s">
        <v>531</v>
      </c>
      <c r="B1263" s="27" t="s">
        <v>525</v>
      </c>
      <c r="C1263" s="27" t="s">
        <v>526</v>
      </c>
      <c r="D1263" s="28">
        <v>47829</v>
      </c>
      <c r="E1263" s="27" t="s">
        <v>4839</v>
      </c>
      <c r="F1263" s="27" t="s">
        <v>527</v>
      </c>
      <c r="G1263" s="14" t="s">
        <v>997</v>
      </c>
      <c r="H1263" s="27" t="s">
        <v>1948</v>
      </c>
      <c r="I1263" s="123" t="s">
        <v>5202</v>
      </c>
      <c r="J1263" s="27"/>
      <c r="K1263" s="27" t="s">
        <v>998</v>
      </c>
      <c r="L1263" s="27" t="s">
        <v>3309</v>
      </c>
      <c r="M1263" s="27"/>
      <c r="N1263" s="27"/>
      <c r="O1263" s="27" t="s">
        <v>1023</v>
      </c>
      <c r="P1263" s="27" t="s">
        <v>1000</v>
      </c>
      <c r="Q1263" s="33">
        <v>1.5</v>
      </c>
      <c r="R1263" s="157">
        <v>1.6657195356877019</v>
      </c>
      <c r="S1263" s="27"/>
      <c r="T1263" s="21"/>
      <c r="U1263" s="27" t="s">
        <v>528</v>
      </c>
      <c r="V1263" s="22" t="s">
        <v>1023</v>
      </c>
    </row>
    <row r="1264" spans="1:201" s="17" customFormat="1">
      <c r="A1264" s="10" t="s">
        <v>532</v>
      </c>
      <c r="B1264" s="27" t="s">
        <v>525</v>
      </c>
      <c r="C1264" s="27" t="s">
        <v>526</v>
      </c>
      <c r="D1264" s="28">
        <v>47829</v>
      </c>
      <c r="E1264" s="27" t="s">
        <v>4839</v>
      </c>
      <c r="F1264" s="27" t="s">
        <v>527</v>
      </c>
      <c r="G1264" s="14" t="s">
        <v>997</v>
      </c>
      <c r="H1264" s="27" t="s">
        <v>533</v>
      </c>
      <c r="I1264" s="123" t="s">
        <v>5202</v>
      </c>
      <c r="J1264" s="27"/>
      <c r="K1264" s="27" t="s">
        <v>998</v>
      </c>
      <c r="L1264" s="27" t="s">
        <v>3309</v>
      </c>
      <c r="M1264" s="27"/>
      <c r="N1264" s="27"/>
      <c r="O1264" s="27" t="s">
        <v>1023</v>
      </c>
      <c r="P1264" s="27" t="s">
        <v>1000</v>
      </c>
      <c r="Q1264" s="33">
        <v>2.8</v>
      </c>
      <c r="R1264" s="157">
        <v>3.1093431332837103</v>
      </c>
      <c r="S1264" s="27"/>
      <c r="T1264" s="21"/>
      <c r="U1264" s="27" t="s">
        <v>528</v>
      </c>
      <c r="V1264" s="22" t="s">
        <v>1023</v>
      </c>
    </row>
    <row r="1265" spans="1:216" s="17" customFormat="1">
      <c r="A1265" s="10" t="s">
        <v>534</v>
      </c>
      <c r="B1265" s="27" t="s">
        <v>525</v>
      </c>
      <c r="C1265" s="27" t="s">
        <v>526</v>
      </c>
      <c r="D1265" s="28">
        <v>47829</v>
      </c>
      <c r="E1265" s="27" t="s">
        <v>4839</v>
      </c>
      <c r="F1265" s="27" t="s">
        <v>527</v>
      </c>
      <c r="G1265" s="14" t="s">
        <v>997</v>
      </c>
      <c r="H1265" s="27" t="s">
        <v>3224</v>
      </c>
      <c r="I1265" s="123" t="s">
        <v>5202</v>
      </c>
      <c r="J1265" s="27"/>
      <c r="K1265" s="27" t="s">
        <v>998</v>
      </c>
      <c r="L1265" s="27" t="s">
        <v>3309</v>
      </c>
      <c r="M1265" s="27"/>
      <c r="N1265" s="27"/>
      <c r="O1265" s="27" t="s">
        <v>1023</v>
      </c>
      <c r="P1265" s="27" t="s">
        <v>1000</v>
      </c>
      <c r="Q1265" s="33">
        <v>1.5</v>
      </c>
      <c r="R1265" s="157">
        <v>1.6657195356877019</v>
      </c>
      <c r="S1265" s="27"/>
      <c r="T1265" s="21"/>
      <c r="U1265" s="27" t="s">
        <v>528</v>
      </c>
      <c r="V1265" s="22" t="s">
        <v>1023</v>
      </c>
    </row>
    <row r="1266" spans="1:216" s="17" customFormat="1">
      <c r="A1266" s="10" t="s">
        <v>535</v>
      </c>
      <c r="B1266" s="11" t="s">
        <v>3500</v>
      </c>
      <c r="C1266" s="11" t="s">
        <v>536</v>
      </c>
      <c r="D1266" s="18">
        <v>32791</v>
      </c>
      <c r="E1266" s="11" t="s">
        <v>537</v>
      </c>
      <c r="F1266" s="11" t="s">
        <v>538</v>
      </c>
      <c r="G1266" s="14" t="s">
        <v>997</v>
      </c>
      <c r="H1266" s="11" t="s">
        <v>539</v>
      </c>
      <c r="I1266" s="123" t="s">
        <v>5202</v>
      </c>
      <c r="J1266" s="19">
        <v>1980</v>
      </c>
      <c r="K1266" s="11" t="s">
        <v>998</v>
      </c>
      <c r="L1266" s="124" t="s">
        <v>1055</v>
      </c>
      <c r="M1266" s="11" t="s">
        <v>540</v>
      </c>
      <c r="N1266" s="11"/>
      <c r="O1266" s="11" t="s">
        <v>1023</v>
      </c>
      <c r="P1266" s="11" t="s">
        <v>3103</v>
      </c>
      <c r="Q1266" s="20">
        <v>10.199999999999999</v>
      </c>
      <c r="R1266" s="157">
        <v>11.039357999999998</v>
      </c>
      <c r="S1266" s="11"/>
      <c r="T1266" s="21">
        <v>10</v>
      </c>
      <c r="U1266" s="13" t="s">
        <v>3176</v>
      </c>
      <c r="V1266" s="22" t="s">
        <v>1023</v>
      </c>
    </row>
    <row r="1267" spans="1:216" s="17" customFormat="1">
      <c r="A1267" s="10" t="s">
        <v>541</v>
      </c>
      <c r="B1267" s="11" t="s">
        <v>3199</v>
      </c>
      <c r="C1267" s="11" t="s">
        <v>3200</v>
      </c>
      <c r="D1267" s="18">
        <v>23847</v>
      </c>
      <c r="E1267" s="11" t="s">
        <v>542</v>
      </c>
      <c r="F1267" s="11"/>
      <c r="G1267" s="14" t="s">
        <v>1035</v>
      </c>
      <c r="H1267" s="11" t="s">
        <v>542</v>
      </c>
      <c r="I1267" s="118" t="s">
        <v>5206</v>
      </c>
      <c r="J1267" s="19">
        <v>2004</v>
      </c>
      <c r="K1267" s="11" t="s">
        <v>998</v>
      </c>
      <c r="L1267" s="11" t="s">
        <v>999</v>
      </c>
      <c r="M1267" s="11"/>
      <c r="N1267" s="11"/>
      <c r="O1267" s="11" t="s">
        <v>1000</v>
      </c>
      <c r="P1267" s="11" t="s">
        <v>1023</v>
      </c>
      <c r="Q1267" s="20">
        <v>10.8</v>
      </c>
      <c r="R1267" s="157">
        <v>10.8</v>
      </c>
      <c r="S1267" s="11" t="s">
        <v>543</v>
      </c>
      <c r="T1267" s="21">
        <v>20</v>
      </c>
      <c r="U1267" s="11" t="s">
        <v>158</v>
      </c>
      <c r="V1267" s="11" t="s">
        <v>1000</v>
      </c>
    </row>
    <row r="1268" spans="1:216" s="17" customFormat="1">
      <c r="A1268" s="10" t="s">
        <v>544</v>
      </c>
      <c r="B1268" s="11" t="s">
        <v>545</v>
      </c>
      <c r="C1268" s="11" t="s">
        <v>546</v>
      </c>
      <c r="D1268" s="18">
        <v>89415</v>
      </c>
      <c r="E1268" s="11" t="s">
        <v>547</v>
      </c>
      <c r="F1268" s="11"/>
      <c r="G1268" s="14" t="s">
        <v>3071</v>
      </c>
      <c r="H1268" s="11" t="s">
        <v>3249</v>
      </c>
      <c r="I1268" s="118" t="s">
        <v>5194</v>
      </c>
      <c r="J1268" s="19">
        <v>1965</v>
      </c>
      <c r="K1268" s="11" t="s">
        <v>998</v>
      </c>
      <c r="L1268" s="11" t="s">
        <v>1043</v>
      </c>
      <c r="M1268" s="11"/>
      <c r="N1268" s="11"/>
      <c r="O1268" s="11" t="s">
        <v>1023</v>
      </c>
      <c r="P1268" s="118" t="s">
        <v>1023</v>
      </c>
      <c r="Q1268" s="20">
        <v>10.1</v>
      </c>
      <c r="R1268" s="157">
        <f>Q1268*1.01</f>
        <v>10.201000000000001</v>
      </c>
      <c r="S1268" s="11" t="s">
        <v>3250</v>
      </c>
      <c r="T1268" s="21">
        <v>20</v>
      </c>
      <c r="U1268" s="13" t="s">
        <v>3053</v>
      </c>
      <c r="V1268" s="11" t="s">
        <v>1000</v>
      </c>
    </row>
    <row r="1269" spans="1:216" s="17" customFormat="1" ht="36">
      <c r="A1269" s="10" t="s">
        <v>548</v>
      </c>
      <c r="B1269" s="11" t="s">
        <v>549</v>
      </c>
      <c r="C1269" s="11" t="s">
        <v>550</v>
      </c>
      <c r="D1269" s="18">
        <v>2991</v>
      </c>
      <c r="E1269" s="11" t="s">
        <v>551</v>
      </c>
      <c r="F1269" s="24" t="s">
        <v>552</v>
      </c>
      <c r="G1269" s="14" t="s">
        <v>3333</v>
      </c>
      <c r="H1269" s="11"/>
      <c r="I1269" s="123" t="s">
        <v>5202</v>
      </c>
      <c r="J1269" s="19">
        <v>2004</v>
      </c>
      <c r="K1269" s="11" t="s">
        <v>998</v>
      </c>
      <c r="L1269" s="24" t="s">
        <v>3309</v>
      </c>
      <c r="M1269" s="24"/>
      <c r="N1269" s="24"/>
      <c r="O1269" s="11" t="s">
        <v>1023</v>
      </c>
      <c r="P1269" s="11" t="s">
        <v>1000</v>
      </c>
      <c r="Q1269" s="20">
        <v>15</v>
      </c>
      <c r="R1269" s="157">
        <v>16.657195356877018</v>
      </c>
      <c r="S1269" s="11" t="s">
        <v>553</v>
      </c>
      <c r="T1269" s="21">
        <v>110</v>
      </c>
      <c r="U1269" s="11" t="s">
        <v>3045</v>
      </c>
      <c r="V1269" s="22" t="s">
        <v>1023</v>
      </c>
    </row>
    <row r="1270" spans="1:216" s="17" customFormat="1">
      <c r="A1270" s="10" t="s">
        <v>554</v>
      </c>
      <c r="B1270" s="11" t="s">
        <v>3143</v>
      </c>
      <c r="C1270" s="11" t="s">
        <v>555</v>
      </c>
      <c r="D1270" s="18">
        <v>86983</v>
      </c>
      <c r="E1270" s="11" t="s">
        <v>556</v>
      </c>
      <c r="F1270" s="11" t="s">
        <v>557</v>
      </c>
      <c r="G1270" s="14" t="s">
        <v>3071</v>
      </c>
      <c r="H1270" s="11" t="s">
        <v>555</v>
      </c>
      <c r="I1270" s="118" t="s">
        <v>5194</v>
      </c>
      <c r="J1270" s="19">
        <v>1966</v>
      </c>
      <c r="K1270" s="11" t="s">
        <v>998</v>
      </c>
      <c r="L1270" s="11" t="s">
        <v>1043</v>
      </c>
      <c r="M1270" s="11"/>
      <c r="N1270" s="11"/>
      <c r="O1270" s="11" t="s">
        <v>1023</v>
      </c>
      <c r="P1270" s="11" t="s">
        <v>1023</v>
      </c>
      <c r="Q1270" s="20">
        <v>10.1</v>
      </c>
      <c r="R1270" s="157">
        <f t="shared" ref="R1270:R1271" si="5">Q1270*1.01</f>
        <v>10.201000000000001</v>
      </c>
      <c r="S1270" s="11" t="s">
        <v>3147</v>
      </c>
      <c r="T1270" s="21"/>
      <c r="U1270" s="11" t="s">
        <v>3113</v>
      </c>
      <c r="V1270" s="11" t="s">
        <v>1000</v>
      </c>
    </row>
    <row r="1271" spans="1:216" s="17" customFormat="1">
      <c r="A1271" s="10" t="s">
        <v>558</v>
      </c>
      <c r="B1271" s="11" t="s">
        <v>3143</v>
      </c>
      <c r="C1271" s="11" t="s">
        <v>559</v>
      </c>
      <c r="D1271" s="18">
        <v>86983</v>
      </c>
      <c r="E1271" s="11" t="s">
        <v>556</v>
      </c>
      <c r="F1271" s="11" t="s">
        <v>560</v>
      </c>
      <c r="G1271" s="14" t="s">
        <v>3071</v>
      </c>
      <c r="H1271" s="11" t="s">
        <v>559</v>
      </c>
      <c r="I1271" s="118" t="s">
        <v>5194</v>
      </c>
      <c r="J1271" s="19">
        <v>1971</v>
      </c>
      <c r="K1271" s="11" t="s">
        <v>998</v>
      </c>
      <c r="L1271" s="11" t="s">
        <v>1043</v>
      </c>
      <c r="M1271" s="11"/>
      <c r="N1271" s="11"/>
      <c r="O1271" s="11" t="s">
        <v>1023</v>
      </c>
      <c r="P1271" s="11" t="s">
        <v>1023</v>
      </c>
      <c r="Q1271" s="20">
        <v>19.2</v>
      </c>
      <c r="R1271" s="157">
        <f t="shared" si="5"/>
        <v>19.391999999999999</v>
      </c>
      <c r="S1271" s="11" t="s">
        <v>3147</v>
      </c>
      <c r="T1271" s="21"/>
      <c r="U1271" s="11" t="s">
        <v>3113</v>
      </c>
      <c r="V1271" s="11" t="s">
        <v>1000</v>
      </c>
    </row>
    <row r="1272" spans="1:216" s="17" customFormat="1">
      <c r="A1272" s="10" t="s">
        <v>561</v>
      </c>
      <c r="B1272" s="11" t="s">
        <v>562</v>
      </c>
      <c r="C1272" s="11" t="s">
        <v>563</v>
      </c>
      <c r="D1272" s="18">
        <v>32657</v>
      </c>
      <c r="E1272" s="11" t="s">
        <v>564</v>
      </c>
      <c r="F1272" s="11" t="s">
        <v>565</v>
      </c>
      <c r="G1272" s="14" t="s">
        <v>997</v>
      </c>
      <c r="H1272" s="11"/>
      <c r="I1272" s="118" t="s">
        <v>5203</v>
      </c>
      <c r="J1272" s="19">
        <v>2002</v>
      </c>
      <c r="K1272" s="11" t="s">
        <v>998</v>
      </c>
      <c r="L1272" s="11" t="s">
        <v>1022</v>
      </c>
      <c r="M1272" s="11"/>
      <c r="N1272" s="11"/>
      <c r="O1272" s="11" t="s">
        <v>1023</v>
      </c>
      <c r="P1272" s="11" t="s">
        <v>3103</v>
      </c>
      <c r="Q1272" s="20">
        <v>12.8</v>
      </c>
      <c r="R1272" s="157">
        <v>12.928000000000001</v>
      </c>
      <c r="S1272" s="11" t="s">
        <v>563</v>
      </c>
      <c r="T1272" s="21">
        <v>10</v>
      </c>
      <c r="U1272" s="11" t="s">
        <v>566</v>
      </c>
      <c r="V1272" s="22" t="s">
        <v>1023</v>
      </c>
    </row>
    <row r="1273" spans="1:216" s="17" customFormat="1">
      <c r="A1273" s="10" t="s">
        <v>567</v>
      </c>
      <c r="B1273" s="11" t="s">
        <v>3199</v>
      </c>
      <c r="C1273" s="11" t="s">
        <v>568</v>
      </c>
      <c r="D1273" s="18">
        <v>33165</v>
      </c>
      <c r="E1273" s="11" t="s">
        <v>569</v>
      </c>
      <c r="F1273" s="11"/>
      <c r="G1273" s="14" t="s">
        <v>997</v>
      </c>
      <c r="H1273" s="11" t="s">
        <v>569</v>
      </c>
      <c r="I1273" s="118" t="s">
        <v>5206</v>
      </c>
      <c r="J1273" s="19">
        <v>1997</v>
      </c>
      <c r="K1273" s="11" t="s">
        <v>998</v>
      </c>
      <c r="L1273" s="11" t="s">
        <v>999</v>
      </c>
      <c r="M1273" s="11"/>
      <c r="N1273" s="11"/>
      <c r="O1273" s="11" t="s">
        <v>1000</v>
      </c>
      <c r="P1273" s="11" t="s">
        <v>1023</v>
      </c>
      <c r="Q1273" s="20">
        <v>11.5</v>
      </c>
      <c r="R1273" s="157">
        <v>11.5</v>
      </c>
      <c r="S1273" s="11" t="s">
        <v>570</v>
      </c>
      <c r="T1273" s="21">
        <v>20</v>
      </c>
      <c r="U1273" s="13" t="s">
        <v>1066</v>
      </c>
      <c r="V1273" s="11" t="s">
        <v>1000</v>
      </c>
    </row>
    <row r="1274" spans="1:216" s="17" customFormat="1">
      <c r="A1274" s="10" t="s">
        <v>571</v>
      </c>
      <c r="B1274" s="11" t="s">
        <v>3115</v>
      </c>
      <c r="C1274" s="11" t="s">
        <v>572</v>
      </c>
      <c r="D1274" s="18">
        <v>23996</v>
      </c>
      <c r="E1274" s="11" t="s">
        <v>573</v>
      </c>
      <c r="F1274" s="11"/>
      <c r="G1274" s="14" t="s">
        <v>3091</v>
      </c>
      <c r="H1274" s="11"/>
      <c r="I1274" s="118" t="s">
        <v>5206</v>
      </c>
      <c r="J1274" s="19">
        <v>2004</v>
      </c>
      <c r="K1274" s="11" t="s">
        <v>998</v>
      </c>
      <c r="L1274" s="11" t="s">
        <v>999</v>
      </c>
      <c r="M1274" s="11"/>
      <c r="N1274" s="11"/>
      <c r="O1274" s="11" t="s">
        <v>1000</v>
      </c>
      <c r="P1274" s="118" t="s">
        <v>1023</v>
      </c>
      <c r="Q1274" s="20">
        <v>11.5</v>
      </c>
      <c r="R1274" s="157">
        <v>11.5</v>
      </c>
      <c r="S1274" s="11"/>
      <c r="T1274" s="21">
        <v>20</v>
      </c>
      <c r="U1274" s="11" t="s">
        <v>3077</v>
      </c>
      <c r="V1274" s="11" t="s">
        <v>1000</v>
      </c>
    </row>
    <row r="1275" spans="1:216" s="17" customFormat="1">
      <c r="A1275" s="10" t="s">
        <v>574</v>
      </c>
      <c r="B1275" s="11" t="s">
        <v>4030</v>
      </c>
      <c r="C1275" s="11" t="s">
        <v>575</v>
      </c>
      <c r="D1275" s="18">
        <v>67065</v>
      </c>
      <c r="E1275" s="11" t="s">
        <v>1859</v>
      </c>
      <c r="F1275" s="11" t="s">
        <v>576</v>
      </c>
      <c r="G1275" s="14" t="s">
        <v>3981</v>
      </c>
      <c r="H1275" s="11"/>
      <c r="I1275" s="118" t="s">
        <v>5203</v>
      </c>
      <c r="J1275" s="19">
        <v>2008</v>
      </c>
      <c r="K1275" s="11" t="s">
        <v>998</v>
      </c>
      <c r="L1275" s="11" t="s">
        <v>1022</v>
      </c>
      <c r="M1275" s="11"/>
      <c r="N1275" s="11"/>
      <c r="O1275" s="11" t="s">
        <v>1023</v>
      </c>
      <c r="P1275" s="11" t="s">
        <v>1000</v>
      </c>
      <c r="Q1275" s="20">
        <v>12.6</v>
      </c>
      <c r="R1275" s="157">
        <v>12.725999999999999</v>
      </c>
      <c r="S1275" s="11"/>
      <c r="T1275" s="21">
        <v>6</v>
      </c>
      <c r="U1275" s="11" t="s">
        <v>577</v>
      </c>
      <c r="V1275" s="22" t="s">
        <v>1023</v>
      </c>
    </row>
    <row r="1276" spans="1:216" s="31" customFormat="1" ht="36">
      <c r="A1276" s="10" t="s">
        <v>578</v>
      </c>
      <c r="B1276" s="11" t="s">
        <v>579</v>
      </c>
      <c r="C1276" s="11" t="s">
        <v>580</v>
      </c>
      <c r="D1276" s="18">
        <v>67063</v>
      </c>
      <c r="E1276" s="11" t="s">
        <v>1859</v>
      </c>
      <c r="F1276" s="11" t="s">
        <v>581</v>
      </c>
      <c r="G1276" s="14" t="s">
        <v>3981</v>
      </c>
      <c r="H1276" s="24" t="s">
        <v>582</v>
      </c>
      <c r="I1276" s="123" t="s">
        <v>5202</v>
      </c>
      <c r="J1276" s="19"/>
      <c r="K1276" s="11" t="s">
        <v>998</v>
      </c>
      <c r="L1276" s="124" t="s">
        <v>4983</v>
      </c>
      <c r="M1276" s="24" t="s">
        <v>583</v>
      </c>
      <c r="N1276" s="24" t="s">
        <v>1738</v>
      </c>
      <c r="O1276" s="11" t="s">
        <v>1023</v>
      </c>
      <c r="P1276" s="11" t="s">
        <v>1000</v>
      </c>
      <c r="Q1276" s="20">
        <v>25.5</v>
      </c>
      <c r="R1276" s="157">
        <f>Q1276*1.01</f>
        <v>25.754999999999999</v>
      </c>
      <c r="S1276" s="11"/>
      <c r="T1276" s="21">
        <v>20</v>
      </c>
      <c r="U1276" s="11" t="s">
        <v>584</v>
      </c>
      <c r="V1276" s="22" t="s">
        <v>1023</v>
      </c>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T1276" s="17"/>
      <c r="AU1276" s="17"/>
      <c r="AV1276" s="17"/>
      <c r="AW1276" s="17"/>
      <c r="AX1276" s="17"/>
      <c r="AY1276" s="17"/>
      <c r="AZ1276" s="17"/>
      <c r="BA1276" s="17"/>
      <c r="BB1276" s="17"/>
      <c r="BC1276" s="17"/>
      <c r="BD1276" s="17"/>
      <c r="BE1276" s="17"/>
      <c r="BF1276" s="17"/>
      <c r="BG1276" s="17"/>
      <c r="BH1276" s="17"/>
      <c r="BI1276" s="17"/>
      <c r="BJ1276" s="17"/>
      <c r="BK1276" s="17"/>
      <c r="BL1276" s="17"/>
      <c r="BM1276" s="17"/>
      <c r="BN1276" s="17"/>
      <c r="BO1276" s="17"/>
      <c r="BP1276" s="17"/>
      <c r="BQ1276" s="17"/>
      <c r="BR1276" s="17"/>
      <c r="BS1276" s="17"/>
      <c r="BT1276" s="17"/>
      <c r="BU1276" s="17"/>
      <c r="BV1276" s="17"/>
      <c r="BW1276" s="17"/>
      <c r="BX1276" s="17"/>
      <c r="BY1276" s="17"/>
      <c r="BZ1276" s="17"/>
      <c r="CA1276" s="17"/>
      <c r="CB1276" s="17"/>
      <c r="CC1276" s="17"/>
      <c r="CD1276" s="17"/>
      <c r="CE1276" s="17"/>
      <c r="CF1276" s="17"/>
      <c r="CG1276" s="17"/>
      <c r="CH1276" s="17"/>
      <c r="CI1276" s="17"/>
      <c r="CJ1276" s="17"/>
      <c r="CK1276" s="17"/>
      <c r="CL1276" s="17"/>
      <c r="CM1276" s="17"/>
      <c r="CN1276" s="17"/>
      <c r="CO1276" s="17"/>
      <c r="CP1276" s="17"/>
      <c r="CQ1276" s="17"/>
      <c r="CR1276" s="17"/>
      <c r="CS1276" s="17"/>
      <c r="CT1276" s="17"/>
      <c r="CU1276" s="17"/>
      <c r="CV1276" s="17"/>
      <c r="CW1276" s="17"/>
      <c r="CX1276" s="17"/>
      <c r="CY1276" s="17"/>
      <c r="CZ1276" s="17"/>
      <c r="DA1276" s="17"/>
      <c r="DB1276" s="17"/>
      <c r="DC1276" s="17"/>
      <c r="DD1276" s="17"/>
      <c r="DE1276" s="17"/>
      <c r="DF1276" s="17"/>
      <c r="DG1276" s="17"/>
      <c r="DH1276" s="17"/>
      <c r="DI1276" s="17"/>
      <c r="DJ1276" s="17"/>
      <c r="DK1276" s="17"/>
      <c r="DL1276" s="17"/>
      <c r="DM1276" s="17"/>
      <c r="DN1276" s="17"/>
      <c r="DO1276" s="17"/>
      <c r="DP1276" s="17"/>
      <c r="DQ1276" s="17"/>
      <c r="DR1276" s="17"/>
      <c r="DS1276" s="17"/>
      <c r="DT1276" s="17"/>
      <c r="DU1276" s="17"/>
      <c r="DV1276" s="17"/>
      <c r="DW1276" s="17"/>
      <c r="DX1276" s="17"/>
      <c r="DY1276" s="17"/>
      <c r="DZ1276" s="17"/>
      <c r="EA1276" s="17"/>
      <c r="EB1276" s="17"/>
      <c r="EC1276" s="17"/>
      <c r="ED1276" s="17"/>
      <c r="EE1276" s="17"/>
      <c r="EF1276" s="17"/>
      <c r="EG1276" s="17"/>
      <c r="EH1276" s="17"/>
      <c r="EI1276" s="17"/>
      <c r="EJ1276" s="17"/>
      <c r="EK1276" s="17"/>
      <c r="EL1276" s="17"/>
      <c r="EM1276" s="17"/>
      <c r="EN1276" s="17"/>
      <c r="EO1276" s="17"/>
      <c r="EP1276" s="17"/>
      <c r="EQ1276" s="17"/>
      <c r="ER1276" s="17"/>
      <c r="ES1276" s="17"/>
      <c r="ET1276" s="17"/>
      <c r="EU1276" s="17"/>
      <c r="EV1276" s="17"/>
      <c r="EW1276" s="17"/>
      <c r="EX1276" s="17"/>
      <c r="EY1276" s="17"/>
      <c r="EZ1276" s="17"/>
      <c r="FA1276" s="17"/>
      <c r="FB1276" s="17"/>
      <c r="FC1276" s="17"/>
      <c r="FD1276" s="17"/>
      <c r="FE1276" s="17"/>
      <c r="FF1276" s="17"/>
      <c r="FG1276" s="17"/>
      <c r="FH1276" s="17"/>
      <c r="FI1276" s="17"/>
      <c r="FJ1276" s="17"/>
      <c r="FK1276" s="17"/>
      <c r="FL1276" s="17"/>
      <c r="FM1276" s="17"/>
      <c r="FN1276" s="17"/>
      <c r="FO1276" s="17"/>
      <c r="FP1276" s="17"/>
      <c r="FQ1276" s="17"/>
      <c r="FR1276" s="17"/>
      <c r="FS1276" s="17"/>
      <c r="FT1276" s="17"/>
      <c r="FU1276" s="17"/>
      <c r="FV1276" s="17"/>
      <c r="FW1276" s="17"/>
      <c r="FX1276" s="17"/>
      <c r="FY1276" s="17"/>
      <c r="FZ1276" s="17"/>
      <c r="GA1276" s="17"/>
      <c r="GB1276" s="17"/>
      <c r="GC1276" s="17"/>
      <c r="GD1276" s="17"/>
      <c r="GE1276" s="17"/>
      <c r="GF1276" s="17"/>
      <c r="GG1276" s="17"/>
      <c r="GH1276" s="17"/>
      <c r="GI1276" s="17"/>
      <c r="GJ1276" s="17"/>
      <c r="GK1276" s="17"/>
      <c r="GL1276" s="17"/>
      <c r="GM1276" s="17"/>
      <c r="GN1276" s="17"/>
      <c r="GO1276" s="17"/>
      <c r="GP1276" s="17"/>
      <c r="GQ1276" s="17"/>
      <c r="GR1276" s="17"/>
      <c r="GS1276" s="17"/>
      <c r="GT1276" s="17"/>
      <c r="GU1276" s="17"/>
      <c r="GV1276" s="17"/>
      <c r="GW1276" s="17"/>
      <c r="GX1276" s="17"/>
      <c r="GY1276" s="17"/>
      <c r="GZ1276" s="17"/>
      <c r="HA1276" s="17"/>
      <c r="HB1276" s="17"/>
      <c r="HC1276" s="17"/>
      <c r="HD1276" s="17"/>
      <c r="HE1276" s="17"/>
      <c r="HF1276" s="17"/>
      <c r="HG1276" s="17"/>
      <c r="HH1276" s="17"/>
    </row>
    <row r="1277" spans="1:216" s="17" customFormat="1">
      <c r="A1277" s="10" t="s">
        <v>585</v>
      </c>
      <c r="B1277" s="11" t="s">
        <v>586</v>
      </c>
      <c r="C1277" s="11" t="s">
        <v>587</v>
      </c>
      <c r="D1277" s="18">
        <v>6686</v>
      </c>
      <c r="E1277" s="11" t="s">
        <v>588</v>
      </c>
      <c r="F1277" s="11" t="s">
        <v>589</v>
      </c>
      <c r="G1277" s="14" t="s">
        <v>1071</v>
      </c>
      <c r="H1277" s="11"/>
      <c r="I1277" s="123" t="s">
        <v>5202</v>
      </c>
      <c r="J1277" s="19">
        <v>2005</v>
      </c>
      <c r="K1277" s="11" t="s">
        <v>998</v>
      </c>
      <c r="L1277" s="24" t="s">
        <v>3309</v>
      </c>
      <c r="M1277" s="24"/>
      <c r="N1277" s="24"/>
      <c r="O1277" s="11" t="s">
        <v>1023</v>
      </c>
      <c r="P1277" s="11" t="s">
        <v>3103</v>
      </c>
      <c r="Q1277" s="20">
        <v>25.378</v>
      </c>
      <c r="R1277" s="157">
        <v>28.181753584454999</v>
      </c>
      <c r="S1277" s="11" t="s">
        <v>590</v>
      </c>
      <c r="T1277" s="21">
        <v>110</v>
      </c>
      <c r="U1277" s="11" t="s">
        <v>3045</v>
      </c>
      <c r="V1277" s="22" t="s">
        <v>1023</v>
      </c>
    </row>
    <row r="1278" spans="1:216" s="17" customFormat="1">
      <c r="A1278" s="10" t="s">
        <v>591</v>
      </c>
      <c r="B1278" s="11" t="s">
        <v>592</v>
      </c>
      <c r="C1278" s="11" t="s">
        <v>593</v>
      </c>
      <c r="D1278" s="18">
        <v>55120</v>
      </c>
      <c r="E1278" s="11" t="s">
        <v>1916</v>
      </c>
      <c r="F1278" s="11" t="s">
        <v>594</v>
      </c>
      <c r="G1278" s="14" t="s">
        <v>3981</v>
      </c>
      <c r="H1278" s="11"/>
      <c r="I1278" s="123" t="s">
        <v>5202</v>
      </c>
      <c r="J1278" s="19">
        <v>2009</v>
      </c>
      <c r="K1278" s="11" t="s">
        <v>998</v>
      </c>
      <c r="L1278" s="11" t="s">
        <v>3309</v>
      </c>
      <c r="M1278" s="11"/>
      <c r="N1278" s="11"/>
      <c r="O1278" s="11" t="s">
        <v>1023</v>
      </c>
      <c r="P1278" s="11" t="s">
        <v>1000</v>
      </c>
      <c r="Q1278" s="20">
        <v>15.6</v>
      </c>
      <c r="R1278" s="157">
        <v>17.323483171152098</v>
      </c>
      <c r="S1278" s="11" t="s">
        <v>595</v>
      </c>
      <c r="T1278" s="21">
        <v>110</v>
      </c>
      <c r="U1278" s="11" t="s">
        <v>1919</v>
      </c>
      <c r="V1278" s="22" t="s">
        <v>1023</v>
      </c>
    </row>
    <row r="1279" spans="1:216" s="17" customFormat="1" ht="24">
      <c r="A1279" s="10" t="s">
        <v>596</v>
      </c>
      <c r="B1279" s="11" t="s">
        <v>597</v>
      </c>
      <c r="C1279" s="11" t="s">
        <v>598</v>
      </c>
      <c r="D1279" s="18">
        <v>68305</v>
      </c>
      <c r="E1279" s="11" t="s">
        <v>1936</v>
      </c>
      <c r="F1279" s="11"/>
      <c r="G1279" s="14" t="s">
        <v>1042</v>
      </c>
      <c r="H1279" s="11"/>
      <c r="I1279" s="118" t="s">
        <v>5201</v>
      </c>
      <c r="J1279" s="19">
        <v>2006</v>
      </c>
      <c r="K1279" s="11" t="s">
        <v>998</v>
      </c>
      <c r="L1279" s="118" t="s">
        <v>1022</v>
      </c>
      <c r="M1279" s="11" t="s">
        <v>1022</v>
      </c>
      <c r="N1279" s="11" t="s">
        <v>1823</v>
      </c>
      <c r="O1279" s="11" t="s">
        <v>1023</v>
      </c>
      <c r="P1279" s="11" t="s">
        <v>1000</v>
      </c>
      <c r="Q1279" s="20">
        <v>18.2</v>
      </c>
      <c r="R1279" s="157">
        <v>18.699954000000002</v>
      </c>
      <c r="S1279" s="24" t="s">
        <v>5010</v>
      </c>
      <c r="T1279" s="21">
        <v>20</v>
      </c>
      <c r="U1279" s="11" t="s">
        <v>5011</v>
      </c>
      <c r="V1279" s="22" t="s">
        <v>1023</v>
      </c>
    </row>
    <row r="1280" spans="1:216" s="17" customFormat="1">
      <c r="A1280" s="10" t="s">
        <v>5012</v>
      </c>
      <c r="B1280" s="11" t="s">
        <v>2983</v>
      </c>
      <c r="C1280" s="11" t="s">
        <v>5013</v>
      </c>
      <c r="D1280" s="18">
        <v>14641</v>
      </c>
      <c r="E1280" s="11" t="s">
        <v>5014</v>
      </c>
      <c r="F1280" s="11"/>
      <c r="G1280" s="14" t="s">
        <v>1020</v>
      </c>
      <c r="H1280" s="11"/>
      <c r="I1280" s="118" t="s">
        <v>5206</v>
      </c>
      <c r="J1280" s="19">
        <v>2007</v>
      </c>
      <c r="K1280" s="11" t="s">
        <v>998</v>
      </c>
      <c r="L1280" s="11" t="s">
        <v>999</v>
      </c>
      <c r="M1280" s="11"/>
      <c r="N1280" s="11"/>
      <c r="O1280" s="11" t="s">
        <v>1000</v>
      </c>
      <c r="P1280" s="118" t="s">
        <v>1023</v>
      </c>
      <c r="Q1280" s="20">
        <v>17.25</v>
      </c>
      <c r="R1280" s="157">
        <v>17.25</v>
      </c>
      <c r="S1280" s="11" t="s">
        <v>4632</v>
      </c>
      <c r="T1280" s="21">
        <v>380</v>
      </c>
      <c r="U1280" s="11" t="s">
        <v>1025</v>
      </c>
      <c r="V1280" s="11" t="s">
        <v>1000</v>
      </c>
    </row>
    <row r="1281" spans="1:22" s="17" customFormat="1">
      <c r="A1281" s="10" t="s">
        <v>5015</v>
      </c>
      <c r="B1281" s="11" t="s">
        <v>5016</v>
      </c>
      <c r="C1281" s="11" t="s">
        <v>5017</v>
      </c>
      <c r="D1281" s="18">
        <v>54636</v>
      </c>
      <c r="E1281" s="11" t="s">
        <v>5018</v>
      </c>
      <c r="F1281" s="11"/>
      <c r="G1281" s="14" t="s">
        <v>3981</v>
      </c>
      <c r="H1281" s="11">
        <v>4</v>
      </c>
      <c r="I1281" s="118" t="s">
        <v>5206</v>
      </c>
      <c r="J1281" s="19"/>
      <c r="K1281" s="11" t="s">
        <v>998</v>
      </c>
      <c r="L1281" s="11" t="s">
        <v>999</v>
      </c>
      <c r="M1281" s="11"/>
      <c r="N1281" s="11"/>
      <c r="O1281" s="11" t="s">
        <v>1000</v>
      </c>
      <c r="P1281" s="11" t="s">
        <v>1023</v>
      </c>
      <c r="Q1281" s="20">
        <v>2</v>
      </c>
      <c r="R1281" s="157">
        <v>2</v>
      </c>
      <c r="S1281" s="11" t="s">
        <v>5019</v>
      </c>
      <c r="T1281" s="21">
        <v>20</v>
      </c>
      <c r="U1281" s="13" t="s">
        <v>3231</v>
      </c>
      <c r="V1281" s="11" t="s">
        <v>1000</v>
      </c>
    </row>
    <row r="1282" spans="1:22" s="17" customFormat="1">
      <c r="A1282" s="10" t="s">
        <v>5020</v>
      </c>
      <c r="B1282" s="11" t="s">
        <v>5016</v>
      </c>
      <c r="C1282" s="11" t="s">
        <v>5017</v>
      </c>
      <c r="D1282" s="18">
        <v>54636</v>
      </c>
      <c r="E1282" s="11" t="s">
        <v>5018</v>
      </c>
      <c r="F1282" s="11"/>
      <c r="G1282" s="14" t="s">
        <v>3981</v>
      </c>
      <c r="H1282" s="11">
        <v>5</v>
      </c>
      <c r="I1282" s="118" t="s">
        <v>5206</v>
      </c>
      <c r="J1282" s="19"/>
      <c r="K1282" s="11" t="s">
        <v>998</v>
      </c>
      <c r="L1282" s="11" t="s">
        <v>999</v>
      </c>
      <c r="M1282" s="11"/>
      <c r="N1282" s="11"/>
      <c r="O1282" s="11" t="s">
        <v>1000</v>
      </c>
      <c r="P1282" s="11" t="s">
        <v>1023</v>
      </c>
      <c r="Q1282" s="20">
        <v>2</v>
      </c>
      <c r="R1282" s="157">
        <v>2</v>
      </c>
      <c r="S1282" s="11" t="s">
        <v>5019</v>
      </c>
      <c r="T1282" s="21">
        <v>20</v>
      </c>
      <c r="U1282" s="13" t="s">
        <v>3231</v>
      </c>
      <c r="V1282" s="11" t="s">
        <v>1000</v>
      </c>
    </row>
    <row r="1283" spans="1:22" s="17" customFormat="1">
      <c r="A1283" s="10" t="s">
        <v>5021</v>
      </c>
      <c r="B1283" s="11" t="s">
        <v>5016</v>
      </c>
      <c r="C1283" s="11" t="s">
        <v>5017</v>
      </c>
      <c r="D1283" s="18">
        <v>54636</v>
      </c>
      <c r="E1283" s="11" t="s">
        <v>5018</v>
      </c>
      <c r="F1283" s="11"/>
      <c r="G1283" s="14" t="s">
        <v>3981</v>
      </c>
      <c r="H1283" s="11">
        <v>2</v>
      </c>
      <c r="I1283" s="118" t="s">
        <v>5206</v>
      </c>
      <c r="J1283" s="19"/>
      <c r="K1283" s="11" t="s">
        <v>998</v>
      </c>
      <c r="L1283" s="11" t="s">
        <v>999</v>
      </c>
      <c r="M1283" s="11"/>
      <c r="N1283" s="11"/>
      <c r="O1283" s="11" t="s">
        <v>1000</v>
      </c>
      <c r="P1283" s="11" t="s">
        <v>1023</v>
      </c>
      <c r="Q1283" s="20">
        <v>1.5</v>
      </c>
      <c r="R1283" s="157">
        <v>1.5</v>
      </c>
      <c r="S1283" s="11" t="s">
        <v>5019</v>
      </c>
      <c r="T1283" s="21">
        <v>20</v>
      </c>
      <c r="U1283" s="13" t="s">
        <v>3231</v>
      </c>
      <c r="V1283" s="11" t="s">
        <v>1000</v>
      </c>
    </row>
    <row r="1284" spans="1:22" s="17" customFormat="1">
      <c r="A1284" s="10" t="s">
        <v>5022</v>
      </c>
      <c r="B1284" s="11" t="s">
        <v>5016</v>
      </c>
      <c r="C1284" s="11" t="s">
        <v>5017</v>
      </c>
      <c r="D1284" s="18">
        <v>54636</v>
      </c>
      <c r="E1284" s="11" t="s">
        <v>5018</v>
      </c>
      <c r="F1284" s="11"/>
      <c r="G1284" s="14" t="s">
        <v>3981</v>
      </c>
      <c r="H1284" s="11">
        <v>3</v>
      </c>
      <c r="I1284" s="118" t="s">
        <v>5206</v>
      </c>
      <c r="J1284" s="19"/>
      <c r="K1284" s="11" t="s">
        <v>998</v>
      </c>
      <c r="L1284" s="11" t="s">
        <v>999</v>
      </c>
      <c r="M1284" s="11"/>
      <c r="N1284" s="11"/>
      <c r="O1284" s="11" t="s">
        <v>1000</v>
      </c>
      <c r="P1284" s="11" t="s">
        <v>1023</v>
      </c>
      <c r="Q1284" s="20">
        <v>1.5</v>
      </c>
      <c r="R1284" s="157">
        <v>1.5</v>
      </c>
      <c r="S1284" s="11" t="s">
        <v>5019</v>
      </c>
      <c r="T1284" s="21">
        <v>20</v>
      </c>
      <c r="U1284" s="13" t="s">
        <v>3231</v>
      </c>
      <c r="V1284" s="11" t="s">
        <v>1000</v>
      </c>
    </row>
    <row r="1285" spans="1:22" s="17" customFormat="1">
      <c r="A1285" s="10" t="s">
        <v>5023</v>
      </c>
      <c r="B1285" s="11" t="s">
        <v>5016</v>
      </c>
      <c r="C1285" s="11" t="s">
        <v>5017</v>
      </c>
      <c r="D1285" s="18">
        <v>54636</v>
      </c>
      <c r="E1285" s="11" t="s">
        <v>5018</v>
      </c>
      <c r="F1285" s="11"/>
      <c r="G1285" s="14" t="s">
        <v>3981</v>
      </c>
      <c r="H1285" s="11">
        <v>1</v>
      </c>
      <c r="I1285" s="118" t="s">
        <v>5206</v>
      </c>
      <c r="J1285" s="19"/>
      <c r="K1285" s="11" t="s">
        <v>998</v>
      </c>
      <c r="L1285" s="11" t="s">
        <v>999</v>
      </c>
      <c r="M1285" s="11"/>
      <c r="N1285" s="11"/>
      <c r="O1285" s="11" t="s">
        <v>1000</v>
      </c>
      <c r="P1285" s="11" t="s">
        <v>1023</v>
      </c>
      <c r="Q1285" s="20">
        <v>1.5</v>
      </c>
      <c r="R1285" s="157">
        <v>1.5</v>
      </c>
      <c r="S1285" s="11" t="s">
        <v>5019</v>
      </c>
      <c r="T1285" s="21">
        <v>20</v>
      </c>
      <c r="U1285" s="13" t="s">
        <v>3231</v>
      </c>
      <c r="V1285" s="11" t="s">
        <v>1000</v>
      </c>
    </row>
    <row r="1286" spans="1:22" s="17" customFormat="1">
      <c r="A1286" s="10" t="s">
        <v>5024</v>
      </c>
      <c r="B1286" s="11" t="s">
        <v>5016</v>
      </c>
      <c r="C1286" s="11" t="s">
        <v>5017</v>
      </c>
      <c r="D1286" s="18">
        <v>54636</v>
      </c>
      <c r="E1286" s="11" t="s">
        <v>5018</v>
      </c>
      <c r="F1286" s="11"/>
      <c r="G1286" s="14" t="s">
        <v>3981</v>
      </c>
      <c r="H1286" s="11">
        <v>6</v>
      </c>
      <c r="I1286" s="118" t="s">
        <v>5206</v>
      </c>
      <c r="J1286" s="19"/>
      <c r="K1286" s="11" t="s">
        <v>998</v>
      </c>
      <c r="L1286" s="11" t="s">
        <v>999</v>
      </c>
      <c r="M1286" s="11"/>
      <c r="N1286" s="11"/>
      <c r="O1286" s="11" t="s">
        <v>1000</v>
      </c>
      <c r="P1286" s="11" t="s">
        <v>1023</v>
      </c>
      <c r="Q1286" s="20">
        <v>1.5</v>
      </c>
      <c r="R1286" s="157">
        <v>1.5</v>
      </c>
      <c r="S1286" s="11" t="s">
        <v>5019</v>
      </c>
      <c r="T1286" s="21">
        <v>20</v>
      </c>
      <c r="U1286" s="13" t="s">
        <v>3231</v>
      </c>
      <c r="V1286" s="11" t="s">
        <v>1000</v>
      </c>
    </row>
    <row r="1287" spans="1:22" s="17" customFormat="1">
      <c r="A1287" s="10" t="s">
        <v>5025</v>
      </c>
      <c r="B1287" s="11" t="s">
        <v>5016</v>
      </c>
      <c r="C1287" s="11" t="s">
        <v>5017</v>
      </c>
      <c r="D1287" s="18">
        <v>54636</v>
      </c>
      <c r="E1287" s="11" t="s">
        <v>5018</v>
      </c>
      <c r="F1287" s="11"/>
      <c r="G1287" s="14" t="s">
        <v>3981</v>
      </c>
      <c r="H1287" s="11">
        <v>7</v>
      </c>
      <c r="I1287" s="118" t="s">
        <v>5206</v>
      </c>
      <c r="J1287" s="19"/>
      <c r="K1287" s="11" t="s">
        <v>998</v>
      </c>
      <c r="L1287" s="11" t="s">
        <v>999</v>
      </c>
      <c r="M1287" s="11"/>
      <c r="N1287" s="11"/>
      <c r="O1287" s="11" t="s">
        <v>1000</v>
      </c>
      <c r="P1287" s="11" t="s">
        <v>1023</v>
      </c>
      <c r="Q1287" s="20">
        <v>1.5</v>
      </c>
      <c r="R1287" s="157">
        <v>1.5</v>
      </c>
      <c r="S1287" s="11" t="s">
        <v>5019</v>
      </c>
      <c r="T1287" s="21">
        <v>20</v>
      </c>
      <c r="U1287" s="13" t="s">
        <v>3231</v>
      </c>
      <c r="V1287" s="11" t="s">
        <v>1000</v>
      </c>
    </row>
    <row r="1288" spans="1:22" s="17" customFormat="1">
      <c r="A1288" s="10" t="s">
        <v>5026</v>
      </c>
      <c r="B1288" s="11" t="s">
        <v>3480</v>
      </c>
      <c r="C1288" s="11" t="s">
        <v>5027</v>
      </c>
      <c r="D1288" s="18">
        <v>86405</v>
      </c>
      <c r="E1288" s="11" t="s">
        <v>5027</v>
      </c>
      <c r="F1288" s="11"/>
      <c r="G1288" s="14" t="s">
        <v>3071</v>
      </c>
      <c r="H1288" s="11"/>
      <c r="I1288" s="118" t="s">
        <v>5194</v>
      </c>
      <c r="J1288" s="19">
        <v>1922</v>
      </c>
      <c r="K1288" s="11" t="s">
        <v>998</v>
      </c>
      <c r="L1288" s="11" t="s">
        <v>1043</v>
      </c>
      <c r="M1288" s="11"/>
      <c r="N1288" s="11"/>
      <c r="O1288" s="11" t="s">
        <v>1023</v>
      </c>
      <c r="P1288" s="11" t="s">
        <v>1023</v>
      </c>
      <c r="Q1288" s="20">
        <v>11.3</v>
      </c>
      <c r="R1288" s="157">
        <f t="shared" ref="R1288:R1289" si="6">Q1288*1.01</f>
        <v>11.413</v>
      </c>
      <c r="S1288" s="11" t="s">
        <v>5028</v>
      </c>
      <c r="T1288" s="21">
        <v>110</v>
      </c>
      <c r="U1288" s="26" t="s">
        <v>3073</v>
      </c>
      <c r="V1288" s="11" t="s">
        <v>1000</v>
      </c>
    </row>
    <row r="1289" spans="1:22" s="17" customFormat="1">
      <c r="A1289" s="10" t="s">
        <v>5029</v>
      </c>
      <c r="B1289" s="11" t="s">
        <v>3143</v>
      </c>
      <c r="C1289" s="11" t="s">
        <v>5030</v>
      </c>
      <c r="D1289" s="18">
        <v>86504</v>
      </c>
      <c r="E1289" s="11" t="s">
        <v>5030</v>
      </c>
      <c r="F1289" s="11" t="s">
        <v>5031</v>
      </c>
      <c r="G1289" s="14" t="s">
        <v>3071</v>
      </c>
      <c r="H1289" s="11" t="s">
        <v>5030</v>
      </c>
      <c r="I1289" s="118" t="s">
        <v>5194</v>
      </c>
      <c r="J1289" s="19">
        <v>1978</v>
      </c>
      <c r="K1289" s="11" t="s">
        <v>998</v>
      </c>
      <c r="L1289" s="11" t="s">
        <v>1043</v>
      </c>
      <c r="M1289" s="11"/>
      <c r="N1289" s="11"/>
      <c r="O1289" s="11" t="s">
        <v>1023</v>
      </c>
      <c r="P1289" s="11" t="s">
        <v>1023</v>
      </c>
      <c r="Q1289" s="20">
        <v>12</v>
      </c>
      <c r="R1289" s="157">
        <f t="shared" si="6"/>
        <v>12.120000000000001</v>
      </c>
      <c r="S1289" s="11" t="s">
        <v>3147</v>
      </c>
      <c r="T1289" s="21">
        <v>110</v>
      </c>
      <c r="U1289" s="11" t="s">
        <v>3073</v>
      </c>
      <c r="V1289" s="11" t="s">
        <v>1000</v>
      </c>
    </row>
    <row r="1290" spans="1:22" s="17" customFormat="1">
      <c r="A1290" s="10" t="s">
        <v>5032</v>
      </c>
      <c r="B1290" s="11" t="s">
        <v>3115</v>
      </c>
      <c r="C1290" s="11" t="s">
        <v>5033</v>
      </c>
      <c r="D1290" s="18">
        <v>18519</v>
      </c>
      <c r="E1290" s="11" t="s">
        <v>5034</v>
      </c>
      <c r="F1290" s="11"/>
      <c r="G1290" s="14" t="s">
        <v>3091</v>
      </c>
      <c r="H1290" s="11"/>
      <c r="I1290" s="118" t="s">
        <v>5206</v>
      </c>
      <c r="J1290" s="19">
        <v>2001</v>
      </c>
      <c r="K1290" s="11" t="s">
        <v>998</v>
      </c>
      <c r="L1290" s="11" t="s">
        <v>999</v>
      </c>
      <c r="M1290" s="11"/>
      <c r="N1290" s="11"/>
      <c r="O1290" s="11" t="s">
        <v>1000</v>
      </c>
      <c r="P1290" s="118" t="s">
        <v>1023</v>
      </c>
      <c r="Q1290" s="20">
        <v>14</v>
      </c>
      <c r="R1290" s="157">
        <v>14</v>
      </c>
      <c r="S1290" s="11"/>
      <c r="T1290" s="21">
        <v>20</v>
      </c>
      <c r="U1290" s="11" t="s">
        <v>3077</v>
      </c>
      <c r="V1290" s="11" t="s">
        <v>1000</v>
      </c>
    </row>
    <row r="1291" spans="1:22" s="17" customFormat="1">
      <c r="A1291" s="10" t="s">
        <v>5035</v>
      </c>
      <c r="B1291" s="11" t="s">
        <v>5036</v>
      </c>
      <c r="C1291" s="11" t="s">
        <v>5037</v>
      </c>
      <c r="D1291" s="18">
        <v>87719</v>
      </c>
      <c r="E1291" s="11" t="s">
        <v>5038</v>
      </c>
      <c r="F1291" s="11" t="s">
        <v>5039</v>
      </c>
      <c r="G1291" s="14" t="s">
        <v>3071</v>
      </c>
      <c r="H1291" s="11"/>
      <c r="I1291" s="118" t="s">
        <v>5203</v>
      </c>
      <c r="J1291" s="19"/>
      <c r="K1291" s="11" t="s">
        <v>998</v>
      </c>
      <c r="L1291" s="11" t="s">
        <v>3056</v>
      </c>
      <c r="M1291" s="11" t="s">
        <v>3056</v>
      </c>
      <c r="N1291" s="11" t="s">
        <v>613</v>
      </c>
      <c r="O1291" s="11" t="s">
        <v>1023</v>
      </c>
      <c r="P1291" s="11" t="s">
        <v>1023</v>
      </c>
      <c r="Q1291" s="20">
        <v>11.4</v>
      </c>
      <c r="R1291" s="157">
        <f>Q1291*1.01</f>
        <v>11.514000000000001</v>
      </c>
      <c r="S1291" s="11" t="s">
        <v>5040</v>
      </c>
      <c r="T1291" s="21">
        <v>20</v>
      </c>
      <c r="U1291" s="11" t="s">
        <v>5041</v>
      </c>
      <c r="V1291" s="22" t="s">
        <v>1023</v>
      </c>
    </row>
    <row r="1292" spans="1:22" s="17" customFormat="1">
      <c r="A1292" s="10" t="s">
        <v>5042</v>
      </c>
      <c r="B1292" s="11" t="s">
        <v>3143</v>
      </c>
      <c r="C1292" s="11" t="s">
        <v>5043</v>
      </c>
      <c r="D1292" s="18">
        <v>85368</v>
      </c>
      <c r="E1292" s="11" t="s">
        <v>5044</v>
      </c>
      <c r="F1292" s="11" t="s">
        <v>5045</v>
      </c>
      <c r="G1292" s="14" t="s">
        <v>3071</v>
      </c>
      <c r="H1292" s="11" t="s">
        <v>5043</v>
      </c>
      <c r="I1292" s="118" t="s">
        <v>5194</v>
      </c>
      <c r="J1292" s="19">
        <v>1929</v>
      </c>
      <c r="K1292" s="11" t="s">
        <v>998</v>
      </c>
      <c r="L1292" s="11" t="s">
        <v>1043</v>
      </c>
      <c r="M1292" s="11"/>
      <c r="N1292" s="11"/>
      <c r="O1292" s="11" t="s">
        <v>1023</v>
      </c>
      <c r="P1292" s="11" t="s">
        <v>1023</v>
      </c>
      <c r="Q1292" s="20">
        <v>14</v>
      </c>
      <c r="R1292" s="157">
        <f t="shared" ref="R1292:R1293" si="7">Q1292*1.01</f>
        <v>14.14</v>
      </c>
      <c r="S1292" s="11" t="s">
        <v>3147</v>
      </c>
      <c r="T1292" s="21"/>
      <c r="U1292" s="11" t="s">
        <v>3475</v>
      </c>
      <c r="V1292" s="11" t="s">
        <v>1000</v>
      </c>
    </row>
    <row r="1293" spans="1:22" s="17" customFormat="1">
      <c r="A1293" s="10" t="s">
        <v>5046</v>
      </c>
      <c r="B1293" s="11" t="s">
        <v>3253</v>
      </c>
      <c r="C1293" s="63" t="s">
        <v>5047</v>
      </c>
      <c r="D1293" s="36">
        <v>56254</v>
      </c>
      <c r="E1293" s="11" t="s">
        <v>5047</v>
      </c>
      <c r="F1293" s="11"/>
      <c r="G1293" s="14" t="s">
        <v>3981</v>
      </c>
      <c r="H1293" s="11"/>
      <c r="I1293" s="118" t="s">
        <v>5194</v>
      </c>
      <c r="J1293" s="19">
        <v>1965</v>
      </c>
      <c r="K1293" s="11" t="s">
        <v>998</v>
      </c>
      <c r="L1293" s="11" t="s">
        <v>1043</v>
      </c>
      <c r="M1293" s="11"/>
      <c r="N1293" s="11"/>
      <c r="O1293" s="11" t="s">
        <v>1023</v>
      </c>
      <c r="P1293" s="11" t="s">
        <v>1023</v>
      </c>
      <c r="Q1293" s="20">
        <v>16.399999999999999</v>
      </c>
      <c r="R1293" s="157">
        <f t="shared" si="7"/>
        <v>16.564</v>
      </c>
      <c r="S1293" s="11"/>
      <c r="T1293" s="21">
        <v>20</v>
      </c>
      <c r="U1293" s="13" t="s">
        <v>3231</v>
      </c>
      <c r="V1293" s="11" t="s">
        <v>1000</v>
      </c>
    </row>
    <row r="1294" spans="1:22" s="17" customFormat="1">
      <c r="A1294" s="10" t="s">
        <v>5048</v>
      </c>
      <c r="B1294" s="11" t="s">
        <v>2983</v>
      </c>
      <c r="C1294" s="11" t="s">
        <v>5049</v>
      </c>
      <c r="D1294" s="18">
        <v>14641</v>
      </c>
      <c r="E1294" s="11" t="s">
        <v>5050</v>
      </c>
      <c r="F1294" s="11"/>
      <c r="G1294" s="14" t="s">
        <v>1020</v>
      </c>
      <c r="H1294" s="11"/>
      <c r="I1294" s="118" t="s">
        <v>5206</v>
      </c>
      <c r="J1294" s="36">
        <v>2005</v>
      </c>
      <c r="K1294" s="11" t="s">
        <v>998</v>
      </c>
      <c r="L1294" s="11" t="s">
        <v>999</v>
      </c>
      <c r="M1294" s="11"/>
      <c r="N1294" s="11"/>
      <c r="O1294" s="11" t="s">
        <v>1000</v>
      </c>
      <c r="P1294" s="118" t="s">
        <v>1023</v>
      </c>
      <c r="Q1294" s="20">
        <v>28.5</v>
      </c>
      <c r="R1294" s="157">
        <v>28.5</v>
      </c>
      <c r="S1294" s="11" t="s">
        <v>4632</v>
      </c>
      <c r="T1294" s="21">
        <v>380</v>
      </c>
      <c r="U1294" s="11" t="s">
        <v>1025</v>
      </c>
      <c r="V1294" s="11" t="s">
        <v>1000</v>
      </c>
    </row>
    <row r="1295" spans="1:22" s="17" customFormat="1">
      <c r="A1295" s="10" t="s">
        <v>5051</v>
      </c>
      <c r="B1295" s="11" t="s">
        <v>3253</v>
      </c>
      <c r="C1295" s="40" t="s">
        <v>5052</v>
      </c>
      <c r="D1295" s="36">
        <v>56858</v>
      </c>
      <c r="E1295" s="11" t="s">
        <v>5052</v>
      </c>
      <c r="F1295" s="11"/>
      <c r="G1295" s="14" t="s">
        <v>3981</v>
      </c>
      <c r="H1295" s="11"/>
      <c r="I1295" s="118" t="s">
        <v>5194</v>
      </c>
      <c r="J1295" s="19">
        <v>1966</v>
      </c>
      <c r="K1295" s="11" t="s">
        <v>998</v>
      </c>
      <c r="L1295" s="11" t="s">
        <v>1043</v>
      </c>
      <c r="M1295" s="11"/>
      <c r="N1295" s="11"/>
      <c r="O1295" s="11" t="s">
        <v>1023</v>
      </c>
      <c r="P1295" s="11" t="s">
        <v>1023</v>
      </c>
      <c r="Q1295" s="20">
        <v>16.399999999999999</v>
      </c>
      <c r="R1295" s="157">
        <f t="shared" ref="R1295:R1296" si="8">Q1295*1.01</f>
        <v>16.564</v>
      </c>
      <c r="S1295" s="11"/>
      <c r="T1295" s="21">
        <v>20</v>
      </c>
      <c r="U1295" s="13" t="s">
        <v>3231</v>
      </c>
      <c r="V1295" s="11" t="s">
        <v>1000</v>
      </c>
    </row>
    <row r="1296" spans="1:22" s="17" customFormat="1">
      <c r="A1296" s="10" t="s">
        <v>5053</v>
      </c>
      <c r="B1296" s="11" t="s">
        <v>3143</v>
      </c>
      <c r="C1296" s="11" t="s">
        <v>5054</v>
      </c>
      <c r="D1296" s="18">
        <v>84100</v>
      </c>
      <c r="E1296" s="11" t="s">
        <v>5054</v>
      </c>
      <c r="F1296" s="11" t="s">
        <v>5055</v>
      </c>
      <c r="G1296" s="14" t="s">
        <v>3071</v>
      </c>
      <c r="H1296" s="11" t="s">
        <v>5054</v>
      </c>
      <c r="I1296" s="118" t="s">
        <v>5194</v>
      </c>
      <c r="J1296" s="19">
        <v>1951</v>
      </c>
      <c r="K1296" s="11" t="s">
        <v>998</v>
      </c>
      <c r="L1296" s="11" t="s">
        <v>1043</v>
      </c>
      <c r="M1296" s="11"/>
      <c r="N1296" s="11"/>
      <c r="O1296" s="11" t="s">
        <v>1023</v>
      </c>
      <c r="P1296" s="11" t="s">
        <v>1023</v>
      </c>
      <c r="Q1296" s="20">
        <v>16.2</v>
      </c>
      <c r="R1296" s="157">
        <f t="shared" si="8"/>
        <v>16.361999999999998</v>
      </c>
      <c r="S1296" s="11" t="s">
        <v>3147</v>
      </c>
      <c r="T1296" s="21"/>
      <c r="U1296" s="11" t="s">
        <v>3113</v>
      </c>
      <c r="V1296" s="11" t="s">
        <v>1000</v>
      </c>
    </row>
    <row r="1297" spans="1:22" s="17" customFormat="1">
      <c r="A1297" s="10" t="s">
        <v>5056</v>
      </c>
      <c r="B1297" s="11" t="s">
        <v>2983</v>
      </c>
      <c r="C1297" s="11" t="s">
        <v>5057</v>
      </c>
      <c r="D1297" s="18">
        <v>14913</v>
      </c>
      <c r="E1297" s="11" t="s">
        <v>5058</v>
      </c>
      <c r="F1297" s="11"/>
      <c r="G1297" s="14" t="s">
        <v>1020</v>
      </c>
      <c r="H1297" s="11"/>
      <c r="I1297" s="118" t="s">
        <v>5206</v>
      </c>
      <c r="J1297" s="19">
        <v>2009</v>
      </c>
      <c r="K1297" s="11" t="s">
        <v>998</v>
      </c>
      <c r="L1297" s="11" t="s">
        <v>999</v>
      </c>
      <c r="M1297" s="11"/>
      <c r="N1297" s="11"/>
      <c r="O1297" s="11" t="s">
        <v>1000</v>
      </c>
      <c r="P1297" s="118" t="s">
        <v>1023</v>
      </c>
      <c r="Q1297" s="20">
        <v>12</v>
      </c>
      <c r="R1297" s="157">
        <v>12</v>
      </c>
      <c r="S1297" s="11" t="s">
        <v>5059</v>
      </c>
      <c r="T1297" s="21">
        <v>110</v>
      </c>
      <c r="U1297" s="13" t="s">
        <v>3077</v>
      </c>
      <c r="V1297" s="11" t="s">
        <v>1000</v>
      </c>
    </row>
    <row r="1298" spans="1:22" s="17" customFormat="1">
      <c r="A1298" s="10" t="s">
        <v>5060</v>
      </c>
      <c r="B1298" s="11" t="s">
        <v>3143</v>
      </c>
      <c r="C1298" s="11" t="s">
        <v>5061</v>
      </c>
      <c r="D1298" s="18">
        <v>84183</v>
      </c>
      <c r="E1298" s="11" t="s">
        <v>5062</v>
      </c>
      <c r="F1298" s="11" t="s">
        <v>5063</v>
      </c>
      <c r="G1298" s="14" t="s">
        <v>3071</v>
      </c>
      <c r="H1298" s="11" t="s">
        <v>5061</v>
      </c>
      <c r="I1298" s="118" t="s">
        <v>5194</v>
      </c>
      <c r="J1298" s="19">
        <v>1957</v>
      </c>
      <c r="K1298" s="11" t="s">
        <v>998</v>
      </c>
      <c r="L1298" s="11" t="s">
        <v>1043</v>
      </c>
      <c r="M1298" s="11"/>
      <c r="N1298" s="11"/>
      <c r="O1298" s="11" t="s">
        <v>1023</v>
      </c>
      <c r="P1298" s="11" t="s">
        <v>1023</v>
      </c>
      <c r="Q1298" s="20">
        <v>14.8</v>
      </c>
      <c r="R1298" s="157">
        <f t="shared" ref="R1298:R1300" si="9">Q1298*1.01</f>
        <v>14.948</v>
      </c>
      <c r="S1298" s="11" t="s">
        <v>3147</v>
      </c>
      <c r="T1298" s="21"/>
      <c r="U1298" s="11" t="s">
        <v>3113</v>
      </c>
      <c r="V1298" s="11" t="s">
        <v>1000</v>
      </c>
    </row>
    <row r="1299" spans="1:22" s="17" customFormat="1">
      <c r="A1299" s="10" t="s">
        <v>5064</v>
      </c>
      <c r="B1299" s="11" t="s">
        <v>3143</v>
      </c>
      <c r="C1299" s="11" t="s">
        <v>5065</v>
      </c>
      <c r="D1299" s="18">
        <v>85445</v>
      </c>
      <c r="E1299" s="11" t="s">
        <v>5066</v>
      </c>
      <c r="F1299" s="11" t="s">
        <v>5067</v>
      </c>
      <c r="G1299" s="14" t="s">
        <v>3071</v>
      </c>
      <c r="H1299" s="11" t="s">
        <v>5065</v>
      </c>
      <c r="I1299" s="118" t="s">
        <v>5194</v>
      </c>
      <c r="J1299" s="19">
        <v>1924</v>
      </c>
      <c r="K1299" s="11" t="s">
        <v>998</v>
      </c>
      <c r="L1299" s="11" t="s">
        <v>1043</v>
      </c>
      <c r="M1299" s="11"/>
      <c r="N1299" s="11"/>
      <c r="O1299" s="11" t="s">
        <v>1023</v>
      </c>
      <c r="P1299" s="11" t="s">
        <v>1023</v>
      </c>
      <c r="Q1299" s="20">
        <v>19</v>
      </c>
      <c r="R1299" s="157">
        <f t="shared" si="9"/>
        <v>19.190000000000001</v>
      </c>
      <c r="S1299" s="11" t="s">
        <v>3147</v>
      </c>
      <c r="T1299" s="21"/>
      <c r="U1299" s="11" t="s">
        <v>3475</v>
      </c>
      <c r="V1299" s="11" t="s">
        <v>1000</v>
      </c>
    </row>
    <row r="1300" spans="1:22" s="17" customFormat="1">
      <c r="A1300" s="10" t="s">
        <v>5068</v>
      </c>
      <c r="B1300" s="11" t="s">
        <v>3480</v>
      </c>
      <c r="C1300" s="11" t="s">
        <v>5069</v>
      </c>
      <c r="D1300" s="18">
        <v>86698</v>
      </c>
      <c r="E1300" s="11" t="s">
        <v>5070</v>
      </c>
      <c r="F1300" s="11"/>
      <c r="G1300" s="14" t="s">
        <v>3071</v>
      </c>
      <c r="H1300" s="11"/>
      <c r="I1300" s="118" t="s">
        <v>5194</v>
      </c>
      <c r="J1300" s="19">
        <v>1954</v>
      </c>
      <c r="K1300" s="11" t="s">
        <v>998</v>
      </c>
      <c r="L1300" s="11" t="s">
        <v>1043</v>
      </c>
      <c r="M1300" s="11"/>
      <c r="N1300" s="11"/>
      <c r="O1300" s="11" t="s">
        <v>1023</v>
      </c>
      <c r="P1300" s="11" t="s">
        <v>1023</v>
      </c>
      <c r="Q1300" s="20">
        <v>11.9</v>
      </c>
      <c r="R1300" s="157">
        <f t="shared" si="9"/>
        <v>12.019</v>
      </c>
      <c r="S1300" s="11" t="s">
        <v>5071</v>
      </c>
      <c r="T1300" s="21">
        <v>110</v>
      </c>
      <c r="U1300" s="26" t="s">
        <v>3073</v>
      </c>
      <c r="V1300" s="11" t="s">
        <v>1000</v>
      </c>
    </row>
    <row r="1301" spans="1:22" s="17" customFormat="1">
      <c r="A1301" s="10" t="s">
        <v>5072</v>
      </c>
      <c r="B1301" s="11" t="s">
        <v>2252</v>
      </c>
      <c r="C1301" s="11" t="s">
        <v>5073</v>
      </c>
      <c r="D1301" s="18">
        <v>63069</v>
      </c>
      <c r="E1301" s="11" t="s">
        <v>2254</v>
      </c>
      <c r="F1301" s="11"/>
      <c r="G1301" s="14" t="s">
        <v>3180</v>
      </c>
      <c r="H1301" s="11"/>
      <c r="I1301" s="123" t="s">
        <v>5202</v>
      </c>
      <c r="J1301" s="19">
        <v>1972</v>
      </c>
      <c r="K1301" s="11" t="s">
        <v>998</v>
      </c>
      <c r="L1301" s="11" t="s">
        <v>3309</v>
      </c>
      <c r="M1301" s="11"/>
      <c r="N1301" s="11"/>
      <c r="O1301" s="11" t="s">
        <v>1023</v>
      </c>
      <c r="P1301" s="11" t="s">
        <v>3103</v>
      </c>
      <c r="Q1301" s="20">
        <v>10.4</v>
      </c>
      <c r="R1301" s="157">
        <v>11.548988780768067</v>
      </c>
      <c r="S1301" s="11" t="s">
        <v>5074</v>
      </c>
      <c r="T1301" s="21">
        <v>20</v>
      </c>
      <c r="U1301" s="11" t="s">
        <v>1939</v>
      </c>
      <c r="V1301" s="22" t="s">
        <v>1023</v>
      </c>
    </row>
    <row r="1302" spans="1:22" s="17" customFormat="1">
      <c r="A1302" s="10" t="s">
        <v>5075</v>
      </c>
      <c r="B1302" s="11" t="s">
        <v>3539</v>
      </c>
      <c r="C1302" s="11" t="s">
        <v>5076</v>
      </c>
      <c r="D1302" s="18">
        <v>29465</v>
      </c>
      <c r="E1302" s="11" t="s">
        <v>5077</v>
      </c>
      <c r="F1302" s="11"/>
      <c r="G1302" s="60" t="s">
        <v>1006</v>
      </c>
      <c r="H1302" s="11" t="s">
        <v>2258</v>
      </c>
      <c r="I1302" s="118" t="s">
        <v>5206</v>
      </c>
      <c r="J1302" s="19">
        <v>2010</v>
      </c>
      <c r="K1302" s="11" t="s">
        <v>998</v>
      </c>
      <c r="L1302" s="11" t="s">
        <v>999</v>
      </c>
      <c r="M1302" s="11"/>
      <c r="N1302" s="11"/>
      <c r="O1302" s="11" t="s">
        <v>1000</v>
      </c>
      <c r="P1302" s="11" t="s">
        <v>1023</v>
      </c>
      <c r="Q1302" s="20">
        <v>12</v>
      </c>
      <c r="R1302" s="157">
        <v>12</v>
      </c>
      <c r="S1302" s="11" t="s">
        <v>5078</v>
      </c>
      <c r="T1302" s="21">
        <v>20</v>
      </c>
      <c r="U1302" s="11" t="s">
        <v>3108</v>
      </c>
      <c r="V1302" s="11" t="s">
        <v>1000</v>
      </c>
    </row>
    <row r="1303" spans="1:22" s="17" customFormat="1">
      <c r="A1303" s="10" t="s">
        <v>5079</v>
      </c>
      <c r="B1303" s="11" t="s">
        <v>3212</v>
      </c>
      <c r="C1303" s="11" t="s">
        <v>5080</v>
      </c>
      <c r="D1303" s="18">
        <v>26842</v>
      </c>
      <c r="E1303" s="11" t="s">
        <v>2282</v>
      </c>
      <c r="F1303" s="11" t="s">
        <v>5081</v>
      </c>
      <c r="G1303" s="14" t="s">
        <v>1006</v>
      </c>
      <c r="H1303" s="11" t="s">
        <v>5080</v>
      </c>
      <c r="I1303" s="118" t="s">
        <v>5206</v>
      </c>
      <c r="J1303" s="19">
        <v>1999</v>
      </c>
      <c r="K1303" s="11" t="s">
        <v>998</v>
      </c>
      <c r="L1303" s="11" t="s">
        <v>999</v>
      </c>
      <c r="M1303" s="11"/>
      <c r="N1303" s="11"/>
      <c r="O1303" s="11" t="s">
        <v>1000</v>
      </c>
      <c r="P1303" s="118" t="s">
        <v>1023</v>
      </c>
      <c r="Q1303" s="20">
        <v>12</v>
      </c>
      <c r="R1303" s="157">
        <v>12</v>
      </c>
      <c r="S1303" s="11" t="s">
        <v>5080</v>
      </c>
      <c r="T1303" s="21">
        <v>20</v>
      </c>
      <c r="U1303" s="13" t="s">
        <v>1008</v>
      </c>
      <c r="V1303" s="11" t="s">
        <v>1000</v>
      </c>
    </row>
    <row r="1304" spans="1:22" s="17" customFormat="1">
      <c r="A1304" s="10" t="s">
        <v>5082</v>
      </c>
      <c r="B1304" s="11" t="s">
        <v>3480</v>
      </c>
      <c r="C1304" s="11" t="s">
        <v>5083</v>
      </c>
      <c r="D1304" s="18">
        <v>82380</v>
      </c>
      <c r="E1304" s="11" t="s">
        <v>5084</v>
      </c>
      <c r="F1304" s="11"/>
      <c r="G1304" s="14" t="s">
        <v>3071</v>
      </c>
      <c r="H1304" s="11" t="s">
        <v>5085</v>
      </c>
      <c r="I1304" s="118" t="s">
        <v>5203</v>
      </c>
      <c r="J1304" s="19">
        <v>1989</v>
      </c>
      <c r="K1304" s="11" t="s">
        <v>998</v>
      </c>
      <c r="L1304" s="118" t="s">
        <v>1022</v>
      </c>
      <c r="M1304" s="11" t="s">
        <v>5086</v>
      </c>
      <c r="N1304" s="11"/>
      <c r="O1304" s="11" t="s">
        <v>1023</v>
      </c>
      <c r="P1304" s="11" t="s">
        <v>1000</v>
      </c>
      <c r="Q1304" s="20">
        <v>5.3</v>
      </c>
      <c r="R1304" s="157">
        <v>5.3529999999999998</v>
      </c>
      <c r="S1304" s="11" t="s">
        <v>5087</v>
      </c>
      <c r="T1304" s="21">
        <v>6</v>
      </c>
      <c r="U1304" s="11" t="s">
        <v>5088</v>
      </c>
      <c r="V1304" s="22" t="s">
        <v>1023</v>
      </c>
    </row>
    <row r="1305" spans="1:22" s="17" customFormat="1">
      <c r="A1305" s="10" t="s">
        <v>5089</v>
      </c>
      <c r="B1305" s="11" t="s">
        <v>3480</v>
      </c>
      <c r="C1305" s="11" t="s">
        <v>5083</v>
      </c>
      <c r="D1305" s="18">
        <v>82380</v>
      </c>
      <c r="E1305" s="11" t="s">
        <v>5084</v>
      </c>
      <c r="F1305" s="11"/>
      <c r="G1305" s="14" t="s">
        <v>3071</v>
      </c>
      <c r="H1305" s="11" t="s">
        <v>5090</v>
      </c>
      <c r="I1305" s="118" t="s">
        <v>5203</v>
      </c>
      <c r="J1305" s="19">
        <v>1987</v>
      </c>
      <c r="K1305" s="11" t="s">
        <v>998</v>
      </c>
      <c r="L1305" s="118" t="s">
        <v>1022</v>
      </c>
      <c r="M1305" s="11" t="s">
        <v>5086</v>
      </c>
      <c r="N1305" s="11"/>
      <c r="O1305" s="11" t="s">
        <v>1023</v>
      </c>
      <c r="P1305" s="11" t="s">
        <v>1000</v>
      </c>
      <c r="Q1305" s="20">
        <v>5.3</v>
      </c>
      <c r="R1305" s="157">
        <v>5.3529999999999998</v>
      </c>
      <c r="S1305" s="11" t="s">
        <v>5087</v>
      </c>
      <c r="T1305" s="21">
        <v>6</v>
      </c>
      <c r="U1305" s="11" t="s">
        <v>5088</v>
      </c>
      <c r="V1305" s="22" t="s">
        <v>1023</v>
      </c>
    </row>
    <row r="1306" spans="1:22" s="17" customFormat="1">
      <c r="A1306" s="10" t="s">
        <v>5091</v>
      </c>
      <c r="B1306" s="11" t="s">
        <v>5036</v>
      </c>
      <c r="C1306" s="11" t="s">
        <v>5092</v>
      </c>
      <c r="D1306" s="18">
        <v>87666</v>
      </c>
      <c r="E1306" s="11" t="s">
        <v>5093</v>
      </c>
      <c r="F1306" s="11" t="s">
        <v>5045</v>
      </c>
      <c r="G1306" s="14" t="s">
        <v>3071</v>
      </c>
      <c r="H1306" s="11"/>
      <c r="I1306" s="118" t="s">
        <v>5203</v>
      </c>
      <c r="J1306" s="19"/>
      <c r="K1306" s="11" t="s">
        <v>998</v>
      </c>
      <c r="L1306" s="11" t="s">
        <v>3056</v>
      </c>
      <c r="M1306" s="11" t="s">
        <v>3056</v>
      </c>
      <c r="N1306" s="11" t="s">
        <v>613</v>
      </c>
      <c r="O1306" s="11" t="s">
        <v>1023</v>
      </c>
      <c r="P1306" s="11" t="s">
        <v>1023</v>
      </c>
      <c r="Q1306" s="20">
        <v>11.4</v>
      </c>
      <c r="R1306" s="157">
        <f>Q1306*1.01</f>
        <v>11.514000000000001</v>
      </c>
      <c r="S1306" s="11" t="s">
        <v>5094</v>
      </c>
      <c r="T1306" s="21">
        <v>20</v>
      </c>
      <c r="U1306" s="11" t="s">
        <v>5041</v>
      </c>
      <c r="V1306" s="22" t="s">
        <v>1023</v>
      </c>
    </row>
    <row r="1307" spans="1:22" s="17" customFormat="1">
      <c r="A1307" s="10" t="s">
        <v>5095</v>
      </c>
      <c r="B1307" s="11" t="s">
        <v>3143</v>
      </c>
      <c r="C1307" s="11" t="s">
        <v>5096</v>
      </c>
      <c r="D1307" s="18">
        <v>94431</v>
      </c>
      <c r="E1307" s="11" t="s">
        <v>5097</v>
      </c>
      <c r="F1307" s="11" t="s">
        <v>5098</v>
      </c>
      <c r="G1307" s="14" t="s">
        <v>3071</v>
      </c>
      <c r="H1307" s="11" t="s">
        <v>5096</v>
      </c>
      <c r="I1307" s="118" t="s">
        <v>5194</v>
      </c>
      <c r="J1307" s="19">
        <v>1984</v>
      </c>
      <c r="K1307" s="11" t="s">
        <v>998</v>
      </c>
      <c r="L1307" s="11" t="s">
        <v>1043</v>
      </c>
      <c r="M1307" s="11"/>
      <c r="N1307" s="11"/>
      <c r="O1307" s="11" t="s">
        <v>1023</v>
      </c>
      <c r="P1307" s="11" t="s">
        <v>1023</v>
      </c>
      <c r="Q1307" s="20">
        <v>12.6</v>
      </c>
      <c r="R1307" s="157">
        <f>Q1307*1.01</f>
        <v>12.725999999999999</v>
      </c>
      <c r="S1307" s="11" t="s">
        <v>3147</v>
      </c>
      <c r="T1307" s="21">
        <v>20</v>
      </c>
      <c r="U1307" s="11" t="s">
        <v>3113</v>
      </c>
      <c r="V1307" s="11" t="s">
        <v>1000</v>
      </c>
    </row>
    <row r="1308" spans="1:22" s="17" customFormat="1" ht="60">
      <c r="A1308" s="10" t="s">
        <v>5099</v>
      </c>
      <c r="B1308" s="11" t="s">
        <v>5100</v>
      </c>
      <c r="C1308" s="11" t="s">
        <v>5101</v>
      </c>
      <c r="D1308" s="18">
        <v>66954</v>
      </c>
      <c r="E1308" s="11" t="s">
        <v>5102</v>
      </c>
      <c r="F1308" s="11" t="s">
        <v>5103</v>
      </c>
      <c r="G1308" s="14" t="s">
        <v>3981</v>
      </c>
      <c r="H1308" s="11"/>
      <c r="I1308" s="123" t="s">
        <v>5202</v>
      </c>
      <c r="J1308" s="19">
        <v>1999</v>
      </c>
      <c r="K1308" s="11" t="s">
        <v>998</v>
      </c>
      <c r="L1308" s="11" t="s">
        <v>3309</v>
      </c>
      <c r="M1308" s="24" t="s">
        <v>5104</v>
      </c>
      <c r="N1308" s="24"/>
      <c r="O1308" s="11" t="s">
        <v>1023</v>
      </c>
      <c r="P1308" s="11" t="s">
        <v>1000</v>
      </c>
      <c r="Q1308" s="20">
        <v>15</v>
      </c>
      <c r="R1308" s="157">
        <v>16.657195356877018</v>
      </c>
      <c r="S1308" s="11" t="s">
        <v>5105</v>
      </c>
      <c r="T1308" s="21">
        <v>20</v>
      </c>
      <c r="U1308" s="11" t="s">
        <v>5106</v>
      </c>
      <c r="V1308" s="22" t="s">
        <v>1023</v>
      </c>
    </row>
    <row r="1309" spans="1:22" s="17" customFormat="1">
      <c r="A1309" s="10" t="s">
        <v>5107</v>
      </c>
      <c r="B1309" s="11" t="s">
        <v>3143</v>
      </c>
      <c r="C1309" s="11" t="s">
        <v>5108</v>
      </c>
      <c r="D1309" s="18">
        <v>94447</v>
      </c>
      <c r="E1309" s="11" t="s">
        <v>3608</v>
      </c>
      <c r="F1309" s="11" t="s">
        <v>5109</v>
      </c>
      <c r="G1309" s="14" t="s">
        <v>3071</v>
      </c>
      <c r="H1309" s="11" t="s">
        <v>5108</v>
      </c>
      <c r="I1309" s="118" t="s">
        <v>5194</v>
      </c>
      <c r="J1309" s="19">
        <v>1994</v>
      </c>
      <c r="K1309" s="11" t="s">
        <v>998</v>
      </c>
      <c r="L1309" s="24" t="s">
        <v>1043</v>
      </c>
      <c r="M1309" s="24"/>
      <c r="N1309" s="24"/>
      <c r="O1309" s="11" t="s">
        <v>1023</v>
      </c>
      <c r="P1309" s="11" t="s">
        <v>1023</v>
      </c>
      <c r="Q1309" s="20">
        <v>12.6</v>
      </c>
      <c r="R1309" s="157">
        <f>Q1309*1.01</f>
        <v>12.725999999999999</v>
      </c>
      <c r="S1309" s="11" t="s">
        <v>3147</v>
      </c>
      <c r="T1309" s="21">
        <v>20</v>
      </c>
      <c r="U1309" s="11" t="s">
        <v>3113</v>
      </c>
      <c r="V1309" s="11" t="s">
        <v>1000</v>
      </c>
    </row>
    <row r="1310" spans="1:22" s="17" customFormat="1" ht="24">
      <c r="A1310" s="10" t="s">
        <v>5110</v>
      </c>
      <c r="B1310" s="11" t="s">
        <v>491</v>
      </c>
      <c r="C1310" s="11" t="s">
        <v>5111</v>
      </c>
      <c r="D1310" s="18">
        <v>6925</v>
      </c>
      <c r="E1310" s="11" t="s">
        <v>5112</v>
      </c>
      <c r="F1310" s="11"/>
      <c r="G1310" s="14" t="s">
        <v>1071</v>
      </c>
      <c r="H1310" s="11" t="s">
        <v>5113</v>
      </c>
      <c r="I1310" s="118" t="s">
        <v>5206</v>
      </c>
      <c r="J1310" s="19">
        <v>2006</v>
      </c>
      <c r="K1310" s="11" t="s">
        <v>998</v>
      </c>
      <c r="L1310" s="24" t="s">
        <v>999</v>
      </c>
      <c r="M1310" s="24"/>
      <c r="N1310" s="24"/>
      <c r="O1310" s="11" t="s">
        <v>1000</v>
      </c>
      <c r="P1310" s="11" t="s">
        <v>1023</v>
      </c>
      <c r="Q1310" s="20">
        <v>10</v>
      </c>
      <c r="R1310" s="157">
        <v>10</v>
      </c>
      <c r="S1310" s="11" t="s">
        <v>5111</v>
      </c>
      <c r="T1310" s="21">
        <v>20</v>
      </c>
      <c r="U1310" s="11" t="s">
        <v>3045</v>
      </c>
      <c r="V1310" s="11" t="s">
        <v>1000</v>
      </c>
    </row>
    <row r="1311" spans="1:22" s="17" customFormat="1" ht="60">
      <c r="A1311" s="10" t="s">
        <v>5114</v>
      </c>
      <c r="B1311" s="11" t="s">
        <v>5115</v>
      </c>
      <c r="C1311" s="11" t="s">
        <v>5116</v>
      </c>
      <c r="D1311" s="18">
        <v>14727</v>
      </c>
      <c r="E1311" s="11" t="s">
        <v>5117</v>
      </c>
      <c r="F1311" s="11"/>
      <c r="G1311" s="14" t="s">
        <v>1020</v>
      </c>
      <c r="H1311" s="11" t="s">
        <v>5116</v>
      </c>
      <c r="I1311" s="123" t="s">
        <v>5202</v>
      </c>
      <c r="J1311" s="19">
        <v>2002</v>
      </c>
      <c r="K1311" s="11" t="s">
        <v>998</v>
      </c>
      <c r="L1311" s="11" t="s">
        <v>3309</v>
      </c>
      <c r="M1311" s="24" t="s">
        <v>2360</v>
      </c>
      <c r="N1311" s="11"/>
      <c r="O1311" s="11" t="s">
        <v>1023</v>
      </c>
      <c r="P1311" s="11" t="s">
        <v>1023</v>
      </c>
      <c r="Q1311" s="20">
        <v>2.5</v>
      </c>
      <c r="R1311" s="157">
        <v>2.7761992261461699</v>
      </c>
      <c r="S1311" s="11" t="s">
        <v>5118</v>
      </c>
      <c r="T1311" s="21">
        <v>6</v>
      </c>
      <c r="U1311" s="11" t="s">
        <v>3077</v>
      </c>
      <c r="V1311" s="22" t="s">
        <v>1023</v>
      </c>
    </row>
    <row r="1312" spans="1:22" s="17" customFormat="1" ht="60">
      <c r="A1312" s="10" t="s">
        <v>5119</v>
      </c>
      <c r="B1312" s="11" t="s">
        <v>5115</v>
      </c>
      <c r="C1312" s="11" t="s">
        <v>5120</v>
      </c>
      <c r="D1312" s="18">
        <v>14727</v>
      </c>
      <c r="E1312" s="11" t="s">
        <v>5117</v>
      </c>
      <c r="F1312" s="11"/>
      <c r="G1312" s="14" t="s">
        <v>1020</v>
      </c>
      <c r="H1312" s="11" t="s">
        <v>5120</v>
      </c>
      <c r="I1312" s="123" t="s">
        <v>5202</v>
      </c>
      <c r="J1312" s="19">
        <v>2009</v>
      </c>
      <c r="K1312" s="11" t="s">
        <v>998</v>
      </c>
      <c r="L1312" s="11" t="s">
        <v>3309</v>
      </c>
      <c r="M1312" s="24" t="s">
        <v>2360</v>
      </c>
      <c r="N1312" s="11"/>
      <c r="O1312" s="11" t="s">
        <v>1023</v>
      </c>
      <c r="P1312" s="11" t="s">
        <v>1000</v>
      </c>
      <c r="Q1312" s="20">
        <v>14.5</v>
      </c>
      <c r="R1312" s="157">
        <v>16.101955511647784</v>
      </c>
      <c r="S1312" s="11" t="s">
        <v>5118</v>
      </c>
      <c r="T1312" s="21">
        <v>6</v>
      </c>
      <c r="U1312" s="11" t="s">
        <v>3077</v>
      </c>
      <c r="V1312" s="22" t="s">
        <v>1023</v>
      </c>
    </row>
    <row r="1313" spans="1:216" s="17" customFormat="1">
      <c r="A1313" s="10" t="s">
        <v>5121</v>
      </c>
      <c r="B1313" s="11" t="s">
        <v>3143</v>
      </c>
      <c r="C1313" s="11" t="s">
        <v>5122</v>
      </c>
      <c r="D1313" s="18">
        <v>86931</v>
      </c>
      <c r="E1313" s="11" t="s">
        <v>5122</v>
      </c>
      <c r="F1313" s="11" t="s">
        <v>5123</v>
      </c>
      <c r="G1313" s="14" t="s">
        <v>3071</v>
      </c>
      <c r="H1313" s="11" t="s">
        <v>5122</v>
      </c>
      <c r="I1313" s="118" t="s">
        <v>5194</v>
      </c>
      <c r="J1313" s="19">
        <v>1984</v>
      </c>
      <c r="K1313" s="11" t="s">
        <v>998</v>
      </c>
      <c r="L1313" s="11" t="s">
        <v>1043</v>
      </c>
      <c r="M1313" s="11"/>
      <c r="N1313" s="11"/>
      <c r="O1313" s="11" t="s">
        <v>1023</v>
      </c>
      <c r="P1313" s="11" t="s">
        <v>1023</v>
      </c>
      <c r="Q1313" s="20">
        <v>12.1</v>
      </c>
      <c r="R1313" s="157">
        <f t="shared" ref="R1313:R1314" si="10">Q1313*1.01</f>
        <v>12.221</v>
      </c>
      <c r="S1313" s="11" t="s">
        <v>3147</v>
      </c>
      <c r="T1313" s="21">
        <v>20</v>
      </c>
      <c r="U1313" s="11" t="s">
        <v>3113</v>
      </c>
      <c r="V1313" s="11" t="s">
        <v>1000</v>
      </c>
    </row>
    <row r="1314" spans="1:216" s="17" customFormat="1">
      <c r="A1314" s="10" t="s">
        <v>5124</v>
      </c>
      <c r="B1314" s="11" t="s">
        <v>3480</v>
      </c>
      <c r="C1314" s="11" t="s">
        <v>5125</v>
      </c>
      <c r="D1314" s="18">
        <v>86641</v>
      </c>
      <c r="E1314" s="11" t="s">
        <v>5125</v>
      </c>
      <c r="F1314" s="11"/>
      <c r="G1314" s="14" t="s">
        <v>3071</v>
      </c>
      <c r="H1314" s="11"/>
      <c r="I1314" s="118" t="s">
        <v>5194</v>
      </c>
      <c r="J1314" s="19">
        <v>1955</v>
      </c>
      <c r="K1314" s="11" t="s">
        <v>998</v>
      </c>
      <c r="L1314" s="11" t="s">
        <v>1043</v>
      </c>
      <c r="M1314" s="11"/>
      <c r="N1314" s="11"/>
      <c r="O1314" s="11" t="s">
        <v>1023</v>
      </c>
      <c r="P1314" s="11" t="s">
        <v>1023</v>
      </c>
      <c r="Q1314" s="20">
        <v>10.9</v>
      </c>
      <c r="R1314" s="157">
        <f t="shared" si="10"/>
        <v>11.009</v>
      </c>
      <c r="S1314" s="11" t="s">
        <v>5126</v>
      </c>
      <c r="T1314" s="21">
        <v>20</v>
      </c>
      <c r="U1314" s="26" t="s">
        <v>3073</v>
      </c>
      <c r="V1314" s="11" t="s">
        <v>1000</v>
      </c>
    </row>
    <row r="1315" spans="1:216" s="17" customFormat="1">
      <c r="A1315" s="10" t="s">
        <v>5127</v>
      </c>
      <c r="B1315" s="11" t="s">
        <v>2983</v>
      </c>
      <c r="C1315" s="11" t="s">
        <v>5128</v>
      </c>
      <c r="D1315" s="18">
        <v>39359</v>
      </c>
      <c r="E1315" s="11" t="s">
        <v>5129</v>
      </c>
      <c r="F1315" s="11"/>
      <c r="G1315" s="14" t="s">
        <v>1071</v>
      </c>
      <c r="H1315" s="11"/>
      <c r="I1315" s="118" t="s">
        <v>5206</v>
      </c>
      <c r="J1315" s="19">
        <v>2007</v>
      </c>
      <c r="K1315" s="11" t="s">
        <v>998</v>
      </c>
      <c r="L1315" s="11" t="s">
        <v>999</v>
      </c>
      <c r="M1315" s="11"/>
      <c r="N1315" s="11"/>
      <c r="O1315" s="11" t="s">
        <v>1000</v>
      </c>
      <c r="P1315" s="118" t="s">
        <v>1023</v>
      </c>
      <c r="Q1315" s="20">
        <v>18</v>
      </c>
      <c r="R1315" s="157">
        <v>18</v>
      </c>
      <c r="S1315" s="11" t="s">
        <v>5130</v>
      </c>
      <c r="T1315" s="21">
        <v>20</v>
      </c>
      <c r="U1315" s="13" t="s">
        <v>3108</v>
      </c>
      <c r="V1315" s="11" t="s">
        <v>1000</v>
      </c>
    </row>
    <row r="1316" spans="1:216" s="17" customFormat="1">
      <c r="A1316" s="10" t="s">
        <v>5131</v>
      </c>
      <c r="B1316" s="11" t="s">
        <v>3237</v>
      </c>
      <c r="C1316" s="11" t="s">
        <v>5132</v>
      </c>
      <c r="D1316" s="18">
        <v>39319</v>
      </c>
      <c r="E1316" s="11" t="s">
        <v>5132</v>
      </c>
      <c r="F1316" s="11"/>
      <c r="G1316" s="14" t="s">
        <v>1071</v>
      </c>
      <c r="H1316" s="11" t="s">
        <v>5132</v>
      </c>
      <c r="I1316" s="118" t="s">
        <v>5206</v>
      </c>
      <c r="J1316" s="19"/>
      <c r="K1316" s="11" t="s">
        <v>998</v>
      </c>
      <c r="L1316" s="11" t="s">
        <v>999</v>
      </c>
      <c r="M1316" s="11"/>
      <c r="N1316" s="11"/>
      <c r="O1316" s="11" t="s">
        <v>1000</v>
      </c>
      <c r="P1316" s="11" t="s">
        <v>1023</v>
      </c>
      <c r="Q1316" s="20">
        <v>16</v>
      </c>
      <c r="R1316" s="157">
        <v>16</v>
      </c>
      <c r="S1316" s="11" t="s">
        <v>5133</v>
      </c>
      <c r="T1316" s="11">
        <v>110</v>
      </c>
      <c r="U1316" s="13" t="s">
        <v>3187</v>
      </c>
      <c r="V1316" s="11" t="s">
        <v>1000</v>
      </c>
    </row>
    <row r="1317" spans="1:216" s="17" customFormat="1">
      <c r="A1317" s="10" t="s">
        <v>5134</v>
      </c>
      <c r="B1317" s="11" t="s">
        <v>5135</v>
      </c>
      <c r="C1317" s="11" t="s">
        <v>5136</v>
      </c>
      <c r="D1317" s="18">
        <v>83512</v>
      </c>
      <c r="E1317" s="11" t="s">
        <v>5137</v>
      </c>
      <c r="F1317" s="11" t="s">
        <v>5138</v>
      </c>
      <c r="G1317" s="14" t="s">
        <v>3071</v>
      </c>
      <c r="H1317" s="11"/>
      <c r="I1317" s="118" t="s">
        <v>5203</v>
      </c>
      <c r="J1317" s="19">
        <v>2000</v>
      </c>
      <c r="K1317" s="11" t="s">
        <v>998</v>
      </c>
      <c r="L1317" s="11" t="s">
        <v>1022</v>
      </c>
      <c r="M1317" s="11"/>
      <c r="N1317" s="11"/>
      <c r="O1317" s="11" t="s">
        <v>1023</v>
      </c>
      <c r="P1317" s="11" t="s">
        <v>3103</v>
      </c>
      <c r="Q1317" s="20">
        <v>12.45</v>
      </c>
      <c r="R1317" s="157">
        <v>12.574499999999999</v>
      </c>
      <c r="S1317" s="11" t="s">
        <v>5139</v>
      </c>
      <c r="T1317" s="21">
        <v>20</v>
      </c>
      <c r="U1317" s="11" t="s">
        <v>3113</v>
      </c>
      <c r="V1317" s="22" t="s">
        <v>1023</v>
      </c>
    </row>
    <row r="1318" spans="1:216" s="17" customFormat="1">
      <c r="A1318" s="10" t="s">
        <v>5140</v>
      </c>
      <c r="B1318" s="11" t="s">
        <v>3247</v>
      </c>
      <c r="C1318" s="11" t="s">
        <v>5141</v>
      </c>
      <c r="D1318" s="18">
        <v>86643</v>
      </c>
      <c r="E1318" s="11" t="s">
        <v>5142</v>
      </c>
      <c r="F1318" s="11"/>
      <c r="G1318" s="14" t="s">
        <v>3071</v>
      </c>
      <c r="H1318" s="11" t="s">
        <v>3249</v>
      </c>
      <c r="I1318" s="118" t="s">
        <v>5194</v>
      </c>
      <c r="J1318" s="19">
        <v>1967</v>
      </c>
      <c r="K1318" s="11" t="s">
        <v>998</v>
      </c>
      <c r="L1318" s="24" t="s">
        <v>1043</v>
      </c>
      <c r="M1318" s="24"/>
      <c r="N1318" s="24"/>
      <c r="O1318" s="11" t="s">
        <v>1023</v>
      </c>
      <c r="P1318" s="11" t="s">
        <v>1023</v>
      </c>
      <c r="Q1318" s="20">
        <v>18.899999999999999</v>
      </c>
      <c r="R1318" s="157">
        <f>Q1318*1.01</f>
        <v>19.088999999999999</v>
      </c>
      <c r="S1318" s="11" t="s">
        <v>3250</v>
      </c>
      <c r="T1318" s="21">
        <v>20</v>
      </c>
      <c r="U1318" s="11" t="s">
        <v>3251</v>
      </c>
      <c r="V1318" s="11" t="s">
        <v>1000</v>
      </c>
    </row>
    <row r="1319" spans="1:216" s="17" customFormat="1">
      <c r="A1319" s="10" t="s">
        <v>5143</v>
      </c>
      <c r="B1319" s="11" t="s">
        <v>5144</v>
      </c>
      <c r="C1319" s="11" t="s">
        <v>5145</v>
      </c>
      <c r="D1319" s="18">
        <v>48432</v>
      </c>
      <c r="E1319" s="11" t="s">
        <v>5146</v>
      </c>
      <c r="F1319" s="11" t="s">
        <v>5147</v>
      </c>
      <c r="G1319" s="14" t="s">
        <v>997</v>
      </c>
      <c r="H1319" s="11"/>
      <c r="I1319" s="118" t="s">
        <v>5206</v>
      </c>
      <c r="J1319" s="19">
        <v>2002</v>
      </c>
      <c r="K1319" s="11" t="s">
        <v>998</v>
      </c>
      <c r="L1319" s="11" t="s">
        <v>999</v>
      </c>
      <c r="M1319" s="11"/>
      <c r="N1319" s="11"/>
      <c r="O1319" s="11" t="s">
        <v>1000</v>
      </c>
      <c r="P1319" s="11" t="s">
        <v>3156</v>
      </c>
      <c r="Q1319" s="20">
        <v>10.45</v>
      </c>
      <c r="R1319" s="157">
        <v>10.45</v>
      </c>
      <c r="S1319" s="11" t="s">
        <v>5148</v>
      </c>
      <c r="T1319" s="21">
        <v>30</v>
      </c>
      <c r="U1319" s="13" t="s">
        <v>1066</v>
      </c>
      <c r="V1319" s="11" t="s">
        <v>1000</v>
      </c>
    </row>
    <row r="1320" spans="1:216" s="17" customFormat="1">
      <c r="A1320" s="10" t="s">
        <v>5149</v>
      </c>
      <c r="B1320" s="11" t="s">
        <v>3115</v>
      </c>
      <c r="C1320" s="11" t="s">
        <v>5150</v>
      </c>
      <c r="D1320" s="18">
        <v>6528</v>
      </c>
      <c r="E1320" s="11" t="s">
        <v>5151</v>
      </c>
      <c r="F1320" s="11"/>
      <c r="G1320" s="14" t="s">
        <v>1071</v>
      </c>
      <c r="H1320" s="11"/>
      <c r="I1320" s="118" t="s">
        <v>5206</v>
      </c>
      <c r="J1320" s="19">
        <v>2007</v>
      </c>
      <c r="K1320" s="11" t="s">
        <v>998</v>
      </c>
      <c r="L1320" s="11" t="s">
        <v>999</v>
      </c>
      <c r="M1320" s="11"/>
      <c r="N1320" s="11"/>
      <c r="O1320" s="11" t="s">
        <v>1000</v>
      </c>
      <c r="P1320" s="118" t="s">
        <v>1023</v>
      </c>
      <c r="Q1320" s="20">
        <v>10</v>
      </c>
      <c r="R1320" s="157">
        <v>10</v>
      </c>
      <c r="S1320" s="11"/>
      <c r="T1320" s="21">
        <v>20</v>
      </c>
      <c r="U1320" s="11" t="s">
        <v>3045</v>
      </c>
      <c r="V1320" s="11" t="s">
        <v>1000</v>
      </c>
    </row>
    <row r="1321" spans="1:216" s="17" customFormat="1" ht="24">
      <c r="A1321" s="10" t="s">
        <v>5152</v>
      </c>
      <c r="B1321" s="11" t="s">
        <v>3212</v>
      </c>
      <c r="C1321" s="11" t="s">
        <v>5153</v>
      </c>
      <c r="D1321" s="18">
        <v>17207</v>
      </c>
      <c r="E1321" s="11" t="s">
        <v>5154</v>
      </c>
      <c r="F1321" s="24" t="s">
        <v>5155</v>
      </c>
      <c r="G1321" s="14" t="s">
        <v>3091</v>
      </c>
      <c r="H1321" s="11" t="s">
        <v>5153</v>
      </c>
      <c r="I1321" s="118" t="s">
        <v>5206</v>
      </c>
      <c r="J1321" s="19">
        <v>1999</v>
      </c>
      <c r="K1321" s="11" t="s">
        <v>998</v>
      </c>
      <c r="L1321" s="24" t="s">
        <v>999</v>
      </c>
      <c r="M1321" s="24"/>
      <c r="N1321" s="24"/>
      <c r="O1321" s="11" t="s">
        <v>1000</v>
      </c>
      <c r="P1321" s="118" t="s">
        <v>1023</v>
      </c>
      <c r="Q1321" s="20">
        <v>19.2</v>
      </c>
      <c r="R1321" s="157">
        <v>19.2</v>
      </c>
      <c r="S1321" s="11" t="s">
        <v>5153</v>
      </c>
      <c r="T1321" s="21">
        <v>20</v>
      </c>
      <c r="U1321" s="13" t="s">
        <v>3077</v>
      </c>
      <c r="V1321" s="11" t="s">
        <v>1000</v>
      </c>
    </row>
    <row r="1322" spans="1:216" s="17" customFormat="1">
      <c r="A1322" s="10" t="s">
        <v>5156</v>
      </c>
      <c r="B1322" s="11" t="s">
        <v>2565</v>
      </c>
      <c r="C1322" s="11" t="s">
        <v>5157</v>
      </c>
      <c r="D1322" s="18">
        <v>18147</v>
      </c>
      <c r="E1322" s="11" t="s">
        <v>2539</v>
      </c>
      <c r="F1322" s="11" t="s">
        <v>5158</v>
      </c>
      <c r="G1322" s="14" t="s">
        <v>3091</v>
      </c>
      <c r="H1322" s="11"/>
      <c r="I1322" s="123" t="s">
        <v>5202</v>
      </c>
      <c r="J1322" s="19">
        <v>2009</v>
      </c>
      <c r="K1322" s="11" t="s">
        <v>998</v>
      </c>
      <c r="L1322" s="11" t="s">
        <v>3309</v>
      </c>
      <c r="M1322" s="11"/>
      <c r="N1322" s="11"/>
      <c r="O1322" s="11" t="s">
        <v>1023</v>
      </c>
      <c r="P1322" s="11" t="s">
        <v>1000</v>
      </c>
      <c r="Q1322" s="20">
        <v>17</v>
      </c>
      <c r="R1322" s="157">
        <v>18.878154737793956</v>
      </c>
      <c r="S1322" s="11" t="s">
        <v>5159</v>
      </c>
      <c r="T1322" s="21">
        <v>20</v>
      </c>
      <c r="U1322" s="11" t="s">
        <v>2541</v>
      </c>
      <c r="V1322" s="22" t="s">
        <v>1023</v>
      </c>
    </row>
    <row r="1323" spans="1:216" s="17" customFormat="1">
      <c r="A1323" s="10" t="s">
        <v>5160</v>
      </c>
      <c r="B1323" s="11" t="s">
        <v>5161</v>
      </c>
      <c r="C1323" s="11" t="s">
        <v>5162</v>
      </c>
      <c r="D1323" s="18">
        <v>66127</v>
      </c>
      <c r="E1323" s="11" t="s">
        <v>5163</v>
      </c>
      <c r="F1323" s="11" t="s">
        <v>5164</v>
      </c>
      <c r="G1323" s="14" t="s">
        <v>3354</v>
      </c>
      <c r="H1323" s="24"/>
      <c r="I1323" s="123" t="s">
        <v>5202</v>
      </c>
      <c r="J1323" s="19">
        <v>1997</v>
      </c>
      <c r="K1323" s="11" t="s">
        <v>998</v>
      </c>
      <c r="L1323" s="11" t="s">
        <v>3309</v>
      </c>
      <c r="M1323" s="11"/>
      <c r="N1323" s="11"/>
      <c r="O1323" s="11" t="s">
        <v>1023</v>
      </c>
      <c r="P1323" s="11" t="s">
        <v>1023</v>
      </c>
      <c r="Q1323" s="20">
        <v>16</v>
      </c>
      <c r="R1323" s="157">
        <v>17.767675047335487</v>
      </c>
      <c r="S1323" s="11" t="s">
        <v>5165</v>
      </c>
      <c r="T1323" s="21">
        <v>65</v>
      </c>
      <c r="U1323" s="11" t="s">
        <v>5166</v>
      </c>
      <c r="V1323" s="22" t="s">
        <v>1023</v>
      </c>
    </row>
    <row r="1324" spans="1:216" s="17" customFormat="1">
      <c r="A1324" s="10" t="s">
        <v>5167</v>
      </c>
      <c r="B1324" s="11" t="s">
        <v>3143</v>
      </c>
      <c r="C1324" s="11" t="s">
        <v>5168</v>
      </c>
      <c r="D1324" s="18">
        <v>86937</v>
      </c>
      <c r="E1324" s="11" t="s">
        <v>5169</v>
      </c>
      <c r="F1324" s="11" t="s">
        <v>5170</v>
      </c>
      <c r="G1324" s="14" t="s">
        <v>3071</v>
      </c>
      <c r="H1324" s="11" t="s">
        <v>5168</v>
      </c>
      <c r="I1324" s="118" t="s">
        <v>5194</v>
      </c>
      <c r="J1324" s="19">
        <v>1981</v>
      </c>
      <c r="K1324" s="11" t="s">
        <v>998</v>
      </c>
      <c r="L1324" s="11" t="s">
        <v>1043</v>
      </c>
      <c r="M1324" s="11"/>
      <c r="N1324" s="11"/>
      <c r="O1324" s="11" t="s">
        <v>1023</v>
      </c>
      <c r="P1324" s="11" t="s">
        <v>1023</v>
      </c>
      <c r="Q1324" s="20">
        <v>12</v>
      </c>
      <c r="R1324" s="157">
        <f t="shared" ref="R1324:R1326" si="11">Q1324*1.01</f>
        <v>12.120000000000001</v>
      </c>
      <c r="S1324" s="11" t="s">
        <v>3147</v>
      </c>
      <c r="T1324" s="80"/>
      <c r="U1324" s="11" t="s">
        <v>3113</v>
      </c>
      <c r="V1324" s="11" t="s">
        <v>1000</v>
      </c>
    </row>
    <row r="1325" spans="1:216" s="17" customFormat="1">
      <c r="A1325" s="10" t="s">
        <v>5171</v>
      </c>
      <c r="B1325" s="11" t="s">
        <v>3143</v>
      </c>
      <c r="C1325" s="11" t="s">
        <v>5169</v>
      </c>
      <c r="D1325" s="18">
        <v>86937</v>
      </c>
      <c r="E1325" s="11" t="s">
        <v>5169</v>
      </c>
      <c r="F1325" s="11" t="s">
        <v>5172</v>
      </c>
      <c r="G1325" s="14" t="s">
        <v>3071</v>
      </c>
      <c r="H1325" s="11" t="s">
        <v>5169</v>
      </c>
      <c r="I1325" s="118" t="s">
        <v>5194</v>
      </c>
      <c r="J1325" s="19">
        <v>1980</v>
      </c>
      <c r="K1325" s="11" t="s">
        <v>998</v>
      </c>
      <c r="L1325" s="11" t="s">
        <v>1043</v>
      </c>
      <c r="M1325" s="11"/>
      <c r="N1325" s="11"/>
      <c r="O1325" s="11" t="s">
        <v>1023</v>
      </c>
      <c r="P1325" s="11" t="s">
        <v>1023</v>
      </c>
      <c r="Q1325" s="20">
        <v>12.2</v>
      </c>
      <c r="R1325" s="157">
        <f t="shared" si="11"/>
        <v>12.321999999999999</v>
      </c>
      <c r="S1325" s="11" t="s">
        <v>3147</v>
      </c>
      <c r="T1325" s="80"/>
      <c r="U1325" s="11" t="s">
        <v>3113</v>
      </c>
      <c r="V1325" s="11" t="s">
        <v>1000</v>
      </c>
    </row>
    <row r="1326" spans="1:216" s="31" customFormat="1">
      <c r="A1326" s="10" t="s">
        <v>5173</v>
      </c>
      <c r="B1326" s="11" t="s">
        <v>3143</v>
      </c>
      <c r="C1326" s="11" t="s">
        <v>5174</v>
      </c>
      <c r="D1326" s="18">
        <v>86511</v>
      </c>
      <c r="E1326" s="11" t="s">
        <v>5175</v>
      </c>
      <c r="F1326" s="11" t="s">
        <v>5176</v>
      </c>
      <c r="G1326" s="14" t="s">
        <v>3071</v>
      </c>
      <c r="H1326" s="11" t="s">
        <v>5174</v>
      </c>
      <c r="I1326" s="118" t="s">
        <v>5194</v>
      </c>
      <c r="J1326" s="19">
        <v>1983</v>
      </c>
      <c r="K1326" s="11" t="s">
        <v>998</v>
      </c>
      <c r="L1326" s="11" t="s">
        <v>1043</v>
      </c>
      <c r="M1326" s="11"/>
      <c r="N1326" s="11"/>
      <c r="O1326" s="11" t="s">
        <v>1023</v>
      </c>
      <c r="P1326" s="11" t="s">
        <v>1023</v>
      </c>
      <c r="Q1326" s="20">
        <v>12.4</v>
      </c>
      <c r="R1326" s="157">
        <f t="shared" si="11"/>
        <v>12.524000000000001</v>
      </c>
      <c r="S1326" s="11" t="s">
        <v>3147</v>
      </c>
      <c r="T1326" s="80">
        <v>110</v>
      </c>
      <c r="U1326" s="11" t="s">
        <v>3148</v>
      </c>
      <c r="V1326" s="11" t="s">
        <v>1000</v>
      </c>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T1326" s="17"/>
      <c r="AU1326" s="17"/>
      <c r="AV1326" s="17"/>
      <c r="AW1326" s="17"/>
      <c r="AX1326" s="17"/>
      <c r="AY1326" s="17"/>
      <c r="AZ1326" s="17"/>
      <c r="BA1326" s="17"/>
      <c r="BB1326" s="17"/>
      <c r="BC1326" s="17"/>
      <c r="BD1326" s="17"/>
      <c r="BE1326" s="17"/>
      <c r="BF1326" s="17"/>
      <c r="BG1326" s="17"/>
      <c r="BH1326" s="17"/>
      <c r="BI1326" s="17"/>
      <c r="BJ1326" s="17"/>
      <c r="BK1326" s="17"/>
      <c r="BL1326" s="17"/>
      <c r="BM1326" s="17"/>
      <c r="BN1326" s="17"/>
      <c r="BO1326" s="17"/>
      <c r="BP1326" s="17"/>
      <c r="BQ1326" s="17"/>
      <c r="BR1326" s="17"/>
      <c r="BS1326" s="17"/>
      <c r="BT1326" s="17"/>
      <c r="BU1326" s="17"/>
      <c r="BV1326" s="17"/>
      <c r="BW1326" s="17"/>
      <c r="BX1326" s="17"/>
      <c r="BY1326" s="17"/>
      <c r="BZ1326" s="17"/>
      <c r="CA1326" s="17"/>
      <c r="CB1326" s="17"/>
      <c r="CC1326" s="17"/>
      <c r="CD1326" s="17"/>
      <c r="CE1326" s="17"/>
      <c r="CF1326" s="17"/>
      <c r="CG1326" s="17"/>
      <c r="CH1326" s="17"/>
      <c r="CI1326" s="17"/>
      <c r="CJ1326" s="17"/>
      <c r="CK1326" s="17"/>
      <c r="CL1326" s="17"/>
      <c r="CM1326" s="17"/>
      <c r="CN1326" s="17"/>
      <c r="CO1326" s="17"/>
      <c r="CP1326" s="17"/>
      <c r="CQ1326" s="17"/>
      <c r="CR1326" s="17"/>
      <c r="CS1326" s="17"/>
      <c r="CT1326" s="17"/>
      <c r="CU1326" s="17"/>
      <c r="CV1326" s="17"/>
      <c r="CW1326" s="17"/>
      <c r="CX1326" s="17"/>
      <c r="CY1326" s="17"/>
      <c r="CZ1326" s="17"/>
      <c r="DA1326" s="17"/>
      <c r="DB1326" s="17"/>
      <c r="DC1326" s="17"/>
      <c r="DD1326" s="17"/>
      <c r="DE1326" s="17"/>
      <c r="DF1326" s="17"/>
      <c r="DG1326" s="17"/>
      <c r="DH1326" s="17"/>
      <c r="DI1326" s="17"/>
      <c r="DJ1326" s="17"/>
      <c r="DK1326" s="17"/>
      <c r="DL1326" s="17"/>
      <c r="DM1326" s="17"/>
      <c r="DN1326" s="17"/>
      <c r="DO1326" s="17"/>
      <c r="DP1326" s="17"/>
      <c r="DQ1326" s="17"/>
      <c r="DR1326" s="17"/>
      <c r="DS1326" s="17"/>
      <c r="DT1326" s="17"/>
      <c r="DU1326" s="17"/>
      <c r="DV1326" s="17"/>
      <c r="DW1326" s="17"/>
      <c r="DX1326" s="17"/>
      <c r="DY1326" s="17"/>
      <c r="DZ1326" s="17"/>
      <c r="EA1326" s="17"/>
      <c r="EB1326" s="17"/>
      <c r="EC1326" s="17"/>
      <c r="ED1326" s="17"/>
      <c r="EE1326" s="17"/>
      <c r="EF1326" s="17"/>
      <c r="EG1326" s="17"/>
      <c r="EH1326" s="17"/>
      <c r="EI1326" s="17"/>
      <c r="EJ1326" s="17"/>
      <c r="EK1326" s="17"/>
      <c r="EL1326" s="17"/>
      <c r="EM1326" s="17"/>
      <c r="EN1326" s="17"/>
      <c r="EO1326" s="17"/>
      <c r="EP1326" s="17"/>
      <c r="EQ1326" s="17"/>
      <c r="ER1326" s="17"/>
      <c r="ES1326" s="17"/>
      <c r="ET1326" s="17"/>
      <c r="EU1326" s="17"/>
      <c r="EV1326" s="17"/>
      <c r="EW1326" s="17"/>
      <c r="EX1326" s="17"/>
      <c r="EY1326" s="17"/>
      <c r="EZ1326" s="17"/>
      <c r="FA1326" s="17"/>
      <c r="FB1326" s="17"/>
      <c r="FC1326" s="17"/>
      <c r="FD1326" s="17"/>
      <c r="FE1326" s="17"/>
      <c r="FF1326" s="17"/>
      <c r="FG1326" s="17"/>
      <c r="FH1326" s="17"/>
      <c r="FI1326" s="17"/>
      <c r="FJ1326" s="17"/>
      <c r="FK1326" s="17"/>
      <c r="FL1326" s="17"/>
      <c r="FM1326" s="17"/>
      <c r="FN1326" s="17"/>
      <c r="FO1326" s="17"/>
      <c r="FP1326" s="17"/>
      <c r="FQ1326" s="17"/>
      <c r="FR1326" s="17"/>
      <c r="FS1326" s="17"/>
      <c r="FT1326" s="17"/>
      <c r="FU1326" s="17"/>
      <c r="FV1326" s="17"/>
      <c r="FW1326" s="17"/>
      <c r="FX1326" s="17"/>
      <c r="FY1326" s="17"/>
      <c r="FZ1326" s="17"/>
      <c r="GA1326" s="17"/>
      <c r="GB1326" s="17"/>
      <c r="GC1326" s="17"/>
      <c r="GD1326" s="17"/>
      <c r="GE1326" s="17"/>
      <c r="GF1326" s="17"/>
      <c r="GG1326" s="17"/>
      <c r="GH1326" s="17"/>
      <c r="GI1326" s="17"/>
      <c r="GJ1326" s="17"/>
      <c r="GK1326" s="17"/>
      <c r="GL1326" s="17"/>
      <c r="GM1326" s="17"/>
      <c r="GN1326" s="17"/>
      <c r="GO1326" s="17"/>
      <c r="GP1326" s="17"/>
      <c r="GQ1326" s="17"/>
      <c r="GR1326" s="17"/>
      <c r="GS1326" s="17"/>
      <c r="GT1326" s="17"/>
      <c r="GU1326" s="17"/>
      <c r="GV1326" s="17"/>
      <c r="GW1326" s="17"/>
      <c r="GX1326" s="17"/>
      <c r="GY1326" s="17"/>
      <c r="GZ1326" s="17"/>
      <c r="HA1326" s="17"/>
      <c r="HB1326" s="17"/>
      <c r="HC1326" s="17"/>
      <c r="HD1326" s="17"/>
      <c r="HE1326" s="17"/>
      <c r="HF1326" s="17"/>
      <c r="HG1326" s="17"/>
      <c r="HH1326" s="17"/>
    </row>
    <row r="1327" spans="1:216" s="17" customFormat="1">
      <c r="A1327" s="10" t="s">
        <v>5177</v>
      </c>
      <c r="B1327" s="11" t="s">
        <v>4597</v>
      </c>
      <c r="C1327" s="11" t="s">
        <v>5178</v>
      </c>
      <c r="D1327" s="18">
        <v>86956</v>
      </c>
      <c r="E1327" s="11" t="s">
        <v>5179</v>
      </c>
      <c r="F1327" s="11" t="s">
        <v>5180</v>
      </c>
      <c r="G1327" s="14" t="s">
        <v>3071</v>
      </c>
      <c r="H1327" s="11" t="s">
        <v>5181</v>
      </c>
      <c r="I1327" s="123" t="s">
        <v>5202</v>
      </c>
      <c r="J1327" s="19"/>
      <c r="K1327" s="11" t="s">
        <v>998</v>
      </c>
      <c r="L1327" s="11" t="s">
        <v>1022</v>
      </c>
      <c r="M1327" s="11"/>
      <c r="N1327" s="11"/>
      <c r="O1327" s="11" t="s">
        <v>1023</v>
      </c>
      <c r="P1327" s="11" t="s">
        <v>1000</v>
      </c>
      <c r="Q1327" s="20">
        <v>45</v>
      </c>
      <c r="R1327" s="157">
        <v>47.49230130410033</v>
      </c>
      <c r="S1327" s="11" t="s">
        <v>5182</v>
      </c>
      <c r="T1327" s="80">
        <v>110</v>
      </c>
      <c r="U1327" s="26" t="s">
        <v>3073</v>
      </c>
      <c r="V1327" s="22" t="s">
        <v>1023</v>
      </c>
    </row>
    <row r="1328" spans="1:216" s="17" customFormat="1">
      <c r="A1328" s="123" t="s">
        <v>5183</v>
      </c>
      <c r="B1328" s="11" t="s">
        <v>4597</v>
      </c>
      <c r="C1328" s="11" t="s">
        <v>5178</v>
      </c>
      <c r="D1328" s="18">
        <v>86956</v>
      </c>
      <c r="E1328" s="11" t="s">
        <v>5179</v>
      </c>
      <c r="F1328" s="11" t="s">
        <v>5180</v>
      </c>
      <c r="G1328" s="14" t="s">
        <v>3071</v>
      </c>
      <c r="H1328" s="11" t="s">
        <v>5184</v>
      </c>
      <c r="I1328" s="123" t="s">
        <v>5202</v>
      </c>
      <c r="J1328" s="19"/>
      <c r="K1328" s="11" t="s">
        <v>998</v>
      </c>
      <c r="L1328" s="118" t="s">
        <v>1061</v>
      </c>
      <c r="M1328" s="11" t="s">
        <v>5185</v>
      </c>
      <c r="N1328" s="11"/>
      <c r="O1328" s="11" t="s">
        <v>1023</v>
      </c>
      <c r="P1328" s="11" t="s">
        <v>1000</v>
      </c>
      <c r="Q1328" s="20">
        <v>8</v>
      </c>
      <c r="R1328" s="159">
        <v>8.6159999999999997</v>
      </c>
      <c r="S1328" s="11" t="s">
        <v>5182</v>
      </c>
      <c r="T1328" s="80">
        <v>110</v>
      </c>
      <c r="U1328" s="26" t="s">
        <v>3073</v>
      </c>
      <c r="V1328" s="22" t="s">
        <v>1023</v>
      </c>
    </row>
    <row r="1329" spans="1:22" s="17" customFormat="1">
      <c r="A1329" s="10" t="s">
        <v>5186</v>
      </c>
      <c r="B1329" s="11" t="s">
        <v>4597</v>
      </c>
      <c r="C1329" s="11" t="s">
        <v>5178</v>
      </c>
      <c r="D1329" s="18">
        <v>86956</v>
      </c>
      <c r="E1329" s="11" t="s">
        <v>5179</v>
      </c>
      <c r="F1329" s="11" t="s">
        <v>5180</v>
      </c>
      <c r="G1329" s="14" t="s">
        <v>3071</v>
      </c>
      <c r="H1329" s="11" t="s">
        <v>1974</v>
      </c>
      <c r="I1329" s="118" t="s">
        <v>5194</v>
      </c>
      <c r="J1329" s="19"/>
      <c r="K1329" s="11" t="s">
        <v>998</v>
      </c>
      <c r="L1329" s="11" t="s">
        <v>1043</v>
      </c>
      <c r="M1329" s="11"/>
      <c r="N1329" s="11"/>
      <c r="O1329" s="11" t="s">
        <v>1000</v>
      </c>
      <c r="P1329" s="11" t="s">
        <v>1023</v>
      </c>
      <c r="Q1329" s="20">
        <v>11</v>
      </c>
      <c r="R1329" s="157">
        <f t="shared" ref="R1329:R1330" si="12">Q1329*1.01</f>
        <v>11.11</v>
      </c>
      <c r="S1329" s="11" t="s">
        <v>5182</v>
      </c>
      <c r="T1329" s="80">
        <v>110</v>
      </c>
      <c r="U1329" s="26" t="s">
        <v>3073</v>
      </c>
      <c r="V1329" s="11" t="s">
        <v>1000</v>
      </c>
    </row>
    <row r="1330" spans="1:22" s="17" customFormat="1">
      <c r="A1330" s="10" t="s">
        <v>1975</v>
      </c>
      <c r="B1330" s="11" t="s">
        <v>3143</v>
      </c>
      <c r="C1330" s="11" t="s">
        <v>1976</v>
      </c>
      <c r="D1330" s="18">
        <v>86956</v>
      </c>
      <c r="E1330" s="11" t="s">
        <v>5179</v>
      </c>
      <c r="F1330" s="11" t="s">
        <v>1977</v>
      </c>
      <c r="G1330" s="14" t="s">
        <v>3071</v>
      </c>
      <c r="H1330" s="11" t="s">
        <v>1976</v>
      </c>
      <c r="I1330" s="118" t="s">
        <v>5194</v>
      </c>
      <c r="J1330" s="19">
        <v>1960</v>
      </c>
      <c r="K1330" s="11" t="s">
        <v>998</v>
      </c>
      <c r="L1330" s="11" t="s">
        <v>1043</v>
      </c>
      <c r="M1330" s="11"/>
      <c r="N1330" s="11"/>
      <c r="O1330" s="11" t="s">
        <v>1023</v>
      </c>
      <c r="P1330" s="11" t="s">
        <v>1023</v>
      </c>
      <c r="Q1330" s="20">
        <v>16.600000000000001</v>
      </c>
      <c r="R1330" s="157">
        <f t="shared" si="12"/>
        <v>16.766000000000002</v>
      </c>
      <c r="S1330" s="11" t="s">
        <v>3147</v>
      </c>
      <c r="T1330" s="80">
        <v>110</v>
      </c>
      <c r="U1330" s="11" t="s">
        <v>3148</v>
      </c>
      <c r="V1330" s="11" t="s">
        <v>1000</v>
      </c>
    </row>
    <row r="1331" spans="1:22" s="17" customFormat="1" ht="24">
      <c r="A1331" s="10" t="s">
        <v>1978</v>
      </c>
      <c r="B1331" s="11" t="s">
        <v>1979</v>
      </c>
      <c r="C1331" s="11" t="s">
        <v>1980</v>
      </c>
      <c r="D1331" s="18">
        <v>97451</v>
      </c>
      <c r="E1331" s="11" t="s">
        <v>1981</v>
      </c>
      <c r="F1331" s="11" t="s">
        <v>3971</v>
      </c>
      <c r="G1331" s="14" t="s">
        <v>3071</v>
      </c>
      <c r="H1331" s="11"/>
      <c r="I1331" s="118" t="s">
        <v>5206</v>
      </c>
      <c r="J1331" s="19">
        <v>2011</v>
      </c>
      <c r="K1331" s="11" t="s">
        <v>998</v>
      </c>
      <c r="L1331" s="24" t="s">
        <v>999</v>
      </c>
      <c r="M1331" s="24"/>
      <c r="N1331" s="24"/>
      <c r="O1331" s="11" t="s">
        <v>1000</v>
      </c>
      <c r="P1331" s="11" t="s">
        <v>1023</v>
      </c>
      <c r="Q1331" s="20">
        <v>11.5</v>
      </c>
      <c r="R1331" s="157">
        <v>11.5</v>
      </c>
      <c r="S1331" s="11" t="s">
        <v>1982</v>
      </c>
      <c r="T1331" s="80">
        <v>20</v>
      </c>
      <c r="U1331" s="11" t="s">
        <v>1983</v>
      </c>
      <c r="V1331" s="11" t="s">
        <v>1000</v>
      </c>
    </row>
    <row r="1332" spans="1:22" s="17" customFormat="1">
      <c r="A1332" s="10" t="s">
        <v>1984</v>
      </c>
      <c r="B1332" s="11" t="s">
        <v>3115</v>
      </c>
      <c r="C1332" s="11" t="s">
        <v>1985</v>
      </c>
      <c r="D1332" s="18">
        <v>6369</v>
      </c>
      <c r="E1332" s="11" t="s">
        <v>1986</v>
      </c>
      <c r="F1332" s="11"/>
      <c r="G1332" s="14" t="s">
        <v>1071</v>
      </c>
      <c r="H1332" s="11"/>
      <c r="I1332" s="118" t="s">
        <v>5206</v>
      </c>
      <c r="J1332" s="19">
        <v>2004</v>
      </c>
      <c r="K1332" s="11" t="s">
        <v>998</v>
      </c>
      <c r="L1332" s="11" t="s">
        <v>999</v>
      </c>
      <c r="M1332" s="11"/>
      <c r="N1332" s="11"/>
      <c r="O1332" s="11" t="s">
        <v>1000</v>
      </c>
      <c r="P1332" s="118" t="s">
        <v>1023</v>
      </c>
      <c r="Q1332" s="20">
        <v>15</v>
      </c>
      <c r="R1332" s="157">
        <v>15</v>
      </c>
      <c r="S1332" s="11"/>
      <c r="T1332" s="80">
        <v>20</v>
      </c>
      <c r="U1332" s="11" t="s">
        <v>3045</v>
      </c>
      <c r="V1332" s="11" t="s">
        <v>1000</v>
      </c>
    </row>
    <row r="1333" spans="1:22" s="17" customFormat="1">
      <c r="A1333" s="10" t="s">
        <v>1987</v>
      </c>
      <c r="B1333" s="11" t="s">
        <v>1988</v>
      </c>
      <c r="C1333" s="11" t="s">
        <v>1989</v>
      </c>
      <c r="D1333" s="18">
        <v>92421</v>
      </c>
      <c r="E1333" s="11" t="s">
        <v>1990</v>
      </c>
      <c r="F1333" s="11" t="s">
        <v>1991</v>
      </c>
      <c r="G1333" s="14" t="s">
        <v>3071</v>
      </c>
      <c r="H1333" s="11"/>
      <c r="I1333" s="123" t="s">
        <v>5202</v>
      </c>
      <c r="J1333" s="19">
        <v>1982</v>
      </c>
      <c r="K1333" s="11" t="s">
        <v>998</v>
      </c>
      <c r="L1333" s="11" t="s">
        <v>3309</v>
      </c>
      <c r="M1333" s="11"/>
      <c r="N1333" s="11" t="s">
        <v>1992</v>
      </c>
      <c r="O1333" s="11" t="s">
        <v>1023</v>
      </c>
      <c r="P1333" s="11" t="s">
        <v>1000</v>
      </c>
      <c r="Q1333" s="20">
        <v>54</v>
      </c>
      <c r="R1333" s="157">
        <v>59.965903284757267</v>
      </c>
      <c r="S1333" s="11"/>
      <c r="T1333" s="80">
        <v>110</v>
      </c>
      <c r="U1333" s="11"/>
      <c r="V1333" s="22" t="s">
        <v>1023</v>
      </c>
    </row>
    <row r="1334" spans="1:22" s="17" customFormat="1" ht="84">
      <c r="A1334" s="10" t="s">
        <v>1993</v>
      </c>
      <c r="B1334" s="11" t="s">
        <v>1994</v>
      </c>
      <c r="C1334" s="11" t="s">
        <v>1995</v>
      </c>
      <c r="D1334" s="18">
        <v>16303</v>
      </c>
      <c r="E1334" s="11" t="s">
        <v>1996</v>
      </c>
      <c r="F1334" s="11"/>
      <c r="G1334" s="14" t="s">
        <v>1020</v>
      </c>
      <c r="H1334" s="11"/>
      <c r="I1334" s="123" t="s">
        <v>5202</v>
      </c>
      <c r="J1334" s="19">
        <v>2011</v>
      </c>
      <c r="K1334" s="11" t="s">
        <v>998</v>
      </c>
      <c r="L1334" s="118" t="s">
        <v>3309</v>
      </c>
      <c r="M1334" s="24" t="s">
        <v>1997</v>
      </c>
      <c r="N1334" s="24" t="s">
        <v>1998</v>
      </c>
      <c r="O1334" s="11" t="s">
        <v>1023</v>
      </c>
      <c r="P1334" s="11" t="s">
        <v>1000</v>
      </c>
      <c r="Q1334" s="20">
        <v>26.5</v>
      </c>
      <c r="R1334" s="157">
        <v>29.427711797149399</v>
      </c>
      <c r="S1334" s="11" t="s">
        <v>1999</v>
      </c>
      <c r="T1334" s="80">
        <v>20</v>
      </c>
      <c r="U1334" s="11" t="s">
        <v>2000</v>
      </c>
      <c r="V1334" s="22" t="s">
        <v>1023</v>
      </c>
    </row>
    <row r="1335" spans="1:22" s="17" customFormat="1">
      <c r="A1335" s="10" t="s">
        <v>2001</v>
      </c>
      <c r="B1335" s="11" t="s">
        <v>2002</v>
      </c>
      <c r="C1335" s="11" t="s">
        <v>2003</v>
      </c>
      <c r="D1335" s="18">
        <v>16306</v>
      </c>
      <c r="E1335" s="11" t="s">
        <v>1996</v>
      </c>
      <c r="F1335" s="11" t="s">
        <v>2004</v>
      </c>
      <c r="G1335" s="14" t="s">
        <v>1020</v>
      </c>
      <c r="H1335" s="11" t="s">
        <v>735</v>
      </c>
      <c r="I1335" s="123" t="s">
        <v>5202</v>
      </c>
      <c r="J1335" s="19">
        <v>2009</v>
      </c>
      <c r="K1335" s="11" t="s">
        <v>998</v>
      </c>
      <c r="L1335" s="118" t="s">
        <v>1061</v>
      </c>
      <c r="M1335" s="11" t="s">
        <v>1061</v>
      </c>
      <c r="N1335" s="11" t="s">
        <v>2005</v>
      </c>
      <c r="O1335" s="11" t="s">
        <v>1023</v>
      </c>
      <c r="P1335" s="11" t="s">
        <v>1000</v>
      </c>
      <c r="Q1335" s="20">
        <v>13.3</v>
      </c>
      <c r="R1335" s="159">
        <v>14.3241</v>
      </c>
      <c r="S1335" s="11"/>
      <c r="T1335" s="80"/>
      <c r="U1335" s="11" t="s">
        <v>3077</v>
      </c>
      <c r="V1335" s="22" t="s">
        <v>1000</v>
      </c>
    </row>
    <row r="1336" spans="1:22" s="17" customFormat="1">
      <c r="A1336" s="10" t="s">
        <v>2006</v>
      </c>
      <c r="B1336" s="11" t="s">
        <v>3237</v>
      </c>
      <c r="C1336" s="11" t="s">
        <v>2007</v>
      </c>
      <c r="D1336" s="18">
        <v>16303</v>
      </c>
      <c r="E1336" s="11" t="s">
        <v>2008</v>
      </c>
      <c r="F1336" s="11"/>
      <c r="G1336" s="14" t="s">
        <v>1020</v>
      </c>
      <c r="H1336" s="11" t="s">
        <v>2007</v>
      </c>
      <c r="I1336" s="118" t="s">
        <v>5206</v>
      </c>
      <c r="J1336" s="19">
        <v>2001</v>
      </c>
      <c r="K1336" s="11" t="s">
        <v>998</v>
      </c>
      <c r="L1336" s="11" t="s">
        <v>999</v>
      </c>
      <c r="M1336" s="11"/>
      <c r="N1336" s="11"/>
      <c r="O1336" s="11" t="s">
        <v>1000</v>
      </c>
      <c r="P1336" s="11" t="s">
        <v>1023</v>
      </c>
      <c r="Q1336" s="20">
        <v>13.5</v>
      </c>
      <c r="R1336" s="157">
        <v>13.5</v>
      </c>
      <c r="S1336" s="11" t="s">
        <v>2009</v>
      </c>
      <c r="T1336" s="80">
        <v>110</v>
      </c>
      <c r="U1336" s="13" t="s">
        <v>3077</v>
      </c>
      <c r="V1336" s="11" t="s">
        <v>1000</v>
      </c>
    </row>
    <row r="1337" spans="1:22" s="17" customFormat="1" ht="24">
      <c r="A1337" s="10" t="s">
        <v>2010</v>
      </c>
      <c r="B1337" s="11" t="s">
        <v>3539</v>
      </c>
      <c r="C1337" s="11" t="s">
        <v>2011</v>
      </c>
      <c r="D1337" s="18">
        <v>29593</v>
      </c>
      <c r="E1337" s="40" t="s">
        <v>2012</v>
      </c>
      <c r="F1337" s="11"/>
      <c r="G1337" s="14" t="s">
        <v>1006</v>
      </c>
      <c r="H1337" s="11" t="s">
        <v>2013</v>
      </c>
      <c r="I1337" s="118" t="s">
        <v>5206</v>
      </c>
      <c r="J1337" s="19">
        <v>2009</v>
      </c>
      <c r="K1337" s="11" t="s">
        <v>998</v>
      </c>
      <c r="L1337" s="24" t="s">
        <v>999</v>
      </c>
      <c r="M1337" s="24"/>
      <c r="N1337" s="24"/>
      <c r="O1337" s="11" t="s">
        <v>1000</v>
      </c>
      <c r="P1337" s="11" t="s">
        <v>1023</v>
      </c>
      <c r="Q1337" s="20">
        <v>10</v>
      </c>
      <c r="R1337" s="157">
        <v>10</v>
      </c>
      <c r="S1337" s="11" t="s">
        <v>2014</v>
      </c>
      <c r="T1337" s="80">
        <v>20</v>
      </c>
      <c r="U1337" s="11" t="s">
        <v>3148</v>
      </c>
      <c r="V1337" s="11" t="s">
        <v>1000</v>
      </c>
    </row>
    <row r="1338" spans="1:22" s="17" customFormat="1">
      <c r="A1338" s="10" t="s">
        <v>2015</v>
      </c>
      <c r="B1338" s="11" t="s">
        <v>2016</v>
      </c>
      <c r="C1338" s="11" t="s">
        <v>2017</v>
      </c>
      <c r="D1338" s="18">
        <v>6317</v>
      </c>
      <c r="E1338" s="11" t="s">
        <v>2018</v>
      </c>
      <c r="F1338" s="11" t="s">
        <v>2019</v>
      </c>
      <c r="G1338" s="14" t="s">
        <v>1071</v>
      </c>
      <c r="H1338" s="11"/>
      <c r="I1338" s="123" t="s">
        <v>5193</v>
      </c>
      <c r="J1338" s="19"/>
      <c r="K1338" s="11" t="s">
        <v>998</v>
      </c>
      <c r="L1338" s="11" t="s">
        <v>3112</v>
      </c>
      <c r="M1338" s="11"/>
      <c r="N1338" s="11"/>
      <c r="O1338" s="11" t="s">
        <v>1000</v>
      </c>
      <c r="P1338" s="118" t="s">
        <v>1023</v>
      </c>
      <c r="Q1338" s="20">
        <v>28.6</v>
      </c>
      <c r="R1338" s="158">
        <f>Q1338</f>
        <v>28.6</v>
      </c>
      <c r="S1338" s="11" t="s">
        <v>2020</v>
      </c>
      <c r="T1338" s="80">
        <v>110</v>
      </c>
      <c r="U1338" s="11" t="s">
        <v>3045</v>
      </c>
      <c r="V1338" s="11" t="s">
        <v>1000</v>
      </c>
    </row>
    <row r="1339" spans="1:22" s="17" customFormat="1">
      <c r="A1339" s="10" t="s">
        <v>2021</v>
      </c>
      <c r="B1339" s="11" t="s">
        <v>3606</v>
      </c>
      <c r="C1339" s="11" t="s">
        <v>2022</v>
      </c>
      <c r="D1339" s="18">
        <v>71059</v>
      </c>
      <c r="E1339" s="11" t="s">
        <v>2023</v>
      </c>
      <c r="F1339" s="11"/>
      <c r="G1339" s="14" t="s">
        <v>1042</v>
      </c>
      <c r="H1339" s="11" t="s">
        <v>2024</v>
      </c>
      <c r="I1339" s="118" t="s">
        <v>5203</v>
      </c>
      <c r="J1339" s="19">
        <v>1980</v>
      </c>
      <c r="K1339" s="11" t="s">
        <v>998</v>
      </c>
      <c r="L1339" s="118" t="s">
        <v>1022</v>
      </c>
      <c r="M1339" s="24" t="s">
        <v>1022</v>
      </c>
      <c r="N1339" s="24" t="s">
        <v>1720</v>
      </c>
      <c r="O1339" s="11" t="s">
        <v>1023</v>
      </c>
      <c r="P1339" s="11" t="s">
        <v>1000</v>
      </c>
      <c r="Q1339" s="20">
        <v>75</v>
      </c>
      <c r="R1339" s="157">
        <v>75.75</v>
      </c>
      <c r="S1339" s="11" t="s">
        <v>2025</v>
      </c>
      <c r="T1339" s="80">
        <v>110</v>
      </c>
      <c r="U1339" s="11" t="s">
        <v>3053</v>
      </c>
      <c r="V1339" s="22" t="s">
        <v>1023</v>
      </c>
    </row>
    <row r="1340" spans="1:22" s="17" customFormat="1" ht="60">
      <c r="A1340" s="10" t="s">
        <v>2026</v>
      </c>
      <c r="B1340" s="11" t="s">
        <v>2027</v>
      </c>
      <c r="C1340" s="11" t="s">
        <v>2028</v>
      </c>
      <c r="D1340" s="18">
        <v>22145</v>
      </c>
      <c r="E1340" s="11" t="s">
        <v>2029</v>
      </c>
      <c r="F1340" s="11"/>
      <c r="G1340" s="14" t="s">
        <v>1035</v>
      </c>
      <c r="H1340" s="11"/>
      <c r="I1340" s="123" t="s">
        <v>5202</v>
      </c>
      <c r="J1340" s="19">
        <v>1978</v>
      </c>
      <c r="K1340" s="11" t="s">
        <v>998</v>
      </c>
      <c r="L1340" s="24" t="s">
        <v>3309</v>
      </c>
      <c r="M1340" s="24" t="s">
        <v>2030</v>
      </c>
      <c r="N1340" s="24"/>
      <c r="O1340" s="11" t="s">
        <v>1023</v>
      </c>
      <c r="P1340" s="11" t="s">
        <v>1000</v>
      </c>
      <c r="Q1340" s="20">
        <v>16.399999999999999</v>
      </c>
      <c r="R1340" s="157">
        <v>18.211866923518873</v>
      </c>
      <c r="S1340" s="11" t="s">
        <v>2031</v>
      </c>
      <c r="T1340" s="80">
        <v>30</v>
      </c>
      <c r="U1340" s="11" t="s">
        <v>1036</v>
      </c>
      <c r="V1340" s="22" t="s">
        <v>1023</v>
      </c>
    </row>
    <row r="1341" spans="1:22" s="17" customFormat="1">
      <c r="A1341" s="10" t="s">
        <v>2032</v>
      </c>
      <c r="B1341" s="11" t="s">
        <v>2033</v>
      </c>
      <c r="C1341" s="11" t="s">
        <v>2033</v>
      </c>
      <c r="D1341" s="18">
        <v>39418</v>
      </c>
      <c r="E1341" s="11" t="s">
        <v>933</v>
      </c>
      <c r="F1341" s="11" t="s">
        <v>2034</v>
      </c>
      <c r="G1341" s="14" t="s">
        <v>1071</v>
      </c>
      <c r="H1341" s="11"/>
      <c r="I1341" s="123" t="s">
        <v>5202</v>
      </c>
      <c r="J1341" s="19">
        <v>2008</v>
      </c>
      <c r="K1341" s="11" t="s">
        <v>998</v>
      </c>
      <c r="L1341" s="24" t="s">
        <v>3309</v>
      </c>
      <c r="M1341" s="24"/>
      <c r="N1341" s="24"/>
      <c r="O1341" s="11" t="s">
        <v>1023</v>
      </c>
      <c r="P1341" s="11" t="s">
        <v>1000</v>
      </c>
      <c r="Q1341" s="20">
        <v>24</v>
      </c>
      <c r="R1341" s="157">
        <v>26.651512571003231</v>
      </c>
      <c r="S1341" s="11" t="s">
        <v>933</v>
      </c>
      <c r="T1341" s="80">
        <v>110</v>
      </c>
      <c r="U1341" s="13" t="s">
        <v>3187</v>
      </c>
      <c r="V1341" s="22" t="s">
        <v>1023</v>
      </c>
    </row>
    <row r="1342" spans="1:22" s="17" customFormat="1">
      <c r="A1342" s="10" t="s">
        <v>2035</v>
      </c>
      <c r="B1342" s="11" t="s">
        <v>3143</v>
      </c>
      <c r="C1342" s="11" t="s">
        <v>2036</v>
      </c>
      <c r="D1342" s="18">
        <v>82064</v>
      </c>
      <c r="E1342" s="11" t="s">
        <v>2037</v>
      </c>
      <c r="F1342" s="11" t="s">
        <v>2038</v>
      </c>
      <c r="G1342" s="14" t="s">
        <v>3071</v>
      </c>
      <c r="H1342" s="11" t="s">
        <v>2036</v>
      </c>
      <c r="I1342" s="118" t="s">
        <v>5194</v>
      </c>
      <c r="J1342" s="19">
        <v>1924</v>
      </c>
      <c r="K1342" s="11" t="s">
        <v>998</v>
      </c>
      <c r="L1342" s="24" t="s">
        <v>1043</v>
      </c>
      <c r="M1342" s="24"/>
      <c r="N1342" s="24"/>
      <c r="O1342" s="11" t="s">
        <v>1023</v>
      </c>
      <c r="P1342" s="11" t="s">
        <v>1023</v>
      </c>
      <c r="Q1342" s="20">
        <v>11.2</v>
      </c>
      <c r="R1342" s="157">
        <f>Q1342*1.01</f>
        <v>11.311999999999999</v>
      </c>
      <c r="S1342" s="11" t="s">
        <v>3147</v>
      </c>
      <c r="T1342" s="80">
        <v>20</v>
      </c>
      <c r="U1342" s="11" t="s">
        <v>3113</v>
      </c>
      <c r="V1342" s="11" t="s">
        <v>1000</v>
      </c>
    </row>
    <row r="1343" spans="1:22" s="17" customFormat="1">
      <c r="A1343" s="10" t="s">
        <v>2039</v>
      </c>
      <c r="B1343" s="11" t="s">
        <v>2040</v>
      </c>
      <c r="C1343" s="11" t="s">
        <v>2041</v>
      </c>
      <c r="D1343" s="18">
        <v>98528</v>
      </c>
      <c r="E1343" s="11" t="s">
        <v>2042</v>
      </c>
      <c r="F1343" s="11"/>
      <c r="G1343" s="14" t="s">
        <v>3117</v>
      </c>
      <c r="H1343" s="11"/>
      <c r="I1343" s="118" t="s">
        <v>5203</v>
      </c>
      <c r="J1343" s="19">
        <v>1995</v>
      </c>
      <c r="K1343" s="11" t="s">
        <v>998</v>
      </c>
      <c r="L1343" s="118" t="s">
        <v>1022</v>
      </c>
      <c r="M1343" s="11" t="s">
        <v>1022</v>
      </c>
      <c r="N1343" s="11" t="s">
        <v>1823</v>
      </c>
      <c r="O1343" s="11" t="s">
        <v>1023</v>
      </c>
      <c r="P1343" s="11" t="s">
        <v>1000</v>
      </c>
      <c r="Q1343" s="20">
        <v>13.5</v>
      </c>
      <c r="R1343" s="157">
        <v>13.635</v>
      </c>
      <c r="S1343" s="11" t="s">
        <v>2043</v>
      </c>
      <c r="T1343" s="80">
        <v>10</v>
      </c>
      <c r="U1343" s="11" t="s">
        <v>2044</v>
      </c>
      <c r="V1343" s="22" t="s">
        <v>1023</v>
      </c>
    </row>
    <row r="1344" spans="1:22" s="17" customFormat="1">
      <c r="A1344" s="10" t="s">
        <v>2045</v>
      </c>
      <c r="B1344" s="11" t="s">
        <v>3047</v>
      </c>
      <c r="C1344" s="11" t="s">
        <v>2046</v>
      </c>
      <c r="D1344" s="18">
        <v>88459</v>
      </c>
      <c r="E1344" s="11" t="s">
        <v>2046</v>
      </c>
      <c r="F1344" s="11"/>
      <c r="G1344" s="14" t="s">
        <v>1042</v>
      </c>
      <c r="H1344" s="11" t="s">
        <v>2046</v>
      </c>
      <c r="I1344" s="118" t="s">
        <v>5194</v>
      </c>
      <c r="J1344" s="19"/>
      <c r="K1344" s="11" t="s">
        <v>998</v>
      </c>
      <c r="L1344" s="11" t="s">
        <v>1043</v>
      </c>
      <c r="M1344" s="11"/>
      <c r="N1344" s="11"/>
      <c r="O1344" s="11" t="s">
        <v>1023</v>
      </c>
      <c r="P1344" s="11" t="s">
        <v>1023</v>
      </c>
      <c r="Q1344" s="20">
        <v>12.3</v>
      </c>
      <c r="R1344" s="157">
        <f>Q1344*1.01</f>
        <v>12.423</v>
      </c>
      <c r="S1344" s="11"/>
      <c r="T1344" s="80"/>
      <c r="U1344" s="11"/>
      <c r="V1344" s="11" t="s">
        <v>1000</v>
      </c>
    </row>
    <row r="1345" spans="1:22" s="17" customFormat="1">
      <c r="A1345" s="10" t="s">
        <v>2047</v>
      </c>
      <c r="B1345" s="11" t="s">
        <v>252</v>
      </c>
      <c r="C1345" s="11" t="s">
        <v>2048</v>
      </c>
      <c r="D1345" s="18">
        <v>97289</v>
      </c>
      <c r="E1345" s="11" t="s">
        <v>2049</v>
      </c>
      <c r="F1345" s="11" t="s">
        <v>2050</v>
      </c>
      <c r="G1345" s="14" t="s">
        <v>3071</v>
      </c>
      <c r="H1345" s="11" t="s">
        <v>2048</v>
      </c>
      <c r="I1345" s="123" t="s">
        <v>5193</v>
      </c>
      <c r="J1345" s="19">
        <v>2010</v>
      </c>
      <c r="K1345" s="11" t="s">
        <v>998</v>
      </c>
      <c r="L1345" s="11" t="s">
        <v>3112</v>
      </c>
      <c r="M1345" s="11"/>
      <c r="N1345" s="11"/>
      <c r="O1345" s="11" t="s">
        <v>1000</v>
      </c>
      <c r="P1345" s="11" t="s">
        <v>1023</v>
      </c>
      <c r="Q1345" s="20">
        <v>18.7</v>
      </c>
      <c r="R1345" s="158">
        <f>Q1345</f>
        <v>18.7</v>
      </c>
      <c r="S1345" s="11"/>
      <c r="T1345" s="80">
        <v>20</v>
      </c>
      <c r="U1345" s="11" t="s">
        <v>3113</v>
      </c>
      <c r="V1345" s="11" t="s">
        <v>1000</v>
      </c>
    </row>
    <row r="1346" spans="1:22" s="17" customFormat="1">
      <c r="A1346" s="10" t="s">
        <v>2051</v>
      </c>
      <c r="B1346" s="11" t="s">
        <v>2983</v>
      </c>
      <c r="C1346" s="11" t="s">
        <v>2052</v>
      </c>
      <c r="D1346" s="18">
        <v>84184</v>
      </c>
      <c r="E1346" s="11" t="s">
        <v>2053</v>
      </c>
      <c r="F1346" s="11"/>
      <c r="G1346" s="14" t="s">
        <v>3071</v>
      </c>
      <c r="H1346" s="11">
        <v>2</v>
      </c>
      <c r="I1346" s="118" t="s">
        <v>5194</v>
      </c>
      <c r="J1346" s="19">
        <v>1951</v>
      </c>
      <c r="K1346" s="11" t="s">
        <v>998</v>
      </c>
      <c r="L1346" s="11" t="s">
        <v>1043</v>
      </c>
      <c r="M1346" s="11"/>
      <c r="N1346" s="11"/>
      <c r="O1346" s="11" t="s">
        <v>1023</v>
      </c>
      <c r="P1346" s="11" t="s">
        <v>1023</v>
      </c>
      <c r="Q1346" s="20">
        <v>18</v>
      </c>
      <c r="R1346" s="157">
        <f>Q1346*1.01</f>
        <v>18.18</v>
      </c>
      <c r="S1346" s="11"/>
      <c r="T1346" s="80">
        <v>110</v>
      </c>
      <c r="U1346" s="11" t="s">
        <v>99</v>
      </c>
      <c r="V1346" s="11" t="s">
        <v>1000</v>
      </c>
    </row>
    <row r="1347" spans="1:22" s="17" customFormat="1">
      <c r="A1347" s="10" t="s">
        <v>2054</v>
      </c>
      <c r="B1347" s="11" t="s">
        <v>3237</v>
      </c>
      <c r="C1347" s="11" t="s">
        <v>2055</v>
      </c>
      <c r="D1347" s="18">
        <v>18249</v>
      </c>
      <c r="E1347" s="11" t="s">
        <v>2056</v>
      </c>
      <c r="F1347" s="11"/>
      <c r="G1347" s="14" t="s">
        <v>3091</v>
      </c>
      <c r="H1347" s="11" t="s">
        <v>2056</v>
      </c>
      <c r="I1347" s="118" t="s">
        <v>5206</v>
      </c>
      <c r="J1347" s="19">
        <v>2000</v>
      </c>
      <c r="K1347" s="11" t="s">
        <v>998</v>
      </c>
      <c r="L1347" s="11" t="s">
        <v>999</v>
      </c>
      <c r="M1347" s="11"/>
      <c r="N1347" s="11"/>
      <c r="O1347" s="11" t="s">
        <v>1000</v>
      </c>
      <c r="P1347" s="11" t="s">
        <v>1023</v>
      </c>
      <c r="Q1347" s="20">
        <v>13.5</v>
      </c>
      <c r="R1347" s="157">
        <v>13.5</v>
      </c>
      <c r="S1347" s="11" t="s">
        <v>2057</v>
      </c>
      <c r="T1347" s="80">
        <v>110</v>
      </c>
      <c r="U1347" s="11" t="s">
        <v>335</v>
      </c>
      <c r="V1347" s="11" t="s">
        <v>1000</v>
      </c>
    </row>
    <row r="1348" spans="1:22" s="17" customFormat="1">
      <c r="A1348" s="10" t="s">
        <v>2058</v>
      </c>
      <c r="B1348" s="11" t="s">
        <v>3253</v>
      </c>
      <c r="C1348" s="11" t="s">
        <v>2059</v>
      </c>
      <c r="D1348" s="18">
        <v>54234</v>
      </c>
      <c r="E1348" s="11" t="s">
        <v>2059</v>
      </c>
      <c r="F1348" s="11"/>
      <c r="G1348" s="14" t="s">
        <v>3981</v>
      </c>
      <c r="H1348" s="11"/>
      <c r="I1348" s="118" t="s">
        <v>5194</v>
      </c>
      <c r="J1348" s="19">
        <v>1961</v>
      </c>
      <c r="K1348" s="11" t="s">
        <v>998</v>
      </c>
      <c r="L1348" s="11" t="s">
        <v>1043</v>
      </c>
      <c r="M1348" s="11"/>
      <c r="N1348" s="11"/>
      <c r="O1348" s="11" t="s">
        <v>1023</v>
      </c>
      <c r="P1348" s="11" t="s">
        <v>1023</v>
      </c>
      <c r="Q1348" s="20">
        <v>18.8</v>
      </c>
      <c r="R1348" s="157">
        <f>Q1348*1.01</f>
        <v>18.988</v>
      </c>
      <c r="S1348" s="11"/>
      <c r="T1348" s="80">
        <v>20</v>
      </c>
      <c r="U1348" s="13" t="s">
        <v>3231</v>
      </c>
      <c r="V1348" s="11" t="s">
        <v>1000</v>
      </c>
    </row>
    <row r="1349" spans="1:22" s="17" customFormat="1">
      <c r="A1349" s="10" t="s">
        <v>2060</v>
      </c>
      <c r="B1349" s="11" t="s">
        <v>3199</v>
      </c>
      <c r="C1349" s="11" t="s">
        <v>3200</v>
      </c>
      <c r="D1349" s="18">
        <v>27239</v>
      </c>
      <c r="E1349" s="11" t="s">
        <v>2061</v>
      </c>
      <c r="F1349" s="11"/>
      <c r="G1349" s="14" t="s">
        <v>1006</v>
      </c>
      <c r="H1349" s="11" t="s">
        <v>2061</v>
      </c>
      <c r="I1349" s="118" t="s">
        <v>5206</v>
      </c>
      <c r="J1349" s="19">
        <v>2007</v>
      </c>
      <c r="K1349" s="11" t="s">
        <v>998</v>
      </c>
      <c r="L1349" s="11" t="s">
        <v>999</v>
      </c>
      <c r="M1349" s="11"/>
      <c r="N1349" s="11"/>
      <c r="O1349" s="11" t="s">
        <v>1000</v>
      </c>
      <c r="P1349" s="11" t="s">
        <v>1023</v>
      </c>
      <c r="Q1349" s="20">
        <v>12</v>
      </c>
      <c r="R1349" s="157">
        <v>12</v>
      </c>
      <c r="S1349" s="11" t="s">
        <v>2062</v>
      </c>
      <c r="T1349" s="80">
        <v>20</v>
      </c>
      <c r="U1349" s="13" t="s">
        <v>3108</v>
      </c>
      <c r="V1349" s="11" t="s">
        <v>1000</v>
      </c>
    </row>
    <row r="1350" spans="1:22" s="17" customFormat="1">
      <c r="A1350" s="10" t="s">
        <v>2063</v>
      </c>
      <c r="B1350" s="11" t="s">
        <v>1333</v>
      </c>
      <c r="C1350" s="11" t="s">
        <v>2064</v>
      </c>
      <c r="D1350" s="18">
        <v>36414</v>
      </c>
      <c r="E1350" s="11" t="s">
        <v>2064</v>
      </c>
      <c r="F1350" s="11"/>
      <c r="G1350" s="14" t="s">
        <v>3117</v>
      </c>
      <c r="H1350" s="11" t="s">
        <v>2064</v>
      </c>
      <c r="I1350" s="118" t="s">
        <v>5202</v>
      </c>
      <c r="J1350" s="19">
        <v>1965</v>
      </c>
      <c r="K1350" s="11" t="s">
        <v>998</v>
      </c>
      <c r="L1350" s="11" t="s">
        <v>1022</v>
      </c>
      <c r="M1350" s="11"/>
      <c r="N1350" s="11"/>
      <c r="O1350" s="11" t="s">
        <v>1023</v>
      </c>
      <c r="P1350" s="11" t="s">
        <v>1000</v>
      </c>
      <c r="Q1350" s="20">
        <v>59</v>
      </c>
      <c r="R1350" s="157">
        <v>62.267683932042651</v>
      </c>
      <c r="S1350" s="11" t="s">
        <v>1337</v>
      </c>
      <c r="T1350" s="80">
        <v>110</v>
      </c>
      <c r="U1350" s="11" t="s">
        <v>3148</v>
      </c>
      <c r="V1350" s="22" t="s">
        <v>1023</v>
      </c>
    </row>
    <row r="1351" spans="1:22" s="17" customFormat="1">
      <c r="A1351" s="10" t="s">
        <v>2065</v>
      </c>
      <c r="B1351" s="11" t="s">
        <v>2066</v>
      </c>
      <c r="C1351" s="11" t="s">
        <v>2067</v>
      </c>
      <c r="D1351" s="18">
        <v>56477</v>
      </c>
      <c r="E1351" s="11" t="s">
        <v>2068</v>
      </c>
      <c r="F1351" s="11" t="s">
        <v>2069</v>
      </c>
      <c r="G1351" s="14" t="s">
        <v>3981</v>
      </c>
      <c r="H1351" s="11"/>
      <c r="I1351" s="118" t="s">
        <v>5206</v>
      </c>
      <c r="J1351" s="19">
        <v>2004</v>
      </c>
      <c r="K1351" s="11" t="s">
        <v>998</v>
      </c>
      <c r="L1351" s="11" t="s">
        <v>999</v>
      </c>
      <c r="M1351" s="11"/>
      <c r="N1351" s="11"/>
      <c r="O1351" s="11" t="s">
        <v>1000</v>
      </c>
      <c r="P1351" s="118" t="s">
        <v>1023</v>
      </c>
      <c r="Q1351" s="20">
        <v>18</v>
      </c>
      <c r="R1351" s="157">
        <v>18</v>
      </c>
      <c r="S1351" s="11" t="s">
        <v>2070</v>
      </c>
      <c r="T1351" s="80">
        <v>20</v>
      </c>
      <c r="U1351" s="11" t="s">
        <v>2071</v>
      </c>
      <c r="V1351" s="11" t="s">
        <v>1000</v>
      </c>
    </row>
    <row r="1352" spans="1:22" s="17" customFormat="1">
      <c r="A1352" s="10" t="s">
        <v>2072</v>
      </c>
      <c r="B1352" s="11" t="s">
        <v>3143</v>
      </c>
      <c r="C1352" s="11" t="s">
        <v>2073</v>
      </c>
      <c r="D1352" s="18">
        <v>82432</v>
      </c>
      <c r="E1352" s="11" t="s">
        <v>4786</v>
      </c>
      <c r="F1352" s="11" t="s">
        <v>2074</v>
      </c>
      <c r="G1352" s="14" t="s">
        <v>3071</v>
      </c>
      <c r="H1352" s="11" t="s">
        <v>2073</v>
      </c>
      <c r="I1352" s="118" t="s">
        <v>5194</v>
      </c>
      <c r="J1352" s="19">
        <v>1955</v>
      </c>
      <c r="K1352" s="11" t="s">
        <v>998</v>
      </c>
      <c r="L1352" s="11" t="s">
        <v>1043</v>
      </c>
      <c r="M1352" s="11"/>
      <c r="N1352" s="11"/>
      <c r="O1352" s="11" t="s">
        <v>1023</v>
      </c>
      <c r="P1352" s="11" t="s">
        <v>1023</v>
      </c>
      <c r="Q1352" s="20">
        <v>12.8</v>
      </c>
      <c r="R1352" s="157">
        <f t="shared" ref="R1352:R1353" si="13">Q1352*1.01</f>
        <v>12.928000000000001</v>
      </c>
      <c r="S1352" s="11" t="s">
        <v>3147</v>
      </c>
      <c r="T1352" s="80">
        <v>20</v>
      </c>
      <c r="U1352" s="11" t="s">
        <v>3113</v>
      </c>
      <c r="V1352" s="11" t="s">
        <v>1000</v>
      </c>
    </row>
    <row r="1353" spans="1:22" s="17" customFormat="1">
      <c r="A1353" s="10" t="s">
        <v>2075</v>
      </c>
      <c r="B1353" s="11" t="s">
        <v>3143</v>
      </c>
      <c r="C1353" s="11" t="s">
        <v>2076</v>
      </c>
      <c r="D1353" s="18">
        <v>94522</v>
      </c>
      <c r="E1353" s="11" t="s">
        <v>2077</v>
      </c>
      <c r="F1353" s="11" t="s">
        <v>2078</v>
      </c>
      <c r="G1353" s="14" t="s">
        <v>3071</v>
      </c>
      <c r="H1353" s="11" t="s">
        <v>2076</v>
      </c>
      <c r="I1353" s="118" t="s">
        <v>5194</v>
      </c>
      <c r="J1353" s="19">
        <v>1988</v>
      </c>
      <c r="K1353" s="11" t="s">
        <v>998</v>
      </c>
      <c r="L1353" s="11" t="s">
        <v>1043</v>
      </c>
      <c r="M1353" s="11"/>
      <c r="N1353" s="11"/>
      <c r="O1353" s="11" t="s">
        <v>1023</v>
      </c>
      <c r="P1353" s="11" t="s">
        <v>1023</v>
      </c>
      <c r="Q1353" s="20">
        <v>12.6</v>
      </c>
      <c r="R1353" s="157">
        <f t="shared" si="13"/>
        <v>12.725999999999999</v>
      </c>
      <c r="S1353" s="11" t="s">
        <v>3147</v>
      </c>
      <c r="T1353" s="80">
        <v>110</v>
      </c>
      <c r="U1353" s="11" t="s">
        <v>3148</v>
      </c>
      <c r="V1353" s="11" t="s">
        <v>1000</v>
      </c>
    </row>
    <row r="1354" spans="1:22" s="17" customFormat="1">
      <c r="A1354" s="10" t="s">
        <v>2079</v>
      </c>
      <c r="B1354" s="11" t="s">
        <v>2080</v>
      </c>
      <c r="C1354" s="11" t="s">
        <v>2081</v>
      </c>
      <c r="D1354" s="18">
        <v>69469</v>
      </c>
      <c r="E1354" s="11" t="s">
        <v>2082</v>
      </c>
      <c r="F1354" s="11" t="s">
        <v>2083</v>
      </c>
      <c r="G1354" s="14" t="s">
        <v>1042</v>
      </c>
      <c r="H1354" s="11">
        <v>2</v>
      </c>
      <c r="I1354" s="118" t="s">
        <v>5203</v>
      </c>
      <c r="J1354" s="19">
        <v>2005</v>
      </c>
      <c r="K1354" s="11" t="s">
        <v>998</v>
      </c>
      <c r="L1354" s="118" t="s">
        <v>1022</v>
      </c>
      <c r="M1354" s="11" t="s">
        <v>2084</v>
      </c>
      <c r="N1354" s="11"/>
      <c r="O1354" s="11" t="s">
        <v>1023</v>
      </c>
      <c r="P1354" s="11" t="s">
        <v>1000</v>
      </c>
      <c r="Q1354" s="20">
        <v>21</v>
      </c>
      <c r="R1354" s="157">
        <v>21.21</v>
      </c>
      <c r="S1354" s="11" t="s">
        <v>2085</v>
      </c>
      <c r="T1354" s="80">
        <v>20</v>
      </c>
      <c r="U1354" s="11" t="s">
        <v>2080</v>
      </c>
      <c r="V1354" s="22" t="s">
        <v>1023</v>
      </c>
    </row>
    <row r="1355" spans="1:22" s="17" customFormat="1">
      <c r="A1355" s="10" t="s">
        <v>2086</v>
      </c>
      <c r="B1355" s="11" t="s">
        <v>2080</v>
      </c>
      <c r="C1355" s="11" t="s">
        <v>2081</v>
      </c>
      <c r="D1355" s="18">
        <v>69469</v>
      </c>
      <c r="E1355" s="11" t="s">
        <v>2082</v>
      </c>
      <c r="F1355" s="11" t="s">
        <v>2083</v>
      </c>
      <c r="G1355" s="14" t="s">
        <v>1042</v>
      </c>
      <c r="H1355" s="11">
        <v>1</v>
      </c>
      <c r="I1355" s="118" t="s">
        <v>5203</v>
      </c>
      <c r="J1355" s="19">
        <v>1982</v>
      </c>
      <c r="K1355" s="11" t="s">
        <v>998</v>
      </c>
      <c r="L1355" s="118" t="s">
        <v>1022</v>
      </c>
      <c r="M1355" s="11" t="s">
        <v>2084</v>
      </c>
      <c r="N1355" s="11"/>
      <c r="O1355" s="11" t="s">
        <v>1023</v>
      </c>
      <c r="P1355" s="11" t="s">
        <v>1000</v>
      </c>
      <c r="Q1355" s="20">
        <v>21</v>
      </c>
      <c r="R1355" s="157">
        <v>21.21</v>
      </c>
      <c r="S1355" s="11" t="s">
        <v>2085</v>
      </c>
      <c r="T1355" s="80">
        <v>20</v>
      </c>
      <c r="U1355" s="11" t="s">
        <v>2080</v>
      </c>
      <c r="V1355" s="22" t="s">
        <v>1023</v>
      </c>
    </row>
    <row r="1356" spans="1:22" s="17" customFormat="1">
      <c r="A1356" s="10" t="s">
        <v>2087</v>
      </c>
      <c r="B1356" s="11" t="s">
        <v>2088</v>
      </c>
      <c r="C1356" s="11" t="s">
        <v>2089</v>
      </c>
      <c r="D1356" s="18">
        <v>54298</v>
      </c>
      <c r="E1356" s="40" t="s">
        <v>2090</v>
      </c>
      <c r="F1356" s="11"/>
      <c r="G1356" s="14" t="s">
        <v>3981</v>
      </c>
      <c r="H1356" s="11" t="s">
        <v>2091</v>
      </c>
      <c r="I1356" s="118" t="s">
        <v>5206</v>
      </c>
      <c r="J1356" s="19">
        <v>2009</v>
      </c>
      <c r="K1356" s="11" t="s">
        <v>998</v>
      </c>
      <c r="L1356" s="11" t="s">
        <v>999</v>
      </c>
      <c r="M1356" s="11"/>
      <c r="N1356" s="11"/>
      <c r="O1356" s="11" t="s">
        <v>1000</v>
      </c>
      <c r="P1356" s="11" t="s">
        <v>1023</v>
      </c>
      <c r="Q1356" s="20">
        <v>12</v>
      </c>
      <c r="R1356" s="157">
        <v>12</v>
      </c>
      <c r="S1356" s="11" t="s">
        <v>2090</v>
      </c>
      <c r="T1356" s="80">
        <v>20</v>
      </c>
      <c r="U1356" s="13" t="s">
        <v>3231</v>
      </c>
      <c r="V1356" s="11" t="s">
        <v>1000</v>
      </c>
    </row>
    <row r="1357" spans="1:22" s="17" customFormat="1">
      <c r="A1357" s="10" t="s">
        <v>2092</v>
      </c>
      <c r="B1357" s="11" t="s">
        <v>432</v>
      </c>
      <c r="C1357" s="11" t="s">
        <v>2093</v>
      </c>
      <c r="D1357" s="18">
        <v>3119</v>
      </c>
      <c r="E1357" s="11" t="s">
        <v>2094</v>
      </c>
      <c r="F1357" s="11"/>
      <c r="G1357" s="14" t="s">
        <v>1020</v>
      </c>
      <c r="H1357" s="11"/>
      <c r="I1357" s="123" t="s">
        <v>5193</v>
      </c>
      <c r="J1357" s="19">
        <v>2011</v>
      </c>
      <c r="K1357" s="11" t="s">
        <v>998</v>
      </c>
      <c r="L1357" s="11" t="s">
        <v>3112</v>
      </c>
      <c r="M1357" s="11"/>
      <c r="N1357" s="11"/>
      <c r="O1357" s="11" t="s">
        <v>1000</v>
      </c>
      <c r="P1357" s="11" t="s">
        <v>1023</v>
      </c>
      <c r="Q1357" s="20">
        <v>18.600000000000001</v>
      </c>
      <c r="R1357" s="158">
        <f>Q1357</f>
        <v>18.600000000000001</v>
      </c>
      <c r="S1357" s="11"/>
      <c r="T1357" s="80">
        <v>110</v>
      </c>
      <c r="U1357" s="11"/>
      <c r="V1357" s="11" t="s">
        <v>1000</v>
      </c>
    </row>
    <row r="1358" spans="1:22" s="17" customFormat="1">
      <c r="A1358" s="10" t="s">
        <v>2095</v>
      </c>
      <c r="B1358" s="11" t="s">
        <v>2096</v>
      </c>
      <c r="C1358" s="11" t="s">
        <v>3120</v>
      </c>
      <c r="D1358" s="18">
        <v>50389</v>
      </c>
      <c r="E1358" s="11" t="s">
        <v>2097</v>
      </c>
      <c r="F1358" s="11"/>
      <c r="G1358" s="14" t="s">
        <v>997</v>
      </c>
      <c r="H1358" s="11" t="s">
        <v>2098</v>
      </c>
      <c r="I1358" s="118" t="s">
        <v>5203</v>
      </c>
      <c r="J1358" s="19">
        <v>1995</v>
      </c>
      <c r="K1358" s="11" t="s">
        <v>998</v>
      </c>
      <c r="L1358" s="118" t="s">
        <v>1022</v>
      </c>
      <c r="M1358" s="11" t="s">
        <v>1022</v>
      </c>
      <c r="N1358" s="11" t="s">
        <v>2099</v>
      </c>
      <c r="O1358" s="11" t="s">
        <v>1023</v>
      </c>
      <c r="P1358" s="11" t="s">
        <v>1000</v>
      </c>
      <c r="Q1358" s="20">
        <v>52.7</v>
      </c>
      <c r="R1358" s="157">
        <v>53.227000000000004</v>
      </c>
      <c r="S1358" s="11" t="s">
        <v>2100</v>
      </c>
      <c r="T1358" s="80">
        <v>110</v>
      </c>
      <c r="U1358" s="13" t="s">
        <v>3231</v>
      </c>
      <c r="V1358" s="22" t="s">
        <v>1023</v>
      </c>
    </row>
    <row r="1359" spans="1:22" s="17" customFormat="1">
      <c r="A1359" s="10" t="s">
        <v>2101</v>
      </c>
      <c r="B1359" s="11" t="s">
        <v>2096</v>
      </c>
      <c r="C1359" s="11" t="s">
        <v>2102</v>
      </c>
      <c r="D1359" s="18">
        <v>50389</v>
      </c>
      <c r="E1359" s="11" t="s">
        <v>2097</v>
      </c>
      <c r="F1359" s="11"/>
      <c r="G1359" s="14" t="s">
        <v>997</v>
      </c>
      <c r="H1359" s="11" t="s">
        <v>2103</v>
      </c>
      <c r="I1359" s="118" t="s">
        <v>5203</v>
      </c>
      <c r="J1359" s="19">
        <v>1962</v>
      </c>
      <c r="K1359" s="11" t="s">
        <v>998</v>
      </c>
      <c r="L1359" s="118" t="s">
        <v>3056</v>
      </c>
      <c r="M1359" s="11" t="s">
        <v>2104</v>
      </c>
      <c r="N1359" s="11" t="s">
        <v>2105</v>
      </c>
      <c r="O1359" s="11" t="s">
        <v>1023</v>
      </c>
      <c r="P1359" s="11" t="s">
        <v>1000</v>
      </c>
      <c r="Q1359" s="20">
        <v>66.3</v>
      </c>
      <c r="R1359" s="157">
        <f>Q1359*1.01</f>
        <v>66.962999999999994</v>
      </c>
      <c r="S1359" s="11"/>
      <c r="T1359" s="80">
        <v>6</v>
      </c>
      <c r="U1359" s="11" t="s">
        <v>1861</v>
      </c>
      <c r="V1359" s="22" t="s">
        <v>1023</v>
      </c>
    </row>
    <row r="1360" spans="1:22" s="17" customFormat="1">
      <c r="A1360" s="10" t="s">
        <v>2106</v>
      </c>
      <c r="B1360" s="11" t="s">
        <v>2107</v>
      </c>
      <c r="C1360" s="11" t="s">
        <v>2107</v>
      </c>
      <c r="D1360" s="18">
        <v>26215</v>
      </c>
      <c r="E1360" s="11" t="s">
        <v>2108</v>
      </c>
      <c r="F1360" s="11" t="s">
        <v>2109</v>
      </c>
      <c r="G1360" s="14" t="s">
        <v>1006</v>
      </c>
      <c r="H1360" s="11"/>
      <c r="I1360" s="123" t="s">
        <v>5193</v>
      </c>
      <c r="J1360" s="19">
        <v>2011</v>
      </c>
      <c r="K1360" s="11" t="s">
        <v>998</v>
      </c>
      <c r="L1360" s="11" t="s">
        <v>3112</v>
      </c>
      <c r="M1360" s="11"/>
      <c r="N1360" s="11"/>
      <c r="O1360" s="11" t="s">
        <v>1000</v>
      </c>
      <c r="P1360" s="118" t="s">
        <v>1023</v>
      </c>
      <c r="Q1360" s="20">
        <v>5.76</v>
      </c>
      <c r="R1360" s="158">
        <f>Q1360</f>
        <v>5.76</v>
      </c>
      <c r="S1360" s="11" t="s">
        <v>2110</v>
      </c>
      <c r="T1360" s="80">
        <v>20</v>
      </c>
      <c r="U1360" s="13" t="s">
        <v>1008</v>
      </c>
      <c r="V1360" s="11" t="s">
        <v>1000</v>
      </c>
    </row>
    <row r="1361" spans="1:216" s="17" customFormat="1">
      <c r="A1361" s="10" t="s">
        <v>2111</v>
      </c>
      <c r="B1361" s="11" t="s">
        <v>2112</v>
      </c>
      <c r="C1361" s="11" t="s">
        <v>2112</v>
      </c>
      <c r="D1361" s="18">
        <v>26215</v>
      </c>
      <c r="E1361" s="11" t="s">
        <v>2108</v>
      </c>
      <c r="F1361" s="11" t="s">
        <v>2113</v>
      </c>
      <c r="G1361" s="14" t="s">
        <v>1006</v>
      </c>
      <c r="H1361" s="11"/>
      <c r="I1361" s="123" t="s">
        <v>5193</v>
      </c>
      <c r="J1361" s="19">
        <v>2011</v>
      </c>
      <c r="K1361" s="11" t="s">
        <v>998</v>
      </c>
      <c r="L1361" s="11" t="s">
        <v>3112</v>
      </c>
      <c r="M1361" s="11"/>
      <c r="N1361" s="11"/>
      <c r="O1361" s="11" t="s">
        <v>1000</v>
      </c>
      <c r="P1361" s="11" t="s">
        <v>1023</v>
      </c>
      <c r="Q1361" s="20">
        <v>6.3</v>
      </c>
      <c r="R1361" s="158">
        <f>Q1361</f>
        <v>6.3</v>
      </c>
      <c r="S1361" s="11" t="s">
        <v>2110</v>
      </c>
      <c r="T1361" s="80">
        <v>20</v>
      </c>
      <c r="U1361" s="13" t="s">
        <v>1008</v>
      </c>
      <c r="V1361" s="11" t="s">
        <v>1000</v>
      </c>
    </row>
    <row r="1362" spans="1:216" s="17" customFormat="1">
      <c r="A1362" s="10" t="s">
        <v>2114</v>
      </c>
      <c r="B1362" s="11" t="s">
        <v>2115</v>
      </c>
      <c r="C1362" s="11" t="s">
        <v>2115</v>
      </c>
      <c r="D1362" s="18">
        <v>26215</v>
      </c>
      <c r="E1362" s="11" t="s">
        <v>2108</v>
      </c>
      <c r="F1362" s="11" t="s">
        <v>2116</v>
      </c>
      <c r="G1362" s="14" t="s">
        <v>1006</v>
      </c>
      <c r="H1362" s="11"/>
      <c r="I1362" s="123" t="s">
        <v>5193</v>
      </c>
      <c r="J1362" s="19">
        <v>2011</v>
      </c>
      <c r="K1362" s="11" t="s">
        <v>998</v>
      </c>
      <c r="L1362" s="11" t="s">
        <v>3112</v>
      </c>
      <c r="M1362" s="11"/>
      <c r="N1362" s="11"/>
      <c r="O1362" s="11" t="s">
        <v>1000</v>
      </c>
      <c r="P1362" s="118" t="s">
        <v>1023</v>
      </c>
      <c r="Q1362" s="20">
        <v>6.72</v>
      </c>
      <c r="R1362" s="158">
        <f>Q1362</f>
        <v>6.72</v>
      </c>
      <c r="S1362" s="11" t="s">
        <v>2110</v>
      </c>
      <c r="T1362" s="80">
        <v>20</v>
      </c>
      <c r="U1362" s="13" t="s">
        <v>1008</v>
      </c>
      <c r="V1362" s="11" t="s">
        <v>1000</v>
      </c>
    </row>
    <row r="1363" spans="1:216" s="17" customFormat="1">
      <c r="A1363" s="10" t="s">
        <v>2117</v>
      </c>
      <c r="B1363" s="11" t="s">
        <v>2118</v>
      </c>
      <c r="C1363" s="11" t="s">
        <v>2119</v>
      </c>
      <c r="D1363" s="18">
        <v>67547</v>
      </c>
      <c r="E1363" s="11" t="s">
        <v>2120</v>
      </c>
      <c r="F1363" s="11" t="s">
        <v>2121</v>
      </c>
      <c r="G1363" s="14" t="s">
        <v>3981</v>
      </c>
      <c r="H1363" s="11" t="s">
        <v>3100</v>
      </c>
      <c r="I1363" s="118" t="s">
        <v>5203</v>
      </c>
      <c r="J1363" s="19">
        <v>1991</v>
      </c>
      <c r="K1363" s="11" t="s">
        <v>998</v>
      </c>
      <c r="L1363" s="11" t="s">
        <v>1022</v>
      </c>
      <c r="M1363" s="11"/>
      <c r="N1363" s="11"/>
      <c r="O1363" s="11" t="s">
        <v>1023</v>
      </c>
      <c r="P1363" s="11" t="s">
        <v>1000</v>
      </c>
      <c r="Q1363" s="20">
        <v>11.5</v>
      </c>
      <c r="R1363" s="157">
        <v>11.615</v>
      </c>
      <c r="S1363" s="11" t="s">
        <v>2122</v>
      </c>
      <c r="T1363" s="80">
        <v>20</v>
      </c>
      <c r="U1363" s="13" t="s">
        <v>4028</v>
      </c>
      <c r="V1363" s="22" t="s">
        <v>1023</v>
      </c>
    </row>
    <row r="1364" spans="1:216" s="17" customFormat="1">
      <c r="A1364" s="10" t="s">
        <v>2123</v>
      </c>
      <c r="B1364" s="11" t="s">
        <v>1333</v>
      </c>
      <c r="C1364" s="11" t="s">
        <v>2124</v>
      </c>
      <c r="D1364" s="18">
        <v>31515</v>
      </c>
      <c r="E1364" s="11" t="s">
        <v>2125</v>
      </c>
      <c r="F1364" s="11"/>
      <c r="G1364" s="14" t="s">
        <v>1006</v>
      </c>
      <c r="H1364" s="11" t="s">
        <v>2124</v>
      </c>
      <c r="I1364" s="118" t="s">
        <v>5203</v>
      </c>
      <c r="J1364" s="19">
        <v>1974</v>
      </c>
      <c r="K1364" s="11" t="s">
        <v>998</v>
      </c>
      <c r="L1364" s="11" t="s">
        <v>1022</v>
      </c>
      <c r="M1364" s="11"/>
      <c r="N1364" s="11"/>
      <c r="O1364" s="11" t="s">
        <v>1023</v>
      </c>
      <c r="P1364" s="11" t="s">
        <v>1000</v>
      </c>
      <c r="Q1364" s="20">
        <v>19</v>
      </c>
      <c r="R1364" s="157">
        <v>19.190000000000001</v>
      </c>
      <c r="S1364" s="11" t="s">
        <v>2126</v>
      </c>
      <c r="T1364" s="80">
        <v>20</v>
      </c>
      <c r="U1364" s="13" t="s">
        <v>3108</v>
      </c>
      <c r="V1364" s="22" t="s">
        <v>1023</v>
      </c>
    </row>
    <row r="1365" spans="1:216" s="17" customFormat="1">
      <c r="A1365" s="10" t="s">
        <v>2127</v>
      </c>
      <c r="B1365" s="11" t="s">
        <v>2128</v>
      </c>
      <c r="C1365" s="11" t="s">
        <v>2129</v>
      </c>
      <c r="D1365" s="18">
        <v>98544</v>
      </c>
      <c r="E1365" s="11" t="s">
        <v>2130</v>
      </c>
      <c r="F1365" s="11"/>
      <c r="G1365" s="14" t="s">
        <v>3117</v>
      </c>
      <c r="H1365" s="11">
        <v>1</v>
      </c>
      <c r="I1365" s="123" t="s">
        <v>5202</v>
      </c>
      <c r="J1365" s="19">
        <v>2007</v>
      </c>
      <c r="K1365" s="11" t="s">
        <v>998</v>
      </c>
      <c r="L1365" s="11" t="s">
        <v>3309</v>
      </c>
      <c r="M1365" s="11" t="s">
        <v>3309</v>
      </c>
      <c r="N1365" s="11" t="s">
        <v>613</v>
      </c>
      <c r="O1365" s="11" t="s">
        <v>1023</v>
      </c>
      <c r="P1365" s="11" t="s">
        <v>1000</v>
      </c>
      <c r="Q1365" s="20">
        <v>11.2</v>
      </c>
      <c r="R1365" s="157">
        <v>12.437372533134841</v>
      </c>
      <c r="S1365" s="11" t="s">
        <v>2131</v>
      </c>
      <c r="T1365" s="80">
        <v>30</v>
      </c>
      <c r="U1365" s="11" t="s">
        <v>2044</v>
      </c>
      <c r="V1365" s="22" t="s">
        <v>1023</v>
      </c>
    </row>
    <row r="1366" spans="1:216" s="17" customFormat="1">
      <c r="A1366" s="10" t="s">
        <v>2132</v>
      </c>
      <c r="B1366" s="11" t="s">
        <v>3253</v>
      </c>
      <c r="C1366" s="11" t="s">
        <v>2133</v>
      </c>
      <c r="D1366" s="43">
        <v>54492</v>
      </c>
      <c r="E1366" s="11" t="s">
        <v>2133</v>
      </c>
      <c r="F1366" s="11"/>
      <c r="G1366" s="14" t="s">
        <v>3981</v>
      </c>
      <c r="H1366" s="11"/>
      <c r="I1366" s="118" t="s">
        <v>5194</v>
      </c>
      <c r="J1366" s="19">
        <v>1964</v>
      </c>
      <c r="K1366" s="11" t="s">
        <v>998</v>
      </c>
      <c r="L1366" s="11" t="s">
        <v>1043</v>
      </c>
      <c r="M1366" s="11"/>
      <c r="N1366" s="11"/>
      <c r="O1366" s="11" t="s">
        <v>1023</v>
      </c>
      <c r="P1366" s="11" t="s">
        <v>1023</v>
      </c>
      <c r="Q1366" s="20">
        <v>13.6</v>
      </c>
      <c r="R1366" s="157">
        <f>Q1366*1.01</f>
        <v>13.735999999999999</v>
      </c>
      <c r="S1366" s="11"/>
      <c r="T1366" s="80">
        <v>20</v>
      </c>
      <c r="U1366" s="13" t="s">
        <v>3231</v>
      </c>
      <c r="V1366" s="11" t="s">
        <v>1000</v>
      </c>
    </row>
    <row r="1367" spans="1:216" s="17" customFormat="1">
      <c r="A1367" s="10" t="s">
        <v>2134</v>
      </c>
      <c r="B1367" s="11" t="s">
        <v>3237</v>
      </c>
      <c r="C1367" s="11" t="s">
        <v>2135</v>
      </c>
      <c r="D1367" s="18">
        <v>2979</v>
      </c>
      <c r="E1367" s="11" t="s">
        <v>2135</v>
      </c>
      <c r="F1367" s="11"/>
      <c r="G1367" s="14" t="s">
        <v>3333</v>
      </c>
      <c r="H1367" s="11" t="s">
        <v>2135</v>
      </c>
      <c r="I1367" s="118" t="s">
        <v>5206</v>
      </c>
      <c r="J1367" s="19">
        <v>2002</v>
      </c>
      <c r="K1367" s="11" t="s">
        <v>998</v>
      </c>
      <c r="L1367" s="11" t="s">
        <v>999</v>
      </c>
      <c r="M1367" s="11"/>
      <c r="N1367" s="11"/>
      <c r="O1367" s="11" t="s">
        <v>1000</v>
      </c>
      <c r="P1367" s="11" t="s">
        <v>1023</v>
      </c>
      <c r="Q1367" s="20">
        <v>10</v>
      </c>
      <c r="R1367" s="157">
        <v>10</v>
      </c>
      <c r="S1367" s="11" t="s">
        <v>2136</v>
      </c>
      <c r="T1367" s="74">
        <v>110</v>
      </c>
      <c r="U1367" s="22" t="s">
        <v>3045</v>
      </c>
      <c r="V1367" s="11" t="s">
        <v>1000</v>
      </c>
    </row>
    <row r="1368" spans="1:216" s="17" customFormat="1">
      <c r="A1368" s="11" t="s">
        <v>2137</v>
      </c>
      <c r="B1368" s="27" t="s">
        <v>2138</v>
      </c>
      <c r="C1368" s="27" t="s">
        <v>2138</v>
      </c>
      <c r="D1368" s="28">
        <v>58636</v>
      </c>
      <c r="E1368" s="27" t="s">
        <v>2139</v>
      </c>
      <c r="F1368" s="27" t="s">
        <v>2140</v>
      </c>
      <c r="G1368" s="14" t="s">
        <v>997</v>
      </c>
      <c r="H1368" s="27"/>
      <c r="I1368" s="123" t="s">
        <v>5202</v>
      </c>
      <c r="J1368" s="29">
        <v>1981</v>
      </c>
      <c r="K1368" s="27" t="s">
        <v>998</v>
      </c>
      <c r="L1368" s="27" t="s">
        <v>3309</v>
      </c>
      <c r="M1368" s="27"/>
      <c r="N1368" s="27"/>
      <c r="O1368" s="27" t="s">
        <v>1023</v>
      </c>
      <c r="P1368" s="27" t="s">
        <v>1000</v>
      </c>
      <c r="Q1368" s="33">
        <v>14.8</v>
      </c>
      <c r="R1368" s="157">
        <v>16.435099418785327</v>
      </c>
      <c r="S1368" s="27" t="s">
        <v>2141</v>
      </c>
      <c r="T1368" s="80">
        <v>10</v>
      </c>
      <c r="U1368" s="30" t="s">
        <v>2142</v>
      </c>
      <c r="V1368" s="22" t="s">
        <v>1023</v>
      </c>
    </row>
    <row r="1369" spans="1:216" s="31" customFormat="1" ht="24">
      <c r="A1369" s="10" t="s">
        <v>2143</v>
      </c>
      <c r="B1369" s="27" t="s">
        <v>2144</v>
      </c>
      <c r="C1369" s="27" t="s">
        <v>2145</v>
      </c>
      <c r="D1369" s="28">
        <v>31628</v>
      </c>
      <c r="E1369" s="27" t="s">
        <v>4910</v>
      </c>
      <c r="F1369" s="27"/>
      <c r="G1369" s="14" t="s">
        <v>1006</v>
      </c>
      <c r="H1369" s="27"/>
      <c r="I1369" s="118" t="s">
        <v>5206</v>
      </c>
      <c r="J1369" s="29">
        <v>2005</v>
      </c>
      <c r="K1369" s="27" t="s">
        <v>998</v>
      </c>
      <c r="L1369" s="30" t="s">
        <v>999</v>
      </c>
      <c r="M1369" s="30"/>
      <c r="N1369" s="30"/>
      <c r="O1369" s="11" t="s">
        <v>1000</v>
      </c>
      <c r="P1369" s="27" t="s">
        <v>3156</v>
      </c>
      <c r="Q1369" s="62">
        <v>9.6</v>
      </c>
      <c r="R1369" s="157">
        <v>9.6</v>
      </c>
      <c r="S1369" s="27"/>
      <c r="T1369" s="80">
        <v>20</v>
      </c>
      <c r="U1369" s="27" t="s">
        <v>3108</v>
      </c>
      <c r="V1369" s="11" t="s">
        <v>1000</v>
      </c>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c r="BB1369" s="17"/>
      <c r="BC1369" s="17"/>
      <c r="BD1369" s="17"/>
      <c r="BE1369" s="17"/>
      <c r="BF1369" s="17"/>
      <c r="BG1369" s="17"/>
      <c r="BH1369" s="17"/>
      <c r="BI1369" s="17"/>
      <c r="BJ1369" s="17"/>
      <c r="BK1369" s="17"/>
      <c r="BL1369" s="17"/>
      <c r="BM1369" s="17"/>
      <c r="BN1369" s="17"/>
      <c r="BO1369" s="17"/>
      <c r="BP1369" s="17"/>
      <c r="BQ1369" s="17"/>
      <c r="BR1369" s="17"/>
      <c r="BS1369" s="17"/>
      <c r="BT1369" s="17"/>
      <c r="BU1369" s="17"/>
      <c r="BV1369" s="17"/>
      <c r="BW1369" s="17"/>
      <c r="BX1369" s="17"/>
      <c r="BY1369" s="17"/>
      <c r="BZ1369" s="17"/>
      <c r="CA1369" s="17"/>
      <c r="CB1369" s="17"/>
      <c r="CC1369" s="17"/>
      <c r="CD1369" s="17"/>
      <c r="CE1369" s="17"/>
      <c r="CF1369" s="17"/>
      <c r="CG1369" s="17"/>
      <c r="CH1369" s="17"/>
      <c r="CI1369" s="17"/>
      <c r="CJ1369" s="17"/>
      <c r="CK1369" s="17"/>
      <c r="CL1369" s="17"/>
      <c r="CM1369" s="17"/>
      <c r="CN1369" s="17"/>
      <c r="CO1369" s="17"/>
      <c r="CP1369" s="17"/>
      <c r="CQ1369" s="17"/>
      <c r="CR1369" s="17"/>
      <c r="CS1369" s="17"/>
      <c r="CT1369" s="17"/>
      <c r="CU1369" s="17"/>
      <c r="CV1369" s="17"/>
      <c r="CW1369" s="17"/>
      <c r="CX1369" s="17"/>
      <c r="CY1369" s="17"/>
      <c r="CZ1369" s="17"/>
      <c r="DA1369" s="17"/>
      <c r="DB1369" s="17"/>
      <c r="DC1369" s="17"/>
      <c r="DD1369" s="17"/>
      <c r="DE1369" s="17"/>
      <c r="DF1369" s="17"/>
      <c r="DG1369" s="17"/>
      <c r="DH1369" s="17"/>
      <c r="DI1369" s="17"/>
      <c r="DJ1369" s="17"/>
      <c r="DK1369" s="17"/>
      <c r="DL1369" s="17"/>
      <c r="DM1369" s="17"/>
      <c r="DN1369" s="17"/>
      <c r="DO1369" s="17"/>
      <c r="DP1369" s="17"/>
      <c r="DQ1369" s="17"/>
      <c r="DR1369" s="17"/>
      <c r="DS1369" s="17"/>
      <c r="DT1369" s="17"/>
      <c r="DU1369" s="17"/>
      <c r="DV1369" s="17"/>
      <c r="DW1369" s="17"/>
      <c r="DX1369" s="17"/>
      <c r="DY1369" s="17"/>
      <c r="DZ1369" s="17"/>
      <c r="EA1369" s="17"/>
      <c r="EB1369" s="17"/>
      <c r="EC1369" s="17"/>
      <c r="ED1369" s="17"/>
      <c r="EE1369" s="17"/>
      <c r="EF1369" s="17"/>
      <c r="EG1369" s="17"/>
      <c r="EH1369" s="17"/>
      <c r="EI1369" s="17"/>
      <c r="EJ1369" s="17"/>
      <c r="EK1369" s="17"/>
      <c r="EL1369" s="17"/>
      <c r="EM1369" s="17"/>
      <c r="EN1369" s="17"/>
      <c r="EO1369" s="17"/>
      <c r="EP1369" s="17"/>
      <c r="EQ1369" s="17"/>
      <c r="ER1369" s="17"/>
      <c r="ES1369" s="17"/>
      <c r="ET1369" s="17"/>
      <c r="EU1369" s="17"/>
      <c r="EV1369" s="17"/>
      <c r="EW1369" s="17"/>
      <c r="EX1369" s="17"/>
      <c r="EY1369" s="17"/>
      <c r="EZ1369" s="17"/>
      <c r="FA1369" s="17"/>
      <c r="FB1369" s="17"/>
      <c r="FC1369" s="17"/>
      <c r="FD1369" s="17"/>
      <c r="FE1369" s="17"/>
      <c r="FF1369" s="17"/>
      <c r="FG1369" s="17"/>
      <c r="FH1369" s="17"/>
      <c r="FI1369" s="17"/>
      <c r="FJ1369" s="17"/>
      <c r="FK1369" s="17"/>
      <c r="FL1369" s="17"/>
      <c r="FM1369" s="17"/>
      <c r="FN1369" s="17"/>
      <c r="FO1369" s="17"/>
      <c r="FP1369" s="17"/>
      <c r="FQ1369" s="17"/>
      <c r="FR1369" s="17"/>
      <c r="FS1369" s="17"/>
      <c r="FT1369" s="17"/>
      <c r="FU1369" s="17"/>
      <c r="FV1369" s="17"/>
      <c r="FW1369" s="17"/>
      <c r="FX1369" s="17"/>
      <c r="FY1369" s="17"/>
      <c r="FZ1369" s="17"/>
      <c r="GA1369" s="17"/>
      <c r="GB1369" s="17"/>
      <c r="GC1369" s="17"/>
      <c r="GD1369" s="17"/>
      <c r="GE1369" s="17"/>
      <c r="GF1369" s="17"/>
      <c r="GG1369" s="17"/>
      <c r="GH1369" s="17"/>
      <c r="GI1369" s="17"/>
      <c r="GJ1369" s="17"/>
      <c r="GK1369" s="17"/>
      <c r="GL1369" s="17"/>
      <c r="GM1369" s="17"/>
      <c r="GN1369" s="17"/>
      <c r="GO1369" s="17"/>
      <c r="GP1369" s="17"/>
      <c r="GQ1369" s="17"/>
      <c r="GR1369" s="17"/>
      <c r="GS1369" s="17"/>
      <c r="GT1369" s="17"/>
      <c r="GU1369" s="17"/>
      <c r="GV1369" s="17"/>
      <c r="GW1369" s="17"/>
      <c r="GX1369" s="17"/>
      <c r="GY1369" s="17"/>
      <c r="GZ1369" s="17"/>
      <c r="HA1369" s="17"/>
      <c r="HB1369" s="17"/>
      <c r="HC1369" s="17"/>
      <c r="HD1369" s="17"/>
      <c r="HE1369" s="17"/>
      <c r="HF1369" s="17"/>
      <c r="HG1369" s="17"/>
      <c r="HH1369" s="17"/>
    </row>
    <row r="1370" spans="1:216" s="17" customFormat="1">
      <c r="A1370" s="10" t="s">
        <v>2146</v>
      </c>
      <c r="B1370" s="27" t="s">
        <v>2144</v>
      </c>
      <c r="C1370" s="27" t="s">
        <v>2147</v>
      </c>
      <c r="D1370" s="28">
        <v>31628</v>
      </c>
      <c r="E1370" s="27" t="s">
        <v>4910</v>
      </c>
      <c r="F1370" s="27"/>
      <c r="G1370" s="14" t="s">
        <v>1006</v>
      </c>
      <c r="H1370" s="27"/>
      <c r="I1370" s="118" t="s">
        <v>5206</v>
      </c>
      <c r="J1370" s="29">
        <v>2006</v>
      </c>
      <c r="K1370" s="27" t="s">
        <v>998</v>
      </c>
      <c r="L1370" s="27" t="s">
        <v>999</v>
      </c>
      <c r="M1370" s="27"/>
      <c r="N1370" s="27"/>
      <c r="O1370" s="11" t="s">
        <v>1000</v>
      </c>
      <c r="P1370" s="27" t="s">
        <v>3156</v>
      </c>
      <c r="Q1370" s="62">
        <v>2</v>
      </c>
      <c r="R1370" s="157">
        <v>2</v>
      </c>
      <c r="S1370" s="27"/>
      <c r="T1370" s="80">
        <v>20</v>
      </c>
      <c r="U1370" s="27" t="s">
        <v>3108</v>
      </c>
      <c r="V1370" s="11" t="s">
        <v>1000</v>
      </c>
      <c r="W1370" s="31"/>
      <c r="X1370" s="31"/>
      <c r="Y1370" s="31"/>
      <c r="Z1370" s="31"/>
      <c r="AA1370" s="31"/>
      <c r="AB1370" s="31"/>
      <c r="AC1370" s="31"/>
      <c r="AD1370" s="31"/>
      <c r="AE1370" s="31"/>
      <c r="AF1370" s="31"/>
      <c r="AG1370" s="31"/>
      <c r="AH1370" s="31"/>
      <c r="AI1370" s="31"/>
      <c r="AJ1370" s="31"/>
      <c r="AK1370" s="31"/>
      <c r="AL1370" s="31"/>
      <c r="AM1370" s="31"/>
      <c r="AN1370" s="31"/>
      <c r="AO1370" s="31"/>
      <c r="AP1370" s="31"/>
      <c r="AQ1370" s="31"/>
      <c r="AR1370" s="31"/>
      <c r="AS1370" s="31"/>
      <c r="AT1370" s="31"/>
      <c r="AU1370" s="31"/>
      <c r="AV1370" s="31"/>
      <c r="AW1370" s="31"/>
      <c r="AX1370" s="31"/>
      <c r="AY1370" s="31"/>
      <c r="AZ1370" s="31"/>
      <c r="BA1370" s="31"/>
      <c r="BB1370" s="31"/>
      <c r="BC1370" s="31"/>
      <c r="BD1370" s="31"/>
      <c r="BE1370" s="31"/>
      <c r="BF1370" s="31"/>
      <c r="BG1370" s="31"/>
      <c r="BH1370" s="31"/>
      <c r="BI1370" s="31"/>
      <c r="BJ1370" s="31"/>
      <c r="BK1370" s="31"/>
      <c r="BL1370" s="31"/>
      <c r="BM1370" s="31"/>
      <c r="BN1370" s="31"/>
      <c r="BO1370" s="31"/>
      <c r="BP1370" s="31"/>
      <c r="BQ1370" s="31"/>
      <c r="BR1370" s="31"/>
      <c r="BS1370" s="31"/>
      <c r="BT1370" s="31"/>
      <c r="BU1370" s="31"/>
      <c r="BV1370" s="31"/>
      <c r="BW1370" s="31"/>
      <c r="BX1370" s="31"/>
      <c r="BY1370" s="31"/>
      <c r="BZ1370" s="31"/>
      <c r="CA1370" s="31"/>
      <c r="CB1370" s="31"/>
      <c r="CC1370" s="31"/>
      <c r="CD1370" s="31"/>
      <c r="CE1370" s="31"/>
      <c r="CF1370" s="31"/>
      <c r="CG1370" s="31"/>
      <c r="CH1370" s="31"/>
      <c r="CI1370" s="31"/>
      <c r="CJ1370" s="31"/>
      <c r="CK1370" s="31"/>
      <c r="CL1370" s="31"/>
      <c r="CM1370" s="31"/>
      <c r="CN1370" s="31"/>
      <c r="CO1370" s="31"/>
      <c r="CP1370" s="31"/>
      <c r="CQ1370" s="31"/>
      <c r="CR1370" s="31"/>
      <c r="CS1370" s="31"/>
      <c r="CT1370" s="31"/>
      <c r="CU1370" s="31"/>
      <c r="CV1370" s="31"/>
      <c r="CW1370" s="31"/>
      <c r="CX1370" s="31"/>
      <c r="CY1370" s="31"/>
      <c r="CZ1370" s="31"/>
      <c r="DA1370" s="31"/>
      <c r="DB1370" s="31"/>
      <c r="DC1370" s="31"/>
      <c r="DD1370" s="31"/>
      <c r="DE1370" s="31"/>
      <c r="DF1370" s="31"/>
      <c r="DG1370" s="31"/>
      <c r="DH1370" s="31"/>
      <c r="DI1370" s="31"/>
      <c r="DJ1370" s="31"/>
      <c r="DK1370" s="31"/>
      <c r="DL1370" s="31"/>
      <c r="DM1370" s="31"/>
      <c r="DN1370" s="31"/>
      <c r="DO1370" s="31"/>
      <c r="DP1370" s="31"/>
      <c r="DQ1370" s="31"/>
      <c r="DR1370" s="31"/>
      <c r="DS1370" s="31"/>
      <c r="DT1370" s="31"/>
      <c r="DU1370" s="31"/>
      <c r="DV1370" s="31"/>
      <c r="DW1370" s="31"/>
      <c r="DX1370" s="31"/>
      <c r="DY1370" s="31"/>
      <c r="DZ1370" s="31"/>
      <c r="EA1370" s="31"/>
      <c r="EB1370" s="31"/>
      <c r="EC1370" s="31"/>
      <c r="ED1370" s="31"/>
      <c r="EE1370" s="31"/>
      <c r="EF1370" s="31"/>
      <c r="EG1370" s="31"/>
      <c r="EH1370" s="31"/>
      <c r="EI1370" s="31"/>
      <c r="EJ1370" s="31"/>
      <c r="EK1370" s="31"/>
      <c r="EL1370" s="31"/>
      <c r="EM1370" s="31"/>
      <c r="EN1370" s="31"/>
      <c r="EO1370" s="31"/>
      <c r="EP1370" s="31"/>
      <c r="EQ1370" s="31"/>
      <c r="ER1370" s="31"/>
      <c r="ES1370" s="31"/>
      <c r="ET1370" s="31"/>
      <c r="EU1370" s="31"/>
      <c r="EV1370" s="31"/>
      <c r="EW1370" s="31"/>
      <c r="EX1370" s="31"/>
      <c r="EY1370" s="31"/>
      <c r="EZ1370" s="31"/>
      <c r="FA1370" s="31"/>
      <c r="FB1370" s="31"/>
      <c r="FC1370" s="31"/>
      <c r="FD1370" s="31"/>
      <c r="FE1370" s="31"/>
      <c r="FF1370" s="31"/>
      <c r="FG1370" s="31"/>
      <c r="FH1370" s="31"/>
      <c r="FI1370" s="31"/>
      <c r="FJ1370" s="31"/>
      <c r="FK1370" s="31"/>
      <c r="FL1370" s="31"/>
      <c r="FM1370" s="31"/>
      <c r="FN1370" s="31"/>
      <c r="FO1370" s="31"/>
      <c r="FP1370" s="31"/>
      <c r="FQ1370" s="31"/>
      <c r="FR1370" s="31"/>
      <c r="FS1370" s="31"/>
      <c r="FT1370" s="31"/>
      <c r="FU1370" s="31"/>
      <c r="FV1370" s="31"/>
      <c r="FW1370" s="31"/>
      <c r="FX1370" s="31"/>
      <c r="FY1370" s="31"/>
      <c r="FZ1370" s="31"/>
      <c r="GA1370" s="31"/>
      <c r="GB1370" s="31"/>
      <c r="GC1370" s="31"/>
      <c r="GD1370" s="31"/>
      <c r="GE1370" s="31"/>
      <c r="GF1370" s="31"/>
      <c r="GG1370" s="31"/>
      <c r="GH1370" s="31"/>
      <c r="GI1370" s="31"/>
      <c r="GJ1370" s="31"/>
      <c r="GK1370" s="31"/>
      <c r="GL1370" s="31"/>
      <c r="GM1370" s="31"/>
      <c r="GN1370" s="31"/>
      <c r="GO1370" s="31"/>
      <c r="GP1370" s="31"/>
      <c r="GQ1370" s="31"/>
      <c r="GR1370" s="31"/>
      <c r="GS1370" s="31"/>
    </row>
    <row r="1371" spans="1:216" s="17" customFormat="1" ht="24">
      <c r="A1371" s="11" t="s">
        <v>2148</v>
      </c>
      <c r="B1371" s="27" t="s">
        <v>2149</v>
      </c>
      <c r="C1371" s="27" t="s">
        <v>2150</v>
      </c>
      <c r="D1371" s="28">
        <v>56626</v>
      </c>
      <c r="E1371" s="27" t="s">
        <v>2151</v>
      </c>
      <c r="F1371" s="27" t="s">
        <v>2152</v>
      </c>
      <c r="G1371" s="14" t="s">
        <v>3981</v>
      </c>
      <c r="H1371" s="27"/>
      <c r="I1371" s="122" t="s">
        <v>5203</v>
      </c>
      <c r="J1371" s="29">
        <v>2009</v>
      </c>
      <c r="K1371" s="27" t="s">
        <v>998</v>
      </c>
      <c r="L1371" s="118" t="s">
        <v>1022</v>
      </c>
      <c r="M1371" s="30" t="s">
        <v>2153</v>
      </c>
      <c r="N1371" s="30" t="s">
        <v>4125</v>
      </c>
      <c r="O1371" s="27" t="s">
        <v>1023</v>
      </c>
      <c r="P1371" s="27" t="s">
        <v>1000</v>
      </c>
      <c r="Q1371" s="62">
        <v>12.4</v>
      </c>
      <c r="R1371" s="157">
        <v>12.524000000000001</v>
      </c>
      <c r="S1371" s="27"/>
      <c r="T1371" s="80">
        <v>20</v>
      </c>
      <c r="U1371" s="27" t="s">
        <v>4126</v>
      </c>
      <c r="V1371" s="22" t="s">
        <v>1023</v>
      </c>
    </row>
    <row r="1372" spans="1:216" s="17" customFormat="1">
      <c r="A1372" s="10" t="s">
        <v>4127</v>
      </c>
      <c r="B1372" s="27" t="s">
        <v>4128</v>
      </c>
      <c r="C1372" s="27" t="s">
        <v>4129</v>
      </c>
      <c r="D1372" s="28">
        <v>89522</v>
      </c>
      <c r="E1372" s="27" t="s">
        <v>4130</v>
      </c>
      <c r="F1372" s="27" t="s">
        <v>4131</v>
      </c>
      <c r="G1372" s="14" t="s">
        <v>1042</v>
      </c>
      <c r="H1372" s="27" t="s">
        <v>4132</v>
      </c>
      <c r="I1372" s="118" t="s">
        <v>5203</v>
      </c>
      <c r="J1372" s="29">
        <v>1983</v>
      </c>
      <c r="K1372" s="27" t="s">
        <v>998</v>
      </c>
      <c r="L1372" s="118" t="s">
        <v>1022</v>
      </c>
      <c r="M1372" s="30" t="s">
        <v>2204</v>
      </c>
      <c r="N1372" s="27"/>
      <c r="O1372" s="27" t="s">
        <v>1023</v>
      </c>
      <c r="P1372" s="27" t="s">
        <v>1000</v>
      </c>
      <c r="Q1372" s="62">
        <v>11</v>
      </c>
      <c r="R1372" s="157">
        <v>11.11</v>
      </c>
      <c r="S1372" s="27" t="s">
        <v>4133</v>
      </c>
      <c r="T1372" s="80">
        <v>20</v>
      </c>
      <c r="U1372" s="27" t="s">
        <v>4134</v>
      </c>
      <c r="V1372" s="22" t="s">
        <v>1023</v>
      </c>
    </row>
    <row r="1373" spans="1:216" s="17" customFormat="1">
      <c r="A1373" s="10" t="s">
        <v>4135</v>
      </c>
      <c r="B1373" s="27" t="s">
        <v>4128</v>
      </c>
      <c r="C1373" s="27" t="s">
        <v>4129</v>
      </c>
      <c r="D1373" s="28">
        <v>89522</v>
      </c>
      <c r="E1373" s="27" t="s">
        <v>4130</v>
      </c>
      <c r="F1373" s="27" t="s">
        <v>4131</v>
      </c>
      <c r="G1373" s="14" t="s">
        <v>1042</v>
      </c>
      <c r="H1373" s="27" t="s">
        <v>4136</v>
      </c>
      <c r="I1373" s="118" t="s">
        <v>5203</v>
      </c>
      <c r="J1373" s="29">
        <v>2000</v>
      </c>
      <c r="K1373" s="27" t="s">
        <v>998</v>
      </c>
      <c r="L1373" s="30" t="s">
        <v>1022</v>
      </c>
      <c r="M1373" s="30"/>
      <c r="N1373" s="30"/>
      <c r="O1373" s="27" t="s">
        <v>1023</v>
      </c>
      <c r="P1373" s="27" t="s">
        <v>1000</v>
      </c>
      <c r="Q1373" s="62">
        <v>19.3</v>
      </c>
      <c r="R1373" s="157">
        <v>19.493000000000002</v>
      </c>
      <c r="S1373" s="27" t="s">
        <v>4133</v>
      </c>
      <c r="T1373" s="80">
        <v>20</v>
      </c>
      <c r="U1373" s="27" t="s">
        <v>4134</v>
      </c>
      <c r="V1373" s="22" t="s">
        <v>1023</v>
      </c>
    </row>
    <row r="1374" spans="1:216" s="17" customFormat="1">
      <c r="A1374" s="11" t="s">
        <v>4137</v>
      </c>
      <c r="B1374" s="27" t="s">
        <v>4138</v>
      </c>
      <c r="C1374" s="27" t="s">
        <v>2102</v>
      </c>
      <c r="D1374" s="28">
        <v>50127</v>
      </c>
      <c r="E1374" s="27" t="s">
        <v>3248</v>
      </c>
      <c r="F1374" s="27" t="s">
        <v>4139</v>
      </c>
      <c r="G1374" s="14" t="s">
        <v>997</v>
      </c>
      <c r="H1374" s="27" t="s">
        <v>4140</v>
      </c>
      <c r="I1374" s="123" t="s">
        <v>5202</v>
      </c>
      <c r="J1374" s="27">
        <v>1995</v>
      </c>
      <c r="K1374" s="11" t="s">
        <v>3225</v>
      </c>
      <c r="L1374" s="27" t="s">
        <v>3298</v>
      </c>
      <c r="M1374" s="27"/>
      <c r="N1374" s="27"/>
      <c r="O1374" s="27" t="s">
        <v>1023</v>
      </c>
      <c r="P1374" s="27" t="s">
        <v>3103</v>
      </c>
      <c r="Q1374" s="62">
        <v>10</v>
      </c>
      <c r="R1374" s="157">
        <v>11.104796904584679</v>
      </c>
      <c r="S1374" s="27" t="s">
        <v>4141</v>
      </c>
      <c r="T1374" s="74">
        <v>20</v>
      </c>
      <c r="U1374" s="13" t="s">
        <v>3231</v>
      </c>
      <c r="V1374" s="11" t="s">
        <v>1023</v>
      </c>
    </row>
    <row r="1375" spans="1:216" s="17" customFormat="1">
      <c r="A1375" s="11" t="s">
        <v>4142</v>
      </c>
      <c r="B1375" s="27" t="s">
        <v>4138</v>
      </c>
      <c r="C1375" s="27" t="s">
        <v>2102</v>
      </c>
      <c r="D1375" s="28">
        <v>50127</v>
      </c>
      <c r="E1375" s="27" t="s">
        <v>3248</v>
      </c>
      <c r="F1375" s="27" t="s">
        <v>4139</v>
      </c>
      <c r="G1375" s="14" t="s">
        <v>997</v>
      </c>
      <c r="H1375" s="27" t="s">
        <v>4143</v>
      </c>
      <c r="I1375" s="123" t="s">
        <v>5202</v>
      </c>
      <c r="J1375" s="27">
        <v>1995</v>
      </c>
      <c r="K1375" s="27" t="s">
        <v>998</v>
      </c>
      <c r="L1375" s="27" t="s">
        <v>3298</v>
      </c>
      <c r="M1375" s="27"/>
      <c r="N1375" s="27"/>
      <c r="O1375" s="27" t="s">
        <v>1023</v>
      </c>
      <c r="P1375" s="27" t="s">
        <v>1000</v>
      </c>
      <c r="Q1375" s="62">
        <v>10</v>
      </c>
      <c r="R1375" s="157">
        <v>11.104796904584679</v>
      </c>
      <c r="S1375" s="27" t="s">
        <v>4141</v>
      </c>
      <c r="T1375" s="74">
        <v>20</v>
      </c>
      <c r="U1375" s="13" t="s">
        <v>3231</v>
      </c>
      <c r="V1375" s="11" t="s">
        <v>1023</v>
      </c>
    </row>
    <row r="1376" spans="1:216" s="17" customFormat="1">
      <c r="A1376" s="11" t="s">
        <v>4144</v>
      </c>
      <c r="B1376" s="27" t="s">
        <v>4138</v>
      </c>
      <c r="C1376" s="27" t="s">
        <v>2102</v>
      </c>
      <c r="D1376" s="28">
        <v>50127</v>
      </c>
      <c r="E1376" s="27" t="s">
        <v>3248</v>
      </c>
      <c r="F1376" s="27" t="s">
        <v>4139</v>
      </c>
      <c r="G1376" s="14" t="s">
        <v>997</v>
      </c>
      <c r="H1376" s="27" t="s">
        <v>4145</v>
      </c>
      <c r="I1376" s="122" t="s">
        <v>5202</v>
      </c>
      <c r="J1376" s="27">
        <v>1995</v>
      </c>
      <c r="K1376" s="11" t="s">
        <v>3225</v>
      </c>
      <c r="L1376" s="27" t="s">
        <v>1022</v>
      </c>
      <c r="M1376" s="27"/>
      <c r="N1376" s="27"/>
      <c r="O1376" s="27" t="s">
        <v>1023</v>
      </c>
      <c r="P1376" s="27" t="s">
        <v>1000</v>
      </c>
      <c r="Q1376" s="62">
        <v>3</v>
      </c>
      <c r="R1376" s="157">
        <v>3.1661534202733552</v>
      </c>
      <c r="S1376" s="27" t="s">
        <v>4141</v>
      </c>
      <c r="T1376" s="74">
        <v>20</v>
      </c>
      <c r="U1376" s="13" t="s">
        <v>3231</v>
      </c>
      <c r="V1376" s="22" t="s">
        <v>1023</v>
      </c>
    </row>
    <row r="1377" spans="1:22" s="17" customFormat="1">
      <c r="A1377" s="11" t="s">
        <v>4146</v>
      </c>
      <c r="B1377" s="27" t="s">
        <v>4138</v>
      </c>
      <c r="C1377" s="27" t="s">
        <v>2102</v>
      </c>
      <c r="D1377" s="28">
        <v>50127</v>
      </c>
      <c r="E1377" s="27" t="s">
        <v>3248</v>
      </c>
      <c r="F1377" s="27" t="s">
        <v>4139</v>
      </c>
      <c r="G1377" s="14" t="s">
        <v>997</v>
      </c>
      <c r="H1377" s="27" t="s">
        <v>4147</v>
      </c>
      <c r="I1377" s="122" t="s">
        <v>5199</v>
      </c>
      <c r="J1377" s="27">
        <v>1995</v>
      </c>
      <c r="K1377" s="11" t="s">
        <v>3225</v>
      </c>
      <c r="L1377" s="27" t="s">
        <v>3056</v>
      </c>
      <c r="M1377" s="27"/>
      <c r="N1377" s="27"/>
      <c r="O1377" s="27" t="s">
        <v>1023</v>
      </c>
      <c r="P1377" s="27" t="s">
        <v>1023</v>
      </c>
      <c r="Q1377" s="62">
        <v>0.76</v>
      </c>
      <c r="R1377" s="157">
        <v>0.79800000000000004</v>
      </c>
      <c r="S1377" s="27" t="s">
        <v>4141</v>
      </c>
      <c r="T1377" s="74">
        <v>20</v>
      </c>
      <c r="U1377" s="13" t="s">
        <v>3231</v>
      </c>
      <c r="V1377" s="22" t="s">
        <v>1023</v>
      </c>
    </row>
    <row r="1378" spans="1:22" s="17" customFormat="1">
      <c r="A1378" s="11" t="s">
        <v>4148</v>
      </c>
      <c r="B1378" s="27" t="s">
        <v>4149</v>
      </c>
      <c r="C1378" s="27" t="s">
        <v>4150</v>
      </c>
      <c r="D1378" s="27">
        <v>21107</v>
      </c>
      <c r="E1378" s="27" t="s">
        <v>2415</v>
      </c>
      <c r="F1378" s="27" t="s">
        <v>4151</v>
      </c>
      <c r="G1378" s="14" t="s">
        <v>2415</v>
      </c>
      <c r="H1378" s="27" t="s">
        <v>4150</v>
      </c>
      <c r="I1378" s="122" t="s">
        <v>5203</v>
      </c>
      <c r="J1378" s="27">
        <v>1993</v>
      </c>
      <c r="K1378" s="27" t="s">
        <v>998</v>
      </c>
      <c r="L1378" s="118" t="s">
        <v>1022</v>
      </c>
      <c r="M1378" s="27" t="s">
        <v>4152</v>
      </c>
      <c r="N1378" s="27" t="s">
        <v>2099</v>
      </c>
      <c r="O1378" s="27" t="s">
        <v>1023</v>
      </c>
      <c r="P1378" s="27" t="s">
        <v>1000</v>
      </c>
      <c r="Q1378" s="27">
        <v>38</v>
      </c>
      <c r="R1378" s="157">
        <v>38.380000000000003</v>
      </c>
      <c r="S1378" s="27" t="s">
        <v>4153</v>
      </c>
      <c r="T1378" s="74">
        <v>110</v>
      </c>
      <c r="U1378" s="27" t="s">
        <v>283</v>
      </c>
      <c r="V1378" s="22" t="s">
        <v>1023</v>
      </c>
    </row>
    <row r="1379" spans="1:22" s="17" customFormat="1">
      <c r="A1379" s="11" t="s">
        <v>4154</v>
      </c>
      <c r="B1379" s="27" t="s">
        <v>4155</v>
      </c>
      <c r="C1379" s="27" t="s">
        <v>4156</v>
      </c>
      <c r="D1379" s="27">
        <v>86167</v>
      </c>
      <c r="E1379" s="27" t="s">
        <v>4599</v>
      </c>
      <c r="F1379" s="27" t="s">
        <v>4157</v>
      </c>
      <c r="G1379" s="14" t="s">
        <v>3071</v>
      </c>
      <c r="H1379" s="27" t="s">
        <v>4158</v>
      </c>
      <c r="I1379" s="123" t="s">
        <v>5202</v>
      </c>
      <c r="J1379" s="27">
        <v>1993</v>
      </c>
      <c r="K1379" s="27" t="s">
        <v>998</v>
      </c>
      <c r="L1379" s="27" t="s">
        <v>3309</v>
      </c>
      <c r="M1379" s="27"/>
      <c r="N1379" s="27"/>
      <c r="O1379" s="27" t="s">
        <v>1023</v>
      </c>
      <c r="P1379" s="27" t="s">
        <v>3103</v>
      </c>
      <c r="Q1379" s="33">
        <v>10</v>
      </c>
      <c r="R1379" s="157">
        <v>11.104796904584679</v>
      </c>
      <c r="S1379" s="27" t="s">
        <v>4159</v>
      </c>
      <c r="T1379" s="74">
        <v>10</v>
      </c>
      <c r="U1379" s="27" t="s">
        <v>3125</v>
      </c>
      <c r="V1379" s="22" t="s">
        <v>1023</v>
      </c>
    </row>
    <row r="1380" spans="1:22" s="17" customFormat="1">
      <c r="A1380" s="11" t="s">
        <v>4160</v>
      </c>
      <c r="B1380" s="27" t="s">
        <v>4161</v>
      </c>
      <c r="C1380" s="27" t="s">
        <v>4162</v>
      </c>
      <c r="D1380" s="27">
        <v>39596</v>
      </c>
      <c r="E1380" s="27" t="s">
        <v>4163</v>
      </c>
      <c r="F1380" s="27"/>
      <c r="G1380" s="14" t="s">
        <v>1071</v>
      </c>
      <c r="H1380" s="27"/>
      <c r="I1380" s="118" t="s">
        <v>5206</v>
      </c>
      <c r="J1380" s="27">
        <v>2004</v>
      </c>
      <c r="K1380" s="27" t="s">
        <v>998</v>
      </c>
      <c r="L1380" s="27" t="s">
        <v>999</v>
      </c>
      <c r="M1380" s="27"/>
      <c r="N1380" s="27"/>
      <c r="O1380" s="27" t="s">
        <v>1000</v>
      </c>
      <c r="P1380" s="27" t="s">
        <v>3156</v>
      </c>
      <c r="Q1380" s="33">
        <v>52.8</v>
      </c>
      <c r="R1380" s="157">
        <v>52.8</v>
      </c>
      <c r="S1380" s="27"/>
      <c r="T1380" s="74">
        <v>110</v>
      </c>
      <c r="U1380" s="27" t="s">
        <v>3187</v>
      </c>
      <c r="V1380" s="11" t="s">
        <v>1000</v>
      </c>
    </row>
    <row r="1381" spans="1:22" s="17" customFormat="1">
      <c r="A1381" s="11" t="s">
        <v>4164</v>
      </c>
      <c r="B1381" s="27" t="s">
        <v>4165</v>
      </c>
      <c r="C1381" s="27" t="s">
        <v>4166</v>
      </c>
      <c r="D1381" s="27">
        <v>39596</v>
      </c>
      <c r="E1381" s="27" t="s">
        <v>4163</v>
      </c>
      <c r="F1381" s="27"/>
      <c r="G1381" s="14" t="s">
        <v>1071</v>
      </c>
      <c r="H1381" s="27"/>
      <c r="I1381" s="118" t="s">
        <v>5206</v>
      </c>
      <c r="J1381" s="27">
        <v>2001</v>
      </c>
      <c r="K1381" s="27" t="s">
        <v>998</v>
      </c>
      <c r="L1381" s="27" t="s">
        <v>999</v>
      </c>
      <c r="M1381" s="27"/>
      <c r="N1381" s="27"/>
      <c r="O1381" s="27" t="s">
        <v>1000</v>
      </c>
      <c r="P1381" s="27" t="s">
        <v>3156</v>
      </c>
      <c r="Q1381" s="33">
        <v>21.6</v>
      </c>
      <c r="R1381" s="157">
        <v>21.6</v>
      </c>
      <c r="S1381" s="27"/>
      <c r="T1381" s="74">
        <v>20</v>
      </c>
      <c r="U1381" s="27" t="s">
        <v>3108</v>
      </c>
      <c r="V1381" s="11" t="s">
        <v>1000</v>
      </c>
    </row>
    <row r="1382" spans="1:22" s="17" customFormat="1">
      <c r="A1382" s="11" t="s">
        <v>4167</v>
      </c>
      <c r="B1382" s="27" t="s">
        <v>4168</v>
      </c>
      <c r="C1382" s="27" t="s">
        <v>4169</v>
      </c>
      <c r="D1382" s="27">
        <v>31595</v>
      </c>
      <c r="E1382" s="27" t="s">
        <v>4170</v>
      </c>
      <c r="F1382" s="27"/>
      <c r="G1382" s="14" t="s">
        <v>1006</v>
      </c>
      <c r="H1382" s="27"/>
      <c r="I1382" s="118" t="s">
        <v>5206</v>
      </c>
      <c r="J1382" s="27">
        <v>2003</v>
      </c>
      <c r="K1382" s="27" t="s">
        <v>998</v>
      </c>
      <c r="L1382" s="27" t="s">
        <v>999</v>
      </c>
      <c r="M1382" s="27"/>
      <c r="N1382" s="27"/>
      <c r="O1382" s="27" t="s">
        <v>1000</v>
      </c>
      <c r="P1382" s="27" t="s">
        <v>3156</v>
      </c>
      <c r="Q1382" s="33">
        <v>16.2</v>
      </c>
      <c r="R1382" s="157">
        <v>16.2</v>
      </c>
      <c r="S1382" s="27"/>
      <c r="T1382" s="74">
        <v>110</v>
      </c>
      <c r="U1382" s="27" t="s">
        <v>3148</v>
      </c>
      <c r="V1382" s="11" t="s">
        <v>1000</v>
      </c>
    </row>
    <row r="1383" spans="1:22" s="17" customFormat="1">
      <c r="A1383" s="11" t="s">
        <v>4171</v>
      </c>
      <c r="B1383" s="27" t="s">
        <v>4172</v>
      </c>
      <c r="C1383" s="27" t="s">
        <v>4173</v>
      </c>
      <c r="D1383" s="27">
        <v>31595</v>
      </c>
      <c r="E1383" s="27" t="s">
        <v>4170</v>
      </c>
      <c r="F1383" s="27"/>
      <c r="G1383" s="14" t="s">
        <v>1006</v>
      </c>
      <c r="H1383" s="27"/>
      <c r="I1383" s="118" t="s">
        <v>5206</v>
      </c>
      <c r="J1383" s="27">
        <v>2003</v>
      </c>
      <c r="K1383" s="27" t="s">
        <v>998</v>
      </c>
      <c r="L1383" s="27" t="s">
        <v>999</v>
      </c>
      <c r="M1383" s="27"/>
      <c r="N1383" s="27"/>
      <c r="O1383" s="27" t="s">
        <v>1000</v>
      </c>
      <c r="P1383" s="27" t="s">
        <v>3156</v>
      </c>
      <c r="Q1383" s="33">
        <v>26.1</v>
      </c>
      <c r="R1383" s="157">
        <v>26.1</v>
      </c>
      <c r="S1383" s="27"/>
      <c r="T1383" s="74">
        <v>110</v>
      </c>
      <c r="U1383" s="27" t="s">
        <v>3148</v>
      </c>
      <c r="V1383" s="11" t="s">
        <v>1000</v>
      </c>
    </row>
    <row r="1384" spans="1:22" s="17" customFormat="1">
      <c r="A1384" s="11" t="s">
        <v>4174</v>
      </c>
      <c r="B1384" s="27" t="s">
        <v>4175</v>
      </c>
      <c r="C1384" s="27" t="s">
        <v>4176</v>
      </c>
      <c r="D1384" s="27">
        <v>27449</v>
      </c>
      <c r="E1384" s="27" t="s">
        <v>4177</v>
      </c>
      <c r="F1384" s="27"/>
      <c r="G1384" s="14" t="s">
        <v>1006</v>
      </c>
      <c r="H1384" s="27"/>
      <c r="I1384" s="118" t="s">
        <v>5206</v>
      </c>
      <c r="J1384" s="27">
        <v>2003</v>
      </c>
      <c r="K1384" s="27" t="s">
        <v>998</v>
      </c>
      <c r="L1384" s="27" t="s">
        <v>999</v>
      </c>
      <c r="M1384" s="27"/>
      <c r="N1384" s="27"/>
      <c r="O1384" s="27" t="s">
        <v>1000</v>
      </c>
      <c r="P1384" s="27" t="s">
        <v>3156</v>
      </c>
      <c r="Q1384" s="33">
        <v>12.6</v>
      </c>
      <c r="R1384" s="157">
        <v>12.6</v>
      </c>
      <c r="S1384" s="27"/>
      <c r="T1384" s="74">
        <v>110</v>
      </c>
      <c r="U1384" s="27" t="s">
        <v>3148</v>
      </c>
      <c r="V1384" s="11" t="s">
        <v>1000</v>
      </c>
    </row>
    <row r="1385" spans="1:22" s="17" customFormat="1">
      <c r="A1385" s="11" t="s">
        <v>4178</v>
      </c>
      <c r="B1385" s="27" t="s">
        <v>4179</v>
      </c>
      <c r="C1385" s="27" t="s">
        <v>4180</v>
      </c>
      <c r="D1385" s="27">
        <v>52152</v>
      </c>
      <c r="E1385" s="27" t="s">
        <v>878</v>
      </c>
      <c r="F1385" s="27"/>
      <c r="G1385" s="14" t="s">
        <v>997</v>
      </c>
      <c r="H1385" s="27"/>
      <c r="I1385" s="118" t="s">
        <v>5206</v>
      </c>
      <c r="J1385" s="27">
        <v>2002</v>
      </c>
      <c r="K1385" s="27" t="s">
        <v>998</v>
      </c>
      <c r="L1385" s="27" t="s">
        <v>999</v>
      </c>
      <c r="M1385" s="27"/>
      <c r="N1385" s="27"/>
      <c r="O1385" s="27" t="s">
        <v>1000</v>
      </c>
      <c r="P1385" s="27" t="s">
        <v>3156</v>
      </c>
      <c r="Q1385" s="33">
        <v>10.8</v>
      </c>
      <c r="R1385" s="157">
        <v>10.8</v>
      </c>
      <c r="S1385" s="27"/>
      <c r="T1385" s="74">
        <v>20</v>
      </c>
      <c r="U1385" s="27" t="s">
        <v>3231</v>
      </c>
      <c r="V1385" s="11" t="s">
        <v>1000</v>
      </c>
    </row>
    <row r="1386" spans="1:22" s="17" customFormat="1">
      <c r="A1386" s="11" t="s">
        <v>4181</v>
      </c>
      <c r="B1386" s="27" t="s">
        <v>4182</v>
      </c>
      <c r="C1386" s="27" t="s">
        <v>4183</v>
      </c>
      <c r="D1386" s="27">
        <v>48336</v>
      </c>
      <c r="E1386" s="27" t="s">
        <v>4184</v>
      </c>
      <c r="F1386" s="27"/>
      <c r="G1386" s="14" t="s">
        <v>997</v>
      </c>
      <c r="H1386" s="27"/>
      <c r="I1386" s="118" t="s">
        <v>5206</v>
      </c>
      <c r="J1386" s="27">
        <v>2002</v>
      </c>
      <c r="K1386" s="27" t="s">
        <v>998</v>
      </c>
      <c r="L1386" s="27" t="s">
        <v>999</v>
      </c>
      <c r="M1386" s="27"/>
      <c r="N1386" s="27"/>
      <c r="O1386" s="27" t="s">
        <v>1000</v>
      </c>
      <c r="P1386" s="27" t="s">
        <v>3156</v>
      </c>
      <c r="Q1386" s="33">
        <v>16.2</v>
      </c>
      <c r="R1386" s="157">
        <v>16.2</v>
      </c>
      <c r="S1386" s="27"/>
      <c r="T1386" s="74">
        <v>30</v>
      </c>
      <c r="U1386" s="27" t="s">
        <v>1066</v>
      </c>
      <c r="V1386" s="11" t="s">
        <v>1000</v>
      </c>
    </row>
    <row r="1387" spans="1:22" s="17" customFormat="1">
      <c r="A1387" s="11" t="s">
        <v>4185</v>
      </c>
      <c r="B1387" s="27" t="s">
        <v>4186</v>
      </c>
      <c r="C1387" s="27" t="s">
        <v>4187</v>
      </c>
      <c r="D1387" s="27">
        <v>52156</v>
      </c>
      <c r="E1387" s="27" t="s">
        <v>4188</v>
      </c>
      <c r="F1387" s="27"/>
      <c r="G1387" s="14" t="s">
        <v>997</v>
      </c>
      <c r="H1387" s="27"/>
      <c r="I1387" s="118" t="s">
        <v>5206</v>
      </c>
      <c r="J1387" s="27">
        <v>2003</v>
      </c>
      <c r="K1387" s="27" t="s">
        <v>998</v>
      </c>
      <c r="L1387" s="27" t="s">
        <v>999</v>
      </c>
      <c r="M1387" s="27"/>
      <c r="N1387" s="27"/>
      <c r="O1387" s="27" t="s">
        <v>1000</v>
      </c>
      <c r="P1387" s="27" t="s">
        <v>3156</v>
      </c>
      <c r="Q1387" s="33">
        <v>23.4</v>
      </c>
      <c r="R1387" s="157">
        <v>23.4</v>
      </c>
      <c r="S1387" s="27"/>
      <c r="T1387" s="74">
        <v>20</v>
      </c>
      <c r="U1387" s="27" t="s">
        <v>3231</v>
      </c>
      <c r="V1387" s="11" t="s">
        <v>1000</v>
      </c>
    </row>
    <row r="1388" spans="1:22" s="17" customFormat="1">
      <c r="A1388" s="11" t="s">
        <v>4189</v>
      </c>
      <c r="B1388" s="27" t="s">
        <v>4190</v>
      </c>
      <c r="C1388" s="27" t="s">
        <v>4191</v>
      </c>
      <c r="D1388" s="27">
        <v>39179</v>
      </c>
      <c r="E1388" s="27" t="s">
        <v>4192</v>
      </c>
      <c r="F1388" s="27"/>
      <c r="G1388" s="14" t="s">
        <v>1071</v>
      </c>
      <c r="H1388" s="27"/>
      <c r="I1388" s="118" t="s">
        <v>5206</v>
      </c>
      <c r="J1388" s="27">
        <v>2001</v>
      </c>
      <c r="K1388" s="27" t="s">
        <v>998</v>
      </c>
      <c r="L1388" s="27" t="s">
        <v>999</v>
      </c>
      <c r="M1388" s="27"/>
      <c r="N1388" s="27"/>
      <c r="O1388" s="27" t="s">
        <v>1000</v>
      </c>
      <c r="P1388" s="27" t="s">
        <v>3156</v>
      </c>
      <c r="Q1388" s="33">
        <v>10.8</v>
      </c>
      <c r="R1388" s="157">
        <v>10.8</v>
      </c>
      <c r="S1388" s="27"/>
      <c r="T1388" s="74">
        <v>20</v>
      </c>
      <c r="U1388" s="27" t="s">
        <v>3108</v>
      </c>
      <c r="V1388" s="11" t="s">
        <v>1000</v>
      </c>
    </row>
    <row r="1389" spans="1:22" s="17" customFormat="1">
      <c r="A1389" s="11" t="s">
        <v>4193</v>
      </c>
      <c r="B1389" s="27" t="s">
        <v>4194</v>
      </c>
      <c r="C1389" s="27" t="s">
        <v>4195</v>
      </c>
      <c r="D1389" s="28">
        <v>6667</v>
      </c>
      <c r="E1389" s="27" t="s">
        <v>4196</v>
      </c>
      <c r="F1389" s="27"/>
      <c r="G1389" s="14" t="s">
        <v>1071</v>
      </c>
      <c r="H1389" s="27"/>
      <c r="I1389" s="118" t="s">
        <v>5206</v>
      </c>
      <c r="J1389" s="27">
        <v>1999</v>
      </c>
      <c r="K1389" s="27" t="s">
        <v>998</v>
      </c>
      <c r="L1389" s="27" t="s">
        <v>999</v>
      </c>
      <c r="M1389" s="27"/>
      <c r="N1389" s="27"/>
      <c r="O1389" s="27" t="s">
        <v>1000</v>
      </c>
      <c r="P1389" s="27" t="s">
        <v>3156</v>
      </c>
      <c r="Q1389" s="33">
        <v>12</v>
      </c>
      <c r="R1389" s="157">
        <v>12</v>
      </c>
      <c r="S1389" s="27"/>
      <c r="T1389" s="74">
        <v>110</v>
      </c>
      <c r="U1389" s="27" t="s">
        <v>3045</v>
      </c>
      <c r="V1389" s="11" t="s">
        <v>1000</v>
      </c>
    </row>
    <row r="1390" spans="1:22" s="17" customFormat="1">
      <c r="A1390" s="11" t="s">
        <v>4197</v>
      </c>
      <c r="B1390" s="27" t="s">
        <v>4198</v>
      </c>
      <c r="C1390" s="27" t="s">
        <v>4199</v>
      </c>
      <c r="D1390" s="27">
        <v>54346</v>
      </c>
      <c r="E1390" s="27" t="s">
        <v>4200</v>
      </c>
      <c r="F1390" s="27"/>
      <c r="G1390" s="14" t="s">
        <v>3981</v>
      </c>
      <c r="H1390" s="27"/>
      <c r="I1390" s="118" t="s">
        <v>5206</v>
      </c>
      <c r="J1390" s="27">
        <v>2006</v>
      </c>
      <c r="K1390" s="27" t="s">
        <v>998</v>
      </c>
      <c r="L1390" s="27" t="s">
        <v>999</v>
      </c>
      <c r="M1390" s="27"/>
      <c r="N1390" s="27"/>
      <c r="O1390" s="27" t="s">
        <v>1000</v>
      </c>
      <c r="P1390" s="27" t="s">
        <v>3156</v>
      </c>
      <c r="Q1390" s="33">
        <v>10</v>
      </c>
      <c r="R1390" s="157">
        <v>10</v>
      </c>
      <c r="S1390" s="27"/>
      <c r="T1390" s="74">
        <v>20</v>
      </c>
      <c r="U1390" s="27" t="s">
        <v>4201</v>
      </c>
      <c r="V1390" s="11" t="s">
        <v>1000</v>
      </c>
    </row>
    <row r="1391" spans="1:22" s="17" customFormat="1">
      <c r="A1391" s="11" t="s">
        <v>4202</v>
      </c>
      <c r="B1391" s="27" t="s">
        <v>4203</v>
      </c>
      <c r="C1391" s="27" t="s">
        <v>4204</v>
      </c>
      <c r="D1391" s="27">
        <v>27616</v>
      </c>
      <c r="E1391" s="27" t="s">
        <v>4205</v>
      </c>
      <c r="F1391" s="27"/>
      <c r="G1391" s="14" t="s">
        <v>1006</v>
      </c>
      <c r="H1391" s="27"/>
      <c r="I1391" s="118" t="s">
        <v>5206</v>
      </c>
      <c r="J1391" s="27">
        <v>2007</v>
      </c>
      <c r="K1391" s="27" t="s">
        <v>998</v>
      </c>
      <c r="L1391" s="27" t="s">
        <v>999</v>
      </c>
      <c r="M1391" s="27"/>
      <c r="N1391" s="27"/>
      <c r="O1391" s="27" t="s">
        <v>1000</v>
      </c>
      <c r="P1391" s="27" t="s">
        <v>3156</v>
      </c>
      <c r="Q1391" s="33">
        <v>18</v>
      </c>
      <c r="R1391" s="157">
        <v>18</v>
      </c>
      <c r="S1391" s="27"/>
      <c r="T1391" s="74">
        <v>20</v>
      </c>
      <c r="U1391" s="27" t="s">
        <v>1456</v>
      </c>
      <c r="V1391" s="11" t="s">
        <v>1000</v>
      </c>
    </row>
    <row r="1392" spans="1:22" s="17" customFormat="1">
      <c r="A1392" s="11" t="s">
        <v>4206</v>
      </c>
      <c r="B1392" s="27" t="s">
        <v>4207</v>
      </c>
      <c r="C1392" s="27" t="s">
        <v>4208</v>
      </c>
      <c r="D1392" s="27">
        <v>26629</v>
      </c>
      <c r="E1392" s="27" t="s">
        <v>4209</v>
      </c>
      <c r="F1392" s="27"/>
      <c r="G1392" s="14" t="s">
        <v>1006</v>
      </c>
      <c r="H1392" s="27"/>
      <c r="I1392" s="118" t="s">
        <v>5206</v>
      </c>
      <c r="J1392" s="27">
        <v>2003</v>
      </c>
      <c r="K1392" s="27" t="s">
        <v>998</v>
      </c>
      <c r="L1392" s="27" t="s">
        <v>999</v>
      </c>
      <c r="M1392" s="27"/>
      <c r="N1392" s="27"/>
      <c r="O1392" s="27" t="s">
        <v>1000</v>
      </c>
      <c r="P1392" s="27" t="s">
        <v>3156</v>
      </c>
      <c r="Q1392" s="33">
        <v>12.6</v>
      </c>
      <c r="R1392" s="157">
        <v>12.6</v>
      </c>
      <c r="S1392" s="27"/>
      <c r="T1392" s="74">
        <v>20</v>
      </c>
      <c r="U1392" s="27" t="s">
        <v>1456</v>
      </c>
      <c r="V1392" s="11" t="s">
        <v>1000</v>
      </c>
    </row>
    <row r="1393" spans="1:216" s="17" customFormat="1">
      <c r="A1393" s="11" t="s">
        <v>4210</v>
      </c>
      <c r="B1393" s="27" t="s">
        <v>4211</v>
      </c>
      <c r="C1393" s="27" t="s">
        <v>4212</v>
      </c>
      <c r="D1393" s="27">
        <v>29356</v>
      </c>
      <c r="E1393" s="27" t="s">
        <v>4213</v>
      </c>
      <c r="F1393" s="27"/>
      <c r="G1393" s="14" t="s">
        <v>1006</v>
      </c>
      <c r="H1393" s="27"/>
      <c r="I1393" s="118" t="s">
        <v>5206</v>
      </c>
      <c r="J1393" s="27">
        <v>2009</v>
      </c>
      <c r="K1393" s="27" t="s">
        <v>998</v>
      </c>
      <c r="L1393" s="27" t="s">
        <v>999</v>
      </c>
      <c r="M1393" s="27"/>
      <c r="N1393" s="27"/>
      <c r="O1393" s="27" t="s">
        <v>1000</v>
      </c>
      <c r="P1393" s="27" t="s">
        <v>3156</v>
      </c>
      <c r="Q1393" s="33">
        <v>10</v>
      </c>
      <c r="R1393" s="157">
        <v>10</v>
      </c>
      <c r="S1393" s="27"/>
      <c r="T1393" s="74">
        <v>20</v>
      </c>
      <c r="U1393" s="27" t="s">
        <v>3108</v>
      </c>
      <c r="V1393" s="11" t="s">
        <v>1000</v>
      </c>
    </row>
    <row r="1394" spans="1:216" s="17" customFormat="1">
      <c r="A1394" s="11" t="s">
        <v>4214</v>
      </c>
      <c r="B1394" s="27" t="s">
        <v>4215</v>
      </c>
      <c r="C1394" s="27" t="s">
        <v>4216</v>
      </c>
      <c r="D1394" s="27">
        <v>59320</v>
      </c>
      <c r="E1394" s="27" t="s">
        <v>4217</v>
      </c>
      <c r="F1394" s="27"/>
      <c r="G1394" s="14" t="s">
        <v>997</v>
      </c>
      <c r="H1394" s="27"/>
      <c r="I1394" s="118" t="s">
        <v>5206</v>
      </c>
      <c r="J1394" s="27">
        <v>2009</v>
      </c>
      <c r="K1394" s="27" t="s">
        <v>998</v>
      </c>
      <c r="L1394" s="27" t="s">
        <v>999</v>
      </c>
      <c r="M1394" s="27"/>
      <c r="N1394" s="27"/>
      <c r="O1394" s="27" t="s">
        <v>1000</v>
      </c>
      <c r="P1394" s="27" t="s">
        <v>3156</v>
      </c>
      <c r="Q1394" s="33">
        <v>18</v>
      </c>
      <c r="R1394" s="157">
        <v>18</v>
      </c>
      <c r="S1394" s="27"/>
      <c r="T1394" s="74">
        <v>30</v>
      </c>
      <c r="U1394" s="27" t="s">
        <v>1066</v>
      </c>
      <c r="V1394" s="11" t="s">
        <v>1000</v>
      </c>
    </row>
    <row r="1395" spans="1:216" s="17" customFormat="1">
      <c r="A1395" s="11" t="s">
        <v>4218</v>
      </c>
      <c r="B1395" s="27" t="s">
        <v>4219</v>
      </c>
      <c r="C1395" s="27" t="s">
        <v>4220</v>
      </c>
      <c r="D1395" s="27">
        <v>26736</v>
      </c>
      <c r="E1395" s="27" t="s">
        <v>4221</v>
      </c>
      <c r="F1395" s="27"/>
      <c r="G1395" s="14" t="s">
        <v>1006</v>
      </c>
      <c r="H1395" s="27"/>
      <c r="I1395" s="118" t="s">
        <v>5206</v>
      </c>
      <c r="J1395" s="27">
        <v>2007</v>
      </c>
      <c r="K1395" s="27" t="s">
        <v>998</v>
      </c>
      <c r="L1395" s="27" t="s">
        <v>999</v>
      </c>
      <c r="M1395" s="27"/>
      <c r="N1395" s="27"/>
      <c r="O1395" s="27" t="s">
        <v>1000</v>
      </c>
      <c r="P1395" s="27" t="s">
        <v>3156</v>
      </c>
      <c r="Q1395" s="33">
        <v>10</v>
      </c>
      <c r="R1395" s="157">
        <v>10</v>
      </c>
      <c r="S1395" s="27"/>
      <c r="T1395" s="74">
        <v>110</v>
      </c>
      <c r="U1395" s="27" t="s">
        <v>3148</v>
      </c>
      <c r="V1395" s="11" t="s">
        <v>1000</v>
      </c>
    </row>
    <row r="1396" spans="1:216" s="31" customFormat="1">
      <c r="A1396" s="11" t="s">
        <v>4222</v>
      </c>
      <c r="B1396" s="27" t="s">
        <v>4223</v>
      </c>
      <c r="C1396" s="27" t="s">
        <v>4224</v>
      </c>
      <c r="D1396" s="27">
        <v>27449</v>
      </c>
      <c r="E1396" s="27" t="s">
        <v>4177</v>
      </c>
      <c r="F1396" s="27"/>
      <c r="G1396" s="14" t="s">
        <v>1006</v>
      </c>
      <c r="H1396" s="27"/>
      <c r="I1396" s="118" t="s">
        <v>5206</v>
      </c>
      <c r="J1396" s="27">
        <v>2004</v>
      </c>
      <c r="K1396" s="27" t="s">
        <v>998</v>
      </c>
      <c r="L1396" s="27" t="s">
        <v>999</v>
      </c>
      <c r="M1396" s="27"/>
      <c r="N1396" s="27"/>
      <c r="O1396" s="27" t="s">
        <v>1000</v>
      </c>
      <c r="P1396" s="27" t="s">
        <v>3156</v>
      </c>
      <c r="Q1396" s="33">
        <v>16.2</v>
      </c>
      <c r="R1396" s="157">
        <v>16.2</v>
      </c>
      <c r="S1396" s="27"/>
      <c r="T1396" s="74">
        <v>110</v>
      </c>
      <c r="U1396" s="27" t="s">
        <v>3148</v>
      </c>
      <c r="V1396" s="11" t="s">
        <v>1000</v>
      </c>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T1396" s="17"/>
      <c r="AU1396" s="17"/>
      <c r="AV1396" s="17"/>
      <c r="AW1396" s="17"/>
      <c r="AX1396" s="17"/>
      <c r="AY1396" s="17"/>
      <c r="AZ1396" s="17"/>
      <c r="BA1396" s="17"/>
      <c r="BB1396" s="17"/>
      <c r="BC1396" s="17"/>
      <c r="BD1396" s="17"/>
      <c r="BE1396" s="17"/>
      <c r="BF1396" s="17"/>
      <c r="BG1396" s="17"/>
      <c r="BH1396" s="17"/>
      <c r="BI1396" s="17"/>
      <c r="BJ1396" s="17"/>
      <c r="BK1396" s="17"/>
      <c r="BL1396" s="17"/>
      <c r="BM1396" s="17"/>
      <c r="BN1396" s="17"/>
      <c r="BO1396" s="17"/>
      <c r="BP1396" s="17"/>
      <c r="BQ1396" s="17"/>
      <c r="BR1396" s="17"/>
      <c r="BS1396" s="17"/>
      <c r="BT1396" s="17"/>
      <c r="BU1396" s="17"/>
      <c r="BV1396" s="17"/>
      <c r="BW1396" s="17"/>
      <c r="BX1396" s="17"/>
      <c r="BY1396" s="17"/>
      <c r="BZ1396" s="17"/>
      <c r="CA1396" s="17"/>
      <c r="CB1396" s="17"/>
      <c r="CC1396" s="17"/>
      <c r="CD1396" s="17"/>
      <c r="CE1396" s="17"/>
      <c r="CF1396" s="17"/>
      <c r="CG1396" s="17"/>
      <c r="CH1396" s="17"/>
      <c r="CI1396" s="17"/>
      <c r="CJ1396" s="17"/>
      <c r="CK1396" s="17"/>
      <c r="CL1396" s="17"/>
      <c r="CM1396" s="17"/>
      <c r="CN1396" s="17"/>
      <c r="CO1396" s="17"/>
      <c r="CP1396" s="17"/>
      <c r="CQ1396" s="17"/>
      <c r="CR1396" s="17"/>
      <c r="CS1396" s="17"/>
      <c r="CT1396" s="17"/>
      <c r="CU1396" s="17"/>
      <c r="CV1396" s="17"/>
      <c r="CW1396" s="17"/>
      <c r="CX1396" s="17"/>
      <c r="CY1396" s="17"/>
      <c r="CZ1396" s="17"/>
      <c r="DA1396" s="17"/>
      <c r="DB1396" s="17"/>
      <c r="DC1396" s="17"/>
      <c r="DD1396" s="17"/>
      <c r="DE1396" s="17"/>
      <c r="DF1396" s="17"/>
      <c r="DG1396" s="17"/>
      <c r="DH1396" s="17"/>
      <c r="DI1396" s="17"/>
      <c r="DJ1396" s="17"/>
      <c r="DK1396" s="17"/>
      <c r="DL1396" s="17"/>
      <c r="DM1396" s="17"/>
      <c r="DN1396" s="17"/>
      <c r="DO1396" s="17"/>
      <c r="DP1396" s="17"/>
      <c r="DQ1396" s="17"/>
      <c r="DR1396" s="17"/>
      <c r="DS1396" s="17"/>
      <c r="DT1396" s="17"/>
      <c r="DU1396" s="17"/>
      <c r="DV1396" s="17"/>
      <c r="DW1396" s="17"/>
      <c r="DX1396" s="17"/>
      <c r="DY1396" s="17"/>
      <c r="DZ1396" s="17"/>
      <c r="EA1396" s="17"/>
      <c r="EB1396" s="17"/>
      <c r="EC1396" s="17"/>
      <c r="ED1396" s="17"/>
      <c r="EE1396" s="17"/>
      <c r="EF1396" s="17"/>
      <c r="EG1396" s="17"/>
      <c r="EH1396" s="17"/>
      <c r="EI1396" s="17"/>
      <c r="EJ1396" s="17"/>
      <c r="EK1396" s="17"/>
      <c r="EL1396" s="17"/>
      <c r="EM1396" s="17"/>
      <c r="EN1396" s="17"/>
      <c r="EO1396" s="17"/>
      <c r="EP1396" s="17"/>
      <c r="EQ1396" s="17"/>
      <c r="ER1396" s="17"/>
      <c r="ES1396" s="17"/>
      <c r="ET1396" s="17"/>
      <c r="EU1396" s="17"/>
      <c r="EV1396" s="17"/>
      <c r="EW1396" s="17"/>
      <c r="EX1396" s="17"/>
      <c r="EY1396" s="17"/>
      <c r="EZ1396" s="17"/>
      <c r="FA1396" s="17"/>
      <c r="FB1396" s="17"/>
      <c r="FC1396" s="17"/>
      <c r="FD1396" s="17"/>
      <c r="FE1396" s="17"/>
      <c r="FF1396" s="17"/>
      <c r="FG1396" s="17"/>
      <c r="FH1396" s="17"/>
      <c r="FI1396" s="17"/>
      <c r="FJ1396" s="17"/>
      <c r="FK1396" s="17"/>
      <c r="FL1396" s="17"/>
      <c r="FM1396" s="17"/>
      <c r="FN1396" s="17"/>
      <c r="FO1396" s="17"/>
      <c r="FP1396" s="17"/>
      <c r="FQ1396" s="17"/>
      <c r="FR1396" s="17"/>
      <c r="FS1396" s="17"/>
      <c r="FT1396" s="17"/>
      <c r="FU1396" s="17"/>
      <c r="FV1396" s="17"/>
      <c r="FW1396" s="17"/>
      <c r="FX1396" s="17"/>
      <c r="FY1396" s="17"/>
      <c r="FZ1396" s="17"/>
      <c r="GA1396" s="17"/>
      <c r="GB1396" s="17"/>
      <c r="GC1396" s="17"/>
      <c r="GD1396" s="17"/>
      <c r="GE1396" s="17"/>
      <c r="GF1396" s="17"/>
      <c r="GG1396" s="17"/>
      <c r="GH1396" s="17"/>
      <c r="GI1396" s="17"/>
      <c r="GJ1396" s="17"/>
      <c r="GK1396" s="17"/>
      <c r="GL1396" s="17"/>
      <c r="GM1396" s="17"/>
      <c r="GN1396" s="17"/>
      <c r="GO1396" s="17"/>
      <c r="GP1396" s="17"/>
      <c r="GQ1396" s="17"/>
      <c r="GR1396" s="17"/>
      <c r="GS1396" s="17"/>
      <c r="GT1396" s="17"/>
      <c r="GU1396" s="17"/>
      <c r="GV1396" s="17"/>
      <c r="GW1396" s="17"/>
      <c r="GX1396" s="17"/>
      <c r="GY1396" s="17"/>
      <c r="GZ1396" s="17"/>
      <c r="HA1396" s="17"/>
      <c r="HB1396" s="17"/>
      <c r="HC1396" s="17"/>
      <c r="HD1396" s="17"/>
      <c r="HE1396" s="17"/>
      <c r="HF1396" s="17"/>
      <c r="HG1396" s="17"/>
      <c r="HH1396" s="17"/>
    </row>
    <row r="1397" spans="1:216" s="17" customFormat="1">
      <c r="A1397" s="11" t="s">
        <v>4225</v>
      </c>
      <c r="B1397" s="27" t="s">
        <v>4226</v>
      </c>
      <c r="C1397" s="27" t="s">
        <v>4227</v>
      </c>
      <c r="D1397" s="27">
        <v>26639</v>
      </c>
      <c r="E1397" s="27" t="s">
        <v>4228</v>
      </c>
      <c r="F1397" s="27"/>
      <c r="G1397" s="14" t="s">
        <v>1006</v>
      </c>
      <c r="H1397" s="27"/>
      <c r="I1397" s="118" t="s">
        <v>5206</v>
      </c>
      <c r="J1397" s="27">
        <v>2006</v>
      </c>
      <c r="K1397" s="27" t="s">
        <v>998</v>
      </c>
      <c r="L1397" s="27" t="s">
        <v>999</v>
      </c>
      <c r="M1397" s="27"/>
      <c r="N1397" s="27"/>
      <c r="O1397" s="27" t="s">
        <v>1000</v>
      </c>
      <c r="P1397" s="27" t="s">
        <v>3156</v>
      </c>
      <c r="Q1397" s="33">
        <v>10</v>
      </c>
      <c r="R1397" s="157">
        <v>10</v>
      </c>
      <c r="S1397" s="27"/>
      <c r="T1397" s="74">
        <v>20</v>
      </c>
      <c r="U1397" s="27" t="s">
        <v>1456</v>
      </c>
      <c r="V1397" s="11" t="s">
        <v>1000</v>
      </c>
    </row>
    <row r="1398" spans="1:216" s="17" customFormat="1">
      <c r="A1398" s="11" t="s">
        <v>4229</v>
      </c>
      <c r="B1398" s="11" t="s">
        <v>4230</v>
      </c>
      <c r="C1398" s="11" t="s">
        <v>4231</v>
      </c>
      <c r="D1398" s="18">
        <v>16818</v>
      </c>
      <c r="E1398" s="11" t="s">
        <v>4232</v>
      </c>
      <c r="F1398" s="27"/>
      <c r="G1398" s="27" t="s">
        <v>1020</v>
      </c>
      <c r="H1398" s="27"/>
      <c r="I1398" s="118" t="s">
        <v>5206</v>
      </c>
      <c r="J1398" s="27"/>
      <c r="K1398" s="11" t="s">
        <v>998</v>
      </c>
      <c r="L1398" s="11" t="s">
        <v>999</v>
      </c>
      <c r="M1398" s="27"/>
      <c r="N1398" s="27"/>
      <c r="O1398" s="11" t="s">
        <v>1000</v>
      </c>
      <c r="P1398" s="118" t="s">
        <v>1023</v>
      </c>
      <c r="Q1398" s="27">
        <v>41.8</v>
      </c>
      <c r="R1398" s="157">
        <v>41.8</v>
      </c>
      <c r="S1398" s="27"/>
      <c r="T1398" s="74"/>
      <c r="U1398" s="11"/>
      <c r="V1398" s="11" t="s">
        <v>1000</v>
      </c>
    </row>
    <row r="1399" spans="1:216" s="17" customFormat="1">
      <c r="A1399" s="11" t="s">
        <v>4233</v>
      </c>
      <c r="B1399" s="11" t="s">
        <v>4234</v>
      </c>
      <c r="C1399" s="11" t="s">
        <v>1538</v>
      </c>
      <c r="D1399" s="18">
        <v>79106</v>
      </c>
      <c r="E1399" s="11" t="s">
        <v>4092</v>
      </c>
      <c r="F1399" s="27" t="s">
        <v>4235</v>
      </c>
      <c r="G1399" s="14" t="s">
        <v>1042</v>
      </c>
      <c r="H1399" s="27" t="s">
        <v>1538</v>
      </c>
      <c r="I1399" s="123" t="s">
        <v>5203</v>
      </c>
      <c r="J1399" s="27"/>
      <c r="K1399" s="11" t="s">
        <v>998</v>
      </c>
      <c r="L1399" s="118" t="s">
        <v>1022</v>
      </c>
      <c r="M1399" s="27" t="s">
        <v>1022</v>
      </c>
      <c r="N1399" s="27" t="s">
        <v>1061</v>
      </c>
      <c r="O1399" s="11" t="s">
        <v>1000</v>
      </c>
      <c r="P1399" s="27" t="s">
        <v>1000</v>
      </c>
      <c r="Q1399" s="27">
        <v>18</v>
      </c>
      <c r="R1399" s="157">
        <v>18.18</v>
      </c>
      <c r="S1399" s="27" t="s">
        <v>4236</v>
      </c>
      <c r="T1399" s="74">
        <v>20</v>
      </c>
      <c r="U1399" s="11" t="s">
        <v>4237</v>
      </c>
      <c r="V1399" s="11" t="s">
        <v>1000</v>
      </c>
    </row>
    <row r="1400" spans="1:216" s="17" customFormat="1">
      <c r="A1400" s="11" t="s">
        <v>4238</v>
      </c>
      <c r="B1400" s="11" t="s">
        <v>4239</v>
      </c>
      <c r="C1400" s="11" t="s">
        <v>460</v>
      </c>
      <c r="D1400" s="18">
        <v>42349</v>
      </c>
      <c r="E1400" s="11" t="s">
        <v>4521</v>
      </c>
      <c r="F1400" s="27" t="s">
        <v>4240</v>
      </c>
      <c r="G1400" s="14" t="s">
        <v>997</v>
      </c>
      <c r="H1400" s="27"/>
      <c r="I1400" s="123" t="s">
        <v>5202</v>
      </c>
      <c r="J1400" s="27">
        <v>1976</v>
      </c>
      <c r="K1400" s="11" t="s">
        <v>998</v>
      </c>
      <c r="L1400" s="127" t="s">
        <v>3309</v>
      </c>
      <c r="M1400" s="27" t="s">
        <v>3309</v>
      </c>
      <c r="N1400" s="27" t="s">
        <v>613</v>
      </c>
      <c r="O1400" s="11" t="s">
        <v>1023</v>
      </c>
      <c r="P1400" s="27" t="s">
        <v>1000</v>
      </c>
      <c r="Q1400" s="27">
        <v>30</v>
      </c>
      <c r="R1400" s="157">
        <v>33.314390713754037</v>
      </c>
      <c r="S1400" s="27" t="s">
        <v>4241</v>
      </c>
      <c r="T1400" s="74">
        <v>110</v>
      </c>
      <c r="U1400" s="11" t="s">
        <v>4522</v>
      </c>
      <c r="V1400" s="11" t="s">
        <v>1023</v>
      </c>
    </row>
    <row r="1401" spans="1:216" s="17" customFormat="1">
      <c r="A1401" s="11" t="s">
        <v>4242</v>
      </c>
      <c r="B1401" s="11" t="s">
        <v>217</v>
      </c>
      <c r="C1401" s="11" t="s">
        <v>4243</v>
      </c>
      <c r="D1401" s="18">
        <v>6295</v>
      </c>
      <c r="E1401" s="11" t="s">
        <v>4244</v>
      </c>
      <c r="F1401" s="27"/>
      <c r="G1401" s="14" t="s">
        <v>1071</v>
      </c>
      <c r="H1401" s="27"/>
      <c r="I1401" s="118" t="s">
        <v>5206</v>
      </c>
      <c r="J1401" s="27">
        <v>2007</v>
      </c>
      <c r="K1401" s="11" t="s">
        <v>998</v>
      </c>
      <c r="L1401" s="11" t="s">
        <v>999</v>
      </c>
      <c r="M1401" s="27"/>
      <c r="N1401" s="27"/>
      <c r="O1401" s="11" t="s">
        <v>1000</v>
      </c>
      <c r="P1401" s="27" t="s">
        <v>1023</v>
      </c>
      <c r="Q1401" s="27">
        <v>13.5</v>
      </c>
      <c r="R1401" s="157">
        <v>13.5</v>
      </c>
      <c r="S1401" s="27" t="s">
        <v>4245</v>
      </c>
      <c r="T1401" s="74">
        <v>110</v>
      </c>
      <c r="U1401" s="11" t="s">
        <v>3152</v>
      </c>
      <c r="V1401" s="11" t="s">
        <v>1000</v>
      </c>
    </row>
    <row r="1402" spans="1:216" s="17" customFormat="1">
      <c r="A1402" s="11" t="s">
        <v>4246</v>
      </c>
      <c r="B1402" s="11" t="s">
        <v>4247</v>
      </c>
      <c r="C1402" s="11" t="s">
        <v>4248</v>
      </c>
      <c r="D1402" s="22">
        <v>99958</v>
      </c>
      <c r="E1402" s="22" t="s">
        <v>4249</v>
      </c>
      <c r="F1402" s="22"/>
      <c r="G1402" s="14" t="s">
        <v>3117</v>
      </c>
      <c r="H1402" s="22"/>
      <c r="I1402" s="118" t="s">
        <v>5206</v>
      </c>
      <c r="J1402" s="22">
        <v>2001</v>
      </c>
      <c r="K1402" s="22" t="s">
        <v>998</v>
      </c>
      <c r="L1402" s="22" t="s">
        <v>999</v>
      </c>
      <c r="M1402" s="22"/>
      <c r="N1402" s="22"/>
      <c r="O1402" s="22" t="s">
        <v>1000</v>
      </c>
      <c r="P1402" s="22" t="s">
        <v>1023</v>
      </c>
      <c r="Q1402" s="22">
        <v>12</v>
      </c>
      <c r="R1402" s="157">
        <v>12</v>
      </c>
      <c r="S1402" s="22" t="s">
        <v>4250</v>
      </c>
      <c r="T1402" s="79">
        <v>110</v>
      </c>
      <c r="U1402" s="22" t="s">
        <v>3152</v>
      </c>
      <c r="V1402" s="11" t="s">
        <v>1000</v>
      </c>
    </row>
    <row r="1403" spans="1:216" s="31" customFormat="1">
      <c r="A1403" s="11" t="s">
        <v>4251</v>
      </c>
      <c r="B1403" s="11" t="s">
        <v>4252</v>
      </c>
      <c r="C1403" s="11" t="s">
        <v>4253</v>
      </c>
      <c r="D1403" s="22">
        <v>19357</v>
      </c>
      <c r="E1403" s="22" t="s">
        <v>4254</v>
      </c>
      <c r="F1403" s="22"/>
      <c r="G1403" s="14" t="s">
        <v>1020</v>
      </c>
      <c r="H1403" s="22"/>
      <c r="I1403" s="118" t="s">
        <v>5206</v>
      </c>
      <c r="J1403" s="22">
        <v>2003</v>
      </c>
      <c r="K1403" s="22" t="s">
        <v>998</v>
      </c>
      <c r="L1403" s="22" t="s">
        <v>999</v>
      </c>
      <c r="M1403" s="22"/>
      <c r="N1403" s="22"/>
      <c r="O1403" s="22" t="s">
        <v>1000</v>
      </c>
      <c r="P1403" s="22" t="s">
        <v>1023</v>
      </c>
      <c r="Q1403" s="22">
        <v>27</v>
      </c>
      <c r="R1403" s="157">
        <v>27</v>
      </c>
      <c r="S1403" s="22" t="s">
        <v>4255</v>
      </c>
      <c r="T1403" s="79">
        <v>110</v>
      </c>
      <c r="U1403" s="22" t="s">
        <v>4256</v>
      </c>
      <c r="V1403" s="11" t="s">
        <v>1000</v>
      </c>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c r="BB1403" s="17"/>
      <c r="BC1403" s="17"/>
      <c r="BD1403" s="17"/>
      <c r="BE1403" s="17"/>
      <c r="BF1403" s="17"/>
      <c r="BG1403" s="17"/>
      <c r="BH1403" s="17"/>
      <c r="BI1403" s="17"/>
      <c r="BJ1403" s="17"/>
      <c r="BK1403" s="17"/>
      <c r="BL1403" s="17"/>
      <c r="BM1403" s="17"/>
      <c r="BN1403" s="17"/>
      <c r="BO1403" s="17"/>
      <c r="BP1403" s="17"/>
      <c r="BQ1403" s="17"/>
      <c r="BR1403" s="17"/>
      <c r="BS1403" s="17"/>
      <c r="BT1403" s="17"/>
      <c r="BU1403" s="17"/>
      <c r="BV1403" s="17"/>
      <c r="BW1403" s="17"/>
      <c r="BX1403" s="17"/>
      <c r="BY1403" s="17"/>
      <c r="BZ1403" s="17"/>
      <c r="CA1403" s="17"/>
      <c r="CB1403" s="17"/>
      <c r="CC1403" s="17"/>
      <c r="CD1403" s="17"/>
      <c r="CE1403" s="17"/>
      <c r="CF1403" s="17"/>
      <c r="CG1403" s="17"/>
      <c r="CH1403" s="17"/>
      <c r="CI1403" s="17"/>
      <c r="CJ1403" s="17"/>
      <c r="CK1403" s="17"/>
      <c r="CL1403" s="17"/>
      <c r="CM1403" s="17"/>
      <c r="CN1403" s="17"/>
      <c r="CO1403" s="17"/>
      <c r="CP1403" s="17"/>
      <c r="CQ1403" s="17"/>
      <c r="CR1403" s="17"/>
      <c r="CS1403" s="17"/>
      <c r="CT1403" s="17"/>
      <c r="CU1403" s="17"/>
      <c r="CV1403" s="17"/>
      <c r="CW1403" s="17"/>
      <c r="CX1403" s="17"/>
      <c r="CY1403" s="17"/>
      <c r="CZ1403" s="17"/>
      <c r="DA1403" s="17"/>
      <c r="DB1403" s="17"/>
      <c r="DC1403" s="17"/>
      <c r="DD1403" s="17"/>
      <c r="DE1403" s="17"/>
      <c r="DF1403" s="17"/>
      <c r="DG1403" s="17"/>
      <c r="DH1403" s="17"/>
      <c r="DI1403" s="17"/>
      <c r="DJ1403" s="17"/>
      <c r="DK1403" s="17"/>
      <c r="DL1403" s="17"/>
      <c r="DM1403" s="17"/>
      <c r="DN1403" s="17"/>
      <c r="DO1403" s="17"/>
      <c r="DP1403" s="17"/>
      <c r="DQ1403" s="17"/>
      <c r="DR1403" s="17"/>
      <c r="DS1403" s="17"/>
      <c r="DT1403" s="17"/>
      <c r="DU1403" s="17"/>
      <c r="DV1403" s="17"/>
      <c r="DW1403" s="17"/>
      <c r="DX1403" s="17"/>
      <c r="DY1403" s="17"/>
      <c r="DZ1403" s="17"/>
      <c r="EA1403" s="17"/>
      <c r="EB1403" s="17"/>
      <c r="EC1403" s="17"/>
      <c r="ED1403" s="17"/>
      <c r="EE1403" s="17"/>
      <c r="EF1403" s="17"/>
      <c r="EG1403" s="17"/>
      <c r="EH1403" s="17"/>
      <c r="EI1403" s="17"/>
      <c r="EJ1403" s="17"/>
      <c r="EK1403" s="17"/>
      <c r="EL1403" s="17"/>
      <c r="EM1403" s="17"/>
      <c r="EN1403" s="17"/>
      <c r="EO1403" s="17"/>
      <c r="EP1403" s="17"/>
      <c r="EQ1403" s="17"/>
      <c r="ER1403" s="17"/>
      <c r="ES1403" s="17"/>
      <c r="ET1403" s="17"/>
      <c r="EU1403" s="17"/>
      <c r="EV1403" s="17"/>
      <c r="EW1403" s="17"/>
      <c r="EX1403" s="17"/>
      <c r="EY1403" s="17"/>
      <c r="EZ1403" s="17"/>
      <c r="FA1403" s="17"/>
      <c r="FB1403" s="17"/>
      <c r="FC1403" s="17"/>
      <c r="FD1403" s="17"/>
      <c r="FE1403" s="17"/>
      <c r="FF1403" s="17"/>
      <c r="FG1403" s="17"/>
      <c r="FH1403" s="17"/>
      <c r="FI1403" s="17"/>
      <c r="FJ1403" s="17"/>
      <c r="FK1403" s="17"/>
      <c r="FL1403" s="17"/>
      <c r="FM1403" s="17"/>
      <c r="FN1403" s="17"/>
      <c r="FO1403" s="17"/>
      <c r="FP1403" s="17"/>
      <c r="FQ1403" s="17"/>
      <c r="FR1403" s="17"/>
      <c r="FS1403" s="17"/>
      <c r="FT1403" s="17"/>
      <c r="FU1403" s="17"/>
      <c r="FV1403" s="17"/>
      <c r="FW1403" s="17"/>
      <c r="FX1403" s="17"/>
      <c r="FY1403" s="17"/>
      <c r="FZ1403" s="17"/>
      <c r="GA1403" s="17"/>
      <c r="GB1403" s="17"/>
      <c r="GC1403" s="17"/>
      <c r="GD1403" s="17"/>
      <c r="GE1403" s="17"/>
      <c r="GF1403" s="17"/>
      <c r="GG1403" s="17"/>
      <c r="GH1403" s="17"/>
      <c r="GI1403" s="17"/>
      <c r="GJ1403" s="17"/>
      <c r="GK1403" s="17"/>
      <c r="GL1403" s="17"/>
      <c r="GM1403" s="17"/>
      <c r="GN1403" s="17"/>
      <c r="GO1403" s="17"/>
      <c r="GP1403" s="17"/>
      <c r="GQ1403" s="17"/>
      <c r="GR1403" s="17"/>
      <c r="GS1403" s="17"/>
      <c r="GT1403" s="17"/>
      <c r="GU1403" s="17"/>
      <c r="GV1403" s="17"/>
      <c r="GW1403" s="17"/>
      <c r="GX1403" s="17"/>
      <c r="GY1403" s="17"/>
      <c r="GZ1403" s="17"/>
      <c r="HA1403" s="17"/>
      <c r="HB1403" s="17"/>
      <c r="HC1403" s="17"/>
      <c r="HD1403" s="17"/>
      <c r="HE1403" s="17"/>
      <c r="HF1403" s="17"/>
      <c r="HG1403" s="17"/>
      <c r="HH1403" s="17"/>
    </row>
    <row r="1404" spans="1:216" s="17" customFormat="1">
      <c r="A1404" s="11" t="s">
        <v>4257</v>
      </c>
      <c r="B1404" s="11" t="s">
        <v>217</v>
      </c>
      <c r="C1404" s="11" t="s">
        <v>4258</v>
      </c>
      <c r="D1404" s="28">
        <v>6888</v>
      </c>
      <c r="E1404" s="22" t="s">
        <v>4259</v>
      </c>
      <c r="F1404" s="22"/>
      <c r="G1404" s="14" t="s">
        <v>1071</v>
      </c>
      <c r="H1404" s="22"/>
      <c r="I1404" s="118" t="s">
        <v>5206</v>
      </c>
      <c r="J1404" s="22">
        <v>2007</v>
      </c>
      <c r="K1404" s="22" t="s">
        <v>998</v>
      </c>
      <c r="L1404" s="22" t="s">
        <v>999</v>
      </c>
      <c r="M1404" s="22"/>
      <c r="N1404" s="22"/>
      <c r="O1404" s="22" t="s">
        <v>1000</v>
      </c>
      <c r="P1404" s="22" t="s">
        <v>1023</v>
      </c>
      <c r="Q1404" s="22">
        <v>14</v>
      </c>
      <c r="R1404" s="157">
        <v>14</v>
      </c>
      <c r="S1404" s="22" t="s">
        <v>4260</v>
      </c>
      <c r="T1404" s="79">
        <v>15</v>
      </c>
      <c r="U1404" s="22" t="s">
        <v>3045</v>
      </c>
      <c r="V1404" s="11" t="s">
        <v>1000</v>
      </c>
    </row>
    <row r="1405" spans="1:216" s="17" customFormat="1">
      <c r="A1405" s="11" t="s">
        <v>4261</v>
      </c>
      <c r="B1405" s="11" t="s">
        <v>217</v>
      </c>
      <c r="C1405" s="11" t="s">
        <v>4262</v>
      </c>
      <c r="D1405" s="22">
        <v>19348</v>
      </c>
      <c r="E1405" s="22" t="s">
        <v>4263</v>
      </c>
      <c r="F1405" s="22"/>
      <c r="G1405" s="14" t="s">
        <v>1020</v>
      </c>
      <c r="H1405" s="22"/>
      <c r="I1405" s="118" t="s">
        <v>5206</v>
      </c>
      <c r="J1405" s="22">
        <v>2002</v>
      </c>
      <c r="K1405" s="22" t="s">
        <v>998</v>
      </c>
      <c r="L1405" s="22" t="s">
        <v>999</v>
      </c>
      <c r="M1405" s="22"/>
      <c r="N1405" s="22"/>
      <c r="O1405" s="22" t="s">
        <v>1000</v>
      </c>
      <c r="P1405" s="22" t="s">
        <v>1023</v>
      </c>
      <c r="Q1405" s="22">
        <v>19.8</v>
      </c>
      <c r="R1405" s="157">
        <v>19.8</v>
      </c>
      <c r="S1405" s="22" t="s">
        <v>4264</v>
      </c>
      <c r="T1405" s="79">
        <v>110</v>
      </c>
      <c r="U1405" s="22" t="s">
        <v>3077</v>
      </c>
      <c r="V1405" s="11" t="s">
        <v>1000</v>
      </c>
    </row>
    <row r="1406" spans="1:216" s="17" customFormat="1">
      <c r="A1406" s="11" t="s">
        <v>4265</v>
      </c>
      <c r="B1406" s="11" t="s">
        <v>217</v>
      </c>
      <c r="C1406" s="11" t="s">
        <v>4266</v>
      </c>
      <c r="D1406" s="22">
        <v>17495</v>
      </c>
      <c r="E1406" s="22" t="s">
        <v>4267</v>
      </c>
      <c r="F1406" s="22"/>
      <c r="G1406" s="14" t="s">
        <v>3091</v>
      </c>
      <c r="H1406" s="22"/>
      <c r="I1406" s="118" t="s">
        <v>5206</v>
      </c>
      <c r="J1406" s="22">
        <v>2001</v>
      </c>
      <c r="K1406" s="22" t="s">
        <v>998</v>
      </c>
      <c r="L1406" s="22" t="s">
        <v>999</v>
      </c>
      <c r="M1406" s="22"/>
      <c r="N1406" s="22"/>
      <c r="O1406" s="22" t="s">
        <v>1000</v>
      </c>
      <c r="P1406" s="22" t="s">
        <v>1023</v>
      </c>
      <c r="Q1406" s="22">
        <v>24</v>
      </c>
      <c r="R1406" s="157">
        <v>24</v>
      </c>
      <c r="S1406" s="22" t="s">
        <v>1073</v>
      </c>
      <c r="T1406" s="79">
        <v>20</v>
      </c>
      <c r="U1406" s="22" t="s">
        <v>3077</v>
      </c>
      <c r="V1406" s="11" t="s">
        <v>1000</v>
      </c>
    </row>
    <row r="1407" spans="1:216" s="17" customFormat="1">
      <c r="A1407" s="11" t="s">
        <v>1074</v>
      </c>
      <c r="B1407" s="11" t="s">
        <v>1075</v>
      </c>
      <c r="C1407" s="11" t="s">
        <v>1076</v>
      </c>
      <c r="D1407" s="22">
        <v>48527</v>
      </c>
      <c r="E1407" s="22" t="s">
        <v>1077</v>
      </c>
      <c r="F1407" s="22" t="s">
        <v>1078</v>
      </c>
      <c r="G1407" s="14" t="s">
        <v>1006</v>
      </c>
      <c r="H1407" s="22"/>
      <c r="I1407" s="118" t="s">
        <v>5206</v>
      </c>
      <c r="J1407" s="22">
        <v>2002</v>
      </c>
      <c r="K1407" s="22" t="s">
        <v>998</v>
      </c>
      <c r="L1407" s="22" t="s">
        <v>999</v>
      </c>
      <c r="M1407" s="22"/>
      <c r="N1407" s="22"/>
      <c r="O1407" s="22" t="s">
        <v>1000</v>
      </c>
      <c r="P1407" s="22" t="s">
        <v>1023</v>
      </c>
      <c r="Q1407" s="22">
        <v>29.2</v>
      </c>
      <c r="R1407" s="157">
        <v>29.2</v>
      </c>
      <c r="S1407" s="22" t="s">
        <v>1079</v>
      </c>
      <c r="T1407" s="79">
        <v>110</v>
      </c>
      <c r="U1407" s="27" t="s">
        <v>1066</v>
      </c>
      <c r="V1407" s="11" t="s">
        <v>1000</v>
      </c>
    </row>
    <row r="1408" spans="1:216" s="17" customFormat="1">
      <c r="A1408" s="11" t="s">
        <v>1080</v>
      </c>
      <c r="B1408" s="11" t="s">
        <v>1081</v>
      </c>
      <c r="C1408" s="11" t="s">
        <v>1082</v>
      </c>
      <c r="D1408" s="22">
        <v>49832</v>
      </c>
      <c r="E1408" s="22" t="s">
        <v>1083</v>
      </c>
      <c r="F1408" s="22" t="s">
        <v>1084</v>
      </c>
      <c r="G1408" s="14" t="s">
        <v>1006</v>
      </c>
      <c r="H1408" s="22"/>
      <c r="I1408" s="118" t="s">
        <v>5206</v>
      </c>
      <c r="J1408" s="22">
        <v>2011</v>
      </c>
      <c r="K1408" s="22" t="s">
        <v>998</v>
      </c>
      <c r="L1408" s="22" t="s">
        <v>999</v>
      </c>
      <c r="M1408" s="22"/>
      <c r="N1408" s="22"/>
      <c r="O1408" s="22" t="s">
        <v>1000</v>
      </c>
      <c r="P1408" s="22" t="s">
        <v>1023</v>
      </c>
      <c r="Q1408" s="22">
        <v>25.8</v>
      </c>
      <c r="R1408" s="157">
        <v>25.8</v>
      </c>
      <c r="S1408" s="22" t="s">
        <v>1085</v>
      </c>
      <c r="T1408" s="79">
        <v>30</v>
      </c>
      <c r="U1408" s="27" t="s">
        <v>1066</v>
      </c>
      <c r="V1408" s="11" t="s">
        <v>1000</v>
      </c>
    </row>
    <row r="1409" spans="1:201" s="17" customFormat="1">
      <c r="A1409" s="11" t="s">
        <v>1086</v>
      </c>
      <c r="B1409" s="11" t="s">
        <v>1087</v>
      </c>
      <c r="C1409" s="11" t="s">
        <v>1088</v>
      </c>
      <c r="D1409" s="22">
        <v>49838</v>
      </c>
      <c r="E1409" s="22" t="s">
        <v>1089</v>
      </c>
      <c r="F1409" s="22" t="s">
        <v>1090</v>
      </c>
      <c r="G1409" s="14" t="s">
        <v>1006</v>
      </c>
      <c r="H1409" s="22"/>
      <c r="I1409" s="118" t="s">
        <v>5206</v>
      </c>
      <c r="J1409" s="22">
        <v>2000</v>
      </c>
      <c r="K1409" s="22" t="s">
        <v>998</v>
      </c>
      <c r="L1409" s="22" t="s">
        <v>999</v>
      </c>
      <c r="M1409" s="22"/>
      <c r="N1409" s="22"/>
      <c r="O1409" s="22" t="s">
        <v>1000</v>
      </c>
      <c r="P1409" s="22" t="s">
        <v>1023</v>
      </c>
      <c r="Q1409" s="22">
        <v>14.4</v>
      </c>
      <c r="R1409" s="157">
        <v>14.4</v>
      </c>
      <c r="S1409" s="22" t="s">
        <v>1091</v>
      </c>
      <c r="T1409" s="79">
        <v>30</v>
      </c>
      <c r="U1409" s="27" t="s">
        <v>1066</v>
      </c>
      <c r="V1409" s="11" t="s">
        <v>1000</v>
      </c>
    </row>
    <row r="1410" spans="1:201" s="17" customFormat="1">
      <c r="A1410" s="11" t="s">
        <v>1092</v>
      </c>
      <c r="B1410" s="11" t="s">
        <v>1075</v>
      </c>
      <c r="C1410" s="11" t="s">
        <v>1093</v>
      </c>
      <c r="D1410" s="22">
        <v>49828</v>
      </c>
      <c r="E1410" s="22" t="s">
        <v>1094</v>
      </c>
      <c r="F1410" s="22" t="s">
        <v>1095</v>
      </c>
      <c r="G1410" s="14" t="s">
        <v>1006</v>
      </c>
      <c r="H1410" s="22"/>
      <c r="I1410" s="118" t="s">
        <v>5206</v>
      </c>
      <c r="J1410" s="22">
        <v>2003</v>
      </c>
      <c r="K1410" s="22" t="s">
        <v>998</v>
      </c>
      <c r="L1410" s="22" t="s">
        <v>999</v>
      </c>
      <c r="M1410" s="22"/>
      <c r="N1410" s="22"/>
      <c r="O1410" s="22" t="s">
        <v>1000</v>
      </c>
      <c r="P1410" s="22" t="s">
        <v>1023</v>
      </c>
      <c r="Q1410" s="22">
        <v>10</v>
      </c>
      <c r="R1410" s="157">
        <v>10</v>
      </c>
      <c r="S1410" s="22" t="s">
        <v>1096</v>
      </c>
      <c r="T1410" s="79">
        <v>10</v>
      </c>
      <c r="U1410" s="27" t="s">
        <v>1066</v>
      </c>
      <c r="V1410" s="11" t="s">
        <v>1000</v>
      </c>
    </row>
    <row r="1411" spans="1:201" s="17" customFormat="1">
      <c r="A1411" s="11" t="s">
        <v>1097</v>
      </c>
      <c r="B1411" s="11" t="s">
        <v>1098</v>
      </c>
      <c r="C1411" s="11" t="s">
        <v>1099</v>
      </c>
      <c r="D1411" s="22">
        <v>85326</v>
      </c>
      <c r="E1411" s="22" t="s">
        <v>98</v>
      </c>
      <c r="F1411" s="22" t="s">
        <v>1100</v>
      </c>
      <c r="G1411" s="14" t="s">
        <v>3071</v>
      </c>
      <c r="H1411" s="14" t="s">
        <v>1101</v>
      </c>
      <c r="I1411" s="130" t="s">
        <v>5203</v>
      </c>
      <c r="J1411" s="22">
        <v>1992</v>
      </c>
      <c r="K1411" s="22" t="s">
        <v>998</v>
      </c>
      <c r="L1411" s="22" t="s">
        <v>1022</v>
      </c>
      <c r="M1411" s="22" t="s">
        <v>1022</v>
      </c>
      <c r="N1411" s="22" t="s">
        <v>1102</v>
      </c>
      <c r="O1411" s="22" t="s">
        <v>1023</v>
      </c>
      <c r="P1411" s="22" t="s">
        <v>1000</v>
      </c>
      <c r="Q1411" s="22">
        <v>11.06</v>
      </c>
      <c r="R1411" s="157">
        <v>11.1706</v>
      </c>
      <c r="S1411" s="22" t="s">
        <v>1103</v>
      </c>
      <c r="T1411" s="79">
        <v>20</v>
      </c>
      <c r="U1411" s="27" t="s">
        <v>3148</v>
      </c>
      <c r="V1411" s="11" t="s">
        <v>1023</v>
      </c>
    </row>
    <row r="1412" spans="1:201" s="17" customFormat="1">
      <c r="A1412" s="11" t="s">
        <v>1104</v>
      </c>
      <c r="B1412" s="11" t="s">
        <v>1098</v>
      </c>
      <c r="C1412" s="11" t="s">
        <v>1105</v>
      </c>
      <c r="D1412" s="22">
        <v>85326</v>
      </c>
      <c r="E1412" s="22" t="s">
        <v>98</v>
      </c>
      <c r="F1412" s="22" t="s">
        <v>1100</v>
      </c>
      <c r="G1412" s="14" t="s">
        <v>3071</v>
      </c>
      <c r="H1412" s="14" t="s">
        <v>1106</v>
      </c>
      <c r="I1412" s="130" t="s">
        <v>5203</v>
      </c>
      <c r="J1412" s="22">
        <v>2003</v>
      </c>
      <c r="K1412" s="22" t="s">
        <v>998</v>
      </c>
      <c r="L1412" s="22" t="s">
        <v>1022</v>
      </c>
      <c r="M1412" s="22"/>
      <c r="N1412" s="22"/>
      <c r="O1412" s="22" t="s">
        <v>1023</v>
      </c>
      <c r="P1412" s="22" t="s">
        <v>1000</v>
      </c>
      <c r="Q1412" s="22">
        <v>7.44</v>
      </c>
      <c r="R1412" s="157">
        <v>7.5144000000000002</v>
      </c>
      <c r="S1412" s="22" t="s">
        <v>1103</v>
      </c>
      <c r="T1412" s="79">
        <v>20</v>
      </c>
      <c r="U1412" s="27" t="s">
        <v>3148</v>
      </c>
      <c r="V1412" s="11" t="s">
        <v>1023</v>
      </c>
    </row>
    <row r="1413" spans="1:201" s="17" customFormat="1">
      <c r="A1413" s="11" t="s">
        <v>1107</v>
      </c>
      <c r="B1413" s="11" t="s">
        <v>1108</v>
      </c>
      <c r="C1413" s="11" t="s">
        <v>1109</v>
      </c>
      <c r="D1413" s="22">
        <v>83064</v>
      </c>
      <c r="E1413" s="22" t="s">
        <v>1110</v>
      </c>
      <c r="F1413" s="22" t="s">
        <v>1111</v>
      </c>
      <c r="G1413" s="14" t="s">
        <v>3071</v>
      </c>
      <c r="H1413" s="22" t="s">
        <v>1112</v>
      </c>
      <c r="I1413" s="118" t="s">
        <v>5201</v>
      </c>
      <c r="J1413" s="22">
        <v>2000</v>
      </c>
      <c r="K1413" s="22" t="s">
        <v>998</v>
      </c>
      <c r="L1413" s="22" t="s">
        <v>1022</v>
      </c>
      <c r="M1413" s="22" t="s">
        <v>1022</v>
      </c>
      <c r="N1413" s="22" t="s">
        <v>2432</v>
      </c>
      <c r="O1413" s="22" t="s">
        <v>1023</v>
      </c>
      <c r="P1413" s="22" t="s">
        <v>1000</v>
      </c>
      <c r="Q1413" s="22">
        <v>21</v>
      </c>
      <c r="R1413" s="157">
        <v>21.576870000000003</v>
      </c>
      <c r="S1413" s="22" t="s">
        <v>1113</v>
      </c>
      <c r="T1413" s="10">
        <v>6</v>
      </c>
      <c r="U1413" s="27" t="s">
        <v>3113</v>
      </c>
      <c r="V1413" s="11" t="s">
        <v>1023</v>
      </c>
    </row>
    <row r="1414" spans="1:201" s="17" customFormat="1">
      <c r="A1414" s="11" t="s">
        <v>1114</v>
      </c>
      <c r="B1414" s="11" t="s">
        <v>1115</v>
      </c>
      <c r="C1414" s="11" t="s">
        <v>1116</v>
      </c>
      <c r="D1414" s="28">
        <v>9648</v>
      </c>
      <c r="E1414" s="22" t="s">
        <v>1117</v>
      </c>
      <c r="F1414" s="22" t="s">
        <v>1118</v>
      </c>
      <c r="G1414" s="14" t="s">
        <v>3333</v>
      </c>
      <c r="H1414" s="22" t="s">
        <v>1119</v>
      </c>
      <c r="I1414" s="121" t="s">
        <v>5201</v>
      </c>
      <c r="J1414" s="22">
        <v>1993</v>
      </c>
      <c r="K1414" s="22" t="s">
        <v>998</v>
      </c>
      <c r="L1414" s="118" t="s">
        <v>1022</v>
      </c>
      <c r="M1414" s="22" t="s">
        <v>1022</v>
      </c>
      <c r="N1414" s="22" t="s">
        <v>1720</v>
      </c>
      <c r="O1414" s="22" t="s">
        <v>1023</v>
      </c>
      <c r="P1414" s="22" t="s">
        <v>1000</v>
      </c>
      <c r="Q1414" s="22">
        <v>12.75</v>
      </c>
      <c r="R1414" s="157">
        <v>13.100242500000002</v>
      </c>
      <c r="S1414" s="22" t="s">
        <v>1120</v>
      </c>
      <c r="T1414" s="10">
        <v>6</v>
      </c>
      <c r="U1414" s="27" t="s">
        <v>3045</v>
      </c>
      <c r="V1414" s="11" t="s">
        <v>1023</v>
      </c>
    </row>
    <row r="1415" spans="1:201" s="17" customFormat="1">
      <c r="A1415" s="11" t="s">
        <v>1121</v>
      </c>
      <c r="B1415" s="11" t="s">
        <v>1122</v>
      </c>
      <c r="C1415" s="11" t="s">
        <v>1123</v>
      </c>
      <c r="D1415" s="22">
        <v>25348</v>
      </c>
      <c r="E1415" s="22" t="s">
        <v>1124</v>
      </c>
      <c r="F1415" s="22" t="s">
        <v>1125</v>
      </c>
      <c r="G1415" s="14" t="s">
        <v>1035</v>
      </c>
      <c r="H1415" s="22" t="s">
        <v>1126</v>
      </c>
      <c r="I1415" s="123" t="s">
        <v>5202</v>
      </c>
      <c r="J1415" s="22"/>
      <c r="K1415" s="22" t="s">
        <v>998</v>
      </c>
      <c r="L1415" s="22" t="s">
        <v>1055</v>
      </c>
      <c r="M1415" s="22"/>
      <c r="N1415" s="22"/>
      <c r="O1415" s="22" t="s">
        <v>1023</v>
      </c>
      <c r="P1415" s="118" t="s">
        <v>1000</v>
      </c>
      <c r="Q1415" s="22">
        <v>12</v>
      </c>
      <c r="R1415" s="157">
        <v>12.98748</v>
      </c>
      <c r="S1415" s="22"/>
      <c r="T1415" s="10">
        <v>6</v>
      </c>
      <c r="U1415" s="27" t="s">
        <v>1036</v>
      </c>
      <c r="V1415" s="11" t="s">
        <v>1023</v>
      </c>
    </row>
    <row r="1416" spans="1:201" s="17" customFormat="1">
      <c r="A1416" s="11" t="s">
        <v>1127</v>
      </c>
      <c r="B1416" s="11" t="s">
        <v>1128</v>
      </c>
      <c r="C1416" s="11" t="s">
        <v>1129</v>
      </c>
      <c r="D1416" s="22">
        <v>59821</v>
      </c>
      <c r="E1416" s="22" t="s">
        <v>1130</v>
      </c>
      <c r="F1416" s="22" t="s">
        <v>1131</v>
      </c>
      <c r="G1416" s="14" t="s">
        <v>997</v>
      </c>
      <c r="H1416" s="22" t="s">
        <v>1132</v>
      </c>
      <c r="I1416" s="123" t="s">
        <v>5202</v>
      </c>
      <c r="J1416" s="22">
        <v>1956</v>
      </c>
      <c r="K1416" s="22" t="s">
        <v>998</v>
      </c>
      <c r="L1416" s="22" t="s">
        <v>1055</v>
      </c>
      <c r="M1416" s="22" t="s">
        <v>1055</v>
      </c>
      <c r="N1416" s="22" t="s">
        <v>3298</v>
      </c>
      <c r="O1416" s="22" t="s">
        <v>3156</v>
      </c>
      <c r="P1416" s="22" t="s">
        <v>3103</v>
      </c>
      <c r="Q1416" s="22">
        <v>20.5</v>
      </c>
      <c r="R1416" s="157">
        <v>22.186944999999998</v>
      </c>
      <c r="S1416" s="22" t="s">
        <v>1133</v>
      </c>
      <c r="T1416" s="10">
        <v>30</v>
      </c>
      <c r="U1416" s="27" t="s">
        <v>3231</v>
      </c>
      <c r="V1416" s="11" t="s">
        <v>1023</v>
      </c>
    </row>
    <row r="1417" spans="1:201" s="17" customFormat="1">
      <c r="A1417" s="11" t="s">
        <v>1134</v>
      </c>
      <c r="B1417" s="11" t="s">
        <v>1135</v>
      </c>
      <c r="C1417" s="11" t="s">
        <v>1136</v>
      </c>
      <c r="D1417" s="22">
        <v>47443</v>
      </c>
      <c r="E1417" s="22" t="s">
        <v>1137</v>
      </c>
      <c r="F1417" s="22" t="s">
        <v>1138</v>
      </c>
      <c r="G1417" s="14" t="s">
        <v>997</v>
      </c>
      <c r="H1417" s="22" t="s">
        <v>1139</v>
      </c>
      <c r="I1417" s="119" t="s">
        <v>5203</v>
      </c>
      <c r="J1417" s="22">
        <v>1995</v>
      </c>
      <c r="K1417" s="22" t="s">
        <v>998</v>
      </c>
      <c r="L1417" s="118" t="s">
        <v>1022</v>
      </c>
      <c r="M1417" s="22" t="s">
        <v>1022</v>
      </c>
      <c r="N1417" s="22" t="s">
        <v>1140</v>
      </c>
      <c r="O1417" s="22" t="s">
        <v>1023</v>
      </c>
      <c r="P1417" s="22" t="s">
        <v>1023</v>
      </c>
      <c r="Q1417" s="22">
        <v>22.3</v>
      </c>
      <c r="R1417" s="157">
        <v>22.523</v>
      </c>
      <c r="S1417" s="22" t="s">
        <v>1141</v>
      </c>
      <c r="T1417" s="10">
        <v>25</v>
      </c>
      <c r="U1417" s="27" t="s">
        <v>3231</v>
      </c>
      <c r="V1417" s="11" t="s">
        <v>1023</v>
      </c>
    </row>
    <row r="1418" spans="1:201" s="17" customFormat="1">
      <c r="A1418" s="11" t="s">
        <v>1142</v>
      </c>
      <c r="B1418" s="11" t="s">
        <v>1143</v>
      </c>
      <c r="C1418" s="11" t="s">
        <v>1144</v>
      </c>
      <c r="D1418" s="22">
        <v>70569</v>
      </c>
      <c r="E1418" s="22" t="s">
        <v>2871</v>
      </c>
      <c r="F1418" s="22" t="s">
        <v>1145</v>
      </c>
      <c r="G1418" s="14" t="s">
        <v>1042</v>
      </c>
      <c r="H1418" s="22" t="s">
        <v>1146</v>
      </c>
      <c r="I1418" s="119" t="s">
        <v>5202</v>
      </c>
      <c r="J1418" s="22">
        <v>1988</v>
      </c>
      <c r="K1418" s="22" t="s">
        <v>998</v>
      </c>
      <c r="L1418" s="118" t="s">
        <v>1022</v>
      </c>
      <c r="M1418" s="22" t="s">
        <v>1022</v>
      </c>
      <c r="N1418" s="22" t="s">
        <v>1720</v>
      </c>
      <c r="O1418" s="22" t="s">
        <v>1023</v>
      </c>
      <c r="P1418" s="22" t="s">
        <v>1000</v>
      </c>
      <c r="Q1418" s="22">
        <v>12.1</v>
      </c>
      <c r="R1418" s="157">
        <v>12.770152128435866</v>
      </c>
      <c r="S1418" s="22" t="s">
        <v>1147</v>
      </c>
      <c r="T1418" s="10">
        <v>10</v>
      </c>
      <c r="U1418" s="27" t="s">
        <v>3053</v>
      </c>
      <c r="V1418" s="11" t="s">
        <v>1023</v>
      </c>
    </row>
    <row r="1419" spans="1:201" s="17" customFormat="1">
      <c r="A1419" s="11" t="s">
        <v>1148</v>
      </c>
      <c r="B1419" s="11" t="s">
        <v>1143</v>
      </c>
      <c r="C1419" s="11" t="s">
        <v>1144</v>
      </c>
      <c r="D1419" s="22">
        <v>70569</v>
      </c>
      <c r="E1419" s="22" t="s">
        <v>2871</v>
      </c>
      <c r="F1419" s="22" t="s">
        <v>1145</v>
      </c>
      <c r="G1419" s="14" t="s">
        <v>1042</v>
      </c>
      <c r="H1419" s="22" t="s">
        <v>1149</v>
      </c>
      <c r="I1419" s="119" t="s">
        <v>5202</v>
      </c>
      <c r="J1419" s="22">
        <v>1969</v>
      </c>
      <c r="K1419" s="22" t="s">
        <v>998</v>
      </c>
      <c r="L1419" s="118" t="s">
        <v>1022</v>
      </c>
      <c r="M1419" s="22" t="s">
        <v>1022</v>
      </c>
      <c r="N1419" s="22" t="s">
        <v>1720</v>
      </c>
      <c r="O1419" s="22" t="s">
        <v>1023</v>
      </c>
      <c r="P1419" s="22" t="s">
        <v>1000</v>
      </c>
      <c r="Q1419" s="22">
        <v>11.3</v>
      </c>
      <c r="R1419" s="157">
        <v>11.925844549696306</v>
      </c>
      <c r="S1419" s="22" t="s">
        <v>1147</v>
      </c>
      <c r="T1419" s="10">
        <v>10</v>
      </c>
      <c r="U1419" s="27" t="s">
        <v>3053</v>
      </c>
      <c r="V1419" s="11" t="s">
        <v>1023</v>
      </c>
    </row>
    <row r="1420" spans="1:201" s="17" customFormat="1">
      <c r="A1420" s="11" t="s">
        <v>1150</v>
      </c>
      <c r="B1420" s="11" t="s">
        <v>1143</v>
      </c>
      <c r="C1420" s="11" t="s">
        <v>1144</v>
      </c>
      <c r="D1420" s="22">
        <v>70569</v>
      </c>
      <c r="E1420" s="22" t="s">
        <v>2871</v>
      </c>
      <c r="F1420" s="22" t="s">
        <v>1145</v>
      </c>
      <c r="G1420" s="14" t="s">
        <v>1042</v>
      </c>
      <c r="H1420" s="22" t="s">
        <v>1151</v>
      </c>
      <c r="I1420" s="119" t="s">
        <v>5202</v>
      </c>
      <c r="J1420" s="22">
        <v>1968</v>
      </c>
      <c r="K1420" s="22" t="s">
        <v>998</v>
      </c>
      <c r="L1420" s="118" t="s">
        <v>1022</v>
      </c>
      <c r="M1420" s="22" t="s">
        <v>1022</v>
      </c>
      <c r="N1420" s="22" t="s">
        <v>1720</v>
      </c>
      <c r="O1420" s="22" t="s">
        <v>1023</v>
      </c>
      <c r="P1420" s="22" t="s">
        <v>1000</v>
      </c>
      <c r="Q1420" s="22">
        <v>11.5</v>
      </c>
      <c r="R1420" s="157">
        <v>12.136921444381194</v>
      </c>
      <c r="S1420" s="22" t="s">
        <v>1147</v>
      </c>
      <c r="T1420" s="10">
        <v>10</v>
      </c>
      <c r="U1420" s="27" t="s">
        <v>3053</v>
      </c>
      <c r="V1420" s="11" t="s">
        <v>1023</v>
      </c>
      <c r="W1420" s="31"/>
      <c r="X1420" s="31"/>
      <c r="Y1420" s="31"/>
      <c r="Z1420" s="31"/>
      <c r="AA1420" s="31"/>
      <c r="AB1420" s="31"/>
      <c r="AC1420" s="31"/>
      <c r="AD1420" s="31"/>
      <c r="AE1420" s="31"/>
      <c r="AF1420" s="31"/>
      <c r="AG1420" s="31"/>
      <c r="AH1420" s="31"/>
      <c r="AI1420" s="31"/>
      <c r="AJ1420" s="31"/>
      <c r="AK1420" s="31"/>
      <c r="AL1420" s="31"/>
      <c r="AM1420" s="31"/>
      <c r="AN1420" s="31"/>
      <c r="AO1420" s="31"/>
      <c r="AP1420" s="31"/>
      <c r="AQ1420" s="31"/>
      <c r="AR1420" s="31"/>
      <c r="AS1420" s="31"/>
      <c r="AT1420" s="31"/>
      <c r="AU1420" s="31"/>
      <c r="AV1420" s="31"/>
      <c r="AW1420" s="31"/>
      <c r="AX1420" s="31"/>
      <c r="AY1420" s="31"/>
      <c r="AZ1420" s="31"/>
      <c r="BA1420" s="31"/>
      <c r="BB1420" s="31"/>
      <c r="BC1420" s="31"/>
      <c r="BD1420" s="31"/>
      <c r="BE1420" s="31"/>
      <c r="BF1420" s="31"/>
      <c r="BG1420" s="31"/>
      <c r="BH1420" s="31"/>
      <c r="BI1420" s="31"/>
      <c r="BJ1420" s="31"/>
      <c r="BK1420" s="31"/>
      <c r="BL1420" s="31"/>
      <c r="BM1420" s="31"/>
      <c r="BN1420" s="31"/>
      <c r="BO1420" s="31"/>
      <c r="BP1420" s="31"/>
      <c r="BQ1420" s="31"/>
      <c r="BR1420" s="31"/>
      <c r="BS1420" s="31"/>
      <c r="BT1420" s="31"/>
      <c r="BU1420" s="31"/>
      <c r="BV1420" s="31"/>
      <c r="BW1420" s="31"/>
      <c r="BX1420" s="31"/>
      <c r="BY1420" s="31"/>
      <c r="BZ1420" s="31"/>
      <c r="CA1420" s="31"/>
      <c r="CB1420" s="31"/>
      <c r="CC1420" s="31"/>
      <c r="CD1420" s="31"/>
      <c r="CE1420" s="31"/>
      <c r="CF1420" s="31"/>
      <c r="CG1420" s="31"/>
      <c r="CH1420" s="31"/>
      <c r="CI1420" s="31"/>
      <c r="CJ1420" s="31"/>
      <c r="CK1420" s="31"/>
      <c r="CL1420" s="31"/>
      <c r="CM1420" s="31"/>
      <c r="CN1420" s="31"/>
      <c r="CO1420" s="31"/>
      <c r="CP1420" s="31"/>
      <c r="CQ1420" s="31"/>
      <c r="CR1420" s="31"/>
      <c r="CS1420" s="31"/>
      <c r="CT1420" s="31"/>
      <c r="CU1420" s="31"/>
      <c r="CV1420" s="31"/>
      <c r="CW1420" s="31"/>
      <c r="CX1420" s="31"/>
      <c r="CY1420" s="31"/>
      <c r="CZ1420" s="31"/>
      <c r="DA1420" s="31"/>
      <c r="DB1420" s="31"/>
      <c r="DC1420" s="31"/>
      <c r="DD1420" s="31"/>
      <c r="DE1420" s="31"/>
      <c r="DF1420" s="31"/>
      <c r="DG1420" s="31"/>
      <c r="DH1420" s="31"/>
      <c r="DI1420" s="31"/>
      <c r="DJ1420" s="31"/>
      <c r="DK1420" s="31"/>
      <c r="DL1420" s="31"/>
      <c r="DM1420" s="31"/>
      <c r="DN1420" s="31"/>
      <c r="DO1420" s="31"/>
      <c r="DP1420" s="31"/>
      <c r="DQ1420" s="31"/>
      <c r="DR1420" s="31"/>
      <c r="DS1420" s="31"/>
      <c r="DT1420" s="31"/>
      <c r="DU1420" s="31"/>
      <c r="DV1420" s="31"/>
      <c r="DW1420" s="31"/>
      <c r="DX1420" s="31"/>
      <c r="DY1420" s="31"/>
      <c r="DZ1420" s="31"/>
      <c r="EA1420" s="31"/>
      <c r="EB1420" s="31"/>
      <c r="EC1420" s="31"/>
      <c r="ED1420" s="31"/>
      <c r="EE1420" s="31"/>
      <c r="EF1420" s="31"/>
      <c r="EG1420" s="31"/>
      <c r="EH1420" s="31"/>
      <c r="EI1420" s="31"/>
      <c r="EJ1420" s="31"/>
      <c r="EK1420" s="31"/>
      <c r="EL1420" s="31"/>
      <c r="EM1420" s="31"/>
      <c r="EN1420" s="31"/>
      <c r="EO1420" s="31"/>
      <c r="EP1420" s="31"/>
      <c r="EQ1420" s="31"/>
      <c r="ER1420" s="31"/>
      <c r="ES1420" s="31"/>
      <c r="ET1420" s="31"/>
      <c r="EU1420" s="31"/>
      <c r="EV1420" s="31"/>
      <c r="EW1420" s="31"/>
      <c r="EX1420" s="31"/>
      <c r="EY1420" s="31"/>
      <c r="EZ1420" s="31"/>
      <c r="FA1420" s="31"/>
      <c r="FB1420" s="31"/>
      <c r="FC1420" s="31"/>
      <c r="FD1420" s="31"/>
      <c r="FE1420" s="31"/>
      <c r="FF1420" s="31"/>
      <c r="FG1420" s="31"/>
      <c r="FH1420" s="31"/>
      <c r="FI1420" s="31"/>
      <c r="FJ1420" s="31"/>
      <c r="FK1420" s="31"/>
      <c r="FL1420" s="31"/>
      <c r="FM1420" s="31"/>
      <c r="FN1420" s="31"/>
      <c r="FO1420" s="31"/>
      <c r="FP1420" s="31"/>
      <c r="FQ1420" s="31"/>
      <c r="FR1420" s="31"/>
      <c r="FS1420" s="31"/>
      <c r="FT1420" s="31"/>
      <c r="FU1420" s="31"/>
      <c r="FV1420" s="31"/>
      <c r="FW1420" s="31"/>
      <c r="FX1420" s="31"/>
      <c r="FY1420" s="31"/>
      <c r="FZ1420" s="31"/>
      <c r="GA1420" s="31"/>
      <c r="GB1420" s="31"/>
      <c r="GC1420" s="31"/>
      <c r="GD1420" s="31"/>
      <c r="GE1420" s="31"/>
      <c r="GF1420" s="31"/>
      <c r="GG1420" s="31"/>
      <c r="GH1420" s="31"/>
      <c r="GI1420" s="31"/>
      <c r="GJ1420" s="31"/>
      <c r="GK1420" s="31"/>
      <c r="GL1420" s="31"/>
      <c r="GM1420" s="31"/>
      <c r="GN1420" s="31"/>
      <c r="GO1420" s="31"/>
      <c r="GP1420" s="31"/>
      <c r="GQ1420" s="31"/>
      <c r="GR1420" s="31"/>
      <c r="GS1420" s="31"/>
    </row>
    <row r="1421" spans="1:201" s="17" customFormat="1">
      <c r="A1421" s="11" t="s">
        <v>1152</v>
      </c>
      <c r="B1421" s="11" t="s">
        <v>1153</v>
      </c>
      <c r="C1421" s="11" t="s">
        <v>1154</v>
      </c>
      <c r="D1421" s="22">
        <v>28237</v>
      </c>
      <c r="E1421" s="22" t="s">
        <v>1575</v>
      </c>
      <c r="F1421" s="22" t="s">
        <v>1155</v>
      </c>
      <c r="G1421" s="14" t="s">
        <v>1575</v>
      </c>
      <c r="H1421" s="22" t="s">
        <v>2513</v>
      </c>
      <c r="I1421" s="118" t="s">
        <v>5203</v>
      </c>
      <c r="J1421" s="22">
        <v>1993</v>
      </c>
      <c r="K1421" s="22" t="s">
        <v>998</v>
      </c>
      <c r="L1421" s="22" t="s">
        <v>1022</v>
      </c>
      <c r="M1421" s="22"/>
      <c r="N1421" s="22"/>
      <c r="O1421" s="22" t="s">
        <v>1023</v>
      </c>
      <c r="P1421" s="22" t="s">
        <v>1000</v>
      </c>
      <c r="Q1421" s="22">
        <v>4.5999999999999996</v>
      </c>
      <c r="R1421" s="157">
        <v>4.6459999999999999</v>
      </c>
      <c r="S1421" s="22" t="s">
        <v>1156</v>
      </c>
      <c r="T1421" s="10">
        <v>10</v>
      </c>
      <c r="U1421" s="27" t="s">
        <v>1614</v>
      </c>
      <c r="V1421" s="11" t="s">
        <v>1023</v>
      </c>
    </row>
    <row r="1422" spans="1:201" s="17" customFormat="1">
      <c r="A1422" s="11" t="s">
        <v>1157</v>
      </c>
      <c r="B1422" s="11" t="s">
        <v>1153</v>
      </c>
      <c r="C1422" s="11" t="s">
        <v>1154</v>
      </c>
      <c r="D1422" s="22">
        <v>28237</v>
      </c>
      <c r="E1422" s="22" t="s">
        <v>1575</v>
      </c>
      <c r="F1422" s="22" t="s">
        <v>1155</v>
      </c>
      <c r="G1422" s="14" t="s">
        <v>1575</v>
      </c>
      <c r="H1422" s="22" t="s">
        <v>2516</v>
      </c>
      <c r="I1422" s="118" t="s">
        <v>5203</v>
      </c>
      <c r="J1422" s="22">
        <v>2002</v>
      </c>
      <c r="K1422" s="22" t="s">
        <v>998</v>
      </c>
      <c r="L1422" s="22" t="s">
        <v>1022</v>
      </c>
      <c r="M1422" s="22"/>
      <c r="N1422" s="22"/>
      <c r="O1422" s="22" t="s">
        <v>1023</v>
      </c>
      <c r="P1422" s="22" t="s">
        <v>1000</v>
      </c>
      <c r="Q1422" s="22">
        <v>4.8</v>
      </c>
      <c r="R1422" s="157">
        <v>4.8479999999999999</v>
      </c>
      <c r="S1422" s="22" t="s">
        <v>1156</v>
      </c>
      <c r="T1422" s="10">
        <v>10</v>
      </c>
      <c r="U1422" s="27" t="s">
        <v>1614</v>
      </c>
      <c r="V1422" s="11" t="s">
        <v>1023</v>
      </c>
    </row>
    <row r="1423" spans="1:201" s="17" customFormat="1">
      <c r="A1423" s="11" t="s">
        <v>1158</v>
      </c>
      <c r="B1423" s="11" t="s">
        <v>1153</v>
      </c>
      <c r="C1423" s="11" t="s">
        <v>1154</v>
      </c>
      <c r="D1423" s="22">
        <v>28237</v>
      </c>
      <c r="E1423" s="22" t="s">
        <v>1575</v>
      </c>
      <c r="F1423" s="22" t="s">
        <v>1155</v>
      </c>
      <c r="G1423" s="14" t="s">
        <v>1575</v>
      </c>
      <c r="H1423" s="22" t="s">
        <v>1589</v>
      </c>
      <c r="I1423" s="118" t="s">
        <v>5203</v>
      </c>
      <c r="J1423" s="22">
        <v>2002</v>
      </c>
      <c r="K1423" s="22" t="s">
        <v>998</v>
      </c>
      <c r="L1423" s="22" t="s">
        <v>1022</v>
      </c>
      <c r="M1423" s="22"/>
      <c r="N1423" s="22"/>
      <c r="O1423" s="22" t="s">
        <v>1023</v>
      </c>
      <c r="P1423" s="22" t="s">
        <v>1000</v>
      </c>
      <c r="Q1423" s="22">
        <v>4.8</v>
      </c>
      <c r="R1423" s="157">
        <v>4.8479999999999999</v>
      </c>
      <c r="S1423" s="22" t="s">
        <v>1156</v>
      </c>
      <c r="T1423" s="10">
        <v>10</v>
      </c>
      <c r="U1423" s="27" t="s">
        <v>1614</v>
      </c>
      <c r="V1423" s="11" t="s">
        <v>1023</v>
      </c>
    </row>
    <row r="1424" spans="1:201" s="17" customFormat="1">
      <c r="A1424" s="11" t="s">
        <v>1159</v>
      </c>
      <c r="B1424" s="11" t="s">
        <v>1153</v>
      </c>
      <c r="C1424" s="11" t="s">
        <v>1154</v>
      </c>
      <c r="D1424" s="22">
        <v>28237</v>
      </c>
      <c r="E1424" s="22" t="s">
        <v>1575</v>
      </c>
      <c r="F1424" s="22" t="s">
        <v>1155</v>
      </c>
      <c r="G1424" s="14" t="s">
        <v>1575</v>
      </c>
      <c r="H1424" s="22" t="s">
        <v>661</v>
      </c>
      <c r="I1424" s="123" t="s">
        <v>5202</v>
      </c>
      <c r="J1424" s="22">
        <v>2002</v>
      </c>
      <c r="K1424" s="22" t="s">
        <v>998</v>
      </c>
      <c r="L1424" s="22" t="s">
        <v>634</v>
      </c>
      <c r="M1424" s="22" t="s">
        <v>4983</v>
      </c>
      <c r="N1424" s="22"/>
      <c r="O1424" s="22" t="s">
        <v>1023</v>
      </c>
      <c r="P1424" s="22" t="s">
        <v>1000</v>
      </c>
      <c r="Q1424" s="22">
        <v>0.4</v>
      </c>
      <c r="R1424" s="157">
        <f>Q1424*$Y$446</f>
        <v>0</v>
      </c>
      <c r="S1424" s="22" t="s">
        <v>1160</v>
      </c>
      <c r="T1424" s="10"/>
      <c r="U1424" s="27"/>
      <c r="V1424" s="11" t="s">
        <v>1023</v>
      </c>
    </row>
    <row r="1425" spans="1:22" s="17" customFormat="1">
      <c r="A1425" s="11" t="s">
        <v>1161</v>
      </c>
      <c r="B1425" s="11" t="s">
        <v>1162</v>
      </c>
      <c r="C1425" s="11" t="s">
        <v>1163</v>
      </c>
      <c r="D1425" s="22">
        <v>26316</v>
      </c>
      <c r="E1425" s="22" t="s">
        <v>1164</v>
      </c>
      <c r="F1425" s="22" t="s">
        <v>1165</v>
      </c>
      <c r="G1425" s="14" t="s">
        <v>1006</v>
      </c>
      <c r="H1425" s="22" t="s">
        <v>1166</v>
      </c>
      <c r="I1425" s="119" t="s">
        <v>5203</v>
      </c>
      <c r="J1425" s="22">
        <v>1989</v>
      </c>
      <c r="K1425" s="22" t="s">
        <v>998</v>
      </c>
      <c r="L1425" s="22" t="s">
        <v>1022</v>
      </c>
      <c r="M1425" s="22" t="s">
        <v>1167</v>
      </c>
      <c r="N1425" s="22"/>
      <c r="O1425" s="22" t="s">
        <v>1023</v>
      </c>
      <c r="P1425" s="22" t="s">
        <v>1000</v>
      </c>
      <c r="Q1425" s="22">
        <v>58.1</v>
      </c>
      <c r="R1425" s="157">
        <v>58.681000000000004</v>
      </c>
      <c r="S1425" s="22"/>
      <c r="T1425" s="10">
        <v>20</v>
      </c>
      <c r="U1425" s="27" t="s">
        <v>1456</v>
      </c>
      <c r="V1425" s="11" t="s">
        <v>1023</v>
      </c>
    </row>
    <row r="1426" spans="1:22" s="17" customFormat="1">
      <c r="A1426" s="11" t="s">
        <v>1168</v>
      </c>
      <c r="B1426" s="11" t="s">
        <v>1162</v>
      </c>
      <c r="C1426" s="11" t="s">
        <v>1163</v>
      </c>
      <c r="D1426" s="22">
        <v>26316</v>
      </c>
      <c r="E1426" s="22" t="s">
        <v>1164</v>
      </c>
      <c r="F1426" s="22" t="s">
        <v>1165</v>
      </c>
      <c r="G1426" s="14" t="s">
        <v>1006</v>
      </c>
      <c r="H1426" s="22" t="s">
        <v>1169</v>
      </c>
      <c r="I1426" s="123" t="s">
        <v>5202</v>
      </c>
      <c r="J1426" s="22">
        <v>1968</v>
      </c>
      <c r="K1426" s="22" t="s">
        <v>998</v>
      </c>
      <c r="L1426" s="22" t="s">
        <v>634</v>
      </c>
      <c r="M1426" s="22" t="s">
        <v>1170</v>
      </c>
      <c r="N1426" s="22"/>
      <c r="O1426" s="22" t="s">
        <v>1023</v>
      </c>
      <c r="P1426" s="22" t="s">
        <v>1000</v>
      </c>
      <c r="Q1426" s="22">
        <v>0.48</v>
      </c>
      <c r="R1426" s="157">
        <f>Q1426*$Y$446</f>
        <v>0</v>
      </c>
      <c r="S1426" s="22"/>
      <c r="T1426" s="10">
        <v>20</v>
      </c>
      <c r="U1426" s="27" t="s">
        <v>1456</v>
      </c>
      <c r="V1426" s="11" t="s">
        <v>1023</v>
      </c>
    </row>
    <row r="1427" spans="1:22" s="17" customFormat="1">
      <c r="A1427" s="11" t="s">
        <v>1171</v>
      </c>
      <c r="B1427" s="11" t="s">
        <v>1162</v>
      </c>
      <c r="C1427" s="11" t="s">
        <v>1163</v>
      </c>
      <c r="D1427" s="22">
        <v>26316</v>
      </c>
      <c r="E1427" s="22" t="s">
        <v>1164</v>
      </c>
      <c r="F1427" s="22" t="s">
        <v>1165</v>
      </c>
      <c r="G1427" s="14" t="s">
        <v>1006</v>
      </c>
      <c r="H1427" s="22" t="s">
        <v>1172</v>
      </c>
      <c r="I1427" s="119" t="s">
        <v>5200</v>
      </c>
      <c r="J1427" s="22">
        <v>2006</v>
      </c>
      <c r="K1427" s="22" t="s">
        <v>998</v>
      </c>
      <c r="L1427" s="22" t="s">
        <v>1061</v>
      </c>
      <c r="M1427" s="22" t="s">
        <v>2432</v>
      </c>
      <c r="N1427" s="22"/>
      <c r="O1427" s="22" t="s">
        <v>1000</v>
      </c>
      <c r="P1427" s="22" t="s">
        <v>1000</v>
      </c>
      <c r="Q1427" s="22">
        <v>1.92</v>
      </c>
      <c r="R1427" s="159">
        <v>2.0678399999999999</v>
      </c>
      <c r="S1427" s="22"/>
      <c r="T1427" s="10">
        <v>20</v>
      </c>
      <c r="U1427" s="27" t="s">
        <v>1456</v>
      </c>
      <c r="V1427" s="11" t="s">
        <v>1000</v>
      </c>
    </row>
    <row r="1428" spans="1:22" s="17" customFormat="1">
      <c r="A1428" s="11" t="s">
        <v>1173</v>
      </c>
      <c r="B1428" s="11" t="s">
        <v>1174</v>
      </c>
      <c r="C1428" s="11" t="s">
        <v>1175</v>
      </c>
      <c r="D1428" s="22">
        <v>40589</v>
      </c>
      <c r="E1428" s="22" t="s">
        <v>643</v>
      </c>
      <c r="F1428" s="22" t="s">
        <v>1176</v>
      </c>
      <c r="G1428" s="14" t="s">
        <v>997</v>
      </c>
      <c r="H1428" s="22"/>
      <c r="I1428" s="119" t="s">
        <v>5203</v>
      </c>
      <c r="J1428" s="22">
        <v>1948</v>
      </c>
      <c r="K1428" s="22" t="s">
        <v>998</v>
      </c>
      <c r="L1428" s="118" t="s">
        <v>1022</v>
      </c>
      <c r="M1428" s="22" t="s">
        <v>1022</v>
      </c>
      <c r="N1428" s="22" t="s">
        <v>1177</v>
      </c>
      <c r="O1428" s="22" t="s">
        <v>1023</v>
      </c>
      <c r="P1428" s="22" t="s">
        <v>1000</v>
      </c>
      <c r="Q1428" s="22">
        <v>84</v>
      </c>
      <c r="R1428" s="157">
        <v>84.84</v>
      </c>
      <c r="S1428" s="22" t="s">
        <v>1178</v>
      </c>
      <c r="T1428" s="10">
        <v>25</v>
      </c>
      <c r="U1428" s="27" t="s">
        <v>647</v>
      </c>
      <c r="V1428" s="11" t="s">
        <v>1023</v>
      </c>
    </row>
    <row r="1429" spans="1:22" s="17" customFormat="1">
      <c r="A1429" s="11" t="s">
        <v>1179</v>
      </c>
      <c r="B1429" s="27" t="s">
        <v>1180</v>
      </c>
      <c r="C1429" s="27" t="s">
        <v>2430</v>
      </c>
      <c r="D1429" s="28">
        <v>63741</v>
      </c>
      <c r="E1429" s="27" t="s">
        <v>1181</v>
      </c>
      <c r="F1429" s="27" t="s">
        <v>1182</v>
      </c>
      <c r="G1429" s="14" t="s">
        <v>3071</v>
      </c>
      <c r="H1429" s="27" t="s">
        <v>2430</v>
      </c>
      <c r="I1429" s="122" t="s">
        <v>5202</v>
      </c>
      <c r="J1429" s="22"/>
      <c r="K1429" s="11" t="s">
        <v>3225</v>
      </c>
      <c r="L1429" s="30" t="s">
        <v>1022</v>
      </c>
      <c r="M1429" s="22"/>
      <c r="N1429" s="22"/>
      <c r="O1429" s="22" t="s">
        <v>1023</v>
      </c>
      <c r="P1429" s="27" t="s">
        <v>3103</v>
      </c>
      <c r="Q1429" s="33">
        <v>27</v>
      </c>
      <c r="R1429" s="157">
        <v>28.495380782460195</v>
      </c>
      <c r="S1429" s="22"/>
      <c r="T1429" s="21">
        <v>20</v>
      </c>
      <c r="U1429" s="27" t="s">
        <v>1183</v>
      </c>
      <c r="V1429" s="11" t="s">
        <v>1023</v>
      </c>
    </row>
    <row r="1430" spans="1:22" s="17" customFormat="1">
      <c r="A1430" s="11" t="s">
        <v>1184</v>
      </c>
      <c r="B1430" s="27" t="s">
        <v>1180</v>
      </c>
      <c r="C1430" s="27" t="s">
        <v>1185</v>
      </c>
      <c r="D1430" s="28">
        <v>63741</v>
      </c>
      <c r="E1430" s="27" t="s">
        <v>1181</v>
      </c>
      <c r="F1430" s="27" t="s">
        <v>1182</v>
      </c>
      <c r="G1430" s="14" t="s">
        <v>3071</v>
      </c>
      <c r="H1430" s="27" t="s">
        <v>1185</v>
      </c>
      <c r="I1430" s="123" t="s">
        <v>5202</v>
      </c>
      <c r="J1430" s="29">
        <v>2005</v>
      </c>
      <c r="K1430" s="27" t="s">
        <v>998</v>
      </c>
      <c r="L1430" s="27" t="s">
        <v>1061</v>
      </c>
      <c r="M1430" s="27" t="s">
        <v>2432</v>
      </c>
      <c r="N1430" s="27"/>
      <c r="O1430" s="22" t="s">
        <v>1000</v>
      </c>
      <c r="P1430" s="27" t="s">
        <v>3103</v>
      </c>
      <c r="Q1430" s="33">
        <v>1.0640000000000001</v>
      </c>
      <c r="R1430" s="159">
        <v>1.1459280000000001</v>
      </c>
      <c r="S1430" s="22"/>
      <c r="T1430" s="21">
        <v>20</v>
      </c>
      <c r="U1430" s="27" t="s">
        <v>1183</v>
      </c>
      <c r="V1430" s="11" t="s">
        <v>1000</v>
      </c>
    </row>
    <row r="1431" spans="1:22" s="17" customFormat="1">
      <c r="A1431" s="11" t="s">
        <v>1186</v>
      </c>
      <c r="B1431" s="27" t="s">
        <v>1180</v>
      </c>
      <c r="C1431" s="27" t="s">
        <v>1187</v>
      </c>
      <c r="D1431" s="28">
        <v>63741</v>
      </c>
      <c r="E1431" s="27" t="s">
        <v>1181</v>
      </c>
      <c r="F1431" s="27" t="s">
        <v>1182</v>
      </c>
      <c r="G1431" s="14" t="s">
        <v>3071</v>
      </c>
      <c r="H1431" s="27" t="s">
        <v>1187</v>
      </c>
      <c r="I1431" s="123" t="s">
        <v>5202</v>
      </c>
      <c r="J1431" s="29">
        <v>2010</v>
      </c>
      <c r="K1431" s="27" t="s">
        <v>998</v>
      </c>
      <c r="L1431" s="27" t="s">
        <v>1061</v>
      </c>
      <c r="M1431" s="27" t="s">
        <v>2432</v>
      </c>
      <c r="N1431" s="27"/>
      <c r="O1431" s="22" t="s">
        <v>1000</v>
      </c>
      <c r="P1431" s="27" t="s">
        <v>3103</v>
      </c>
      <c r="Q1431" s="33">
        <v>0.8</v>
      </c>
      <c r="R1431" s="159">
        <v>0.86160000000000003</v>
      </c>
      <c r="S1431" s="22"/>
      <c r="T1431" s="21">
        <v>20</v>
      </c>
      <c r="U1431" s="27" t="s">
        <v>1183</v>
      </c>
      <c r="V1431" s="11" t="s">
        <v>1000</v>
      </c>
    </row>
    <row r="1432" spans="1:22" s="17" customFormat="1">
      <c r="A1432" s="11" t="s">
        <v>1188</v>
      </c>
      <c r="B1432" s="27" t="s">
        <v>1180</v>
      </c>
      <c r="C1432" s="27" t="s">
        <v>455</v>
      </c>
      <c r="D1432" s="28">
        <v>63741</v>
      </c>
      <c r="E1432" s="27" t="s">
        <v>1181</v>
      </c>
      <c r="F1432" s="27" t="s">
        <v>1182</v>
      </c>
      <c r="G1432" s="14" t="s">
        <v>3071</v>
      </c>
      <c r="H1432" s="27" t="s">
        <v>455</v>
      </c>
      <c r="I1432" s="122" t="s">
        <v>5199</v>
      </c>
      <c r="J1432" s="22"/>
      <c r="K1432" s="11" t="s">
        <v>3225</v>
      </c>
      <c r="L1432" s="30" t="s">
        <v>3056</v>
      </c>
      <c r="M1432" s="27" t="s">
        <v>1189</v>
      </c>
      <c r="N1432" s="27"/>
      <c r="O1432" s="22" t="s">
        <v>1023</v>
      </c>
      <c r="P1432" s="122" t="s">
        <v>3156</v>
      </c>
      <c r="Q1432" s="33">
        <v>0.52</v>
      </c>
      <c r="R1432" s="157">
        <v>0.54600000000000004</v>
      </c>
      <c r="S1432" s="22"/>
      <c r="T1432" s="21">
        <v>20</v>
      </c>
      <c r="U1432" s="27" t="s">
        <v>1183</v>
      </c>
      <c r="V1432" s="11" t="s">
        <v>1023</v>
      </c>
    </row>
    <row r="1433" spans="1:22" s="17" customFormat="1">
      <c r="A1433" s="11" t="s">
        <v>1190</v>
      </c>
      <c r="B1433" s="27" t="s">
        <v>1191</v>
      </c>
      <c r="C1433" s="27" t="s">
        <v>1192</v>
      </c>
      <c r="D1433" s="28">
        <v>94469</v>
      </c>
      <c r="E1433" s="27" t="s">
        <v>1193</v>
      </c>
      <c r="F1433" s="27" t="s">
        <v>1194</v>
      </c>
      <c r="G1433" s="14" t="s">
        <v>3071</v>
      </c>
      <c r="H1433" s="27" t="s">
        <v>1195</v>
      </c>
      <c r="I1433" s="122" t="s">
        <v>5203</v>
      </c>
      <c r="J1433" s="22"/>
      <c r="K1433" s="27" t="s">
        <v>998</v>
      </c>
      <c r="L1433" s="30" t="s">
        <v>3056</v>
      </c>
      <c r="M1433" s="30" t="s">
        <v>1720</v>
      </c>
      <c r="N1433" s="30" t="s">
        <v>1720</v>
      </c>
      <c r="O1433" s="27" t="s">
        <v>1023</v>
      </c>
      <c r="P1433" s="27" t="s">
        <v>1000</v>
      </c>
      <c r="Q1433" s="33">
        <v>19</v>
      </c>
      <c r="R1433" s="157">
        <f>Q1433*1.01</f>
        <v>19.190000000000001</v>
      </c>
      <c r="S1433" s="27" t="s">
        <v>1196</v>
      </c>
      <c r="T1433" s="21">
        <v>20</v>
      </c>
      <c r="U1433" s="27" t="s">
        <v>3113</v>
      </c>
      <c r="V1433" s="11" t="s">
        <v>1023</v>
      </c>
    </row>
    <row r="1434" spans="1:22" s="17" customFormat="1">
      <c r="A1434" s="11" t="s">
        <v>1197</v>
      </c>
      <c r="B1434" s="27" t="s">
        <v>1198</v>
      </c>
      <c r="C1434" s="34" t="s">
        <v>1199</v>
      </c>
      <c r="D1434" s="70">
        <v>26906</v>
      </c>
      <c r="E1434" s="27" t="s">
        <v>1200</v>
      </c>
      <c r="F1434" s="27" t="s">
        <v>1201</v>
      </c>
      <c r="G1434" s="14" t="s">
        <v>1006</v>
      </c>
      <c r="H1434" s="27"/>
      <c r="I1434" s="118" t="s">
        <v>5206</v>
      </c>
      <c r="J1434" s="81">
        <v>2011</v>
      </c>
      <c r="K1434" s="27" t="s">
        <v>998</v>
      </c>
      <c r="L1434" s="22" t="s">
        <v>999</v>
      </c>
      <c r="M1434" s="30"/>
      <c r="N1434" s="30"/>
      <c r="O1434" s="27" t="s">
        <v>1000</v>
      </c>
      <c r="P1434" s="27" t="s">
        <v>1023</v>
      </c>
      <c r="Q1434" s="33">
        <v>6</v>
      </c>
      <c r="R1434" s="157">
        <v>6</v>
      </c>
      <c r="S1434" s="27" t="s">
        <v>1202</v>
      </c>
      <c r="T1434" s="21">
        <v>20</v>
      </c>
      <c r="U1434" s="27" t="s">
        <v>1456</v>
      </c>
      <c r="V1434" s="11" t="s">
        <v>1000</v>
      </c>
    </row>
    <row r="1435" spans="1:22" s="17" customFormat="1">
      <c r="A1435" s="11" t="s">
        <v>1203</v>
      </c>
      <c r="B1435" s="27" t="s">
        <v>1198</v>
      </c>
      <c r="C1435" s="34" t="s">
        <v>1199</v>
      </c>
      <c r="D1435" s="70">
        <v>49779</v>
      </c>
      <c r="E1435" s="34" t="s">
        <v>213</v>
      </c>
      <c r="F1435" s="34" t="s">
        <v>1204</v>
      </c>
      <c r="G1435" s="14" t="s">
        <v>1006</v>
      </c>
      <c r="H1435" s="27"/>
      <c r="I1435" s="118" t="s">
        <v>5206</v>
      </c>
      <c r="J1435" s="81">
        <v>2011</v>
      </c>
      <c r="K1435" s="27" t="s">
        <v>998</v>
      </c>
      <c r="L1435" s="22" t="s">
        <v>999</v>
      </c>
      <c r="M1435" s="30"/>
      <c r="N1435" s="30"/>
      <c r="O1435" s="27" t="s">
        <v>1000</v>
      </c>
      <c r="P1435" s="27" t="s">
        <v>1023</v>
      </c>
      <c r="Q1435" s="33">
        <v>6</v>
      </c>
      <c r="R1435" s="157">
        <v>6</v>
      </c>
      <c r="S1435" s="27" t="s">
        <v>1205</v>
      </c>
      <c r="T1435" s="21">
        <v>20</v>
      </c>
      <c r="U1435" s="27" t="s">
        <v>1456</v>
      </c>
      <c r="V1435" s="11" t="s">
        <v>1000</v>
      </c>
    </row>
    <row r="1436" spans="1:22" s="17" customFormat="1">
      <c r="A1436" s="11" t="s">
        <v>1206</v>
      </c>
      <c r="B1436" s="27" t="s">
        <v>1198</v>
      </c>
      <c r="C1436" s="34" t="s">
        <v>1199</v>
      </c>
      <c r="D1436" s="70">
        <v>26907</v>
      </c>
      <c r="E1436" s="34" t="s">
        <v>1207</v>
      </c>
      <c r="F1436" s="34" t="s">
        <v>1208</v>
      </c>
      <c r="G1436" s="14" t="s">
        <v>1006</v>
      </c>
      <c r="H1436" s="27"/>
      <c r="I1436" s="118" t="s">
        <v>5206</v>
      </c>
      <c r="J1436" s="81">
        <v>2010</v>
      </c>
      <c r="K1436" s="27" t="s">
        <v>998</v>
      </c>
      <c r="L1436" s="22" t="s">
        <v>999</v>
      </c>
      <c r="M1436" s="30"/>
      <c r="N1436" s="30"/>
      <c r="O1436" s="27" t="s">
        <v>1000</v>
      </c>
      <c r="P1436" s="27" t="s">
        <v>1023</v>
      </c>
      <c r="Q1436" s="33">
        <v>2.2999999999999998</v>
      </c>
      <c r="R1436" s="157">
        <v>2.2999999999999998</v>
      </c>
      <c r="S1436" s="27" t="s">
        <v>1209</v>
      </c>
      <c r="T1436" s="21">
        <v>20</v>
      </c>
      <c r="U1436" s="27" t="s">
        <v>1456</v>
      </c>
      <c r="V1436" s="11" t="s">
        <v>1000</v>
      </c>
    </row>
    <row r="1437" spans="1:22" s="17" customFormat="1">
      <c r="A1437" s="11" t="s">
        <v>1210</v>
      </c>
      <c r="B1437" s="11"/>
      <c r="C1437" s="11"/>
      <c r="D1437" s="12" t="s">
        <v>1211</v>
      </c>
      <c r="E1437" s="11" t="s">
        <v>1212</v>
      </c>
      <c r="F1437" s="11" t="s">
        <v>1213</v>
      </c>
      <c r="G1437" s="22" t="s">
        <v>1020</v>
      </c>
      <c r="H1437" s="11"/>
      <c r="I1437" s="123" t="s">
        <v>5193</v>
      </c>
      <c r="J1437" s="36">
        <v>2009</v>
      </c>
      <c r="K1437" s="22" t="s">
        <v>998</v>
      </c>
      <c r="L1437" s="11" t="s">
        <v>3112</v>
      </c>
      <c r="M1437" s="24"/>
      <c r="N1437" s="24"/>
      <c r="O1437" s="11" t="s">
        <v>1000</v>
      </c>
      <c r="P1437" s="118" t="s">
        <v>1023</v>
      </c>
      <c r="Q1437" s="20">
        <v>20.386200000000002</v>
      </c>
      <c r="R1437" s="158">
        <f>Q1437</f>
        <v>20.386200000000002</v>
      </c>
      <c r="S1437" s="11"/>
      <c r="T1437" s="21"/>
      <c r="U1437" s="11"/>
      <c r="V1437" s="22" t="s">
        <v>1000</v>
      </c>
    </row>
    <row r="1438" spans="1:22" s="17" customFormat="1">
      <c r="A1438" s="11" t="s">
        <v>1214</v>
      </c>
      <c r="B1438" s="11"/>
      <c r="C1438" s="11"/>
      <c r="D1438" s="12" t="s">
        <v>1215</v>
      </c>
      <c r="E1438" s="11" t="s">
        <v>1216</v>
      </c>
      <c r="F1438" s="11" t="s">
        <v>1217</v>
      </c>
      <c r="G1438" s="22" t="s">
        <v>3071</v>
      </c>
      <c r="H1438" s="11"/>
      <c r="I1438" s="123" t="s">
        <v>5193</v>
      </c>
      <c r="J1438" s="36">
        <v>2010</v>
      </c>
      <c r="K1438" s="22" t="s">
        <v>998</v>
      </c>
      <c r="L1438" s="11" t="s">
        <v>3112</v>
      </c>
      <c r="M1438" s="24"/>
      <c r="N1438" s="24"/>
      <c r="O1438" s="11" t="s">
        <v>1000</v>
      </c>
      <c r="P1438" s="118" t="s">
        <v>1023</v>
      </c>
      <c r="Q1438" s="20">
        <v>15.827360000000001</v>
      </c>
      <c r="R1438" s="158">
        <f>Q1438</f>
        <v>15.827360000000001</v>
      </c>
      <c r="S1438" s="11"/>
      <c r="T1438" s="21"/>
      <c r="U1438" s="11"/>
      <c r="V1438" s="22" t="s">
        <v>1000</v>
      </c>
    </row>
    <row r="1439" spans="1:22" s="17" customFormat="1">
      <c r="A1439" s="11" t="s">
        <v>1218</v>
      </c>
      <c r="B1439" s="11"/>
      <c r="C1439" s="11"/>
      <c r="D1439" s="12" t="s">
        <v>1219</v>
      </c>
      <c r="E1439" s="11" t="s">
        <v>1220</v>
      </c>
      <c r="F1439" s="11" t="s">
        <v>1221</v>
      </c>
      <c r="G1439" s="22" t="s">
        <v>3071</v>
      </c>
      <c r="H1439" s="11"/>
      <c r="I1439" s="123" t="s">
        <v>5193</v>
      </c>
      <c r="J1439" s="36">
        <v>2010</v>
      </c>
      <c r="K1439" s="22" t="s">
        <v>998</v>
      </c>
      <c r="L1439" s="11" t="s">
        <v>3112</v>
      </c>
      <c r="M1439" s="24"/>
      <c r="N1439" s="24"/>
      <c r="O1439" s="11" t="s">
        <v>1000</v>
      </c>
      <c r="P1439" s="118" t="s">
        <v>1023</v>
      </c>
      <c r="Q1439" s="20">
        <v>11.147040000000001</v>
      </c>
      <c r="R1439" s="158">
        <f>Q1439</f>
        <v>11.147040000000001</v>
      </c>
      <c r="S1439" s="11"/>
      <c r="T1439" s="21"/>
      <c r="U1439" s="11"/>
      <c r="V1439" s="22" t="s">
        <v>1000</v>
      </c>
    </row>
    <row r="1440" spans="1:22" s="17" customFormat="1">
      <c r="A1440" s="11" t="s">
        <v>1222</v>
      </c>
      <c r="B1440" s="11"/>
      <c r="C1440" s="11"/>
      <c r="D1440" s="12" t="s">
        <v>1223</v>
      </c>
      <c r="E1440" s="11" t="s">
        <v>2049</v>
      </c>
      <c r="F1440" s="11" t="s">
        <v>1224</v>
      </c>
      <c r="G1440" s="22" t="s">
        <v>3071</v>
      </c>
      <c r="H1440" s="11"/>
      <c r="I1440" s="123" t="s">
        <v>5193</v>
      </c>
      <c r="J1440" s="36">
        <v>2010</v>
      </c>
      <c r="K1440" s="22" t="s">
        <v>998</v>
      </c>
      <c r="L1440" s="11" t="s">
        <v>3112</v>
      </c>
      <c r="M1440" s="24"/>
      <c r="N1440" s="24"/>
      <c r="O1440" s="11" t="s">
        <v>1000</v>
      </c>
      <c r="P1440" s="118" t="s">
        <v>1023</v>
      </c>
      <c r="Q1440" s="20">
        <v>18.73695</v>
      </c>
      <c r="R1440" s="158">
        <f>Q1440</f>
        <v>18.73695</v>
      </c>
      <c r="S1440" s="11"/>
      <c r="T1440" s="21"/>
      <c r="U1440" s="11"/>
      <c r="V1440" s="22" t="s">
        <v>1000</v>
      </c>
    </row>
    <row r="1441" spans="1:22" s="17" customFormat="1">
      <c r="A1441" s="11" t="s">
        <v>1225</v>
      </c>
      <c r="B1441" s="11"/>
      <c r="C1441" s="11"/>
      <c r="D1441" s="12" t="s">
        <v>1226</v>
      </c>
      <c r="E1441" s="11" t="s">
        <v>1227</v>
      </c>
      <c r="F1441" s="11" t="s">
        <v>1228</v>
      </c>
      <c r="G1441" s="22" t="s">
        <v>1020</v>
      </c>
      <c r="H1441" s="11"/>
      <c r="I1441" s="123" t="s">
        <v>5193</v>
      </c>
      <c r="J1441" s="36">
        <v>2010</v>
      </c>
      <c r="K1441" s="22" t="s">
        <v>998</v>
      </c>
      <c r="L1441" s="11" t="s">
        <v>3112</v>
      </c>
      <c r="M1441" s="24"/>
      <c r="N1441" s="24"/>
      <c r="O1441" s="11" t="s">
        <v>1000</v>
      </c>
      <c r="P1441" s="118" t="s">
        <v>1023</v>
      </c>
      <c r="Q1441" s="20">
        <v>10.051500000000001</v>
      </c>
      <c r="R1441" s="158">
        <f>Q1441</f>
        <v>10.051500000000001</v>
      </c>
      <c r="S1441" s="11"/>
      <c r="T1441" s="21"/>
      <c r="U1441" s="11"/>
      <c r="V1441" s="22" t="s">
        <v>1000</v>
      </c>
    </row>
    <row r="1442" spans="1:22" s="17" customFormat="1">
      <c r="A1442" s="11" t="s">
        <v>1229</v>
      </c>
      <c r="B1442" s="11"/>
      <c r="C1442" s="11"/>
      <c r="D1442" s="12" t="s">
        <v>1230</v>
      </c>
      <c r="E1442" s="11" t="s">
        <v>1018</v>
      </c>
      <c r="F1442" s="11" t="s">
        <v>1231</v>
      </c>
      <c r="G1442" s="22" t="s">
        <v>1020</v>
      </c>
      <c r="H1442" s="11"/>
      <c r="I1442" s="123" t="s">
        <v>5193</v>
      </c>
      <c r="J1442" s="36">
        <v>2010</v>
      </c>
      <c r="K1442" s="22" t="s">
        <v>998</v>
      </c>
      <c r="L1442" s="11" t="s">
        <v>3112</v>
      </c>
      <c r="M1442" s="24"/>
      <c r="N1442" s="24"/>
      <c r="O1442" s="11" t="s">
        <v>1000</v>
      </c>
      <c r="P1442" s="118" t="s">
        <v>1023</v>
      </c>
      <c r="Q1442" s="20">
        <v>10.917399999999999</v>
      </c>
      <c r="R1442" s="158">
        <f>Q1442</f>
        <v>10.917399999999999</v>
      </c>
      <c r="S1442" s="11"/>
      <c r="T1442" s="21"/>
      <c r="U1442" s="11"/>
      <c r="V1442" s="22" t="s">
        <v>1000</v>
      </c>
    </row>
    <row r="1443" spans="1:22" s="17" customFormat="1">
      <c r="A1443" s="11" t="s">
        <v>1232</v>
      </c>
      <c r="B1443" s="11"/>
      <c r="C1443" s="11"/>
      <c r="D1443" s="12" t="s">
        <v>851</v>
      </c>
      <c r="E1443" s="11" t="s">
        <v>852</v>
      </c>
      <c r="F1443" s="11" t="s">
        <v>1233</v>
      </c>
      <c r="G1443" s="22" t="s">
        <v>1020</v>
      </c>
      <c r="H1443" s="11"/>
      <c r="I1443" s="123" t="s">
        <v>5193</v>
      </c>
      <c r="J1443" s="36">
        <v>2011</v>
      </c>
      <c r="K1443" s="22" t="s">
        <v>998</v>
      </c>
      <c r="L1443" s="11" t="s">
        <v>3112</v>
      </c>
      <c r="M1443" s="24"/>
      <c r="N1443" s="24"/>
      <c r="O1443" s="11" t="s">
        <v>1000</v>
      </c>
      <c r="P1443" s="118" t="s">
        <v>1023</v>
      </c>
      <c r="Q1443" s="20">
        <v>23.597000000000001</v>
      </c>
      <c r="R1443" s="158">
        <f>Q1443</f>
        <v>23.597000000000001</v>
      </c>
      <c r="S1443" s="11"/>
      <c r="T1443" s="21"/>
      <c r="U1443" s="11"/>
      <c r="V1443" s="22" t="s">
        <v>1000</v>
      </c>
    </row>
    <row r="1444" spans="1:22" s="17" customFormat="1">
      <c r="A1444" s="11" t="s">
        <v>1234</v>
      </c>
      <c r="B1444" s="11"/>
      <c r="C1444" s="11"/>
      <c r="D1444" s="12" t="s">
        <v>851</v>
      </c>
      <c r="E1444" s="11" t="s">
        <v>852</v>
      </c>
      <c r="F1444" s="11" t="s">
        <v>1233</v>
      </c>
      <c r="G1444" s="22" t="s">
        <v>1020</v>
      </c>
      <c r="H1444" s="11"/>
      <c r="I1444" s="123" t="s">
        <v>5193</v>
      </c>
      <c r="J1444" s="36">
        <v>2011</v>
      </c>
      <c r="K1444" s="22" t="s">
        <v>998</v>
      </c>
      <c r="L1444" s="11" t="s">
        <v>3112</v>
      </c>
      <c r="M1444" s="24"/>
      <c r="N1444" s="24"/>
      <c r="O1444" s="11" t="s">
        <v>1000</v>
      </c>
      <c r="P1444" s="118" t="s">
        <v>1023</v>
      </c>
      <c r="Q1444" s="20">
        <v>15.734</v>
      </c>
      <c r="R1444" s="158">
        <f>Q1444</f>
        <v>15.734</v>
      </c>
      <c r="S1444" s="11"/>
      <c r="T1444" s="21"/>
      <c r="U1444" s="11"/>
      <c r="V1444" s="22" t="s">
        <v>1000</v>
      </c>
    </row>
    <row r="1445" spans="1:22" s="17" customFormat="1">
      <c r="A1445" s="11" t="s">
        <v>1235</v>
      </c>
      <c r="B1445" s="11"/>
      <c r="C1445" s="11"/>
      <c r="D1445" s="12" t="s">
        <v>851</v>
      </c>
      <c r="E1445" s="11" t="s">
        <v>852</v>
      </c>
      <c r="F1445" s="11" t="s">
        <v>1233</v>
      </c>
      <c r="G1445" s="22" t="s">
        <v>1020</v>
      </c>
      <c r="H1445" s="11"/>
      <c r="I1445" s="123" t="s">
        <v>5193</v>
      </c>
      <c r="J1445" s="36">
        <v>2011</v>
      </c>
      <c r="K1445" s="22" t="s">
        <v>998</v>
      </c>
      <c r="L1445" s="11" t="s">
        <v>3112</v>
      </c>
      <c r="M1445" s="24"/>
      <c r="N1445" s="24"/>
      <c r="O1445" s="11" t="s">
        <v>1000</v>
      </c>
      <c r="P1445" s="118" t="s">
        <v>1023</v>
      </c>
      <c r="Q1445" s="20">
        <v>15.689</v>
      </c>
      <c r="R1445" s="158">
        <f>Q1445</f>
        <v>15.689</v>
      </c>
      <c r="S1445" s="11"/>
      <c r="T1445" s="21"/>
      <c r="U1445" s="11"/>
      <c r="V1445" s="22" t="s">
        <v>1000</v>
      </c>
    </row>
    <row r="1446" spans="1:22" s="17" customFormat="1">
      <c r="A1446" s="11" t="s">
        <v>1236</v>
      </c>
      <c r="B1446" s="11"/>
      <c r="C1446" s="11"/>
      <c r="D1446" s="12" t="s">
        <v>1237</v>
      </c>
      <c r="E1446" s="11" t="s">
        <v>497</v>
      </c>
      <c r="F1446" s="11" t="s">
        <v>1238</v>
      </c>
      <c r="G1446" s="22" t="s">
        <v>1020</v>
      </c>
      <c r="H1446" s="11"/>
      <c r="I1446" s="123" t="s">
        <v>5193</v>
      </c>
      <c r="J1446" s="36">
        <v>2011</v>
      </c>
      <c r="K1446" s="22" t="s">
        <v>998</v>
      </c>
      <c r="L1446" s="11" t="s">
        <v>3112</v>
      </c>
      <c r="M1446" s="24"/>
      <c r="N1446" s="24"/>
      <c r="O1446" s="11" t="s">
        <v>1000</v>
      </c>
      <c r="P1446" s="118" t="s">
        <v>1023</v>
      </c>
      <c r="Q1446" s="20">
        <v>13.464</v>
      </c>
      <c r="R1446" s="158">
        <f>Q1446</f>
        <v>13.464</v>
      </c>
      <c r="S1446" s="11"/>
      <c r="T1446" s="21"/>
      <c r="U1446" s="11"/>
      <c r="V1446" s="22" t="s">
        <v>1000</v>
      </c>
    </row>
    <row r="1447" spans="1:22" s="17" customFormat="1">
      <c r="A1447" s="11" t="s">
        <v>1239</v>
      </c>
      <c r="B1447" s="11"/>
      <c r="C1447" s="11"/>
      <c r="D1447" s="12" t="s">
        <v>1237</v>
      </c>
      <c r="E1447" s="11" t="s">
        <v>497</v>
      </c>
      <c r="F1447" s="11" t="s">
        <v>1240</v>
      </c>
      <c r="G1447" s="22" t="s">
        <v>1020</v>
      </c>
      <c r="H1447" s="11"/>
      <c r="I1447" s="123" t="s">
        <v>5193</v>
      </c>
      <c r="J1447" s="36">
        <v>2011</v>
      </c>
      <c r="K1447" s="22" t="s">
        <v>998</v>
      </c>
      <c r="L1447" s="11" t="s">
        <v>3112</v>
      </c>
      <c r="M1447" s="24"/>
      <c r="N1447" s="24"/>
      <c r="O1447" s="11" t="s">
        <v>1000</v>
      </c>
      <c r="P1447" s="118" t="s">
        <v>1023</v>
      </c>
      <c r="Q1447" s="20">
        <v>12.731159999999999</v>
      </c>
      <c r="R1447" s="158">
        <f>Q1447</f>
        <v>12.731159999999999</v>
      </c>
      <c r="S1447" s="11"/>
      <c r="T1447" s="21"/>
      <c r="U1447" s="11"/>
      <c r="V1447" s="22" t="s">
        <v>1000</v>
      </c>
    </row>
    <row r="1448" spans="1:22" s="17" customFormat="1">
      <c r="A1448" s="11" t="s">
        <v>1241</v>
      </c>
      <c r="B1448" s="11"/>
      <c r="C1448" s="11"/>
      <c r="D1448" s="12" t="s">
        <v>1242</v>
      </c>
      <c r="E1448" s="11" t="s">
        <v>1243</v>
      </c>
      <c r="F1448" s="11" t="s">
        <v>1244</v>
      </c>
      <c r="G1448" s="22" t="s">
        <v>1071</v>
      </c>
      <c r="H1448" s="11"/>
      <c r="I1448" s="123" t="s">
        <v>5193</v>
      </c>
      <c r="J1448" s="36">
        <v>2010</v>
      </c>
      <c r="K1448" s="22" t="s">
        <v>998</v>
      </c>
      <c r="L1448" s="11" t="s">
        <v>3112</v>
      </c>
      <c r="M1448" s="24"/>
      <c r="N1448" s="24"/>
      <c r="O1448" s="11" t="s">
        <v>1000</v>
      </c>
      <c r="P1448" s="118" t="s">
        <v>1023</v>
      </c>
      <c r="Q1448" s="20">
        <v>12.70439</v>
      </c>
      <c r="R1448" s="158">
        <f>Q1448</f>
        <v>12.70439</v>
      </c>
      <c r="S1448" s="11"/>
      <c r="T1448" s="21"/>
      <c r="U1448" s="11"/>
      <c r="V1448" s="22" t="s">
        <v>1000</v>
      </c>
    </row>
    <row r="1449" spans="1:22" s="17" customFormat="1">
      <c r="A1449" s="11" t="s">
        <v>1245</v>
      </c>
      <c r="B1449" s="11"/>
      <c r="C1449" s="11"/>
      <c r="D1449" s="12" t="s">
        <v>1246</v>
      </c>
      <c r="E1449" s="11" t="s">
        <v>1247</v>
      </c>
      <c r="F1449" s="11" t="s">
        <v>1248</v>
      </c>
      <c r="G1449" s="22" t="s">
        <v>3071</v>
      </c>
      <c r="H1449" s="11"/>
      <c r="I1449" s="123" t="s">
        <v>5193</v>
      </c>
      <c r="J1449" s="36">
        <v>2011</v>
      </c>
      <c r="K1449" s="22" t="s">
        <v>998</v>
      </c>
      <c r="L1449" s="11" t="s">
        <v>3112</v>
      </c>
      <c r="M1449" s="24"/>
      <c r="N1449" s="24"/>
      <c r="O1449" s="11" t="s">
        <v>1000</v>
      </c>
      <c r="P1449" s="118" t="s">
        <v>1023</v>
      </c>
      <c r="Q1449" s="20">
        <v>10.170999999999999</v>
      </c>
      <c r="R1449" s="158">
        <f>Q1449</f>
        <v>10.170999999999999</v>
      </c>
      <c r="S1449" s="11"/>
      <c r="T1449" s="21"/>
      <c r="U1449" s="11"/>
      <c r="V1449" s="22" t="s">
        <v>1000</v>
      </c>
    </row>
    <row r="1450" spans="1:22" s="17" customFormat="1">
      <c r="A1450" s="11" t="s">
        <v>1249</v>
      </c>
      <c r="B1450" s="11"/>
      <c r="C1450" s="11"/>
      <c r="D1450" s="12" t="s">
        <v>1250</v>
      </c>
      <c r="E1450" s="11" t="s">
        <v>1251</v>
      </c>
      <c r="F1450" s="11" t="s">
        <v>1252</v>
      </c>
      <c r="G1450" s="22" t="s">
        <v>3091</v>
      </c>
      <c r="H1450" s="11"/>
      <c r="I1450" s="123" t="s">
        <v>5193</v>
      </c>
      <c r="J1450" s="36">
        <v>2011</v>
      </c>
      <c r="K1450" s="22" t="s">
        <v>998</v>
      </c>
      <c r="L1450" s="11" t="s">
        <v>3112</v>
      </c>
      <c r="M1450" s="24"/>
      <c r="N1450" s="24"/>
      <c r="O1450" s="11" t="s">
        <v>1000</v>
      </c>
      <c r="P1450" s="118" t="s">
        <v>1023</v>
      </c>
      <c r="Q1450" s="20">
        <v>11.162879999999999</v>
      </c>
      <c r="R1450" s="158">
        <f>Q1450</f>
        <v>11.162879999999999</v>
      </c>
      <c r="S1450" s="11"/>
      <c r="T1450" s="21"/>
      <c r="U1450" s="11"/>
      <c r="V1450" s="22" t="s">
        <v>1000</v>
      </c>
    </row>
    <row r="1451" spans="1:22" s="17" customFormat="1">
      <c r="A1451" s="11" t="s">
        <v>1253</v>
      </c>
      <c r="B1451" s="11"/>
      <c r="C1451" s="11"/>
      <c r="D1451" s="12" t="s">
        <v>1254</v>
      </c>
      <c r="E1451" s="11" t="s">
        <v>1255</v>
      </c>
      <c r="F1451" s="11" t="s">
        <v>1256</v>
      </c>
      <c r="G1451" s="22" t="s">
        <v>1006</v>
      </c>
      <c r="H1451" s="11"/>
      <c r="I1451" s="123" t="s">
        <v>5193</v>
      </c>
      <c r="J1451" s="36">
        <v>2011</v>
      </c>
      <c r="K1451" s="22" t="s">
        <v>998</v>
      </c>
      <c r="L1451" s="11" t="s">
        <v>3112</v>
      </c>
      <c r="M1451" s="24"/>
      <c r="N1451" s="24"/>
      <c r="O1451" s="11" t="s">
        <v>1000</v>
      </c>
      <c r="P1451" s="118" t="s">
        <v>1023</v>
      </c>
      <c r="Q1451" s="20">
        <v>24.71546</v>
      </c>
      <c r="R1451" s="158">
        <f>Q1451</f>
        <v>24.71546</v>
      </c>
      <c r="S1451" s="11"/>
      <c r="T1451" s="21"/>
      <c r="U1451" s="11"/>
      <c r="V1451" s="22" t="s">
        <v>1000</v>
      </c>
    </row>
    <row r="1452" spans="1:22" s="17" customFormat="1">
      <c r="A1452" s="11" t="s">
        <v>1257</v>
      </c>
      <c r="B1452" s="11"/>
      <c r="C1452" s="11"/>
      <c r="D1452" s="12" t="s">
        <v>1258</v>
      </c>
      <c r="E1452" s="11" t="s">
        <v>551</v>
      </c>
      <c r="F1452" s="11" t="s">
        <v>1259</v>
      </c>
      <c r="G1452" s="22" t="s">
        <v>3333</v>
      </c>
      <c r="H1452" s="11"/>
      <c r="I1452" s="123" t="s">
        <v>5193</v>
      </c>
      <c r="J1452" s="36">
        <v>2011</v>
      </c>
      <c r="K1452" s="22" t="s">
        <v>998</v>
      </c>
      <c r="L1452" s="11" t="s">
        <v>3112</v>
      </c>
      <c r="M1452" s="24"/>
      <c r="N1452" s="24"/>
      <c r="O1452" s="11" t="s">
        <v>1000</v>
      </c>
      <c r="P1452" s="118" t="s">
        <v>1023</v>
      </c>
      <c r="Q1452" s="20">
        <v>23.548580000000001</v>
      </c>
      <c r="R1452" s="158">
        <f>Q1452</f>
        <v>23.548580000000001</v>
      </c>
      <c r="S1452" s="11"/>
      <c r="T1452" s="21"/>
      <c r="U1452" s="11"/>
      <c r="V1452" s="22" t="s">
        <v>1000</v>
      </c>
    </row>
    <row r="1453" spans="1:22" s="17" customFormat="1">
      <c r="A1453" s="11" t="s">
        <v>1260</v>
      </c>
      <c r="B1453" s="11"/>
      <c r="C1453" s="11"/>
      <c r="D1453" s="12" t="s">
        <v>1261</v>
      </c>
      <c r="E1453" s="11" t="s">
        <v>3642</v>
      </c>
      <c r="F1453" s="11" t="s">
        <v>1262</v>
      </c>
      <c r="G1453" s="22" t="s">
        <v>1020</v>
      </c>
      <c r="H1453" s="11"/>
      <c r="I1453" s="123" t="s">
        <v>5193</v>
      </c>
      <c r="J1453" s="36">
        <v>2011</v>
      </c>
      <c r="K1453" s="22" t="s">
        <v>998</v>
      </c>
      <c r="L1453" s="11" t="s">
        <v>3112</v>
      </c>
      <c r="M1453" s="24"/>
      <c r="N1453" s="24"/>
      <c r="O1453" s="11" t="s">
        <v>1000</v>
      </c>
      <c r="P1453" s="118" t="s">
        <v>1023</v>
      </c>
      <c r="Q1453" s="20">
        <v>15.704700000000001</v>
      </c>
      <c r="R1453" s="158">
        <f>Q1453</f>
        <v>15.704700000000001</v>
      </c>
      <c r="S1453" s="11"/>
      <c r="T1453" s="21"/>
      <c r="U1453" s="11"/>
      <c r="V1453" s="22" t="s">
        <v>1000</v>
      </c>
    </row>
    <row r="1454" spans="1:22" s="17" customFormat="1">
      <c r="A1454" s="11" t="s">
        <v>1263</v>
      </c>
      <c r="B1454" s="11"/>
      <c r="C1454" s="11"/>
      <c r="D1454" s="12" t="s">
        <v>1264</v>
      </c>
      <c r="E1454" s="11" t="s">
        <v>1265</v>
      </c>
      <c r="F1454" s="11" t="s">
        <v>1266</v>
      </c>
      <c r="G1454" s="22" t="s">
        <v>3071</v>
      </c>
      <c r="H1454" s="11"/>
      <c r="I1454" s="123" t="s">
        <v>5193</v>
      </c>
      <c r="J1454" s="36">
        <v>2011</v>
      </c>
      <c r="K1454" s="22" t="s">
        <v>998</v>
      </c>
      <c r="L1454" s="11" t="s">
        <v>3112</v>
      </c>
      <c r="M1454" s="24"/>
      <c r="N1454" s="24"/>
      <c r="O1454" s="11" t="s">
        <v>1000</v>
      </c>
      <c r="P1454" s="118" t="s">
        <v>1023</v>
      </c>
      <c r="Q1454" s="20">
        <v>14.888999999999999</v>
      </c>
      <c r="R1454" s="158">
        <f>Q1454</f>
        <v>14.888999999999999</v>
      </c>
      <c r="S1454" s="11"/>
      <c r="T1454" s="21"/>
      <c r="U1454" s="11"/>
      <c r="V1454" s="22" t="s">
        <v>1000</v>
      </c>
    </row>
    <row r="1455" spans="1:22" s="17" customFormat="1">
      <c r="A1455" s="11" t="s">
        <v>1267</v>
      </c>
      <c r="B1455" s="11"/>
      <c r="C1455" s="11"/>
      <c r="D1455" s="12" t="s">
        <v>1268</v>
      </c>
      <c r="E1455" s="11" t="s">
        <v>1269</v>
      </c>
      <c r="F1455" s="11" t="s">
        <v>1270</v>
      </c>
      <c r="G1455" s="22" t="s">
        <v>997</v>
      </c>
      <c r="H1455" s="11"/>
      <c r="I1455" s="123" t="s">
        <v>5193</v>
      </c>
      <c r="J1455" s="36">
        <v>2011</v>
      </c>
      <c r="K1455" s="22" t="s">
        <v>998</v>
      </c>
      <c r="L1455" s="11" t="s">
        <v>3112</v>
      </c>
      <c r="M1455" s="24"/>
      <c r="N1455" s="24"/>
      <c r="O1455" s="11" t="s">
        <v>1000</v>
      </c>
      <c r="P1455" s="118" t="s">
        <v>1023</v>
      </c>
      <c r="Q1455" s="20">
        <v>14.0624</v>
      </c>
      <c r="R1455" s="158">
        <f>Q1455</f>
        <v>14.0624</v>
      </c>
      <c r="S1455" s="11"/>
      <c r="T1455" s="21"/>
      <c r="U1455" s="11"/>
      <c r="V1455" s="22" t="s">
        <v>1000</v>
      </c>
    </row>
    <row r="1456" spans="1:22" s="17" customFormat="1">
      <c r="A1456" s="11" t="s">
        <v>1271</v>
      </c>
      <c r="B1456" s="11"/>
      <c r="C1456" s="11"/>
      <c r="D1456" s="12" t="s">
        <v>1272</v>
      </c>
      <c r="E1456" s="11" t="s">
        <v>1273</v>
      </c>
      <c r="F1456" s="11" t="s">
        <v>1274</v>
      </c>
      <c r="G1456" s="22" t="s">
        <v>1006</v>
      </c>
      <c r="H1456" s="11"/>
      <c r="I1456" s="123" t="s">
        <v>5193</v>
      </c>
      <c r="J1456" s="36">
        <v>2011</v>
      </c>
      <c r="K1456" s="22" t="s">
        <v>998</v>
      </c>
      <c r="L1456" s="11" t="s">
        <v>3112</v>
      </c>
      <c r="M1456" s="24"/>
      <c r="N1456" s="24"/>
      <c r="O1456" s="11" t="s">
        <v>1000</v>
      </c>
      <c r="P1456" s="118" t="s">
        <v>1023</v>
      </c>
      <c r="Q1456" s="20">
        <v>13.89696</v>
      </c>
      <c r="R1456" s="158">
        <f>Q1456</f>
        <v>13.89696</v>
      </c>
      <c r="S1456" s="11"/>
      <c r="T1456" s="21"/>
      <c r="U1456" s="11"/>
      <c r="V1456" s="22" t="s">
        <v>1000</v>
      </c>
    </row>
    <row r="1457" spans="1:201" s="17" customFormat="1">
      <c r="A1457" s="11" t="s">
        <v>1275</v>
      </c>
      <c r="B1457" s="11"/>
      <c r="C1457" s="11"/>
      <c r="D1457" s="12" t="s">
        <v>1264</v>
      </c>
      <c r="E1457" s="11" t="s">
        <v>1265</v>
      </c>
      <c r="F1457" s="11" t="s">
        <v>1276</v>
      </c>
      <c r="G1457" s="22" t="s">
        <v>3071</v>
      </c>
      <c r="H1457" s="11"/>
      <c r="I1457" s="123" t="s">
        <v>5193</v>
      </c>
      <c r="J1457" s="36">
        <v>2011</v>
      </c>
      <c r="K1457" s="22" t="s">
        <v>998</v>
      </c>
      <c r="L1457" s="11" t="s">
        <v>3112</v>
      </c>
      <c r="M1457" s="24"/>
      <c r="N1457" s="24"/>
      <c r="O1457" s="11" t="s">
        <v>1000</v>
      </c>
      <c r="P1457" s="118" t="s">
        <v>1023</v>
      </c>
      <c r="Q1457" s="20">
        <v>13.396000000000001</v>
      </c>
      <c r="R1457" s="158">
        <f>Q1457</f>
        <v>13.396000000000001</v>
      </c>
      <c r="S1457" s="11"/>
      <c r="T1457" s="21"/>
      <c r="U1457" s="11"/>
      <c r="V1457" s="22" t="s">
        <v>1000</v>
      </c>
    </row>
    <row r="1458" spans="1:201" s="17" customFormat="1">
      <c r="A1458" s="11" t="s">
        <v>1277</v>
      </c>
      <c r="B1458" s="11"/>
      <c r="C1458" s="11"/>
      <c r="D1458" s="12" t="s">
        <v>1278</v>
      </c>
      <c r="E1458" s="11" t="s">
        <v>1279</v>
      </c>
      <c r="F1458" s="11" t="s">
        <v>1280</v>
      </c>
      <c r="G1458" s="22" t="s">
        <v>3117</v>
      </c>
      <c r="H1458" s="11"/>
      <c r="I1458" s="123" t="s">
        <v>5193</v>
      </c>
      <c r="J1458" s="36">
        <v>2011</v>
      </c>
      <c r="K1458" s="22" t="s">
        <v>998</v>
      </c>
      <c r="L1458" s="11" t="s">
        <v>3112</v>
      </c>
      <c r="M1458" s="24"/>
      <c r="N1458" s="24"/>
      <c r="O1458" s="11" t="s">
        <v>1000</v>
      </c>
      <c r="P1458" s="118" t="s">
        <v>1023</v>
      </c>
      <c r="Q1458" s="20">
        <v>11.744999999999999</v>
      </c>
      <c r="R1458" s="158">
        <f>Q1458</f>
        <v>11.744999999999999</v>
      </c>
      <c r="S1458" s="11"/>
      <c r="T1458" s="21"/>
      <c r="U1458" s="11"/>
      <c r="V1458" s="22" t="s">
        <v>1000</v>
      </c>
    </row>
    <row r="1459" spans="1:201" s="17" customFormat="1">
      <c r="A1459" s="11" t="s">
        <v>1281</v>
      </c>
      <c r="B1459" s="11"/>
      <c r="C1459" s="11"/>
      <c r="D1459" s="12" t="s">
        <v>1282</v>
      </c>
      <c r="E1459" s="11" t="s">
        <v>1283</v>
      </c>
      <c r="F1459" s="11" t="s">
        <v>1284</v>
      </c>
      <c r="G1459" s="22" t="s">
        <v>1020</v>
      </c>
      <c r="H1459" s="11"/>
      <c r="I1459" s="123" t="s">
        <v>5193</v>
      </c>
      <c r="J1459" s="36">
        <v>2011</v>
      </c>
      <c r="K1459" s="22" t="s">
        <v>998</v>
      </c>
      <c r="L1459" s="11" t="s">
        <v>3112</v>
      </c>
      <c r="M1459" s="24"/>
      <c r="N1459" s="24"/>
      <c r="O1459" s="11" t="s">
        <v>1000</v>
      </c>
      <c r="P1459" s="118" t="s">
        <v>1023</v>
      </c>
      <c r="Q1459" s="20">
        <v>10.6005</v>
      </c>
      <c r="R1459" s="158">
        <f>Q1459</f>
        <v>10.6005</v>
      </c>
      <c r="S1459" s="11"/>
      <c r="T1459" s="21"/>
      <c r="U1459" s="11"/>
      <c r="V1459" s="22" t="s">
        <v>1000</v>
      </c>
    </row>
    <row r="1460" spans="1:201" s="17" customFormat="1">
      <c r="A1460" s="11" t="s">
        <v>1285</v>
      </c>
      <c r="B1460" s="11"/>
      <c r="C1460" s="11"/>
      <c r="D1460" s="12" t="s">
        <v>1286</v>
      </c>
      <c r="E1460" s="11" t="s">
        <v>1287</v>
      </c>
      <c r="F1460" s="11" t="s">
        <v>1288</v>
      </c>
      <c r="G1460" s="22" t="s">
        <v>3091</v>
      </c>
      <c r="H1460" s="11"/>
      <c r="I1460" s="123" t="s">
        <v>5193</v>
      </c>
      <c r="J1460" s="36">
        <v>2011</v>
      </c>
      <c r="K1460" s="22" t="s">
        <v>998</v>
      </c>
      <c r="L1460" s="11" t="s">
        <v>3112</v>
      </c>
      <c r="M1460" s="24"/>
      <c r="N1460" s="24"/>
      <c r="O1460" s="11" t="s">
        <v>1000</v>
      </c>
      <c r="P1460" s="118" t="s">
        <v>1023</v>
      </c>
      <c r="Q1460" s="20">
        <v>10.283520000000001</v>
      </c>
      <c r="R1460" s="158">
        <f>Q1460</f>
        <v>10.283520000000001</v>
      </c>
      <c r="S1460" s="11"/>
      <c r="T1460" s="21"/>
      <c r="U1460" s="11"/>
      <c r="V1460" s="22" t="s">
        <v>1000</v>
      </c>
    </row>
    <row r="1461" spans="1:201" s="17" customFormat="1">
      <c r="A1461" s="11" t="s">
        <v>1289</v>
      </c>
      <c r="B1461" s="11"/>
      <c r="C1461" s="11"/>
      <c r="D1461" s="12" t="s">
        <v>1290</v>
      </c>
      <c r="E1461" s="11" t="s">
        <v>1685</v>
      </c>
      <c r="F1461" s="11" t="s">
        <v>3749</v>
      </c>
      <c r="G1461" s="22" t="s">
        <v>3333</v>
      </c>
      <c r="H1461" s="11"/>
      <c r="I1461" s="123" t="s">
        <v>5193</v>
      </c>
      <c r="J1461" s="36">
        <v>2011</v>
      </c>
      <c r="K1461" s="22" t="s">
        <v>998</v>
      </c>
      <c r="L1461" s="11" t="s">
        <v>3112</v>
      </c>
      <c r="M1461" s="24"/>
      <c r="N1461" s="24"/>
      <c r="O1461" s="11" t="s">
        <v>1000</v>
      </c>
      <c r="P1461" s="118" t="s">
        <v>1023</v>
      </c>
      <c r="Q1461" s="20">
        <v>20.0044</v>
      </c>
      <c r="R1461" s="158">
        <f>Q1461</f>
        <v>20.0044</v>
      </c>
      <c r="S1461" s="11"/>
      <c r="T1461" s="21"/>
      <c r="U1461" s="11"/>
      <c r="V1461" s="22" t="s">
        <v>1000</v>
      </c>
    </row>
    <row r="1462" spans="1:201" s="17" customFormat="1">
      <c r="A1462" s="11" t="s">
        <v>3750</v>
      </c>
      <c r="B1462" s="11"/>
      <c r="C1462" s="11"/>
      <c r="D1462" s="12" t="s">
        <v>3751</v>
      </c>
      <c r="E1462" s="11" t="s">
        <v>3752</v>
      </c>
      <c r="F1462" s="11" t="s">
        <v>3753</v>
      </c>
      <c r="G1462" s="22" t="s">
        <v>3981</v>
      </c>
      <c r="H1462" s="11"/>
      <c r="I1462" s="123" t="s">
        <v>5193</v>
      </c>
      <c r="J1462" s="36">
        <v>2011</v>
      </c>
      <c r="K1462" s="22" t="s">
        <v>998</v>
      </c>
      <c r="L1462" s="11" t="s">
        <v>3112</v>
      </c>
      <c r="M1462" s="24"/>
      <c r="N1462" s="24"/>
      <c r="O1462" s="11" t="s">
        <v>1000</v>
      </c>
      <c r="P1462" s="118" t="s">
        <v>1023</v>
      </c>
      <c r="Q1462" s="20">
        <v>12.8</v>
      </c>
      <c r="R1462" s="158">
        <f>Q1462</f>
        <v>12.8</v>
      </c>
      <c r="S1462" s="11"/>
      <c r="T1462" s="21"/>
      <c r="U1462" s="11"/>
      <c r="V1462" s="22" t="s">
        <v>1000</v>
      </c>
    </row>
    <row r="1463" spans="1:201" s="17" customFormat="1">
      <c r="A1463" s="11" t="s">
        <v>3754</v>
      </c>
      <c r="B1463" s="11"/>
      <c r="C1463" s="11"/>
      <c r="D1463" s="12" t="s">
        <v>3755</v>
      </c>
      <c r="E1463" s="11" t="s">
        <v>3756</v>
      </c>
      <c r="F1463" s="11" t="s">
        <v>3757</v>
      </c>
      <c r="G1463" s="22" t="s">
        <v>1020</v>
      </c>
      <c r="H1463" s="11"/>
      <c r="I1463" s="123" t="s">
        <v>5193</v>
      </c>
      <c r="J1463" s="36">
        <v>2012</v>
      </c>
      <c r="K1463" s="22" t="s">
        <v>998</v>
      </c>
      <c r="L1463" s="11" t="s">
        <v>3112</v>
      </c>
      <c r="M1463" s="24"/>
      <c r="N1463" s="24"/>
      <c r="O1463" s="11" t="s">
        <v>1000</v>
      </c>
      <c r="P1463" s="118" t="s">
        <v>1023</v>
      </c>
      <c r="Q1463" s="20">
        <v>11.425000000000001</v>
      </c>
      <c r="R1463" s="158">
        <f>Q1463</f>
        <v>11.425000000000001</v>
      </c>
      <c r="S1463" s="11"/>
      <c r="T1463" s="21"/>
      <c r="U1463" s="11"/>
      <c r="V1463" s="22" t="s">
        <v>1000</v>
      </c>
      <c r="W1463" s="31"/>
      <c r="X1463" s="31"/>
      <c r="Y1463" s="31"/>
      <c r="Z1463" s="31"/>
      <c r="AA1463" s="31"/>
      <c r="AB1463" s="31"/>
      <c r="AC1463" s="31"/>
      <c r="AD1463" s="31"/>
      <c r="AE1463" s="31"/>
      <c r="AF1463" s="31"/>
      <c r="AG1463" s="31"/>
      <c r="AH1463" s="31"/>
      <c r="AI1463" s="31"/>
      <c r="AJ1463" s="31"/>
      <c r="AK1463" s="31"/>
      <c r="AL1463" s="31"/>
      <c r="AM1463" s="31"/>
      <c r="AN1463" s="31"/>
      <c r="AO1463" s="31"/>
      <c r="AP1463" s="31"/>
      <c r="AQ1463" s="31"/>
      <c r="AR1463" s="31"/>
      <c r="AS1463" s="31"/>
      <c r="AT1463" s="31"/>
      <c r="AU1463" s="31"/>
      <c r="AV1463" s="31"/>
      <c r="AW1463" s="31"/>
      <c r="AX1463" s="31"/>
      <c r="AY1463" s="31"/>
      <c r="AZ1463" s="31"/>
      <c r="BA1463" s="31"/>
      <c r="BB1463" s="31"/>
      <c r="BC1463" s="31"/>
      <c r="BD1463" s="31"/>
      <c r="BE1463" s="31"/>
      <c r="BF1463" s="31"/>
      <c r="BG1463" s="31"/>
      <c r="BH1463" s="31"/>
      <c r="BI1463" s="31"/>
      <c r="BJ1463" s="31"/>
      <c r="BK1463" s="31"/>
      <c r="BL1463" s="31"/>
      <c r="BM1463" s="31"/>
      <c r="BN1463" s="31"/>
      <c r="BO1463" s="31"/>
      <c r="BP1463" s="31"/>
      <c r="BQ1463" s="31"/>
      <c r="BR1463" s="31"/>
      <c r="BS1463" s="31"/>
      <c r="BT1463" s="31"/>
      <c r="BU1463" s="31"/>
      <c r="BV1463" s="31"/>
      <c r="BW1463" s="31"/>
      <c r="BX1463" s="31"/>
      <c r="BY1463" s="31"/>
      <c r="BZ1463" s="31"/>
      <c r="CA1463" s="31"/>
      <c r="CB1463" s="31"/>
      <c r="CC1463" s="31"/>
      <c r="CD1463" s="31"/>
      <c r="CE1463" s="31"/>
      <c r="CF1463" s="31"/>
      <c r="CG1463" s="31"/>
      <c r="CH1463" s="31"/>
      <c r="CI1463" s="31"/>
      <c r="CJ1463" s="31"/>
      <c r="CK1463" s="31"/>
      <c r="CL1463" s="31"/>
      <c r="CM1463" s="31"/>
      <c r="CN1463" s="31"/>
      <c r="CO1463" s="31"/>
      <c r="CP1463" s="31"/>
      <c r="CQ1463" s="31"/>
      <c r="CR1463" s="31"/>
      <c r="CS1463" s="31"/>
      <c r="CT1463" s="31"/>
      <c r="CU1463" s="31"/>
      <c r="CV1463" s="31"/>
      <c r="CW1463" s="31"/>
      <c r="CX1463" s="31"/>
      <c r="CY1463" s="31"/>
      <c r="CZ1463" s="31"/>
      <c r="DA1463" s="31"/>
      <c r="DB1463" s="31"/>
      <c r="DC1463" s="31"/>
      <c r="DD1463" s="31"/>
      <c r="DE1463" s="31"/>
      <c r="DF1463" s="31"/>
      <c r="DG1463" s="31"/>
      <c r="DH1463" s="31"/>
      <c r="DI1463" s="31"/>
      <c r="DJ1463" s="31"/>
      <c r="DK1463" s="31"/>
      <c r="DL1463" s="31"/>
      <c r="DM1463" s="31"/>
      <c r="DN1463" s="31"/>
      <c r="DO1463" s="31"/>
      <c r="DP1463" s="31"/>
      <c r="DQ1463" s="31"/>
      <c r="DR1463" s="31"/>
      <c r="DS1463" s="31"/>
      <c r="DT1463" s="31"/>
      <c r="DU1463" s="31"/>
      <c r="DV1463" s="31"/>
      <c r="DW1463" s="31"/>
      <c r="DX1463" s="31"/>
      <c r="DY1463" s="31"/>
      <c r="DZ1463" s="31"/>
      <c r="EA1463" s="31"/>
      <c r="EB1463" s="31"/>
      <c r="EC1463" s="31"/>
      <c r="ED1463" s="31"/>
      <c r="EE1463" s="31"/>
      <c r="EF1463" s="31"/>
      <c r="EG1463" s="31"/>
      <c r="EH1463" s="31"/>
      <c r="EI1463" s="31"/>
      <c r="EJ1463" s="31"/>
      <c r="EK1463" s="31"/>
      <c r="EL1463" s="31"/>
      <c r="EM1463" s="31"/>
      <c r="EN1463" s="31"/>
      <c r="EO1463" s="31"/>
      <c r="EP1463" s="31"/>
      <c r="EQ1463" s="31"/>
      <c r="ER1463" s="31"/>
      <c r="ES1463" s="31"/>
      <c r="ET1463" s="31"/>
      <c r="EU1463" s="31"/>
      <c r="EV1463" s="31"/>
      <c r="EW1463" s="31"/>
      <c r="EX1463" s="31"/>
      <c r="EY1463" s="31"/>
      <c r="EZ1463" s="31"/>
      <c r="FA1463" s="31"/>
      <c r="FB1463" s="31"/>
      <c r="FC1463" s="31"/>
      <c r="FD1463" s="31"/>
      <c r="FE1463" s="31"/>
      <c r="FF1463" s="31"/>
      <c r="FG1463" s="31"/>
      <c r="FH1463" s="31"/>
      <c r="FI1463" s="31"/>
      <c r="FJ1463" s="31"/>
      <c r="FK1463" s="31"/>
      <c r="FL1463" s="31"/>
      <c r="FM1463" s="31"/>
      <c r="FN1463" s="31"/>
      <c r="FO1463" s="31"/>
      <c r="FP1463" s="31"/>
      <c r="FQ1463" s="31"/>
      <c r="FR1463" s="31"/>
      <c r="FS1463" s="31"/>
      <c r="FT1463" s="31"/>
      <c r="FU1463" s="31"/>
      <c r="FV1463" s="31"/>
      <c r="FW1463" s="31"/>
      <c r="FX1463" s="31"/>
      <c r="FY1463" s="31"/>
      <c r="FZ1463" s="31"/>
      <c r="GA1463" s="31"/>
      <c r="GB1463" s="31"/>
      <c r="GC1463" s="31"/>
      <c r="GD1463" s="31"/>
      <c r="GE1463" s="31"/>
      <c r="GF1463" s="31"/>
      <c r="GG1463" s="31"/>
      <c r="GH1463" s="31"/>
      <c r="GI1463" s="31"/>
      <c r="GJ1463" s="31"/>
      <c r="GK1463" s="31"/>
      <c r="GL1463" s="31"/>
      <c r="GM1463" s="31"/>
      <c r="GN1463" s="31"/>
      <c r="GO1463" s="31"/>
      <c r="GP1463" s="31"/>
      <c r="GQ1463" s="31"/>
      <c r="GR1463" s="31"/>
      <c r="GS1463" s="31"/>
    </row>
    <row r="1464" spans="1:201" s="17" customFormat="1">
      <c r="A1464" s="11" t="s">
        <v>3758</v>
      </c>
      <c r="B1464" s="11"/>
      <c r="C1464" s="11"/>
      <c r="D1464" s="12" t="s">
        <v>3759</v>
      </c>
      <c r="E1464" s="11" t="s">
        <v>3760</v>
      </c>
      <c r="F1464" s="11" t="s">
        <v>3761</v>
      </c>
      <c r="G1464" s="22" t="s">
        <v>3333</v>
      </c>
      <c r="H1464" s="11"/>
      <c r="I1464" s="123" t="s">
        <v>5193</v>
      </c>
      <c r="J1464" s="36">
        <v>2012</v>
      </c>
      <c r="K1464" s="22" t="s">
        <v>998</v>
      </c>
      <c r="L1464" s="11" t="s">
        <v>3112</v>
      </c>
      <c r="M1464" s="24"/>
      <c r="N1464" s="24"/>
      <c r="O1464" s="11" t="s">
        <v>1000</v>
      </c>
      <c r="P1464" s="118" t="s">
        <v>1023</v>
      </c>
      <c r="Q1464" s="20">
        <v>10.791040000000001</v>
      </c>
      <c r="R1464" s="158">
        <f>Q1464</f>
        <v>10.791040000000001</v>
      </c>
      <c r="S1464" s="11"/>
      <c r="T1464" s="21"/>
      <c r="U1464" s="11"/>
      <c r="V1464" s="22" t="s">
        <v>1000</v>
      </c>
    </row>
    <row r="1465" spans="1:201" s="17" customFormat="1">
      <c r="A1465" s="11" t="s">
        <v>3762</v>
      </c>
      <c r="B1465" s="11"/>
      <c r="C1465" s="11"/>
      <c r="D1465" s="12" t="s">
        <v>3763</v>
      </c>
      <c r="E1465" s="11" t="s">
        <v>3764</v>
      </c>
      <c r="F1465" s="11" t="s">
        <v>3765</v>
      </c>
      <c r="G1465" s="22" t="s">
        <v>1071</v>
      </c>
      <c r="H1465" s="11"/>
      <c r="I1465" s="123" t="s">
        <v>5193</v>
      </c>
      <c r="J1465" s="36">
        <v>2012</v>
      </c>
      <c r="K1465" s="22" t="s">
        <v>998</v>
      </c>
      <c r="L1465" s="11" t="s">
        <v>3112</v>
      </c>
      <c r="M1465" s="24"/>
      <c r="N1465" s="24"/>
      <c r="O1465" s="11" t="s">
        <v>1000</v>
      </c>
      <c r="P1465" s="118" t="s">
        <v>1023</v>
      </c>
      <c r="Q1465" s="20">
        <v>28.34412</v>
      </c>
      <c r="R1465" s="158">
        <f>Q1465</f>
        <v>28.34412</v>
      </c>
      <c r="S1465" s="11"/>
      <c r="T1465" s="21"/>
      <c r="U1465" s="11"/>
      <c r="V1465" s="22" t="s">
        <v>1000</v>
      </c>
    </row>
    <row r="1466" spans="1:201" s="17" customFormat="1">
      <c r="A1466" s="11" t="s">
        <v>3766</v>
      </c>
      <c r="B1466" s="11"/>
      <c r="C1466" s="11"/>
      <c r="D1466" s="12" t="s">
        <v>3767</v>
      </c>
      <c r="E1466" s="11" t="s">
        <v>2903</v>
      </c>
      <c r="F1466" s="11" t="s">
        <v>3768</v>
      </c>
      <c r="G1466" s="22" t="s">
        <v>1071</v>
      </c>
      <c r="H1466" s="11"/>
      <c r="I1466" s="123" t="s">
        <v>5193</v>
      </c>
      <c r="J1466" s="36">
        <v>2012</v>
      </c>
      <c r="K1466" s="22" t="s">
        <v>998</v>
      </c>
      <c r="L1466" s="11" t="s">
        <v>3112</v>
      </c>
      <c r="M1466" s="24"/>
      <c r="N1466" s="24"/>
      <c r="O1466" s="11" t="s">
        <v>1000</v>
      </c>
      <c r="P1466" s="118" t="s">
        <v>1023</v>
      </c>
      <c r="Q1466" s="20">
        <v>10.7448</v>
      </c>
      <c r="R1466" s="158">
        <f>Q1466</f>
        <v>10.7448</v>
      </c>
      <c r="S1466" s="11"/>
      <c r="T1466" s="21"/>
      <c r="U1466" s="11"/>
      <c r="V1466" s="22" t="s">
        <v>1000</v>
      </c>
    </row>
    <row r="1467" spans="1:201" s="17" customFormat="1">
      <c r="A1467" s="11" t="s">
        <v>3769</v>
      </c>
      <c r="B1467" s="11"/>
      <c r="C1467" s="11"/>
      <c r="D1467" s="12" t="s">
        <v>3770</v>
      </c>
      <c r="E1467" s="11" t="s">
        <v>3771</v>
      </c>
      <c r="F1467" s="11" t="s">
        <v>3772</v>
      </c>
      <c r="G1467" s="22" t="s">
        <v>1020</v>
      </c>
      <c r="H1467" s="11"/>
      <c r="I1467" s="123" t="s">
        <v>5193</v>
      </c>
      <c r="J1467" s="36">
        <v>2012</v>
      </c>
      <c r="K1467" s="22" t="s">
        <v>998</v>
      </c>
      <c r="L1467" s="11" t="s">
        <v>3112</v>
      </c>
      <c r="M1467" s="24"/>
      <c r="N1467" s="24"/>
      <c r="O1467" s="11" t="s">
        <v>1000</v>
      </c>
      <c r="P1467" s="118" t="s">
        <v>1023</v>
      </c>
      <c r="Q1467" s="20">
        <v>25.559139999999999</v>
      </c>
      <c r="R1467" s="158">
        <f>Q1467</f>
        <v>25.559139999999999</v>
      </c>
      <c r="S1467" s="11"/>
      <c r="T1467" s="21"/>
      <c r="U1467" s="11"/>
      <c r="V1467" s="22" t="s">
        <v>1000</v>
      </c>
    </row>
    <row r="1468" spans="1:201" s="17" customFormat="1">
      <c r="A1468" s="11" t="s">
        <v>3773</v>
      </c>
      <c r="B1468" s="11"/>
      <c r="C1468" s="11"/>
      <c r="D1468" s="12" t="s">
        <v>3774</v>
      </c>
      <c r="E1468" s="11" t="s">
        <v>3775</v>
      </c>
      <c r="F1468" s="11" t="s">
        <v>3776</v>
      </c>
      <c r="G1468" s="22" t="s">
        <v>1035</v>
      </c>
      <c r="H1468" s="11"/>
      <c r="I1468" s="123" t="s">
        <v>5193</v>
      </c>
      <c r="J1468" s="36">
        <v>2012</v>
      </c>
      <c r="K1468" s="22" t="s">
        <v>998</v>
      </c>
      <c r="L1468" s="11" t="s">
        <v>3112</v>
      </c>
      <c r="M1468" s="24"/>
      <c r="N1468" s="24"/>
      <c r="O1468" s="11" t="s">
        <v>1000</v>
      </c>
      <c r="P1468" s="118" t="s">
        <v>1023</v>
      </c>
      <c r="Q1468" s="20">
        <v>24.361039999999999</v>
      </c>
      <c r="R1468" s="158">
        <f>Q1468</f>
        <v>24.361039999999999</v>
      </c>
      <c r="S1468" s="11"/>
      <c r="T1468" s="21"/>
      <c r="U1468" s="11"/>
      <c r="V1468" s="22" t="s">
        <v>1000</v>
      </c>
    </row>
    <row r="1469" spans="1:201" s="17" customFormat="1">
      <c r="A1469" s="11" t="s">
        <v>3777</v>
      </c>
      <c r="B1469" s="11"/>
      <c r="C1469" s="11"/>
      <c r="D1469" s="12" t="s">
        <v>3778</v>
      </c>
      <c r="E1469" s="11" t="s">
        <v>3779</v>
      </c>
      <c r="F1469" s="11" t="s">
        <v>3780</v>
      </c>
      <c r="G1469" s="22" t="s">
        <v>3091</v>
      </c>
      <c r="H1469" s="11"/>
      <c r="I1469" s="123" t="s">
        <v>5193</v>
      </c>
      <c r="J1469" s="36">
        <v>2012</v>
      </c>
      <c r="K1469" s="22" t="s">
        <v>998</v>
      </c>
      <c r="L1469" s="11" t="s">
        <v>3112</v>
      </c>
      <c r="M1469" s="24"/>
      <c r="N1469" s="24"/>
      <c r="O1469" s="11" t="s">
        <v>1000</v>
      </c>
      <c r="P1469" s="118" t="s">
        <v>1023</v>
      </c>
      <c r="Q1469" s="20">
        <v>20.908799999999999</v>
      </c>
      <c r="R1469" s="158">
        <f>Q1469</f>
        <v>20.908799999999999</v>
      </c>
      <c r="S1469" s="11"/>
      <c r="T1469" s="21"/>
      <c r="U1469" s="11"/>
      <c r="V1469" s="22" t="s">
        <v>1000</v>
      </c>
    </row>
    <row r="1470" spans="1:201" s="17" customFormat="1">
      <c r="A1470" s="11" t="s">
        <v>3781</v>
      </c>
      <c r="B1470" s="11"/>
      <c r="C1470" s="11"/>
      <c r="D1470" s="12" t="s">
        <v>3782</v>
      </c>
      <c r="E1470" s="11" t="s">
        <v>3783</v>
      </c>
      <c r="F1470" s="11" t="s">
        <v>3784</v>
      </c>
      <c r="G1470" s="22" t="s">
        <v>3117</v>
      </c>
      <c r="H1470" s="11"/>
      <c r="I1470" s="123" t="s">
        <v>5193</v>
      </c>
      <c r="J1470" s="36">
        <v>2012</v>
      </c>
      <c r="K1470" s="22" t="s">
        <v>998</v>
      </c>
      <c r="L1470" s="11" t="s">
        <v>3112</v>
      </c>
      <c r="M1470" s="24"/>
      <c r="N1470" s="24"/>
      <c r="O1470" s="11" t="s">
        <v>1000</v>
      </c>
      <c r="P1470" s="118" t="s">
        <v>1023</v>
      </c>
      <c r="Q1470" s="20">
        <v>19.921919999999997</v>
      </c>
      <c r="R1470" s="158">
        <f>Q1470</f>
        <v>19.921919999999997</v>
      </c>
      <c r="S1470" s="11"/>
      <c r="T1470" s="21"/>
      <c r="U1470" s="11"/>
      <c r="V1470" s="22" t="s">
        <v>1000</v>
      </c>
    </row>
    <row r="1471" spans="1:201" s="17" customFormat="1">
      <c r="A1471" s="11" t="s">
        <v>3785</v>
      </c>
      <c r="B1471" s="11"/>
      <c r="C1471" s="11"/>
      <c r="D1471" s="12" t="s">
        <v>3786</v>
      </c>
      <c r="E1471" s="11" t="s">
        <v>4263</v>
      </c>
      <c r="F1471" s="11" t="s">
        <v>3787</v>
      </c>
      <c r="G1471" s="22" t="s">
        <v>1020</v>
      </c>
      <c r="H1471" s="11"/>
      <c r="I1471" s="123" t="s">
        <v>5193</v>
      </c>
      <c r="J1471" s="36">
        <v>2012</v>
      </c>
      <c r="K1471" s="22" t="s">
        <v>998</v>
      </c>
      <c r="L1471" s="11" t="s">
        <v>3112</v>
      </c>
      <c r="M1471" s="24"/>
      <c r="N1471" s="24"/>
      <c r="O1471" s="11" t="s">
        <v>1000</v>
      </c>
      <c r="P1471" s="118" t="s">
        <v>1023</v>
      </c>
      <c r="Q1471" s="20">
        <v>18.978840000000002</v>
      </c>
      <c r="R1471" s="158">
        <f>Q1471</f>
        <v>18.978840000000002</v>
      </c>
      <c r="S1471" s="11"/>
      <c r="T1471" s="21"/>
      <c r="U1471" s="11"/>
      <c r="V1471" s="22" t="s">
        <v>1000</v>
      </c>
    </row>
    <row r="1472" spans="1:201" s="17" customFormat="1">
      <c r="A1472" s="11" t="s">
        <v>3788</v>
      </c>
      <c r="B1472" s="11"/>
      <c r="C1472" s="11"/>
      <c r="D1472" s="12" t="s">
        <v>3789</v>
      </c>
      <c r="E1472" s="11" t="s">
        <v>3790</v>
      </c>
      <c r="F1472" s="11" t="s">
        <v>3791</v>
      </c>
      <c r="G1472" s="22" t="s">
        <v>1035</v>
      </c>
      <c r="H1472" s="11"/>
      <c r="I1472" s="123" t="s">
        <v>5193</v>
      </c>
      <c r="J1472" s="36">
        <v>2012</v>
      </c>
      <c r="K1472" s="22" t="s">
        <v>998</v>
      </c>
      <c r="L1472" s="11" t="s">
        <v>3112</v>
      </c>
      <c r="M1472" s="24"/>
      <c r="N1472" s="24"/>
      <c r="O1472" s="11" t="s">
        <v>1000</v>
      </c>
      <c r="P1472" s="118" t="s">
        <v>1023</v>
      </c>
      <c r="Q1472" s="20">
        <v>18.853999999999999</v>
      </c>
      <c r="R1472" s="158">
        <f>Q1472</f>
        <v>18.853999999999999</v>
      </c>
      <c r="S1472" s="11"/>
      <c r="T1472" s="21"/>
      <c r="U1472" s="11"/>
      <c r="V1472" s="22" t="s">
        <v>1000</v>
      </c>
    </row>
    <row r="1473" spans="1:216" s="17" customFormat="1">
      <c r="A1473" s="11" t="s">
        <v>3792</v>
      </c>
      <c r="B1473" s="11"/>
      <c r="C1473" s="11"/>
      <c r="D1473" s="12" t="s">
        <v>3793</v>
      </c>
      <c r="E1473" s="11" t="s">
        <v>1911</v>
      </c>
      <c r="F1473" s="11" t="s">
        <v>3794</v>
      </c>
      <c r="G1473" s="22" t="s">
        <v>1071</v>
      </c>
      <c r="H1473" s="11"/>
      <c r="I1473" s="123" t="s">
        <v>5193</v>
      </c>
      <c r="J1473" s="36">
        <v>2012</v>
      </c>
      <c r="K1473" s="22" t="s">
        <v>998</v>
      </c>
      <c r="L1473" s="11" t="s">
        <v>3112</v>
      </c>
      <c r="M1473" s="24"/>
      <c r="N1473" s="24"/>
      <c r="O1473" s="11" t="s">
        <v>1000</v>
      </c>
      <c r="P1473" s="118" t="s">
        <v>1023</v>
      </c>
      <c r="Q1473" s="20">
        <v>18.783360000000002</v>
      </c>
      <c r="R1473" s="158">
        <f>Q1473</f>
        <v>18.783360000000002</v>
      </c>
      <c r="S1473" s="11"/>
      <c r="T1473" s="21"/>
      <c r="U1473" s="11"/>
      <c r="V1473" s="22" t="s">
        <v>1000</v>
      </c>
    </row>
    <row r="1474" spans="1:216" s="17" customFormat="1">
      <c r="A1474" s="11" t="s">
        <v>3795</v>
      </c>
      <c r="B1474" s="11"/>
      <c r="C1474" s="11"/>
      <c r="D1474" s="12" t="s">
        <v>3796</v>
      </c>
      <c r="E1474" s="11" t="s">
        <v>1764</v>
      </c>
      <c r="F1474" s="11" t="s">
        <v>3797</v>
      </c>
      <c r="G1474" s="22" t="s">
        <v>3333</v>
      </c>
      <c r="H1474" s="11"/>
      <c r="I1474" s="123" t="s">
        <v>5193</v>
      </c>
      <c r="J1474" s="36">
        <v>2012</v>
      </c>
      <c r="K1474" s="22" t="s">
        <v>998</v>
      </c>
      <c r="L1474" s="11" t="s">
        <v>3112</v>
      </c>
      <c r="M1474" s="24"/>
      <c r="N1474" s="24"/>
      <c r="O1474" s="11" t="s">
        <v>1000</v>
      </c>
      <c r="P1474" s="118" t="s">
        <v>1023</v>
      </c>
      <c r="Q1474" s="20">
        <v>17.559360000000002</v>
      </c>
      <c r="R1474" s="158">
        <f>Q1474</f>
        <v>17.559360000000002</v>
      </c>
      <c r="S1474" s="11"/>
      <c r="T1474" s="21"/>
      <c r="U1474" s="11"/>
      <c r="V1474" s="22" t="s">
        <v>1000</v>
      </c>
    </row>
    <row r="1475" spans="1:216" s="17" customFormat="1">
      <c r="A1475" s="11" t="s">
        <v>3798</v>
      </c>
      <c r="B1475" s="11"/>
      <c r="C1475" s="11"/>
      <c r="D1475" s="12" t="s">
        <v>3799</v>
      </c>
      <c r="E1475" s="11" t="s">
        <v>3800</v>
      </c>
      <c r="F1475" s="11" t="s">
        <v>3801</v>
      </c>
      <c r="G1475" s="22" t="s">
        <v>3071</v>
      </c>
      <c r="H1475" s="11"/>
      <c r="I1475" s="123" t="s">
        <v>5193</v>
      </c>
      <c r="J1475" s="36">
        <v>2012</v>
      </c>
      <c r="K1475" s="22" t="s">
        <v>998</v>
      </c>
      <c r="L1475" s="11" t="s">
        <v>3112</v>
      </c>
      <c r="M1475" s="24"/>
      <c r="N1475" s="24"/>
      <c r="O1475" s="11" t="s">
        <v>1000</v>
      </c>
      <c r="P1475" s="118" t="s">
        <v>1023</v>
      </c>
      <c r="Q1475" s="20">
        <v>15.6816</v>
      </c>
      <c r="R1475" s="158">
        <f>Q1475</f>
        <v>15.6816</v>
      </c>
      <c r="S1475" s="11"/>
      <c r="T1475" s="21"/>
      <c r="U1475" s="11"/>
      <c r="V1475" s="22" t="s">
        <v>1000</v>
      </c>
    </row>
    <row r="1476" spans="1:216" s="17" customFormat="1">
      <c r="A1476" s="11" t="s">
        <v>3802</v>
      </c>
      <c r="B1476" s="11"/>
      <c r="C1476" s="11"/>
      <c r="D1476" s="12" t="s">
        <v>3786</v>
      </c>
      <c r="E1476" s="11" t="s">
        <v>3803</v>
      </c>
      <c r="F1476" s="11" t="s">
        <v>3804</v>
      </c>
      <c r="G1476" s="22" t="s">
        <v>1020</v>
      </c>
      <c r="H1476" s="11"/>
      <c r="I1476" s="123" t="s">
        <v>5193</v>
      </c>
      <c r="J1476" s="36">
        <v>2012</v>
      </c>
      <c r="K1476" s="22" t="s">
        <v>998</v>
      </c>
      <c r="L1476" s="11" t="s">
        <v>3112</v>
      </c>
      <c r="M1476" s="24"/>
      <c r="N1476" s="24"/>
      <c r="O1476" s="11" t="s">
        <v>1000</v>
      </c>
      <c r="P1476" s="118" t="s">
        <v>1023</v>
      </c>
      <c r="Q1476" s="20">
        <v>15.377040000000001</v>
      </c>
      <c r="R1476" s="158">
        <f>Q1476</f>
        <v>15.377040000000001</v>
      </c>
      <c r="S1476" s="11"/>
      <c r="T1476" s="21"/>
      <c r="U1476" s="11"/>
      <c r="V1476" s="22" t="s">
        <v>1000</v>
      </c>
    </row>
    <row r="1477" spans="1:216" s="17" customFormat="1">
      <c r="A1477" s="11" t="s">
        <v>3805</v>
      </c>
      <c r="B1477" s="11"/>
      <c r="C1477" s="11"/>
      <c r="D1477" s="12" t="s">
        <v>3770</v>
      </c>
      <c r="E1477" s="11" t="s">
        <v>3771</v>
      </c>
      <c r="F1477" s="11" t="s">
        <v>3772</v>
      </c>
      <c r="G1477" s="22" t="s">
        <v>1020</v>
      </c>
      <c r="H1477" s="11"/>
      <c r="I1477" s="123" t="s">
        <v>5193</v>
      </c>
      <c r="J1477" s="36">
        <v>2012</v>
      </c>
      <c r="K1477" s="22" t="s">
        <v>998</v>
      </c>
      <c r="L1477" s="11" t="s">
        <v>3112</v>
      </c>
      <c r="M1477" s="24"/>
      <c r="N1477" s="24"/>
      <c r="O1477" s="11" t="s">
        <v>1000</v>
      </c>
      <c r="P1477" s="118" t="s">
        <v>1023</v>
      </c>
      <c r="Q1477" s="20">
        <v>14.903945</v>
      </c>
      <c r="R1477" s="158">
        <f>Q1477</f>
        <v>14.903945</v>
      </c>
      <c r="S1477" s="11"/>
      <c r="T1477" s="21"/>
      <c r="U1477" s="11"/>
      <c r="V1477" s="22" t="s">
        <v>1000</v>
      </c>
    </row>
    <row r="1478" spans="1:216" s="17" customFormat="1">
      <c r="A1478" s="11" t="s">
        <v>3806</v>
      </c>
      <c r="B1478" s="11"/>
      <c r="C1478" s="11"/>
      <c r="D1478" s="12" t="s">
        <v>3807</v>
      </c>
      <c r="E1478" s="11" t="s">
        <v>2338</v>
      </c>
      <c r="F1478" s="11" t="s">
        <v>3808</v>
      </c>
      <c r="G1478" s="22" t="s">
        <v>1006</v>
      </c>
      <c r="H1478" s="11"/>
      <c r="I1478" s="123" t="s">
        <v>5193</v>
      </c>
      <c r="J1478" s="36">
        <v>2012</v>
      </c>
      <c r="K1478" s="22" t="s">
        <v>998</v>
      </c>
      <c r="L1478" s="11" t="s">
        <v>3112</v>
      </c>
      <c r="M1478" s="24"/>
      <c r="N1478" s="24"/>
      <c r="O1478" s="11" t="s">
        <v>1000</v>
      </c>
      <c r="P1478" s="118" t="s">
        <v>1023</v>
      </c>
      <c r="Q1478" s="20">
        <v>13.55856</v>
      </c>
      <c r="R1478" s="158">
        <f>Q1478</f>
        <v>13.55856</v>
      </c>
      <c r="S1478" s="11"/>
      <c r="T1478" s="21"/>
      <c r="U1478" s="11"/>
      <c r="V1478" s="22" t="s">
        <v>1000</v>
      </c>
    </row>
    <row r="1479" spans="1:216" s="17" customFormat="1">
      <c r="A1479" s="11" t="s">
        <v>3809</v>
      </c>
      <c r="B1479" s="11"/>
      <c r="C1479" s="11"/>
      <c r="D1479" s="12" t="s">
        <v>3807</v>
      </c>
      <c r="E1479" s="11" t="s">
        <v>2338</v>
      </c>
      <c r="F1479" s="11" t="s">
        <v>3808</v>
      </c>
      <c r="G1479" s="22" t="s">
        <v>1006</v>
      </c>
      <c r="H1479" s="11"/>
      <c r="I1479" s="123" t="s">
        <v>5193</v>
      </c>
      <c r="J1479" s="36">
        <v>2012</v>
      </c>
      <c r="K1479" s="22" t="s">
        <v>998</v>
      </c>
      <c r="L1479" s="11" t="s">
        <v>3112</v>
      </c>
      <c r="M1479" s="24"/>
      <c r="N1479" s="24"/>
      <c r="O1479" s="11" t="s">
        <v>1000</v>
      </c>
      <c r="P1479" s="118" t="s">
        <v>1023</v>
      </c>
      <c r="Q1479" s="20">
        <v>12.90096</v>
      </c>
      <c r="R1479" s="158">
        <f>Q1479</f>
        <v>12.90096</v>
      </c>
      <c r="S1479" s="11"/>
      <c r="T1479" s="21"/>
      <c r="U1479" s="11"/>
      <c r="V1479" s="22" t="s">
        <v>1000</v>
      </c>
    </row>
    <row r="1480" spans="1:216" s="31" customFormat="1">
      <c r="A1480" s="11" t="s">
        <v>3810</v>
      </c>
      <c r="B1480" s="11"/>
      <c r="C1480" s="11"/>
      <c r="D1480" s="12" t="s">
        <v>3811</v>
      </c>
      <c r="E1480" s="11" t="s">
        <v>3812</v>
      </c>
      <c r="F1480" s="11" t="s">
        <v>3813</v>
      </c>
      <c r="G1480" s="22" t="s">
        <v>1071</v>
      </c>
      <c r="H1480" s="11"/>
      <c r="I1480" s="123" t="s">
        <v>5193</v>
      </c>
      <c r="J1480" s="36">
        <v>2012</v>
      </c>
      <c r="K1480" s="22" t="s">
        <v>998</v>
      </c>
      <c r="L1480" s="11" t="s">
        <v>3112</v>
      </c>
      <c r="M1480" s="24"/>
      <c r="N1480" s="24"/>
      <c r="O1480" s="11" t="s">
        <v>1000</v>
      </c>
      <c r="P1480" s="118" t="s">
        <v>1023</v>
      </c>
      <c r="Q1480" s="20">
        <v>12.596879999999999</v>
      </c>
      <c r="R1480" s="158">
        <f>Q1480</f>
        <v>12.596879999999999</v>
      </c>
      <c r="S1480" s="11"/>
      <c r="T1480" s="21"/>
      <c r="U1480" s="11"/>
      <c r="V1480" s="22" t="s">
        <v>1000</v>
      </c>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T1480" s="17"/>
      <c r="AU1480" s="17"/>
      <c r="AV1480" s="17"/>
      <c r="AW1480" s="17"/>
      <c r="AX1480" s="17"/>
      <c r="AY1480" s="17"/>
      <c r="AZ1480" s="17"/>
      <c r="BA1480" s="17"/>
      <c r="BB1480" s="17"/>
      <c r="BC1480" s="17"/>
      <c r="BD1480" s="17"/>
      <c r="BE1480" s="17"/>
      <c r="BF1480" s="17"/>
      <c r="BG1480" s="17"/>
      <c r="BH1480" s="17"/>
      <c r="BI1480" s="17"/>
      <c r="BJ1480" s="17"/>
      <c r="BK1480" s="17"/>
      <c r="BL1480" s="17"/>
      <c r="BM1480" s="17"/>
      <c r="BN1480" s="17"/>
      <c r="BO1480" s="17"/>
      <c r="BP1480" s="17"/>
      <c r="BQ1480" s="17"/>
      <c r="BR1480" s="17"/>
      <c r="BS1480" s="17"/>
      <c r="BT1480" s="17"/>
      <c r="BU1480" s="17"/>
      <c r="BV1480" s="17"/>
      <c r="BW1480" s="17"/>
      <c r="BX1480" s="17"/>
      <c r="BY1480" s="17"/>
      <c r="BZ1480" s="17"/>
      <c r="CA1480" s="17"/>
      <c r="CB1480" s="17"/>
      <c r="CC1480" s="17"/>
      <c r="CD1480" s="17"/>
      <c r="CE1480" s="17"/>
      <c r="CF1480" s="17"/>
      <c r="CG1480" s="17"/>
      <c r="CH1480" s="17"/>
      <c r="CI1480" s="17"/>
      <c r="CJ1480" s="17"/>
      <c r="CK1480" s="17"/>
      <c r="CL1480" s="17"/>
      <c r="CM1480" s="17"/>
      <c r="CN1480" s="17"/>
      <c r="CO1480" s="17"/>
      <c r="CP1480" s="17"/>
      <c r="CQ1480" s="17"/>
      <c r="CR1480" s="17"/>
      <c r="CS1480" s="17"/>
      <c r="CT1480" s="17"/>
      <c r="CU1480" s="17"/>
      <c r="CV1480" s="17"/>
      <c r="CW1480" s="17"/>
      <c r="CX1480" s="17"/>
      <c r="CY1480" s="17"/>
      <c r="CZ1480" s="17"/>
      <c r="DA1480" s="17"/>
      <c r="DB1480" s="17"/>
      <c r="DC1480" s="17"/>
      <c r="DD1480" s="17"/>
      <c r="DE1480" s="17"/>
      <c r="DF1480" s="17"/>
      <c r="DG1480" s="17"/>
      <c r="DH1480" s="17"/>
      <c r="DI1480" s="17"/>
      <c r="DJ1480" s="17"/>
      <c r="DK1480" s="17"/>
      <c r="DL1480" s="17"/>
      <c r="DM1480" s="17"/>
      <c r="DN1480" s="17"/>
      <c r="DO1480" s="17"/>
      <c r="DP1480" s="17"/>
      <c r="DQ1480" s="17"/>
      <c r="DR1480" s="17"/>
      <c r="DS1480" s="17"/>
      <c r="DT1480" s="17"/>
      <c r="DU1480" s="17"/>
      <c r="DV1480" s="17"/>
      <c r="DW1480" s="17"/>
      <c r="DX1480" s="17"/>
      <c r="DY1480" s="17"/>
      <c r="DZ1480" s="17"/>
      <c r="EA1480" s="17"/>
      <c r="EB1480" s="17"/>
      <c r="EC1480" s="17"/>
      <c r="ED1480" s="17"/>
      <c r="EE1480" s="17"/>
      <c r="EF1480" s="17"/>
      <c r="EG1480" s="17"/>
      <c r="EH1480" s="17"/>
      <c r="EI1480" s="17"/>
      <c r="EJ1480" s="17"/>
      <c r="EK1480" s="17"/>
      <c r="EL1480" s="17"/>
      <c r="EM1480" s="17"/>
      <c r="EN1480" s="17"/>
      <c r="EO1480" s="17"/>
      <c r="EP1480" s="17"/>
      <c r="EQ1480" s="17"/>
      <c r="ER1480" s="17"/>
      <c r="ES1480" s="17"/>
      <c r="ET1480" s="17"/>
      <c r="EU1480" s="17"/>
      <c r="EV1480" s="17"/>
      <c r="EW1480" s="17"/>
      <c r="EX1480" s="17"/>
      <c r="EY1480" s="17"/>
      <c r="EZ1480" s="17"/>
      <c r="FA1480" s="17"/>
      <c r="FB1480" s="17"/>
      <c r="FC1480" s="17"/>
      <c r="FD1480" s="17"/>
      <c r="FE1480" s="17"/>
      <c r="FF1480" s="17"/>
      <c r="FG1480" s="17"/>
      <c r="FH1480" s="17"/>
      <c r="FI1480" s="17"/>
      <c r="FJ1480" s="17"/>
      <c r="FK1480" s="17"/>
      <c r="FL1480" s="17"/>
      <c r="FM1480" s="17"/>
      <c r="FN1480" s="17"/>
      <c r="FO1480" s="17"/>
      <c r="FP1480" s="17"/>
      <c r="FQ1480" s="17"/>
      <c r="FR1480" s="17"/>
      <c r="FS1480" s="17"/>
      <c r="FT1480" s="17"/>
      <c r="FU1480" s="17"/>
      <c r="FV1480" s="17"/>
      <c r="FW1480" s="17"/>
      <c r="FX1480" s="17"/>
      <c r="FY1480" s="17"/>
      <c r="FZ1480" s="17"/>
      <c r="GA1480" s="17"/>
      <c r="GB1480" s="17"/>
      <c r="GC1480" s="17"/>
      <c r="GD1480" s="17"/>
      <c r="GE1480" s="17"/>
      <c r="GF1480" s="17"/>
      <c r="GG1480" s="17"/>
      <c r="GH1480" s="17"/>
      <c r="GI1480" s="17"/>
      <c r="GJ1480" s="17"/>
      <c r="GK1480" s="17"/>
      <c r="GL1480" s="17"/>
      <c r="GM1480" s="17"/>
      <c r="GN1480" s="17"/>
      <c r="GO1480" s="17"/>
      <c r="GP1480" s="17"/>
      <c r="GQ1480" s="17"/>
      <c r="GR1480" s="17"/>
      <c r="GS1480" s="17"/>
      <c r="GT1480" s="17"/>
      <c r="GU1480" s="17"/>
      <c r="GV1480" s="17"/>
      <c r="GW1480" s="17"/>
      <c r="GX1480" s="17"/>
      <c r="GY1480" s="17"/>
      <c r="GZ1480" s="17"/>
      <c r="HA1480" s="17"/>
      <c r="HB1480" s="17"/>
      <c r="HC1480" s="17"/>
      <c r="HD1480" s="17"/>
      <c r="HE1480" s="17"/>
      <c r="HF1480" s="17"/>
      <c r="HG1480" s="17"/>
      <c r="HH1480" s="17"/>
    </row>
    <row r="1481" spans="1:216" s="17" customFormat="1">
      <c r="A1481" s="11" t="s">
        <v>3814</v>
      </c>
      <c r="B1481" s="11"/>
      <c r="C1481" s="11"/>
      <c r="D1481" s="12" t="s">
        <v>3815</v>
      </c>
      <c r="E1481" s="11" t="s">
        <v>3816</v>
      </c>
      <c r="F1481" s="11" t="s">
        <v>3817</v>
      </c>
      <c r="G1481" s="22" t="s">
        <v>3117</v>
      </c>
      <c r="H1481" s="11"/>
      <c r="I1481" s="123" t="s">
        <v>5193</v>
      </c>
      <c r="J1481" s="36">
        <v>2012</v>
      </c>
      <c r="K1481" s="22" t="s">
        <v>998</v>
      </c>
      <c r="L1481" s="11" t="s">
        <v>3112</v>
      </c>
      <c r="M1481" s="24"/>
      <c r="N1481" s="24"/>
      <c r="O1481" s="11" t="s">
        <v>1000</v>
      </c>
      <c r="P1481" s="118" t="s">
        <v>1023</v>
      </c>
      <c r="Q1481" s="20">
        <v>12.1464</v>
      </c>
      <c r="R1481" s="158">
        <f>Q1481</f>
        <v>12.1464</v>
      </c>
      <c r="S1481" s="11"/>
      <c r="T1481" s="21"/>
      <c r="U1481" s="11"/>
      <c r="V1481" s="22" t="s">
        <v>1000</v>
      </c>
    </row>
    <row r="1482" spans="1:216" s="17" customFormat="1">
      <c r="A1482" s="11" t="s">
        <v>3818</v>
      </c>
      <c r="B1482" s="11"/>
      <c r="C1482" s="11"/>
      <c r="D1482" s="12" t="s">
        <v>3819</v>
      </c>
      <c r="E1482" s="11" t="s">
        <v>3820</v>
      </c>
      <c r="F1482" s="11" t="s">
        <v>3821</v>
      </c>
      <c r="G1482" s="22" t="s">
        <v>3091</v>
      </c>
      <c r="H1482" s="11"/>
      <c r="I1482" s="123" t="s">
        <v>5193</v>
      </c>
      <c r="J1482" s="36">
        <v>2012</v>
      </c>
      <c r="K1482" s="22" t="s">
        <v>998</v>
      </c>
      <c r="L1482" s="11" t="s">
        <v>3112</v>
      </c>
      <c r="M1482" s="24"/>
      <c r="N1482" s="24"/>
      <c r="O1482" s="11" t="s">
        <v>1000</v>
      </c>
      <c r="P1482" s="118" t="s">
        <v>1023</v>
      </c>
      <c r="Q1482" s="20">
        <v>11.304040000000001</v>
      </c>
      <c r="R1482" s="158">
        <f>Q1482</f>
        <v>11.304040000000001</v>
      </c>
      <c r="S1482" s="11"/>
      <c r="T1482" s="21"/>
      <c r="U1482" s="11"/>
      <c r="V1482" s="22" t="s">
        <v>1000</v>
      </c>
    </row>
    <row r="1483" spans="1:216" s="17" customFormat="1">
      <c r="A1483" s="11" t="s">
        <v>3822</v>
      </c>
      <c r="B1483" s="11"/>
      <c r="C1483" s="11"/>
      <c r="D1483" s="12" t="s">
        <v>3823</v>
      </c>
      <c r="E1483" s="11" t="s">
        <v>3824</v>
      </c>
      <c r="F1483" s="11" t="s">
        <v>3825</v>
      </c>
      <c r="G1483" s="22" t="s">
        <v>3071</v>
      </c>
      <c r="H1483" s="11"/>
      <c r="I1483" s="123" t="s">
        <v>5193</v>
      </c>
      <c r="J1483" s="36">
        <v>2012</v>
      </c>
      <c r="K1483" s="22" t="s">
        <v>998</v>
      </c>
      <c r="L1483" s="11" t="s">
        <v>3112</v>
      </c>
      <c r="M1483" s="24"/>
      <c r="N1483" s="24"/>
      <c r="O1483" s="11" t="s">
        <v>1000</v>
      </c>
      <c r="P1483" s="118" t="s">
        <v>1023</v>
      </c>
      <c r="Q1483" s="20">
        <v>11.232959999999999</v>
      </c>
      <c r="R1483" s="158">
        <f>Q1483</f>
        <v>11.232959999999999</v>
      </c>
      <c r="S1483" s="11"/>
      <c r="T1483" s="21"/>
      <c r="U1483" s="11"/>
      <c r="V1483" s="22" t="s">
        <v>1000</v>
      </c>
    </row>
    <row r="1484" spans="1:216" s="17" customFormat="1">
      <c r="A1484" s="11" t="s">
        <v>3826</v>
      </c>
      <c r="B1484" s="11"/>
      <c r="C1484" s="11"/>
      <c r="D1484" s="12" t="s">
        <v>3827</v>
      </c>
      <c r="E1484" s="11" t="s">
        <v>2666</v>
      </c>
      <c r="F1484" s="11" t="s">
        <v>3828</v>
      </c>
      <c r="G1484" s="22" t="s">
        <v>3117</v>
      </c>
      <c r="H1484" s="11"/>
      <c r="I1484" s="123" t="s">
        <v>5193</v>
      </c>
      <c r="J1484" s="36">
        <v>2012</v>
      </c>
      <c r="K1484" s="22" t="s">
        <v>998</v>
      </c>
      <c r="L1484" s="11" t="s">
        <v>3112</v>
      </c>
      <c r="M1484" s="24"/>
      <c r="N1484" s="24"/>
      <c r="O1484" s="11" t="s">
        <v>1000</v>
      </c>
      <c r="P1484" s="118" t="s">
        <v>1023</v>
      </c>
      <c r="Q1484" s="20">
        <v>11.06784</v>
      </c>
      <c r="R1484" s="158">
        <f>Q1484</f>
        <v>11.06784</v>
      </c>
      <c r="S1484" s="11"/>
      <c r="T1484" s="21"/>
      <c r="U1484" s="11"/>
      <c r="V1484" s="22" t="s">
        <v>1000</v>
      </c>
    </row>
    <row r="1485" spans="1:216" s="17" customFormat="1">
      <c r="A1485" s="11" t="s">
        <v>3829</v>
      </c>
      <c r="B1485" s="11"/>
      <c r="C1485" s="11"/>
      <c r="D1485" s="12" t="s">
        <v>3830</v>
      </c>
      <c r="E1485" s="11" t="s">
        <v>3831</v>
      </c>
      <c r="F1485" s="11" t="s">
        <v>3832</v>
      </c>
      <c r="G1485" s="22" t="s">
        <v>3071</v>
      </c>
      <c r="H1485" s="11"/>
      <c r="I1485" s="123" t="s">
        <v>5193</v>
      </c>
      <c r="J1485" s="36">
        <v>2012</v>
      </c>
      <c r="K1485" s="22" t="s">
        <v>998</v>
      </c>
      <c r="L1485" s="11" t="s">
        <v>3112</v>
      </c>
      <c r="M1485" s="24"/>
      <c r="N1485" s="24"/>
      <c r="O1485" s="11" t="s">
        <v>1000</v>
      </c>
      <c r="P1485" s="118" t="s">
        <v>1023</v>
      </c>
      <c r="Q1485" s="20">
        <v>10.59552</v>
      </c>
      <c r="R1485" s="158">
        <f>Q1485</f>
        <v>10.59552</v>
      </c>
      <c r="S1485" s="11"/>
      <c r="T1485" s="21"/>
      <c r="U1485" s="11"/>
      <c r="V1485" s="22" t="s">
        <v>1000</v>
      </c>
    </row>
    <row r="1486" spans="1:216" s="17" customFormat="1">
      <c r="A1486" s="11" t="s">
        <v>3833</v>
      </c>
      <c r="B1486" s="11"/>
      <c r="C1486" s="11"/>
      <c r="D1486" s="12" t="s">
        <v>3834</v>
      </c>
      <c r="E1486" s="11" t="s">
        <v>3835</v>
      </c>
      <c r="F1486" s="11" t="s">
        <v>3836</v>
      </c>
      <c r="G1486" s="22" t="s">
        <v>997</v>
      </c>
      <c r="H1486" s="11"/>
      <c r="I1486" s="123" t="s">
        <v>5193</v>
      </c>
      <c r="J1486" s="36">
        <v>2012</v>
      </c>
      <c r="K1486" s="22" t="s">
        <v>998</v>
      </c>
      <c r="L1486" s="11" t="s">
        <v>3112</v>
      </c>
      <c r="M1486" s="24"/>
      <c r="N1486" s="24"/>
      <c r="O1486" s="11" t="s">
        <v>1000</v>
      </c>
      <c r="P1486" s="118" t="s">
        <v>1023</v>
      </c>
      <c r="Q1486" s="20">
        <v>10.5</v>
      </c>
      <c r="R1486" s="158">
        <f>Q1486</f>
        <v>10.5</v>
      </c>
      <c r="S1486" s="11"/>
      <c r="T1486" s="21"/>
      <c r="U1486" s="11"/>
      <c r="V1486" s="22" t="s">
        <v>1000</v>
      </c>
    </row>
    <row r="1487" spans="1:216" s="17" customFormat="1">
      <c r="A1487" s="11" t="s">
        <v>3837</v>
      </c>
      <c r="B1487" s="11"/>
      <c r="C1487" s="11"/>
      <c r="D1487" s="12" t="s">
        <v>3838</v>
      </c>
      <c r="E1487" s="11" t="s">
        <v>3839</v>
      </c>
      <c r="F1487" s="11" t="s">
        <v>3840</v>
      </c>
      <c r="G1487" s="22" t="s">
        <v>3354</v>
      </c>
      <c r="H1487" s="11"/>
      <c r="I1487" s="123" t="s">
        <v>5193</v>
      </c>
      <c r="J1487" s="36">
        <v>2012</v>
      </c>
      <c r="K1487" s="22" t="s">
        <v>998</v>
      </c>
      <c r="L1487" s="11" t="s">
        <v>3112</v>
      </c>
      <c r="M1487" s="24"/>
      <c r="N1487" s="24"/>
      <c r="O1487" s="11" t="s">
        <v>1000</v>
      </c>
      <c r="P1487" s="118" t="s">
        <v>1023</v>
      </c>
      <c r="Q1487" s="20">
        <v>10.421860000000001</v>
      </c>
      <c r="R1487" s="158">
        <f>Q1487</f>
        <v>10.421860000000001</v>
      </c>
      <c r="S1487" s="11"/>
      <c r="T1487" s="21"/>
      <c r="U1487" s="11"/>
      <c r="V1487" s="22" t="s">
        <v>1000</v>
      </c>
    </row>
    <row r="1488" spans="1:216" s="17" customFormat="1">
      <c r="A1488" s="11" t="s">
        <v>3841</v>
      </c>
      <c r="B1488" s="11"/>
      <c r="C1488" s="11"/>
      <c r="D1488" s="12" t="s">
        <v>3842</v>
      </c>
      <c r="E1488" s="11" t="s">
        <v>3843</v>
      </c>
      <c r="F1488" s="11" t="s">
        <v>3844</v>
      </c>
      <c r="G1488" s="22" t="s">
        <v>3091</v>
      </c>
      <c r="H1488" s="11"/>
      <c r="I1488" s="123" t="s">
        <v>5193</v>
      </c>
      <c r="J1488" s="36">
        <v>2012</v>
      </c>
      <c r="K1488" s="22" t="s">
        <v>998</v>
      </c>
      <c r="L1488" s="11" t="s">
        <v>3112</v>
      </c>
      <c r="M1488" s="24"/>
      <c r="N1488" s="24"/>
      <c r="O1488" s="11" t="s">
        <v>1000</v>
      </c>
      <c r="P1488" s="118" t="s">
        <v>1023</v>
      </c>
      <c r="Q1488" s="20">
        <v>10.242959999999998</v>
      </c>
      <c r="R1488" s="158">
        <f>Q1488</f>
        <v>10.242959999999998</v>
      </c>
      <c r="S1488" s="11"/>
      <c r="T1488" s="21"/>
      <c r="U1488" s="11"/>
      <c r="V1488" s="22" t="s">
        <v>1000</v>
      </c>
    </row>
    <row r="1489" spans="1:201" s="17" customFormat="1">
      <c r="A1489" s="11" t="s">
        <v>3845</v>
      </c>
      <c r="B1489" s="11"/>
      <c r="C1489" s="11"/>
      <c r="D1489" s="12" t="s">
        <v>3846</v>
      </c>
      <c r="E1489" s="11" t="s">
        <v>3847</v>
      </c>
      <c r="F1489" s="11" t="s">
        <v>3848</v>
      </c>
      <c r="G1489" s="22" t="s">
        <v>1020</v>
      </c>
      <c r="H1489" s="11"/>
      <c r="I1489" s="123" t="s">
        <v>5193</v>
      </c>
      <c r="J1489" s="36">
        <v>2012</v>
      </c>
      <c r="K1489" s="22" t="s">
        <v>998</v>
      </c>
      <c r="L1489" s="11" t="s">
        <v>3112</v>
      </c>
      <c r="M1489" s="24"/>
      <c r="N1489" s="24"/>
      <c r="O1489" s="11" t="s">
        <v>1000</v>
      </c>
      <c r="P1489" s="118" t="s">
        <v>1023</v>
      </c>
      <c r="Q1489" s="20">
        <v>22.124669999999998</v>
      </c>
      <c r="R1489" s="158">
        <f>Q1489</f>
        <v>22.124669999999998</v>
      </c>
      <c r="S1489" s="11"/>
      <c r="T1489" s="21"/>
      <c r="U1489" s="11"/>
      <c r="V1489" s="22" t="s">
        <v>1000</v>
      </c>
    </row>
    <row r="1490" spans="1:201" s="17" customFormat="1">
      <c r="A1490" s="11" t="s">
        <v>3849</v>
      </c>
      <c r="B1490" s="11"/>
      <c r="C1490" s="11"/>
      <c r="D1490" s="12" t="s">
        <v>3850</v>
      </c>
      <c r="E1490" s="11" t="s">
        <v>3851</v>
      </c>
      <c r="F1490" s="11" t="s">
        <v>3852</v>
      </c>
      <c r="G1490" s="22" t="s">
        <v>1020</v>
      </c>
      <c r="H1490" s="11"/>
      <c r="I1490" s="123" t="s">
        <v>5193</v>
      </c>
      <c r="J1490" s="36">
        <v>2012</v>
      </c>
      <c r="K1490" s="22" t="s">
        <v>998</v>
      </c>
      <c r="L1490" s="11" t="s">
        <v>3112</v>
      </c>
      <c r="M1490" s="24"/>
      <c r="N1490" s="24"/>
      <c r="O1490" s="11" t="s">
        <v>1000</v>
      </c>
      <c r="P1490" s="118" t="s">
        <v>1023</v>
      </c>
      <c r="Q1490" s="20">
        <v>15.995520000000001</v>
      </c>
      <c r="R1490" s="158">
        <f>Q1490</f>
        <v>15.995520000000001</v>
      </c>
      <c r="S1490" s="11"/>
      <c r="T1490" s="21"/>
      <c r="U1490" s="11"/>
      <c r="V1490" s="22" t="s">
        <v>1000</v>
      </c>
      <c r="W1490" s="31"/>
      <c r="X1490" s="31"/>
      <c r="Y1490" s="31"/>
      <c r="Z1490" s="31"/>
      <c r="AA1490" s="31"/>
      <c r="AB1490" s="31"/>
      <c r="AC1490" s="31"/>
      <c r="AD1490" s="31"/>
      <c r="AE1490" s="31"/>
      <c r="AF1490" s="31"/>
      <c r="AG1490" s="31"/>
      <c r="AH1490" s="31"/>
      <c r="AI1490" s="31"/>
      <c r="AJ1490" s="31"/>
      <c r="AK1490" s="31"/>
      <c r="AL1490" s="31"/>
      <c r="AM1490" s="31"/>
      <c r="AN1490" s="31"/>
      <c r="AO1490" s="31"/>
      <c r="AP1490" s="31"/>
      <c r="AQ1490" s="31"/>
      <c r="AR1490" s="31"/>
      <c r="AS1490" s="31"/>
      <c r="AT1490" s="31"/>
      <c r="AU1490" s="31"/>
      <c r="AV1490" s="31"/>
      <c r="AW1490" s="31"/>
      <c r="AX1490" s="31"/>
      <c r="AY1490" s="31"/>
      <c r="AZ1490" s="31"/>
      <c r="BA1490" s="31"/>
      <c r="BB1490" s="31"/>
      <c r="BC1490" s="31"/>
      <c r="BD1490" s="31"/>
      <c r="BE1490" s="31"/>
      <c r="BF1490" s="31"/>
      <c r="BG1490" s="31"/>
      <c r="BH1490" s="31"/>
      <c r="BI1490" s="31"/>
      <c r="BJ1490" s="31"/>
      <c r="BK1490" s="31"/>
      <c r="BL1490" s="31"/>
      <c r="BM1490" s="31"/>
      <c r="BN1490" s="31"/>
      <c r="BO1490" s="31"/>
      <c r="BP1490" s="31"/>
      <c r="BQ1490" s="31"/>
      <c r="BR1490" s="31"/>
      <c r="BS1490" s="31"/>
      <c r="BT1490" s="31"/>
      <c r="BU1490" s="31"/>
      <c r="BV1490" s="31"/>
      <c r="BW1490" s="31"/>
      <c r="BX1490" s="31"/>
      <c r="BY1490" s="31"/>
      <c r="BZ1490" s="31"/>
      <c r="CA1490" s="31"/>
      <c r="CB1490" s="31"/>
      <c r="CC1490" s="31"/>
      <c r="CD1490" s="31"/>
      <c r="CE1490" s="31"/>
      <c r="CF1490" s="31"/>
      <c r="CG1490" s="31"/>
      <c r="CH1490" s="31"/>
      <c r="CI1490" s="31"/>
      <c r="CJ1490" s="31"/>
      <c r="CK1490" s="31"/>
      <c r="CL1490" s="31"/>
      <c r="CM1490" s="31"/>
      <c r="CN1490" s="31"/>
      <c r="CO1490" s="31"/>
      <c r="CP1490" s="31"/>
      <c r="CQ1490" s="31"/>
      <c r="CR1490" s="31"/>
      <c r="CS1490" s="31"/>
      <c r="CT1490" s="31"/>
      <c r="CU1490" s="31"/>
      <c r="CV1490" s="31"/>
      <c r="CW1490" s="31"/>
      <c r="CX1490" s="31"/>
      <c r="CY1490" s="31"/>
      <c r="CZ1490" s="31"/>
      <c r="DA1490" s="31"/>
      <c r="DB1490" s="31"/>
      <c r="DC1490" s="31"/>
      <c r="DD1490" s="31"/>
      <c r="DE1490" s="31"/>
      <c r="DF1490" s="31"/>
      <c r="DG1490" s="31"/>
      <c r="DH1490" s="31"/>
      <c r="DI1490" s="31"/>
      <c r="DJ1490" s="31"/>
      <c r="DK1490" s="31"/>
      <c r="DL1490" s="31"/>
      <c r="DM1490" s="31"/>
      <c r="DN1490" s="31"/>
      <c r="DO1490" s="31"/>
      <c r="DP1490" s="31"/>
      <c r="DQ1490" s="31"/>
      <c r="DR1490" s="31"/>
      <c r="DS1490" s="31"/>
      <c r="DT1490" s="31"/>
      <c r="DU1490" s="31"/>
      <c r="DV1490" s="31"/>
      <c r="DW1490" s="31"/>
      <c r="DX1490" s="31"/>
      <c r="DY1490" s="31"/>
      <c r="DZ1490" s="31"/>
      <c r="EA1490" s="31"/>
      <c r="EB1490" s="31"/>
      <c r="EC1490" s="31"/>
      <c r="ED1490" s="31"/>
      <c r="EE1490" s="31"/>
      <c r="EF1490" s="31"/>
      <c r="EG1490" s="31"/>
      <c r="EH1490" s="31"/>
      <c r="EI1490" s="31"/>
      <c r="EJ1490" s="31"/>
      <c r="EK1490" s="31"/>
      <c r="EL1490" s="31"/>
      <c r="EM1490" s="31"/>
      <c r="EN1490" s="31"/>
      <c r="EO1490" s="31"/>
      <c r="EP1490" s="31"/>
      <c r="EQ1490" s="31"/>
      <c r="ER1490" s="31"/>
      <c r="ES1490" s="31"/>
      <c r="ET1490" s="31"/>
      <c r="EU1490" s="31"/>
      <c r="EV1490" s="31"/>
      <c r="EW1490" s="31"/>
      <c r="EX1490" s="31"/>
      <c r="EY1490" s="31"/>
      <c r="EZ1490" s="31"/>
      <c r="FA1490" s="31"/>
      <c r="FB1490" s="31"/>
      <c r="FC1490" s="31"/>
      <c r="FD1490" s="31"/>
      <c r="FE1490" s="31"/>
      <c r="FF1490" s="31"/>
      <c r="FG1490" s="31"/>
      <c r="FH1490" s="31"/>
      <c r="FI1490" s="31"/>
      <c r="FJ1490" s="31"/>
      <c r="FK1490" s="31"/>
      <c r="FL1490" s="31"/>
      <c r="FM1490" s="31"/>
      <c r="FN1490" s="31"/>
      <c r="FO1490" s="31"/>
      <c r="FP1490" s="31"/>
      <c r="FQ1490" s="31"/>
      <c r="FR1490" s="31"/>
      <c r="FS1490" s="31"/>
      <c r="FT1490" s="31"/>
      <c r="FU1490" s="31"/>
      <c r="FV1490" s="31"/>
      <c r="FW1490" s="31"/>
      <c r="FX1490" s="31"/>
      <c r="FY1490" s="31"/>
      <c r="FZ1490" s="31"/>
      <c r="GA1490" s="31"/>
      <c r="GB1490" s="31"/>
      <c r="GC1490" s="31"/>
      <c r="GD1490" s="31"/>
      <c r="GE1490" s="31"/>
      <c r="GF1490" s="31"/>
      <c r="GG1490" s="31"/>
      <c r="GH1490" s="31"/>
      <c r="GI1490" s="31"/>
      <c r="GJ1490" s="31"/>
      <c r="GK1490" s="31"/>
      <c r="GL1490" s="31"/>
      <c r="GM1490" s="31"/>
      <c r="GN1490" s="31"/>
      <c r="GO1490" s="31"/>
      <c r="GP1490" s="31"/>
      <c r="GQ1490" s="31"/>
      <c r="GR1490" s="31"/>
      <c r="GS1490" s="31"/>
    </row>
    <row r="1491" spans="1:201" s="17" customFormat="1">
      <c r="A1491" s="11" t="s">
        <v>3853</v>
      </c>
      <c r="B1491" s="11"/>
      <c r="C1491" s="11"/>
      <c r="D1491" s="12" t="s">
        <v>3850</v>
      </c>
      <c r="E1491" s="11" t="s">
        <v>3851</v>
      </c>
      <c r="F1491" s="11" t="s">
        <v>3852</v>
      </c>
      <c r="G1491" s="22" t="s">
        <v>1020</v>
      </c>
      <c r="H1491" s="11"/>
      <c r="I1491" s="123" t="s">
        <v>5193</v>
      </c>
      <c r="J1491" s="36">
        <v>2012</v>
      </c>
      <c r="K1491" s="22" t="s">
        <v>998</v>
      </c>
      <c r="L1491" s="11" t="s">
        <v>3112</v>
      </c>
      <c r="M1491" s="24"/>
      <c r="N1491" s="24"/>
      <c r="O1491" s="11" t="s">
        <v>1000</v>
      </c>
      <c r="P1491" s="118" t="s">
        <v>1023</v>
      </c>
      <c r="Q1491" s="20">
        <v>14.85744</v>
      </c>
      <c r="R1491" s="158">
        <f>Q1491</f>
        <v>14.85744</v>
      </c>
      <c r="S1491" s="11"/>
      <c r="T1491" s="21"/>
      <c r="U1491" s="11"/>
      <c r="V1491" s="22" t="s">
        <v>1000</v>
      </c>
    </row>
    <row r="1492" spans="1:201" s="17" customFormat="1">
      <c r="A1492" s="11" t="s">
        <v>3854</v>
      </c>
      <c r="B1492" s="11"/>
      <c r="C1492" s="11"/>
      <c r="D1492" s="12" t="s">
        <v>3796</v>
      </c>
      <c r="E1492" s="11" t="s">
        <v>1764</v>
      </c>
      <c r="F1492" s="11" t="s">
        <v>3855</v>
      </c>
      <c r="G1492" s="22" t="s">
        <v>3333</v>
      </c>
      <c r="H1492" s="11"/>
      <c r="I1492" s="123" t="s">
        <v>5193</v>
      </c>
      <c r="J1492" s="36">
        <v>2012</v>
      </c>
      <c r="K1492" s="22" t="s">
        <v>998</v>
      </c>
      <c r="L1492" s="11" t="s">
        <v>3112</v>
      </c>
      <c r="M1492" s="24"/>
      <c r="N1492" s="24"/>
      <c r="O1492" s="11" t="s">
        <v>1000</v>
      </c>
      <c r="P1492" s="118" t="s">
        <v>1023</v>
      </c>
      <c r="Q1492" s="20">
        <v>14.53248</v>
      </c>
      <c r="R1492" s="158">
        <f>Q1492</f>
        <v>14.53248</v>
      </c>
      <c r="S1492" s="11"/>
      <c r="T1492" s="21"/>
      <c r="U1492" s="11"/>
      <c r="V1492" s="22" t="s">
        <v>1000</v>
      </c>
    </row>
    <row r="1493" spans="1:201" s="17" customFormat="1">
      <c r="A1493" s="11" t="s">
        <v>3856</v>
      </c>
      <c r="B1493" s="11"/>
      <c r="C1493" s="11"/>
      <c r="D1493" s="12" t="s">
        <v>3850</v>
      </c>
      <c r="E1493" s="11" t="s">
        <v>3851</v>
      </c>
      <c r="F1493" s="11" t="s">
        <v>3852</v>
      </c>
      <c r="G1493" s="22" t="s">
        <v>1020</v>
      </c>
      <c r="H1493" s="11"/>
      <c r="I1493" s="123" t="s">
        <v>5193</v>
      </c>
      <c r="J1493" s="36">
        <v>2012</v>
      </c>
      <c r="K1493" s="22" t="s">
        <v>998</v>
      </c>
      <c r="L1493" s="11" t="s">
        <v>3112</v>
      </c>
      <c r="M1493" s="24"/>
      <c r="N1493" s="24"/>
      <c r="O1493" s="11" t="s">
        <v>1000</v>
      </c>
      <c r="P1493" s="118" t="s">
        <v>1023</v>
      </c>
      <c r="Q1493" s="20">
        <v>14.3712</v>
      </c>
      <c r="R1493" s="158">
        <f>Q1493</f>
        <v>14.3712</v>
      </c>
      <c r="S1493" s="11"/>
      <c r="T1493" s="21"/>
      <c r="U1493" s="11"/>
      <c r="V1493" s="22" t="s">
        <v>1000</v>
      </c>
    </row>
    <row r="1494" spans="1:201" s="17" customFormat="1">
      <c r="A1494" s="11" t="s">
        <v>3857</v>
      </c>
      <c r="B1494" s="27" t="s">
        <v>3858</v>
      </c>
      <c r="C1494" s="27" t="s">
        <v>3859</v>
      </c>
      <c r="D1494" s="28">
        <v>1468</v>
      </c>
      <c r="E1494" s="27" t="s">
        <v>3860</v>
      </c>
      <c r="F1494" s="27" t="s">
        <v>3861</v>
      </c>
      <c r="G1494" s="22" t="s">
        <v>3333</v>
      </c>
      <c r="H1494" s="27" t="s">
        <v>3862</v>
      </c>
      <c r="I1494" s="122" t="s">
        <v>5203</v>
      </c>
      <c r="J1494" s="29">
        <v>1998</v>
      </c>
      <c r="K1494" s="27" t="s">
        <v>998</v>
      </c>
      <c r="L1494" s="30" t="s">
        <v>1022</v>
      </c>
      <c r="M1494" s="24"/>
      <c r="N1494" s="24"/>
      <c r="O1494" s="27" t="s">
        <v>1023</v>
      </c>
      <c r="P1494" s="27" t="s">
        <v>1000</v>
      </c>
      <c r="Q1494" s="33">
        <v>34.700000000000003</v>
      </c>
      <c r="R1494" s="157">
        <v>35.047000000000004</v>
      </c>
      <c r="S1494" s="11"/>
      <c r="T1494" s="29">
        <v>20</v>
      </c>
      <c r="U1494" s="27" t="s">
        <v>1825</v>
      </c>
      <c r="V1494" s="22" t="s">
        <v>1023</v>
      </c>
    </row>
    <row r="1495" spans="1:201" s="17" customFormat="1">
      <c r="A1495" s="11" t="s">
        <v>3863</v>
      </c>
      <c r="B1495" s="27" t="s">
        <v>3864</v>
      </c>
      <c r="C1495" s="27" t="s">
        <v>3865</v>
      </c>
      <c r="D1495" s="28">
        <v>50769</v>
      </c>
      <c r="E1495" s="27" t="s">
        <v>4797</v>
      </c>
      <c r="F1495" s="27" t="s">
        <v>3866</v>
      </c>
      <c r="G1495" s="22" t="s">
        <v>997</v>
      </c>
      <c r="H1495" s="27" t="s">
        <v>3867</v>
      </c>
      <c r="I1495" s="122" t="s">
        <v>5203</v>
      </c>
      <c r="J1495" s="29">
        <v>1963</v>
      </c>
      <c r="K1495" s="27" t="s">
        <v>998</v>
      </c>
      <c r="L1495" s="128" t="s">
        <v>3056</v>
      </c>
      <c r="M1495" s="30" t="s">
        <v>3868</v>
      </c>
      <c r="N1495" s="30" t="s">
        <v>3869</v>
      </c>
      <c r="O1495" s="27" t="s">
        <v>1023</v>
      </c>
      <c r="P1495" s="27" t="s">
        <v>1000</v>
      </c>
      <c r="Q1495" s="33">
        <v>22.5</v>
      </c>
      <c r="R1495" s="157">
        <f>Q1495*1.01</f>
        <v>22.725000000000001</v>
      </c>
      <c r="S1495" s="11"/>
      <c r="T1495" s="29">
        <v>30</v>
      </c>
      <c r="U1495" s="27" t="s">
        <v>3870</v>
      </c>
      <c r="V1495" s="22" t="s">
        <v>1023</v>
      </c>
    </row>
    <row r="1496" spans="1:201" s="17" customFormat="1">
      <c r="A1496" s="11" t="s">
        <v>3871</v>
      </c>
      <c r="B1496" s="27" t="s">
        <v>3872</v>
      </c>
      <c r="C1496" s="27" t="s">
        <v>3873</v>
      </c>
      <c r="D1496" s="28">
        <v>16909</v>
      </c>
      <c r="E1496" s="27" t="s">
        <v>1303</v>
      </c>
      <c r="F1496" s="27" t="s">
        <v>3874</v>
      </c>
      <c r="G1496" s="22" t="s">
        <v>1020</v>
      </c>
      <c r="H1496" s="11"/>
      <c r="I1496" s="123" t="s">
        <v>5202</v>
      </c>
      <c r="J1496" s="29">
        <v>2002</v>
      </c>
      <c r="K1496" s="27" t="s">
        <v>998</v>
      </c>
      <c r="L1496" s="30" t="s">
        <v>1061</v>
      </c>
      <c r="M1496" s="30" t="s">
        <v>3875</v>
      </c>
      <c r="N1496" s="24"/>
      <c r="O1496" s="27" t="s">
        <v>1000</v>
      </c>
      <c r="P1496" s="27" t="s">
        <v>1023</v>
      </c>
      <c r="Q1496" s="33">
        <v>18.600000000000001</v>
      </c>
      <c r="R1496" s="159">
        <v>20.0322</v>
      </c>
      <c r="S1496" s="11"/>
      <c r="T1496" s="29">
        <v>10</v>
      </c>
      <c r="U1496" s="13" t="s">
        <v>3077</v>
      </c>
      <c r="V1496" s="22" t="s">
        <v>1000</v>
      </c>
    </row>
    <row r="1497" spans="1:201" s="17" customFormat="1">
      <c r="A1497" s="11" t="s">
        <v>3876</v>
      </c>
      <c r="B1497" s="27" t="s">
        <v>3877</v>
      </c>
      <c r="C1497" s="27" t="s">
        <v>3877</v>
      </c>
      <c r="D1497" s="28">
        <v>46147</v>
      </c>
      <c r="E1497" s="27" t="s">
        <v>2222</v>
      </c>
      <c r="F1497" s="27" t="s">
        <v>3878</v>
      </c>
      <c r="G1497" s="22" t="s">
        <v>997</v>
      </c>
      <c r="H1497" s="11"/>
      <c r="I1497" s="118" t="s">
        <v>5203</v>
      </c>
      <c r="J1497" s="36"/>
      <c r="K1497" s="27" t="s">
        <v>998</v>
      </c>
      <c r="L1497" s="118" t="s">
        <v>1022</v>
      </c>
      <c r="M1497" s="30" t="s">
        <v>3879</v>
      </c>
      <c r="N1497" s="24"/>
      <c r="O1497" s="27" t="s">
        <v>1023</v>
      </c>
      <c r="P1497" s="27" t="s">
        <v>1023</v>
      </c>
      <c r="Q1497" s="33">
        <v>69</v>
      </c>
      <c r="R1497" s="157">
        <v>69.69</v>
      </c>
      <c r="S1497" s="27" t="s">
        <v>3880</v>
      </c>
      <c r="T1497" s="29">
        <v>110</v>
      </c>
      <c r="U1497" s="27" t="s">
        <v>3877</v>
      </c>
      <c r="V1497" s="22" t="s">
        <v>1023</v>
      </c>
      <c r="W1497" s="31"/>
      <c r="X1497" s="31"/>
      <c r="Y1497" s="31"/>
      <c r="Z1497" s="31"/>
      <c r="AA1497" s="31"/>
      <c r="AB1497" s="31"/>
      <c r="AC1497" s="31"/>
      <c r="AD1497" s="31"/>
      <c r="AE1497" s="31"/>
      <c r="AF1497" s="31"/>
      <c r="AG1497" s="31"/>
      <c r="AH1497" s="31"/>
      <c r="AI1497" s="31"/>
      <c r="AJ1497" s="31"/>
      <c r="AK1497" s="31"/>
      <c r="AL1497" s="31"/>
      <c r="AM1497" s="31"/>
      <c r="AN1497" s="31"/>
      <c r="AO1497" s="31"/>
      <c r="AP1497" s="31"/>
      <c r="AQ1497" s="31"/>
      <c r="AR1497" s="31"/>
      <c r="AS1497" s="31"/>
      <c r="AT1497" s="31"/>
      <c r="AU1497" s="31"/>
      <c r="AV1497" s="31"/>
      <c r="AW1497" s="31"/>
      <c r="AX1497" s="31"/>
      <c r="AY1497" s="31"/>
      <c r="AZ1497" s="31"/>
      <c r="BA1497" s="31"/>
      <c r="BB1497" s="31"/>
      <c r="BC1497" s="31"/>
      <c r="BD1497" s="31"/>
      <c r="BE1497" s="31"/>
      <c r="BF1497" s="31"/>
      <c r="BG1497" s="31"/>
      <c r="BH1497" s="31"/>
      <c r="BI1497" s="31"/>
      <c r="BJ1497" s="31"/>
      <c r="BK1497" s="31"/>
      <c r="BL1497" s="31"/>
      <c r="BM1497" s="31"/>
      <c r="BN1497" s="31"/>
      <c r="BO1497" s="31"/>
      <c r="BP1497" s="31"/>
      <c r="BQ1497" s="31"/>
      <c r="BR1497" s="31"/>
      <c r="BS1497" s="31"/>
      <c r="BT1497" s="31"/>
      <c r="BU1497" s="31"/>
      <c r="BV1497" s="31"/>
      <c r="BW1497" s="31"/>
      <c r="BX1497" s="31"/>
      <c r="BY1497" s="31"/>
      <c r="BZ1497" s="31"/>
      <c r="CA1497" s="31"/>
      <c r="CB1497" s="31"/>
      <c r="CC1497" s="31"/>
      <c r="CD1497" s="31"/>
      <c r="CE1497" s="31"/>
      <c r="CF1497" s="31"/>
      <c r="CG1497" s="31"/>
      <c r="CH1497" s="31"/>
      <c r="CI1497" s="31"/>
      <c r="CJ1497" s="31"/>
      <c r="CK1497" s="31"/>
      <c r="CL1497" s="31"/>
      <c r="CM1497" s="31"/>
      <c r="CN1497" s="31"/>
      <c r="CO1497" s="31"/>
      <c r="CP1497" s="31"/>
      <c r="CQ1497" s="31"/>
      <c r="CR1497" s="31"/>
      <c r="CS1497" s="31"/>
      <c r="CT1497" s="31"/>
      <c r="CU1497" s="31"/>
      <c r="CV1497" s="31"/>
      <c r="CW1497" s="31"/>
      <c r="CX1497" s="31"/>
      <c r="CY1497" s="31"/>
      <c r="CZ1497" s="31"/>
      <c r="DA1497" s="31"/>
      <c r="DB1497" s="31"/>
      <c r="DC1497" s="31"/>
      <c r="DD1497" s="31"/>
      <c r="DE1497" s="31"/>
      <c r="DF1497" s="31"/>
      <c r="DG1497" s="31"/>
      <c r="DH1497" s="31"/>
      <c r="DI1497" s="31"/>
      <c r="DJ1497" s="31"/>
      <c r="DK1497" s="31"/>
      <c r="DL1497" s="31"/>
      <c r="DM1497" s="31"/>
      <c r="DN1497" s="31"/>
      <c r="DO1497" s="31"/>
      <c r="DP1497" s="31"/>
      <c r="DQ1497" s="31"/>
      <c r="DR1497" s="31"/>
      <c r="DS1497" s="31"/>
      <c r="DT1497" s="31"/>
      <c r="DU1497" s="31"/>
      <c r="DV1497" s="31"/>
      <c r="DW1497" s="31"/>
      <c r="DX1497" s="31"/>
      <c r="DY1497" s="31"/>
      <c r="DZ1497" s="31"/>
      <c r="EA1497" s="31"/>
      <c r="EB1497" s="31"/>
      <c r="EC1497" s="31"/>
      <c r="ED1497" s="31"/>
      <c r="EE1497" s="31"/>
      <c r="EF1497" s="31"/>
      <c r="EG1497" s="31"/>
      <c r="EH1497" s="31"/>
      <c r="EI1497" s="31"/>
      <c r="EJ1497" s="31"/>
      <c r="EK1497" s="31"/>
      <c r="EL1497" s="31"/>
      <c r="EM1497" s="31"/>
      <c r="EN1497" s="31"/>
      <c r="EO1497" s="31"/>
      <c r="EP1497" s="31"/>
      <c r="EQ1497" s="31"/>
      <c r="ER1497" s="31"/>
      <c r="ES1497" s="31"/>
      <c r="ET1497" s="31"/>
      <c r="EU1497" s="31"/>
      <c r="EV1497" s="31"/>
      <c r="EW1497" s="31"/>
      <c r="EX1497" s="31"/>
      <c r="EY1497" s="31"/>
      <c r="EZ1497" s="31"/>
      <c r="FA1497" s="31"/>
      <c r="FB1497" s="31"/>
      <c r="FC1497" s="31"/>
      <c r="FD1497" s="31"/>
      <c r="FE1497" s="31"/>
      <c r="FF1497" s="31"/>
      <c r="FG1497" s="31"/>
      <c r="FH1497" s="31"/>
      <c r="FI1497" s="31"/>
      <c r="FJ1497" s="31"/>
      <c r="FK1497" s="31"/>
      <c r="FL1497" s="31"/>
      <c r="FM1497" s="31"/>
      <c r="FN1497" s="31"/>
      <c r="FO1497" s="31"/>
      <c r="FP1497" s="31"/>
      <c r="FQ1497" s="31"/>
      <c r="FR1497" s="31"/>
      <c r="FS1497" s="31"/>
      <c r="FT1497" s="31"/>
      <c r="FU1497" s="31"/>
      <c r="FV1497" s="31"/>
      <c r="FW1497" s="31"/>
      <c r="FX1497" s="31"/>
      <c r="FY1497" s="31"/>
      <c r="FZ1497" s="31"/>
      <c r="GA1497" s="31"/>
      <c r="GB1497" s="31"/>
      <c r="GC1497" s="31"/>
      <c r="GD1497" s="31"/>
      <c r="GE1497" s="31"/>
      <c r="GF1497" s="31"/>
      <c r="GG1497" s="31"/>
      <c r="GH1497" s="31"/>
      <c r="GI1497" s="31"/>
      <c r="GJ1497" s="31"/>
      <c r="GK1497" s="31"/>
      <c r="GL1497" s="31"/>
      <c r="GM1497" s="31"/>
      <c r="GN1497" s="31"/>
      <c r="GO1497" s="31"/>
      <c r="GP1497" s="31"/>
      <c r="GQ1497" s="31"/>
      <c r="GR1497" s="31"/>
      <c r="GS1497" s="31"/>
    </row>
    <row r="1498" spans="1:201" s="17" customFormat="1">
      <c r="A1498" s="11" t="s">
        <v>3881</v>
      </c>
      <c r="B1498" s="27" t="s">
        <v>3882</v>
      </c>
      <c r="C1498" s="27" t="s">
        <v>3883</v>
      </c>
      <c r="D1498" s="28">
        <v>6712</v>
      </c>
      <c r="E1498" s="27" t="s">
        <v>3884</v>
      </c>
      <c r="F1498" s="27" t="s">
        <v>3885</v>
      </c>
      <c r="G1498" s="22" t="s">
        <v>1071</v>
      </c>
      <c r="H1498" s="27" t="s">
        <v>3886</v>
      </c>
      <c r="I1498" s="123" t="s">
        <v>5202</v>
      </c>
      <c r="J1498" s="29">
        <v>1993</v>
      </c>
      <c r="K1498" s="27" t="s">
        <v>998</v>
      </c>
      <c r="L1498" s="118" t="s">
        <v>3298</v>
      </c>
      <c r="M1498" s="30" t="s">
        <v>3298</v>
      </c>
      <c r="N1498" s="24"/>
      <c r="O1498" s="27" t="s">
        <v>1023</v>
      </c>
      <c r="P1498" s="27" t="s">
        <v>1000</v>
      </c>
      <c r="Q1498" s="33">
        <v>18.5</v>
      </c>
      <c r="R1498" s="157">
        <v>20.543874273481656</v>
      </c>
      <c r="S1498" s="27" t="s">
        <v>3887</v>
      </c>
      <c r="T1498" s="29">
        <v>15</v>
      </c>
      <c r="U1498" s="11" t="s">
        <v>3045</v>
      </c>
      <c r="V1498" s="22" t="s">
        <v>1023</v>
      </c>
    </row>
    <row r="1499" spans="1:201" s="17" customFormat="1">
      <c r="A1499" s="11" t="s">
        <v>3888</v>
      </c>
      <c r="B1499" s="27" t="s">
        <v>3882</v>
      </c>
      <c r="C1499" s="27" t="s">
        <v>3883</v>
      </c>
      <c r="D1499" s="28">
        <v>6712</v>
      </c>
      <c r="E1499" s="27" t="s">
        <v>3884</v>
      </c>
      <c r="F1499" s="27" t="s">
        <v>3885</v>
      </c>
      <c r="G1499" s="22" t="s">
        <v>1071</v>
      </c>
      <c r="H1499" s="27" t="s">
        <v>3889</v>
      </c>
      <c r="I1499" s="123" t="s">
        <v>5202</v>
      </c>
      <c r="J1499" s="29">
        <v>1993</v>
      </c>
      <c r="K1499" s="11" t="s">
        <v>3225</v>
      </c>
      <c r="L1499" s="27" t="s">
        <v>3056</v>
      </c>
      <c r="M1499" s="24"/>
      <c r="N1499" s="24"/>
      <c r="O1499" s="27" t="s">
        <v>1023</v>
      </c>
      <c r="P1499" s="27" t="s">
        <v>1000</v>
      </c>
      <c r="Q1499" s="33">
        <v>18.5</v>
      </c>
      <c r="R1499" s="158">
        <v>20.129533678756477</v>
      </c>
      <c r="S1499" s="27" t="s">
        <v>3887</v>
      </c>
      <c r="T1499" s="29">
        <v>15</v>
      </c>
      <c r="U1499" s="11" t="s">
        <v>3045</v>
      </c>
      <c r="V1499" s="22" t="s">
        <v>1023</v>
      </c>
    </row>
    <row r="1500" spans="1:201" s="17" customFormat="1">
      <c r="A1500" s="11" t="s">
        <v>3890</v>
      </c>
      <c r="B1500" s="27" t="s">
        <v>3260</v>
      </c>
      <c r="C1500" s="27" t="s">
        <v>3891</v>
      </c>
      <c r="D1500" s="28">
        <v>41517</v>
      </c>
      <c r="E1500" s="27" t="s">
        <v>3892</v>
      </c>
      <c r="F1500" s="27" t="s">
        <v>3893</v>
      </c>
      <c r="G1500" s="22" t="s">
        <v>997</v>
      </c>
      <c r="H1500" s="27" t="s">
        <v>3894</v>
      </c>
      <c r="I1500" s="123" t="s">
        <v>5202</v>
      </c>
      <c r="J1500" s="29">
        <v>2012</v>
      </c>
      <c r="K1500" s="27" t="s">
        <v>998</v>
      </c>
      <c r="L1500" s="27" t="s">
        <v>3298</v>
      </c>
      <c r="M1500" s="24"/>
      <c r="N1500" s="24"/>
      <c r="O1500" s="27" t="s">
        <v>3156</v>
      </c>
      <c r="P1500" s="27" t="s">
        <v>3156</v>
      </c>
      <c r="Q1500" s="33">
        <v>1050</v>
      </c>
      <c r="R1500" s="157">
        <v>1100</v>
      </c>
      <c r="S1500" s="27" t="s">
        <v>241</v>
      </c>
      <c r="T1500" s="29">
        <v>380</v>
      </c>
      <c r="U1500" s="27" t="s">
        <v>1045</v>
      </c>
      <c r="V1500" s="22" t="s">
        <v>1023</v>
      </c>
    </row>
    <row r="1501" spans="1:201" s="17" customFormat="1">
      <c r="A1501" s="11" t="s">
        <v>3895</v>
      </c>
      <c r="B1501" s="27" t="s">
        <v>3260</v>
      </c>
      <c r="C1501" s="27" t="s">
        <v>3896</v>
      </c>
      <c r="D1501" s="28">
        <v>41517</v>
      </c>
      <c r="E1501" s="27" t="s">
        <v>3892</v>
      </c>
      <c r="F1501" s="27" t="s">
        <v>3893</v>
      </c>
      <c r="G1501" s="22" t="s">
        <v>997</v>
      </c>
      <c r="H1501" s="27" t="s">
        <v>3897</v>
      </c>
      <c r="I1501" s="123" t="s">
        <v>5202</v>
      </c>
      <c r="J1501" s="29">
        <v>2012</v>
      </c>
      <c r="K1501" s="27" t="s">
        <v>998</v>
      </c>
      <c r="L1501" s="27" t="s">
        <v>3298</v>
      </c>
      <c r="M1501" s="24"/>
      <c r="N1501" s="24"/>
      <c r="O1501" s="27" t="s">
        <v>3156</v>
      </c>
      <c r="P1501" s="27" t="s">
        <v>3156</v>
      </c>
      <c r="Q1501" s="33">
        <v>1050</v>
      </c>
      <c r="R1501" s="157">
        <v>1100</v>
      </c>
      <c r="S1501" s="27" t="s">
        <v>241</v>
      </c>
      <c r="T1501" s="29">
        <v>380</v>
      </c>
      <c r="U1501" s="27" t="s">
        <v>1045</v>
      </c>
      <c r="V1501" s="22" t="s">
        <v>1023</v>
      </c>
    </row>
    <row r="1502" spans="1:201" s="17" customFormat="1">
      <c r="A1502" s="11" t="s">
        <v>3898</v>
      </c>
      <c r="B1502" s="27" t="s">
        <v>3899</v>
      </c>
      <c r="C1502" s="27" t="s">
        <v>3900</v>
      </c>
      <c r="D1502" s="28">
        <v>49638</v>
      </c>
      <c r="E1502" s="27" t="s">
        <v>3901</v>
      </c>
      <c r="F1502" s="27" t="s">
        <v>3902</v>
      </c>
      <c r="G1502" s="22" t="s">
        <v>1006</v>
      </c>
      <c r="H1502" s="27"/>
      <c r="I1502" s="122" t="s">
        <v>5203</v>
      </c>
      <c r="J1502" s="29"/>
      <c r="K1502" s="27" t="s">
        <v>998</v>
      </c>
      <c r="L1502" s="27" t="s">
        <v>1022</v>
      </c>
      <c r="M1502" s="24"/>
      <c r="N1502" s="24"/>
      <c r="O1502" s="27" t="s">
        <v>3156</v>
      </c>
      <c r="P1502" s="27" t="s">
        <v>3103</v>
      </c>
      <c r="Q1502" s="33">
        <v>18.100000000000001</v>
      </c>
      <c r="R1502" s="157">
        <v>18.281000000000002</v>
      </c>
      <c r="S1502" s="27"/>
      <c r="T1502" s="29"/>
      <c r="U1502" s="27"/>
      <c r="V1502" s="22" t="s">
        <v>1023</v>
      </c>
    </row>
    <row r="1503" spans="1:201" s="17" customFormat="1" ht="24">
      <c r="A1503" s="11" t="s">
        <v>3903</v>
      </c>
      <c r="B1503" s="27" t="s">
        <v>3904</v>
      </c>
      <c r="C1503" s="27" t="s">
        <v>3905</v>
      </c>
      <c r="D1503" s="28">
        <v>29416</v>
      </c>
      <c r="E1503" s="27" t="s">
        <v>3905</v>
      </c>
      <c r="F1503" s="27" t="s">
        <v>3906</v>
      </c>
      <c r="G1503" s="22" t="s">
        <v>1071</v>
      </c>
      <c r="H1503" s="22" t="s">
        <v>1112</v>
      </c>
      <c r="I1503" s="118" t="s">
        <v>5201</v>
      </c>
      <c r="J1503" s="29">
        <v>1995</v>
      </c>
      <c r="K1503" s="27" t="s">
        <v>998</v>
      </c>
      <c r="L1503" s="27" t="s">
        <v>1022</v>
      </c>
      <c r="M1503" s="24" t="s">
        <v>3907</v>
      </c>
      <c r="N1503" s="24"/>
      <c r="O1503" s="27" t="s">
        <v>1023</v>
      </c>
      <c r="P1503" s="27" t="s">
        <v>1000</v>
      </c>
      <c r="Q1503" s="33">
        <v>11.35</v>
      </c>
      <c r="R1503" s="157">
        <v>11.661784500000001</v>
      </c>
      <c r="S1503" s="27" t="s">
        <v>3908</v>
      </c>
      <c r="T1503" s="29">
        <v>110</v>
      </c>
      <c r="U1503" s="13" t="s">
        <v>3108</v>
      </c>
      <c r="V1503" s="22" t="s">
        <v>1023</v>
      </c>
    </row>
    <row r="1504" spans="1:201" s="17" customFormat="1">
      <c r="A1504" s="11" t="s">
        <v>3909</v>
      </c>
      <c r="B1504" s="27" t="s">
        <v>1017</v>
      </c>
      <c r="C1504" s="22" t="s">
        <v>1517</v>
      </c>
      <c r="D1504" s="28">
        <v>2943</v>
      </c>
      <c r="E1504" s="27" t="s">
        <v>1517</v>
      </c>
      <c r="F1504" s="27" t="s">
        <v>3910</v>
      </c>
      <c r="G1504" s="22" t="s">
        <v>3333</v>
      </c>
      <c r="H1504" s="22" t="s">
        <v>1493</v>
      </c>
      <c r="I1504" s="123" t="s">
        <v>5202</v>
      </c>
      <c r="J1504" s="29">
        <v>2012</v>
      </c>
      <c r="K1504" s="27" t="s">
        <v>998</v>
      </c>
      <c r="L1504" s="27" t="s">
        <v>3298</v>
      </c>
      <c r="M1504" s="24"/>
      <c r="N1504" s="24"/>
      <c r="O1504" s="27" t="s">
        <v>1023</v>
      </c>
      <c r="P1504" s="27" t="s">
        <v>1023</v>
      </c>
      <c r="Q1504" s="33">
        <v>643</v>
      </c>
      <c r="R1504" s="157">
        <v>714.03844096479486</v>
      </c>
      <c r="S1504" s="34" t="s">
        <v>3911</v>
      </c>
      <c r="T1504" s="29">
        <v>380</v>
      </c>
      <c r="U1504" s="11" t="s">
        <v>1025</v>
      </c>
      <c r="V1504" s="22" t="s">
        <v>1023</v>
      </c>
    </row>
    <row r="1505" spans="1:22" s="17" customFormat="1">
      <c r="A1505" s="11" t="s">
        <v>3912</v>
      </c>
      <c r="B1505" s="27" t="s">
        <v>3913</v>
      </c>
      <c r="C1505" s="22" t="s">
        <v>3914</v>
      </c>
      <c r="D1505" s="28">
        <v>89077</v>
      </c>
      <c r="E1505" s="27" t="s">
        <v>3915</v>
      </c>
      <c r="F1505" s="27" t="s">
        <v>3916</v>
      </c>
      <c r="G1505" s="22" t="s">
        <v>1042</v>
      </c>
      <c r="H1505" s="22" t="s">
        <v>3917</v>
      </c>
      <c r="I1505" s="123" t="s">
        <v>5202</v>
      </c>
      <c r="J1505" s="29">
        <v>1992</v>
      </c>
      <c r="K1505" s="27" t="s">
        <v>998</v>
      </c>
      <c r="L1505" s="27" t="s">
        <v>1055</v>
      </c>
      <c r="M1505" s="24"/>
      <c r="N1505" s="24"/>
      <c r="O1505" s="27" t="s">
        <v>1023</v>
      </c>
      <c r="P1505" s="27" t="s">
        <v>1000</v>
      </c>
      <c r="Q1505" s="33">
        <v>15.6</v>
      </c>
      <c r="R1505" s="157">
        <v>16.883724000000001</v>
      </c>
      <c r="S1505" s="34"/>
      <c r="T1505" s="29">
        <v>10</v>
      </c>
      <c r="U1505" s="13" t="s">
        <v>3918</v>
      </c>
      <c r="V1505" s="22" t="s">
        <v>1023</v>
      </c>
    </row>
    <row r="1506" spans="1:22" s="17" customFormat="1">
      <c r="A1506" s="11" t="s">
        <v>3919</v>
      </c>
      <c r="B1506" s="27" t="s">
        <v>3920</v>
      </c>
      <c r="C1506" s="22" t="s">
        <v>3921</v>
      </c>
      <c r="D1506" s="28">
        <v>41460</v>
      </c>
      <c r="E1506" s="27" t="s">
        <v>3922</v>
      </c>
      <c r="F1506" s="27" t="s">
        <v>3923</v>
      </c>
      <c r="G1506" s="22" t="s">
        <v>997</v>
      </c>
      <c r="H1506" s="22"/>
      <c r="I1506" s="118" t="s">
        <v>5203</v>
      </c>
      <c r="J1506" s="29">
        <v>1971</v>
      </c>
      <c r="K1506" s="27" t="s">
        <v>998</v>
      </c>
      <c r="L1506" s="27" t="s">
        <v>1022</v>
      </c>
      <c r="M1506" s="24"/>
      <c r="N1506" s="24"/>
      <c r="O1506" s="27" t="s">
        <v>1023</v>
      </c>
      <c r="P1506" s="27" t="s">
        <v>1000</v>
      </c>
      <c r="Q1506" s="33">
        <v>20</v>
      </c>
      <c r="R1506" s="157">
        <v>20.2</v>
      </c>
      <c r="S1506" s="34"/>
      <c r="T1506" s="29">
        <v>6</v>
      </c>
      <c r="U1506" s="13" t="s">
        <v>3231</v>
      </c>
      <c r="V1506" s="22" t="s">
        <v>1023</v>
      </c>
    </row>
    <row r="1507" spans="1:22" s="17" customFormat="1">
      <c r="A1507" s="11" t="s">
        <v>2674</v>
      </c>
      <c r="B1507" s="27" t="s">
        <v>2675</v>
      </c>
      <c r="C1507" s="22" t="s">
        <v>2676</v>
      </c>
      <c r="D1507" s="28">
        <v>9600</v>
      </c>
      <c r="E1507" s="27" t="s">
        <v>2677</v>
      </c>
      <c r="F1507" s="27" t="s">
        <v>2678</v>
      </c>
      <c r="G1507" s="22" t="s">
        <v>3333</v>
      </c>
      <c r="H1507" s="22"/>
      <c r="I1507" s="119" t="s">
        <v>5203</v>
      </c>
      <c r="J1507" s="29">
        <v>2007</v>
      </c>
      <c r="K1507" s="27" t="s">
        <v>998</v>
      </c>
      <c r="L1507" s="27" t="s">
        <v>1022</v>
      </c>
      <c r="M1507" s="24"/>
      <c r="N1507" s="24"/>
      <c r="O1507" s="27" t="s">
        <v>1023</v>
      </c>
      <c r="P1507" s="27" t="s">
        <v>1000</v>
      </c>
      <c r="Q1507" s="33">
        <v>13.5</v>
      </c>
      <c r="R1507" s="157">
        <v>13.635</v>
      </c>
      <c r="S1507" s="34" t="s">
        <v>2679</v>
      </c>
      <c r="T1507" s="29">
        <v>20</v>
      </c>
      <c r="U1507" s="11" t="s">
        <v>3045</v>
      </c>
      <c r="V1507" s="22" t="s">
        <v>1023</v>
      </c>
    </row>
    <row r="1508" spans="1:22" s="17" customFormat="1" ht="60">
      <c r="A1508" s="11" t="s">
        <v>2680</v>
      </c>
      <c r="B1508" s="27" t="s">
        <v>2681</v>
      </c>
      <c r="C1508" s="22" t="s">
        <v>2682</v>
      </c>
      <c r="D1508" s="28">
        <v>79618</v>
      </c>
      <c r="E1508" s="27" t="s">
        <v>3722</v>
      </c>
      <c r="F1508" s="27" t="s">
        <v>2683</v>
      </c>
      <c r="G1508" s="22" t="s">
        <v>1042</v>
      </c>
      <c r="H1508" s="22"/>
      <c r="I1508" s="119" t="s">
        <v>5203</v>
      </c>
      <c r="J1508" s="29">
        <v>1980</v>
      </c>
      <c r="K1508" s="27" t="s">
        <v>998</v>
      </c>
      <c r="L1508" s="27" t="s">
        <v>1022</v>
      </c>
      <c r="M1508" s="24" t="s">
        <v>2684</v>
      </c>
      <c r="N1508" s="24" t="s">
        <v>2684</v>
      </c>
      <c r="O1508" s="27" t="s">
        <v>1023</v>
      </c>
      <c r="P1508" s="27" t="s">
        <v>1000</v>
      </c>
      <c r="Q1508" s="33">
        <v>15.2</v>
      </c>
      <c r="R1508" s="157">
        <v>15.351999999999999</v>
      </c>
      <c r="S1508" s="34" t="s">
        <v>2685</v>
      </c>
      <c r="T1508" s="29">
        <v>110</v>
      </c>
      <c r="U1508" s="13" t="s">
        <v>2686</v>
      </c>
      <c r="V1508" s="22" t="s">
        <v>1023</v>
      </c>
    </row>
    <row r="1509" spans="1:22" s="17" customFormat="1" ht="24">
      <c r="A1509" s="11" t="s">
        <v>2687</v>
      </c>
      <c r="B1509" s="27" t="s">
        <v>2688</v>
      </c>
      <c r="C1509" s="22" t="s">
        <v>2689</v>
      </c>
      <c r="D1509" s="28">
        <v>47053</v>
      </c>
      <c r="E1509" s="27" t="s">
        <v>605</v>
      </c>
      <c r="F1509" s="27" t="s">
        <v>2690</v>
      </c>
      <c r="G1509" s="22" t="s">
        <v>997</v>
      </c>
      <c r="H1509" s="22"/>
      <c r="I1509" s="119" t="s">
        <v>5203</v>
      </c>
      <c r="J1509" s="29">
        <v>2010</v>
      </c>
      <c r="K1509" s="27" t="s">
        <v>998</v>
      </c>
      <c r="L1509" s="118" t="s">
        <v>1594</v>
      </c>
      <c r="M1509" s="24" t="s">
        <v>2691</v>
      </c>
      <c r="N1509" s="24" t="s">
        <v>1022</v>
      </c>
      <c r="O1509" s="27" t="s">
        <v>1023</v>
      </c>
      <c r="P1509" s="27" t="s">
        <v>1000</v>
      </c>
      <c r="Q1509" s="33">
        <v>21</v>
      </c>
      <c r="R1509" s="157">
        <f>Q1509*1.01</f>
        <v>21.21</v>
      </c>
      <c r="S1509" s="34" t="s">
        <v>2692</v>
      </c>
      <c r="T1509" s="29">
        <v>25</v>
      </c>
      <c r="U1509" s="13" t="s">
        <v>1045</v>
      </c>
      <c r="V1509" s="22" t="s">
        <v>1023</v>
      </c>
    </row>
    <row r="1510" spans="1:22" s="17" customFormat="1">
      <c r="A1510" s="11" t="s">
        <v>2693</v>
      </c>
      <c r="B1510" s="27"/>
      <c r="C1510" s="22"/>
      <c r="D1510" s="18" t="s">
        <v>2694</v>
      </c>
      <c r="E1510" s="27" t="s">
        <v>2695</v>
      </c>
      <c r="F1510" s="27" t="s">
        <v>2696</v>
      </c>
      <c r="G1510" s="22" t="s">
        <v>1020</v>
      </c>
      <c r="H1510" s="22"/>
      <c r="I1510" s="123" t="s">
        <v>5193</v>
      </c>
      <c r="J1510" s="29">
        <v>2012</v>
      </c>
      <c r="K1510" s="27" t="s">
        <v>998</v>
      </c>
      <c r="L1510" s="11" t="s">
        <v>3112</v>
      </c>
      <c r="M1510" s="24"/>
      <c r="N1510" s="24"/>
      <c r="O1510" s="27" t="s">
        <v>1000</v>
      </c>
      <c r="P1510" s="118" t="s">
        <v>1023</v>
      </c>
      <c r="Q1510" s="33">
        <v>15.778124999999999</v>
      </c>
      <c r="R1510" s="158">
        <f>Q1510</f>
        <v>15.778124999999999</v>
      </c>
      <c r="S1510" s="34"/>
      <c r="T1510" s="29"/>
      <c r="U1510" s="13"/>
      <c r="V1510" s="22" t="s">
        <v>1000</v>
      </c>
    </row>
    <row r="1511" spans="1:22" s="17" customFormat="1">
      <c r="A1511" s="11" t="s">
        <v>2697</v>
      </c>
      <c r="B1511" s="27"/>
      <c r="C1511" s="22"/>
      <c r="D1511" s="18" t="s">
        <v>2694</v>
      </c>
      <c r="E1511" s="27" t="s">
        <v>2695</v>
      </c>
      <c r="F1511" s="27" t="s">
        <v>2698</v>
      </c>
      <c r="G1511" s="22" t="s">
        <v>1020</v>
      </c>
      <c r="H1511" s="22"/>
      <c r="I1511" s="123" t="s">
        <v>5193</v>
      </c>
      <c r="J1511" s="29">
        <v>2012</v>
      </c>
      <c r="K1511" s="27" t="s">
        <v>998</v>
      </c>
      <c r="L1511" s="11" t="s">
        <v>3112</v>
      </c>
      <c r="M1511" s="24"/>
      <c r="N1511" s="24"/>
      <c r="O1511" s="27" t="s">
        <v>1000</v>
      </c>
      <c r="P1511" s="118" t="s">
        <v>1023</v>
      </c>
      <c r="Q1511" s="33">
        <v>17.837250000000001</v>
      </c>
      <c r="R1511" s="158">
        <f>Q1511</f>
        <v>17.837250000000001</v>
      </c>
      <c r="S1511" s="34"/>
      <c r="T1511" s="29"/>
      <c r="U1511" s="13"/>
      <c r="V1511" s="22" t="s">
        <v>1000</v>
      </c>
    </row>
    <row r="1512" spans="1:22" s="17" customFormat="1">
      <c r="A1512" s="11" t="s">
        <v>2699</v>
      </c>
      <c r="B1512" s="27"/>
      <c r="C1512" s="22"/>
      <c r="D1512" s="18" t="s">
        <v>2694</v>
      </c>
      <c r="E1512" s="27" t="s">
        <v>2695</v>
      </c>
      <c r="F1512" s="27" t="s">
        <v>2700</v>
      </c>
      <c r="G1512" s="22" t="s">
        <v>1020</v>
      </c>
      <c r="H1512" s="22"/>
      <c r="I1512" s="123" t="s">
        <v>5193</v>
      </c>
      <c r="J1512" s="29">
        <v>2012</v>
      </c>
      <c r="K1512" s="27" t="s">
        <v>998</v>
      </c>
      <c r="L1512" s="11" t="s">
        <v>3112</v>
      </c>
      <c r="M1512" s="24"/>
      <c r="N1512" s="24"/>
      <c r="O1512" s="27" t="s">
        <v>1000</v>
      </c>
      <c r="P1512" s="118" t="s">
        <v>1023</v>
      </c>
      <c r="Q1512" s="33">
        <v>13.157999999999999</v>
      </c>
      <c r="R1512" s="158">
        <f>Q1512</f>
        <v>13.157999999999999</v>
      </c>
      <c r="S1512" s="34"/>
      <c r="T1512" s="29"/>
      <c r="U1512" s="13"/>
      <c r="V1512" s="22" t="s">
        <v>1000</v>
      </c>
    </row>
    <row r="1513" spans="1:22" s="17" customFormat="1">
      <c r="A1513" s="11" t="s">
        <v>2701</v>
      </c>
      <c r="B1513" s="27"/>
      <c r="C1513" s="22"/>
      <c r="D1513" s="18" t="s">
        <v>2694</v>
      </c>
      <c r="E1513" s="27" t="s">
        <v>2695</v>
      </c>
      <c r="F1513" s="27" t="s">
        <v>2702</v>
      </c>
      <c r="G1513" s="22" t="s">
        <v>1020</v>
      </c>
      <c r="H1513" s="22"/>
      <c r="I1513" s="123" t="s">
        <v>5193</v>
      </c>
      <c r="J1513" s="29">
        <v>2012</v>
      </c>
      <c r="K1513" s="27" t="s">
        <v>998</v>
      </c>
      <c r="L1513" s="11" t="s">
        <v>3112</v>
      </c>
      <c r="M1513" s="24"/>
      <c r="N1513" s="24"/>
      <c r="O1513" s="27" t="s">
        <v>1000</v>
      </c>
      <c r="P1513" s="118" t="s">
        <v>1023</v>
      </c>
      <c r="Q1513" s="33">
        <v>13.209</v>
      </c>
      <c r="R1513" s="158">
        <f>Q1513</f>
        <v>13.209</v>
      </c>
      <c r="S1513" s="34"/>
      <c r="T1513" s="29"/>
      <c r="U1513" s="13"/>
      <c r="V1513" s="22" t="s">
        <v>1000</v>
      </c>
    </row>
    <row r="1514" spans="1:22" s="17" customFormat="1">
      <c r="A1514" s="11" t="s">
        <v>2703</v>
      </c>
      <c r="B1514" s="27"/>
      <c r="C1514" s="22"/>
      <c r="D1514" s="18" t="s">
        <v>2704</v>
      </c>
      <c r="E1514" s="27" t="s">
        <v>2705</v>
      </c>
      <c r="F1514" s="27" t="s">
        <v>2706</v>
      </c>
      <c r="G1514" s="22" t="s">
        <v>1071</v>
      </c>
      <c r="H1514" s="22"/>
      <c r="I1514" s="123" t="s">
        <v>5193</v>
      </c>
      <c r="J1514" s="29">
        <v>2012</v>
      </c>
      <c r="K1514" s="27" t="s">
        <v>998</v>
      </c>
      <c r="L1514" s="11" t="s">
        <v>3112</v>
      </c>
      <c r="M1514" s="24"/>
      <c r="N1514" s="24"/>
      <c r="O1514" s="27" t="s">
        <v>1000</v>
      </c>
      <c r="P1514" s="118" t="s">
        <v>1023</v>
      </c>
      <c r="Q1514" s="33">
        <v>18.193919999999999</v>
      </c>
      <c r="R1514" s="158">
        <f>Q1514</f>
        <v>18.193919999999999</v>
      </c>
      <c r="S1514" s="34"/>
      <c r="T1514" s="29"/>
      <c r="U1514" s="13"/>
      <c r="V1514" s="22" t="s">
        <v>1000</v>
      </c>
    </row>
    <row r="1515" spans="1:22" s="17" customFormat="1">
      <c r="A1515" s="11" t="s">
        <v>2707</v>
      </c>
      <c r="B1515" s="27"/>
      <c r="C1515" s="22"/>
      <c r="D1515" s="18" t="s">
        <v>2694</v>
      </c>
      <c r="E1515" s="27" t="s">
        <v>2695</v>
      </c>
      <c r="F1515" s="27" t="s">
        <v>2708</v>
      </c>
      <c r="G1515" s="22" t="s">
        <v>1020</v>
      </c>
      <c r="H1515" s="22"/>
      <c r="I1515" s="123" t="s">
        <v>5193</v>
      </c>
      <c r="J1515" s="29">
        <v>2012</v>
      </c>
      <c r="K1515" s="27" t="s">
        <v>998</v>
      </c>
      <c r="L1515" s="11" t="s">
        <v>3112</v>
      </c>
      <c r="M1515" s="24"/>
      <c r="N1515" s="24"/>
      <c r="O1515" s="27" t="s">
        <v>1000</v>
      </c>
      <c r="P1515" s="118" t="s">
        <v>1023</v>
      </c>
      <c r="Q1515" s="33">
        <v>16.014749999999999</v>
      </c>
      <c r="R1515" s="158">
        <f>Q1515</f>
        <v>16.014749999999999</v>
      </c>
      <c r="S1515" s="34"/>
      <c r="T1515" s="29"/>
      <c r="U1515" s="13"/>
      <c r="V1515" s="22" t="s">
        <v>1000</v>
      </c>
    </row>
    <row r="1516" spans="1:22" s="17" customFormat="1">
      <c r="A1516" s="11" t="s">
        <v>2709</v>
      </c>
      <c r="B1516" s="27"/>
      <c r="C1516" s="22"/>
      <c r="D1516" s="18" t="s">
        <v>2694</v>
      </c>
      <c r="E1516" s="27" t="s">
        <v>2695</v>
      </c>
      <c r="F1516" s="27" t="s">
        <v>2710</v>
      </c>
      <c r="G1516" s="22" t="s">
        <v>1020</v>
      </c>
      <c r="H1516" s="22"/>
      <c r="I1516" s="123" t="s">
        <v>5193</v>
      </c>
      <c r="J1516" s="29">
        <v>2012</v>
      </c>
      <c r="K1516" s="27" t="s">
        <v>998</v>
      </c>
      <c r="L1516" s="11" t="s">
        <v>3112</v>
      </c>
      <c r="M1516" s="24"/>
      <c r="N1516" s="24"/>
      <c r="O1516" s="27" t="s">
        <v>1000</v>
      </c>
      <c r="P1516" s="118" t="s">
        <v>1023</v>
      </c>
      <c r="Q1516" s="33">
        <v>18.117750000000001</v>
      </c>
      <c r="R1516" s="158">
        <f>Q1516</f>
        <v>18.117750000000001</v>
      </c>
      <c r="S1516" s="34"/>
      <c r="T1516" s="29"/>
      <c r="U1516" s="13"/>
      <c r="V1516" s="22" t="s">
        <v>1000</v>
      </c>
    </row>
    <row r="1517" spans="1:22" s="17" customFormat="1">
      <c r="A1517" s="11" t="s">
        <v>2711</v>
      </c>
      <c r="B1517" s="27"/>
      <c r="C1517" s="22"/>
      <c r="D1517" s="18" t="s">
        <v>2712</v>
      </c>
      <c r="E1517" s="27" t="s">
        <v>2713</v>
      </c>
      <c r="F1517" s="27" t="s">
        <v>2714</v>
      </c>
      <c r="G1517" s="22" t="s">
        <v>1020</v>
      </c>
      <c r="H1517" s="22"/>
      <c r="I1517" s="123" t="s">
        <v>5193</v>
      </c>
      <c r="J1517" s="29">
        <v>2012</v>
      </c>
      <c r="K1517" s="27" t="s">
        <v>998</v>
      </c>
      <c r="L1517" s="11" t="s">
        <v>3112</v>
      </c>
      <c r="M1517" s="24"/>
      <c r="N1517" s="24"/>
      <c r="O1517" s="27" t="s">
        <v>1000</v>
      </c>
      <c r="P1517" s="118" t="s">
        <v>1023</v>
      </c>
      <c r="Q1517" s="33">
        <v>20.032319999999999</v>
      </c>
      <c r="R1517" s="158">
        <f>Q1517</f>
        <v>20.032319999999999</v>
      </c>
      <c r="S1517" s="34"/>
      <c r="T1517" s="29"/>
      <c r="U1517" s="13"/>
      <c r="V1517" s="22" t="s">
        <v>1000</v>
      </c>
    </row>
    <row r="1518" spans="1:22" s="17" customFormat="1">
      <c r="A1518" s="11" t="s">
        <v>2715</v>
      </c>
      <c r="B1518" s="27"/>
      <c r="C1518" s="22"/>
      <c r="D1518" s="18" t="s">
        <v>3842</v>
      </c>
      <c r="E1518" s="27" t="s">
        <v>3843</v>
      </c>
      <c r="F1518" s="27" t="s">
        <v>2716</v>
      </c>
      <c r="G1518" s="22" t="s">
        <v>3091</v>
      </c>
      <c r="H1518" s="22"/>
      <c r="I1518" s="123" t="s">
        <v>5193</v>
      </c>
      <c r="J1518" s="29">
        <v>2012</v>
      </c>
      <c r="K1518" s="27" t="s">
        <v>998</v>
      </c>
      <c r="L1518" s="11" t="s">
        <v>3112</v>
      </c>
      <c r="M1518" s="24"/>
      <c r="N1518" s="24"/>
      <c r="O1518" s="27" t="s">
        <v>1000</v>
      </c>
      <c r="P1518" s="118" t="s">
        <v>1023</v>
      </c>
      <c r="Q1518" s="33">
        <v>31.553259999999998</v>
      </c>
      <c r="R1518" s="158">
        <f>Q1518</f>
        <v>31.553259999999998</v>
      </c>
      <c r="S1518" s="34"/>
      <c r="T1518" s="29"/>
      <c r="U1518" s="13"/>
      <c r="V1518" s="22" t="s">
        <v>1000</v>
      </c>
    </row>
    <row r="1519" spans="1:22" s="17" customFormat="1">
      <c r="A1519" s="11" t="s">
        <v>2717</v>
      </c>
      <c r="B1519" s="27"/>
      <c r="C1519" s="22"/>
      <c r="D1519" s="18" t="s">
        <v>2718</v>
      </c>
      <c r="E1519" s="27" t="s">
        <v>2719</v>
      </c>
      <c r="F1519" s="27" t="s">
        <v>2720</v>
      </c>
      <c r="G1519" s="22" t="s">
        <v>3091</v>
      </c>
      <c r="H1519" s="22"/>
      <c r="I1519" s="123" t="s">
        <v>5193</v>
      </c>
      <c r="J1519" s="29">
        <v>2012</v>
      </c>
      <c r="K1519" s="27" t="s">
        <v>998</v>
      </c>
      <c r="L1519" s="11" t="s">
        <v>3112</v>
      </c>
      <c r="M1519" s="24"/>
      <c r="N1519" s="24"/>
      <c r="O1519" s="27" t="s">
        <v>1000</v>
      </c>
      <c r="P1519" s="118" t="s">
        <v>1023</v>
      </c>
      <c r="Q1519" s="33">
        <v>21.339055000000002</v>
      </c>
      <c r="R1519" s="158">
        <f>Q1519</f>
        <v>21.339055000000002</v>
      </c>
      <c r="S1519" s="34"/>
      <c r="T1519" s="29"/>
      <c r="U1519" s="13"/>
      <c r="V1519" s="22" t="s">
        <v>1000</v>
      </c>
    </row>
    <row r="1520" spans="1:22" s="17" customFormat="1">
      <c r="A1520" s="11" t="s">
        <v>2721</v>
      </c>
      <c r="B1520" s="27"/>
      <c r="C1520" s="22"/>
      <c r="D1520" s="18" t="s">
        <v>2722</v>
      </c>
      <c r="E1520" s="27" t="s">
        <v>2723</v>
      </c>
      <c r="F1520" s="27" t="s">
        <v>2724</v>
      </c>
      <c r="G1520" s="22" t="s">
        <v>3333</v>
      </c>
      <c r="H1520" s="22"/>
      <c r="I1520" s="123" t="s">
        <v>5193</v>
      </c>
      <c r="J1520" s="29">
        <v>2012</v>
      </c>
      <c r="K1520" s="27" t="s">
        <v>998</v>
      </c>
      <c r="L1520" s="11" t="s">
        <v>3112</v>
      </c>
      <c r="M1520" s="24"/>
      <c r="N1520" s="24"/>
      <c r="O1520" s="27" t="s">
        <v>1000</v>
      </c>
      <c r="P1520" s="118" t="s">
        <v>1023</v>
      </c>
      <c r="Q1520" s="33">
        <v>11.928000000000001</v>
      </c>
      <c r="R1520" s="158">
        <f>Q1520</f>
        <v>11.928000000000001</v>
      </c>
      <c r="S1520" s="34"/>
      <c r="T1520" s="29"/>
      <c r="U1520" s="13"/>
      <c r="V1520" s="22" t="s">
        <v>1000</v>
      </c>
    </row>
    <row r="1521" spans="1:22" s="17" customFormat="1">
      <c r="A1521" s="11" t="s">
        <v>2725</v>
      </c>
      <c r="B1521" s="27"/>
      <c r="C1521" s="22"/>
      <c r="D1521" s="18" t="s">
        <v>2726</v>
      </c>
      <c r="E1521" s="27" t="s">
        <v>2727</v>
      </c>
      <c r="F1521" s="27" t="s">
        <v>2728</v>
      </c>
      <c r="G1521" s="22" t="s">
        <v>3333</v>
      </c>
      <c r="H1521" s="22"/>
      <c r="I1521" s="123" t="s">
        <v>5193</v>
      </c>
      <c r="J1521" s="29">
        <v>2012</v>
      </c>
      <c r="K1521" s="27" t="s">
        <v>998</v>
      </c>
      <c r="L1521" s="11" t="s">
        <v>3112</v>
      </c>
      <c r="M1521" s="24"/>
      <c r="N1521" s="24"/>
      <c r="O1521" s="27" t="s">
        <v>1000</v>
      </c>
      <c r="P1521" s="118" t="s">
        <v>1023</v>
      </c>
      <c r="Q1521" s="33">
        <v>19.451040000000003</v>
      </c>
      <c r="R1521" s="158">
        <f>Q1521</f>
        <v>19.451040000000003</v>
      </c>
      <c r="S1521" s="34"/>
      <c r="T1521" s="29"/>
      <c r="U1521" s="13"/>
      <c r="V1521" s="22" t="s">
        <v>1000</v>
      </c>
    </row>
    <row r="1522" spans="1:22" s="17" customFormat="1">
      <c r="A1522" s="11" t="s">
        <v>2729</v>
      </c>
      <c r="B1522" s="27"/>
      <c r="C1522" s="22"/>
      <c r="D1522" s="18" t="s">
        <v>2726</v>
      </c>
      <c r="E1522" s="27" t="s">
        <v>2727</v>
      </c>
      <c r="F1522" s="27" t="s">
        <v>2728</v>
      </c>
      <c r="G1522" s="22" t="s">
        <v>3333</v>
      </c>
      <c r="H1522" s="22"/>
      <c r="I1522" s="123" t="s">
        <v>5193</v>
      </c>
      <c r="J1522" s="29">
        <v>2012</v>
      </c>
      <c r="K1522" s="27" t="s">
        <v>998</v>
      </c>
      <c r="L1522" s="11" t="s">
        <v>3112</v>
      </c>
      <c r="M1522" s="24"/>
      <c r="N1522" s="24"/>
      <c r="O1522" s="27" t="s">
        <v>1000</v>
      </c>
      <c r="P1522" s="118" t="s">
        <v>1023</v>
      </c>
      <c r="Q1522" s="33">
        <v>18.879720000000002</v>
      </c>
      <c r="R1522" s="158">
        <f>Q1522</f>
        <v>18.879720000000002</v>
      </c>
      <c r="S1522" s="34"/>
      <c r="T1522" s="29"/>
      <c r="U1522" s="13"/>
      <c r="V1522" s="22" t="s">
        <v>1000</v>
      </c>
    </row>
    <row r="1523" spans="1:22" s="17" customFormat="1">
      <c r="A1523" s="11" t="s">
        <v>2730</v>
      </c>
      <c r="B1523" s="27"/>
      <c r="C1523" s="22"/>
      <c r="D1523" s="18" t="s">
        <v>2731</v>
      </c>
      <c r="E1523" s="27" t="s">
        <v>938</v>
      </c>
      <c r="F1523" s="27" t="s">
        <v>2732</v>
      </c>
      <c r="G1523" s="22" t="s">
        <v>1071</v>
      </c>
      <c r="H1523" s="22"/>
      <c r="I1523" s="123" t="s">
        <v>5193</v>
      </c>
      <c r="J1523" s="29">
        <v>2012</v>
      </c>
      <c r="K1523" s="27" t="s">
        <v>998</v>
      </c>
      <c r="L1523" s="11" t="s">
        <v>3112</v>
      </c>
      <c r="M1523" s="24"/>
      <c r="N1523" s="24"/>
      <c r="O1523" s="27" t="s">
        <v>1000</v>
      </c>
      <c r="P1523" s="118" t="s">
        <v>1023</v>
      </c>
      <c r="Q1523" s="33">
        <v>13.543200000000001</v>
      </c>
      <c r="R1523" s="158">
        <f>Q1523</f>
        <v>13.543200000000001</v>
      </c>
      <c r="S1523" s="34"/>
      <c r="T1523" s="29"/>
      <c r="U1523" s="13"/>
      <c r="V1523" s="22" t="s">
        <v>1000</v>
      </c>
    </row>
    <row r="1524" spans="1:22" s="17" customFormat="1">
      <c r="A1524" s="11" t="s">
        <v>2733</v>
      </c>
      <c r="B1524" s="27"/>
      <c r="C1524" s="22"/>
      <c r="D1524" s="18" t="s">
        <v>2734</v>
      </c>
      <c r="E1524" s="27" t="s">
        <v>2735</v>
      </c>
      <c r="F1524" s="27" t="s">
        <v>2736</v>
      </c>
      <c r="G1524" s="22" t="s">
        <v>1020</v>
      </c>
      <c r="H1524" s="22"/>
      <c r="I1524" s="123" t="s">
        <v>5193</v>
      </c>
      <c r="J1524" s="29">
        <v>2012</v>
      </c>
      <c r="K1524" s="27" t="s">
        <v>998</v>
      </c>
      <c r="L1524" s="11" t="s">
        <v>3112</v>
      </c>
      <c r="M1524" s="24"/>
      <c r="N1524" s="24"/>
      <c r="O1524" s="27" t="s">
        <v>1000</v>
      </c>
      <c r="P1524" s="118" t="s">
        <v>1023</v>
      </c>
      <c r="Q1524" s="33">
        <v>10.348799999999999</v>
      </c>
      <c r="R1524" s="158">
        <f>Q1524</f>
        <v>10.348799999999999</v>
      </c>
      <c r="S1524" s="34"/>
      <c r="T1524" s="29"/>
      <c r="U1524" s="13"/>
      <c r="V1524" s="22" t="s">
        <v>1000</v>
      </c>
    </row>
    <row r="1525" spans="1:22" s="17" customFormat="1">
      <c r="A1525" s="11" t="s">
        <v>2737</v>
      </c>
      <c r="B1525" s="27"/>
      <c r="C1525" s="22"/>
      <c r="D1525" s="18" t="s">
        <v>2738</v>
      </c>
      <c r="E1525" s="27" t="s">
        <v>2739</v>
      </c>
      <c r="F1525" s="27" t="s">
        <v>2740</v>
      </c>
      <c r="G1525" s="22" t="s">
        <v>1020</v>
      </c>
      <c r="H1525" s="22"/>
      <c r="I1525" s="123" t="s">
        <v>5193</v>
      </c>
      <c r="J1525" s="29">
        <v>2012</v>
      </c>
      <c r="K1525" s="27" t="s">
        <v>998</v>
      </c>
      <c r="L1525" s="11" t="s">
        <v>3112</v>
      </c>
      <c r="M1525" s="24"/>
      <c r="N1525" s="24"/>
      <c r="O1525" s="27" t="s">
        <v>1000</v>
      </c>
      <c r="P1525" s="118" t="s">
        <v>1023</v>
      </c>
      <c r="Q1525" s="33">
        <v>22.5258</v>
      </c>
      <c r="R1525" s="158">
        <f>Q1525</f>
        <v>22.5258</v>
      </c>
      <c r="S1525" s="34"/>
      <c r="T1525" s="29"/>
      <c r="U1525" s="13"/>
      <c r="V1525" s="22" t="s">
        <v>1000</v>
      </c>
    </row>
    <row r="1526" spans="1:22" s="17" customFormat="1">
      <c r="A1526" s="11" t="s">
        <v>2741</v>
      </c>
      <c r="B1526" s="27"/>
      <c r="C1526" s="22"/>
      <c r="D1526" s="18" t="s">
        <v>2742</v>
      </c>
      <c r="E1526" s="27" t="s">
        <v>2743</v>
      </c>
      <c r="F1526" s="27" t="s">
        <v>2744</v>
      </c>
      <c r="G1526" s="22" t="s">
        <v>3333</v>
      </c>
      <c r="H1526" s="22"/>
      <c r="I1526" s="123" t="s">
        <v>5193</v>
      </c>
      <c r="J1526" s="29">
        <v>2012</v>
      </c>
      <c r="K1526" s="27" t="s">
        <v>998</v>
      </c>
      <c r="L1526" s="11" t="s">
        <v>3112</v>
      </c>
      <c r="M1526" s="24"/>
      <c r="N1526" s="24"/>
      <c r="O1526" s="27" t="s">
        <v>1000</v>
      </c>
      <c r="P1526" s="118" t="s">
        <v>1023</v>
      </c>
      <c r="Q1526" s="33">
        <v>15.2064</v>
      </c>
      <c r="R1526" s="158">
        <f>Q1526</f>
        <v>15.2064</v>
      </c>
      <c r="S1526" s="34"/>
      <c r="T1526" s="29"/>
      <c r="U1526" s="13"/>
      <c r="V1526" s="22" t="s">
        <v>1000</v>
      </c>
    </row>
    <row r="1527" spans="1:22" s="17" customFormat="1">
      <c r="A1527" s="11" t="s">
        <v>2745</v>
      </c>
      <c r="B1527" s="27"/>
      <c r="C1527" s="22"/>
      <c r="D1527" s="18" t="s">
        <v>2694</v>
      </c>
      <c r="E1527" s="27" t="s">
        <v>2695</v>
      </c>
      <c r="F1527" s="27" t="s">
        <v>2746</v>
      </c>
      <c r="G1527" s="22" t="s">
        <v>1020</v>
      </c>
      <c r="H1527" s="22"/>
      <c r="I1527" s="123" t="s">
        <v>5193</v>
      </c>
      <c r="J1527" s="29">
        <v>2012</v>
      </c>
      <c r="K1527" s="27" t="s">
        <v>998</v>
      </c>
      <c r="L1527" s="11" t="s">
        <v>3112</v>
      </c>
      <c r="M1527" s="24"/>
      <c r="N1527" s="24"/>
      <c r="O1527" s="27" t="s">
        <v>1000</v>
      </c>
      <c r="P1527" s="118" t="s">
        <v>1023</v>
      </c>
      <c r="Q1527" s="33">
        <v>16.090499999999999</v>
      </c>
      <c r="R1527" s="158">
        <f>Q1527</f>
        <v>16.090499999999999</v>
      </c>
      <c r="S1527" s="34"/>
      <c r="T1527" s="29"/>
      <c r="U1527" s="13"/>
      <c r="V1527" s="22" t="s">
        <v>1000</v>
      </c>
    </row>
    <row r="1528" spans="1:22" s="17" customFormat="1">
      <c r="A1528" s="11" t="s">
        <v>2747</v>
      </c>
      <c r="B1528" s="27"/>
      <c r="C1528" s="22"/>
      <c r="D1528" s="18" t="s">
        <v>2694</v>
      </c>
      <c r="E1528" s="27" t="s">
        <v>2695</v>
      </c>
      <c r="F1528" s="27" t="s">
        <v>2748</v>
      </c>
      <c r="G1528" s="22" t="s">
        <v>1020</v>
      </c>
      <c r="H1528" s="22"/>
      <c r="I1528" s="123" t="s">
        <v>5193</v>
      </c>
      <c r="J1528" s="29">
        <v>2012</v>
      </c>
      <c r="K1528" s="27" t="s">
        <v>998</v>
      </c>
      <c r="L1528" s="11" t="s">
        <v>3112</v>
      </c>
      <c r="M1528" s="24"/>
      <c r="N1528" s="24"/>
      <c r="O1528" s="27" t="s">
        <v>1000</v>
      </c>
      <c r="P1528" s="118" t="s">
        <v>1023</v>
      </c>
      <c r="Q1528" s="33">
        <v>18.217500000000001</v>
      </c>
      <c r="R1528" s="158">
        <f>Q1528</f>
        <v>18.217500000000001</v>
      </c>
      <c r="S1528" s="34"/>
      <c r="T1528" s="29"/>
      <c r="U1528" s="13"/>
      <c r="V1528" s="22" t="s">
        <v>1000</v>
      </c>
    </row>
    <row r="1529" spans="1:22" s="17" customFormat="1">
      <c r="A1529" s="11" t="s">
        <v>2749</v>
      </c>
      <c r="B1529" s="27"/>
      <c r="C1529" s="22"/>
      <c r="D1529" s="18" t="s">
        <v>2738</v>
      </c>
      <c r="E1529" s="27" t="s">
        <v>2739</v>
      </c>
      <c r="F1529" s="27" t="s">
        <v>2740</v>
      </c>
      <c r="G1529" s="22" t="s">
        <v>1020</v>
      </c>
      <c r="H1529" s="22"/>
      <c r="I1529" s="123" t="s">
        <v>5193</v>
      </c>
      <c r="J1529" s="29">
        <v>2012</v>
      </c>
      <c r="K1529" s="27" t="s">
        <v>998</v>
      </c>
      <c r="L1529" s="11" t="s">
        <v>3112</v>
      </c>
      <c r="M1529" s="24"/>
      <c r="N1529" s="24"/>
      <c r="O1529" s="27" t="s">
        <v>1000</v>
      </c>
      <c r="P1529" s="118" t="s">
        <v>1023</v>
      </c>
      <c r="Q1529" s="33">
        <v>11.353719999999999</v>
      </c>
      <c r="R1529" s="158">
        <f>Q1529</f>
        <v>11.353719999999999</v>
      </c>
      <c r="S1529" s="34"/>
      <c r="T1529" s="29"/>
      <c r="U1529" s="13"/>
      <c r="V1529" s="22" t="s">
        <v>1000</v>
      </c>
    </row>
    <row r="1530" spans="1:22" s="17" customFormat="1">
      <c r="A1530" s="11" t="s">
        <v>2750</v>
      </c>
      <c r="B1530" s="27"/>
      <c r="C1530" s="22"/>
      <c r="D1530" s="18" t="s">
        <v>3770</v>
      </c>
      <c r="E1530" s="27" t="s">
        <v>3771</v>
      </c>
      <c r="F1530" s="27" t="s">
        <v>2751</v>
      </c>
      <c r="G1530" s="22" t="s">
        <v>1020</v>
      </c>
      <c r="H1530" s="22"/>
      <c r="I1530" s="123" t="s">
        <v>5193</v>
      </c>
      <c r="J1530" s="29">
        <v>2012</v>
      </c>
      <c r="K1530" s="27" t="s">
        <v>998</v>
      </c>
      <c r="L1530" s="11" t="s">
        <v>3112</v>
      </c>
      <c r="M1530" s="24"/>
      <c r="N1530" s="24"/>
      <c r="O1530" s="27" t="s">
        <v>1000</v>
      </c>
      <c r="P1530" s="118" t="s">
        <v>1023</v>
      </c>
      <c r="Q1530" s="33">
        <v>24.336400000000001</v>
      </c>
      <c r="R1530" s="158">
        <f>Q1530</f>
        <v>24.336400000000001</v>
      </c>
      <c r="S1530" s="34"/>
      <c r="T1530" s="29"/>
      <c r="U1530" s="13"/>
      <c r="V1530" s="22" t="s">
        <v>1000</v>
      </c>
    </row>
    <row r="1531" spans="1:22" s="17" customFormat="1">
      <c r="A1531" s="11" t="s">
        <v>2752</v>
      </c>
      <c r="B1531" s="27"/>
      <c r="C1531" s="22"/>
      <c r="D1531" s="18" t="s">
        <v>2753</v>
      </c>
      <c r="E1531" s="27" t="s">
        <v>2754</v>
      </c>
      <c r="F1531" s="27" t="s">
        <v>2755</v>
      </c>
      <c r="G1531" s="22" t="s">
        <v>1071</v>
      </c>
      <c r="H1531" s="22"/>
      <c r="I1531" s="123" t="s">
        <v>5193</v>
      </c>
      <c r="J1531" s="29">
        <v>2012</v>
      </c>
      <c r="K1531" s="27" t="s">
        <v>998</v>
      </c>
      <c r="L1531" s="11" t="s">
        <v>3112</v>
      </c>
      <c r="M1531" s="24"/>
      <c r="N1531" s="24"/>
      <c r="O1531" s="27" t="s">
        <v>1000</v>
      </c>
      <c r="P1531" s="118" t="s">
        <v>1023</v>
      </c>
      <c r="Q1531" s="33">
        <v>19.688869999999998</v>
      </c>
      <c r="R1531" s="158">
        <f>Q1531</f>
        <v>19.688869999999998</v>
      </c>
      <c r="S1531" s="34"/>
      <c r="T1531" s="29"/>
      <c r="U1531" s="13"/>
      <c r="V1531" s="22" t="s">
        <v>1000</v>
      </c>
    </row>
    <row r="1532" spans="1:22" s="17" customFormat="1">
      <c r="A1532" s="11" t="s">
        <v>2756</v>
      </c>
      <c r="B1532" s="27"/>
      <c r="C1532" s="22"/>
      <c r="D1532" s="18" t="s">
        <v>2738</v>
      </c>
      <c r="E1532" s="27" t="s">
        <v>2739</v>
      </c>
      <c r="F1532" s="27" t="s">
        <v>2740</v>
      </c>
      <c r="G1532" s="22" t="s">
        <v>1020</v>
      </c>
      <c r="H1532" s="22"/>
      <c r="I1532" s="123" t="s">
        <v>5193</v>
      </c>
      <c r="J1532" s="29">
        <v>2012</v>
      </c>
      <c r="K1532" s="27" t="s">
        <v>998</v>
      </c>
      <c r="L1532" s="11" t="s">
        <v>3112</v>
      </c>
      <c r="M1532" s="24"/>
      <c r="N1532" s="27"/>
      <c r="O1532" s="22" t="s">
        <v>1000</v>
      </c>
      <c r="P1532" s="118" t="s">
        <v>1023</v>
      </c>
      <c r="Q1532" s="33">
        <v>22.050240000000002</v>
      </c>
      <c r="R1532" s="158">
        <f>Q1532</f>
        <v>22.050240000000002</v>
      </c>
      <c r="S1532" s="22"/>
      <c r="T1532" s="22"/>
      <c r="U1532" s="22"/>
      <c r="V1532" s="22" t="s">
        <v>1000</v>
      </c>
    </row>
    <row r="1533" spans="1:22" s="17" customFormat="1">
      <c r="A1533" s="11" t="s">
        <v>2757</v>
      </c>
      <c r="B1533" s="27"/>
      <c r="C1533" s="22"/>
      <c r="D1533" s="18" t="s">
        <v>2738</v>
      </c>
      <c r="E1533" s="27" t="s">
        <v>2739</v>
      </c>
      <c r="F1533" s="27" t="s">
        <v>2740</v>
      </c>
      <c r="G1533" s="22" t="s">
        <v>1020</v>
      </c>
      <c r="H1533" s="22"/>
      <c r="I1533" s="123" t="s">
        <v>5193</v>
      </c>
      <c r="J1533" s="29">
        <v>2012</v>
      </c>
      <c r="K1533" s="27" t="s">
        <v>998</v>
      </c>
      <c r="L1533" s="11" t="s">
        <v>3112</v>
      </c>
      <c r="M1533" s="24"/>
      <c r="N1533" s="27"/>
      <c r="O1533" s="22" t="s">
        <v>1000</v>
      </c>
      <c r="P1533" s="118" t="s">
        <v>1023</v>
      </c>
      <c r="Q1533" s="33">
        <v>20.07132</v>
      </c>
      <c r="R1533" s="158">
        <f>Q1533</f>
        <v>20.07132</v>
      </c>
      <c r="S1533" s="22"/>
      <c r="T1533" s="22"/>
      <c r="U1533" s="22"/>
      <c r="V1533" s="22" t="s">
        <v>1000</v>
      </c>
    </row>
    <row r="1534" spans="1:22" s="17" customFormat="1">
      <c r="A1534" s="11" t="s">
        <v>2758</v>
      </c>
      <c r="B1534" s="27"/>
      <c r="C1534" s="22"/>
      <c r="D1534" s="18" t="s">
        <v>2738</v>
      </c>
      <c r="E1534" s="27" t="s">
        <v>2739</v>
      </c>
      <c r="F1534" s="27" t="s">
        <v>2740</v>
      </c>
      <c r="G1534" s="22" t="s">
        <v>1020</v>
      </c>
      <c r="H1534" s="22"/>
      <c r="I1534" s="123" t="s">
        <v>5193</v>
      </c>
      <c r="J1534" s="29">
        <v>2012</v>
      </c>
      <c r="K1534" s="27" t="s">
        <v>998</v>
      </c>
      <c r="L1534" s="11" t="s">
        <v>3112</v>
      </c>
      <c r="M1534" s="24"/>
      <c r="N1534" s="27"/>
      <c r="O1534" s="22" t="s">
        <v>1000</v>
      </c>
      <c r="P1534" s="118" t="s">
        <v>1023</v>
      </c>
      <c r="Q1534" s="33">
        <v>19.88064</v>
      </c>
      <c r="R1534" s="158">
        <f>Q1534</f>
        <v>19.88064</v>
      </c>
      <c r="S1534" s="22"/>
      <c r="T1534" s="22"/>
      <c r="U1534" s="22"/>
      <c r="V1534" s="22" t="s">
        <v>1000</v>
      </c>
    </row>
    <row r="1535" spans="1:22" s="17" customFormat="1">
      <c r="A1535" s="11" t="s">
        <v>2759</v>
      </c>
      <c r="B1535" s="27"/>
      <c r="C1535" s="22"/>
      <c r="D1535" s="18" t="s">
        <v>2738</v>
      </c>
      <c r="E1535" s="27" t="s">
        <v>2739</v>
      </c>
      <c r="F1535" s="27" t="s">
        <v>2740</v>
      </c>
      <c r="G1535" s="22" t="s">
        <v>1020</v>
      </c>
      <c r="H1535" s="22"/>
      <c r="I1535" s="123" t="s">
        <v>5193</v>
      </c>
      <c r="J1535" s="29">
        <v>2012</v>
      </c>
      <c r="K1535" s="27" t="s">
        <v>998</v>
      </c>
      <c r="L1535" s="11" t="s">
        <v>3112</v>
      </c>
      <c r="M1535" s="24"/>
      <c r="N1535" s="27"/>
      <c r="O1535" s="22" t="s">
        <v>1000</v>
      </c>
      <c r="P1535" s="118" t="s">
        <v>1023</v>
      </c>
      <c r="Q1535" s="33">
        <v>19.688639999999999</v>
      </c>
      <c r="R1535" s="158">
        <f>Q1535</f>
        <v>19.688639999999999</v>
      </c>
      <c r="S1535" s="22"/>
      <c r="T1535" s="22"/>
      <c r="U1535" s="22"/>
      <c r="V1535" s="22" t="s">
        <v>1000</v>
      </c>
    </row>
    <row r="1536" spans="1:22" s="17" customFormat="1">
      <c r="A1536" s="27"/>
      <c r="B1536" s="27" t="s">
        <v>2760</v>
      </c>
      <c r="C1536" s="27"/>
      <c r="D1536" s="27"/>
      <c r="E1536" s="27"/>
      <c r="F1536" s="27"/>
      <c r="G1536" s="22" t="s">
        <v>3071</v>
      </c>
      <c r="H1536" s="22"/>
      <c r="I1536" s="119" t="s">
        <v>5202</v>
      </c>
      <c r="J1536" s="36"/>
      <c r="K1536" s="22" t="s">
        <v>998</v>
      </c>
      <c r="L1536" s="22" t="s">
        <v>1061</v>
      </c>
      <c r="M1536" s="27"/>
      <c r="N1536" s="27"/>
      <c r="O1536" s="11" t="s">
        <v>1000</v>
      </c>
      <c r="P1536" s="122" t="s">
        <v>1023</v>
      </c>
      <c r="Q1536" s="33">
        <v>974.6</v>
      </c>
      <c r="R1536" s="159">
        <v>1049.6442</v>
      </c>
      <c r="S1536" s="27"/>
      <c r="T1536" s="27"/>
      <c r="U1536" s="27"/>
      <c r="V1536" s="22" t="s">
        <v>1000</v>
      </c>
    </row>
    <row r="1537" spans="1:25" s="17" customFormat="1">
      <c r="A1537" s="27"/>
      <c r="B1537" s="27" t="s">
        <v>2760</v>
      </c>
      <c r="C1537" s="27"/>
      <c r="D1537" s="27"/>
      <c r="E1537" s="27"/>
      <c r="F1537" s="27"/>
      <c r="G1537" s="22" t="s">
        <v>1006</v>
      </c>
      <c r="H1537" s="22"/>
      <c r="I1537" s="119" t="s">
        <v>5202</v>
      </c>
      <c r="J1537" s="36"/>
      <c r="K1537" s="22" t="s">
        <v>998</v>
      </c>
      <c r="L1537" s="22" t="s">
        <v>1061</v>
      </c>
      <c r="M1537" s="27"/>
      <c r="N1537" s="27"/>
      <c r="O1537" s="11" t="s">
        <v>1000</v>
      </c>
      <c r="P1537" s="122" t="s">
        <v>1023</v>
      </c>
      <c r="Q1537" s="33">
        <v>912.02853000000005</v>
      </c>
      <c r="R1537" s="159">
        <v>982.25472680999997</v>
      </c>
      <c r="S1537" s="27"/>
      <c r="T1537" s="27"/>
      <c r="U1537" s="27"/>
      <c r="V1537" s="22" t="s">
        <v>1000</v>
      </c>
    </row>
    <row r="1538" spans="1:25" s="17" customFormat="1">
      <c r="A1538" s="27"/>
      <c r="B1538" s="27" t="s">
        <v>2760</v>
      </c>
      <c r="C1538" s="27"/>
      <c r="D1538" s="27"/>
      <c r="E1538" s="27"/>
      <c r="F1538" s="27"/>
      <c r="G1538" s="22" t="s">
        <v>1042</v>
      </c>
      <c r="H1538" s="22"/>
      <c r="I1538" s="119" t="s">
        <v>5202</v>
      </c>
      <c r="J1538" s="36"/>
      <c r="K1538" s="22" t="s">
        <v>998</v>
      </c>
      <c r="L1538" s="22" t="s">
        <v>1061</v>
      </c>
      <c r="M1538" s="27"/>
      <c r="N1538" s="27"/>
      <c r="O1538" s="11" t="s">
        <v>1000</v>
      </c>
      <c r="P1538" s="122" t="s">
        <v>1023</v>
      </c>
      <c r="Q1538" s="33">
        <v>467.22199999999998</v>
      </c>
      <c r="R1538" s="159">
        <v>503.19809399999997</v>
      </c>
      <c r="S1538" s="27"/>
      <c r="T1538" s="27"/>
      <c r="U1538" s="27"/>
      <c r="V1538" s="22" t="s">
        <v>1000</v>
      </c>
    </row>
    <row r="1539" spans="1:25" s="17" customFormat="1">
      <c r="A1539" s="27"/>
      <c r="B1539" s="27" t="s">
        <v>2760</v>
      </c>
      <c r="C1539" s="27"/>
      <c r="D1539" s="27"/>
      <c r="E1539" s="27"/>
      <c r="F1539" s="27"/>
      <c r="G1539" s="22" t="s">
        <v>997</v>
      </c>
      <c r="H1539" s="22"/>
      <c r="I1539" s="119" t="s">
        <v>5202</v>
      </c>
      <c r="J1539" s="36"/>
      <c r="K1539" s="22" t="s">
        <v>998</v>
      </c>
      <c r="L1539" s="22" t="s">
        <v>1061</v>
      </c>
      <c r="M1539" s="27"/>
      <c r="N1539" s="27"/>
      <c r="O1539" s="11" t="s">
        <v>1000</v>
      </c>
      <c r="P1539" s="122" t="s">
        <v>1023</v>
      </c>
      <c r="Q1539" s="33">
        <v>459.12157999999994</v>
      </c>
      <c r="R1539" s="159">
        <v>494.47394165999992</v>
      </c>
      <c r="S1539" s="27"/>
      <c r="T1539" s="27"/>
      <c r="U1539" s="27"/>
      <c r="V1539" s="22" t="s">
        <v>1000</v>
      </c>
    </row>
    <row r="1540" spans="1:25" s="17" customFormat="1">
      <c r="A1540" s="27"/>
      <c r="B1540" s="27" t="s">
        <v>2760</v>
      </c>
      <c r="C1540" s="27"/>
      <c r="D1540" s="27"/>
      <c r="E1540" s="27"/>
      <c r="F1540" s="27"/>
      <c r="G1540" s="22" t="s">
        <v>1035</v>
      </c>
      <c r="H1540" s="22"/>
      <c r="I1540" s="119" t="s">
        <v>5202</v>
      </c>
      <c r="J1540" s="36"/>
      <c r="K1540" s="22" t="s">
        <v>998</v>
      </c>
      <c r="L1540" s="22" t="s">
        <v>1061</v>
      </c>
      <c r="M1540" s="27"/>
      <c r="N1540" s="27"/>
      <c r="O1540" s="11" t="s">
        <v>1000</v>
      </c>
      <c r="P1540" s="122" t="s">
        <v>1023</v>
      </c>
      <c r="Q1540" s="33">
        <v>335.76160999999996</v>
      </c>
      <c r="R1540" s="159">
        <v>361.61525396999997</v>
      </c>
      <c r="S1540" s="27"/>
      <c r="T1540" s="27"/>
      <c r="U1540" s="27"/>
      <c r="V1540" s="22" t="s">
        <v>1000</v>
      </c>
    </row>
    <row r="1541" spans="1:25" s="17" customFormat="1">
      <c r="A1541" s="27"/>
      <c r="B1541" s="27" t="s">
        <v>2760</v>
      </c>
      <c r="C1541" s="27"/>
      <c r="D1541" s="27"/>
      <c r="E1541" s="27"/>
      <c r="F1541" s="27"/>
      <c r="G1541" s="22" t="s">
        <v>3091</v>
      </c>
      <c r="H1541" s="22"/>
      <c r="I1541" s="119" t="s">
        <v>5202</v>
      </c>
      <c r="J1541" s="36"/>
      <c r="K1541" s="22" t="s">
        <v>998</v>
      </c>
      <c r="L1541" s="22" t="s">
        <v>1061</v>
      </c>
      <c r="M1541" s="27"/>
      <c r="N1541" s="27"/>
      <c r="O1541" s="11" t="s">
        <v>1000</v>
      </c>
      <c r="P1541" s="122" t="s">
        <v>1023</v>
      </c>
      <c r="Q1541" s="33">
        <v>272.98290000000003</v>
      </c>
      <c r="R1541" s="159">
        <v>294.00258330000003</v>
      </c>
      <c r="S1541" s="27"/>
      <c r="T1541" s="27"/>
      <c r="U1541" s="27"/>
      <c r="V1541" s="22" t="s">
        <v>1000</v>
      </c>
    </row>
    <row r="1542" spans="1:25" s="17" customFormat="1">
      <c r="A1542" s="27"/>
      <c r="B1542" s="27" t="s">
        <v>2760</v>
      </c>
      <c r="C1542" s="27"/>
      <c r="D1542" s="27"/>
      <c r="E1542" s="27"/>
      <c r="F1542" s="27"/>
      <c r="G1542" s="22" t="s">
        <v>1020</v>
      </c>
      <c r="H1542" s="22"/>
      <c r="I1542" s="119" t="s">
        <v>5202</v>
      </c>
      <c r="J1542" s="36"/>
      <c r="K1542" s="22" t="s">
        <v>998</v>
      </c>
      <c r="L1542" s="22" t="s">
        <v>1061</v>
      </c>
      <c r="M1542" s="27"/>
      <c r="N1542" s="27"/>
      <c r="O1542" s="11" t="s">
        <v>1000</v>
      </c>
      <c r="P1542" s="122" t="s">
        <v>1023</v>
      </c>
      <c r="Q1542" s="33">
        <v>220.2</v>
      </c>
      <c r="R1542" s="159">
        <v>237.15539999999999</v>
      </c>
      <c r="S1542" s="27"/>
      <c r="T1542" s="27"/>
      <c r="U1542" s="27"/>
      <c r="V1542" s="22" t="s">
        <v>1000</v>
      </c>
    </row>
    <row r="1543" spans="1:25" s="17" customFormat="1">
      <c r="A1543" s="27"/>
      <c r="B1543" s="27" t="s">
        <v>2760</v>
      </c>
      <c r="C1543" s="27"/>
      <c r="D1543" s="27"/>
      <c r="E1543" s="27"/>
      <c r="F1543" s="27"/>
      <c r="G1543" s="22" t="s">
        <v>1071</v>
      </c>
      <c r="H1543" s="22"/>
      <c r="I1543" s="119" t="s">
        <v>5202</v>
      </c>
      <c r="J1543" s="36"/>
      <c r="K1543" s="22" t="s">
        <v>998</v>
      </c>
      <c r="L1543" s="22" t="s">
        <v>1061</v>
      </c>
      <c r="M1543" s="27"/>
      <c r="N1543" s="27"/>
      <c r="O1543" s="11" t="s">
        <v>1000</v>
      </c>
      <c r="P1543" s="122" t="s">
        <v>1023</v>
      </c>
      <c r="Q1543" s="33">
        <v>210.27779999999998</v>
      </c>
      <c r="R1543" s="159">
        <v>226.46919059999996</v>
      </c>
      <c r="S1543" s="27"/>
      <c r="T1543" s="27"/>
      <c r="U1543" s="27"/>
      <c r="V1543" s="22" t="s">
        <v>1000</v>
      </c>
    </row>
    <row r="1544" spans="1:25" s="17" customFormat="1">
      <c r="A1544" s="27"/>
      <c r="B1544" s="27" t="s">
        <v>2760</v>
      </c>
      <c r="C1544" s="27"/>
      <c r="D1544" s="27"/>
      <c r="E1544" s="27"/>
      <c r="F1544" s="27"/>
      <c r="G1544" s="22" t="s">
        <v>3333</v>
      </c>
      <c r="H1544" s="22"/>
      <c r="I1544" s="119" t="s">
        <v>5202</v>
      </c>
      <c r="J1544" s="36"/>
      <c r="K1544" s="22" t="s">
        <v>998</v>
      </c>
      <c r="L1544" s="22" t="s">
        <v>1061</v>
      </c>
      <c r="M1544" s="27"/>
      <c r="N1544" s="27"/>
      <c r="O1544" s="11" t="s">
        <v>1000</v>
      </c>
      <c r="P1544" s="122" t="s">
        <v>1023</v>
      </c>
      <c r="Q1544" s="33">
        <v>180.13229999999999</v>
      </c>
      <c r="R1544" s="159">
        <v>194.00248709999997</v>
      </c>
      <c r="S1544" s="27"/>
      <c r="T1544" s="27"/>
      <c r="U1544" s="27"/>
      <c r="V1544" s="22" t="s">
        <v>1000</v>
      </c>
    </row>
    <row r="1545" spans="1:25" s="17" customFormat="1">
      <c r="A1545" s="27"/>
      <c r="B1545" s="27" t="s">
        <v>2760</v>
      </c>
      <c r="C1545" s="27"/>
      <c r="D1545" s="27"/>
      <c r="E1545" s="27"/>
      <c r="F1545" s="27"/>
      <c r="G1545" s="22" t="s">
        <v>3180</v>
      </c>
      <c r="H1545" s="22"/>
      <c r="I1545" s="119" t="s">
        <v>5202</v>
      </c>
      <c r="J1545" s="36"/>
      <c r="K1545" s="22" t="s">
        <v>998</v>
      </c>
      <c r="L1545" s="22" t="s">
        <v>1061</v>
      </c>
      <c r="M1545" s="27"/>
      <c r="N1545" s="27"/>
      <c r="O1545" s="11" t="s">
        <v>1000</v>
      </c>
      <c r="P1545" s="122" t="s">
        <v>1023</v>
      </c>
      <c r="Q1545" s="33">
        <v>157.41337999999999</v>
      </c>
      <c r="R1545" s="159">
        <v>169.53421025999998</v>
      </c>
      <c r="S1545" s="27"/>
      <c r="T1545" s="27"/>
      <c r="U1545" s="27"/>
      <c r="V1545" s="22" t="s">
        <v>1000</v>
      </c>
    </row>
    <row r="1546" spans="1:25" s="17" customFormat="1">
      <c r="A1546" s="27"/>
      <c r="B1546" s="27" t="s">
        <v>2760</v>
      </c>
      <c r="C1546" s="27"/>
      <c r="D1546" s="27"/>
      <c r="E1546" s="27"/>
      <c r="F1546" s="27"/>
      <c r="G1546" s="22" t="s">
        <v>3117</v>
      </c>
      <c r="H1546" s="27"/>
      <c r="I1546" s="119" t="s">
        <v>5202</v>
      </c>
      <c r="J1546" s="36"/>
      <c r="K1546" s="22" t="s">
        <v>998</v>
      </c>
      <c r="L1546" s="22" t="s">
        <v>1061</v>
      </c>
      <c r="M1546" s="27"/>
      <c r="N1546" s="27"/>
      <c r="O1546" s="11" t="s">
        <v>1000</v>
      </c>
      <c r="P1546" s="122" t="s">
        <v>1023</v>
      </c>
      <c r="Q1546" s="33">
        <v>148.18779999999998</v>
      </c>
      <c r="R1546" s="159">
        <v>159.59826059999997</v>
      </c>
      <c r="S1546" s="27"/>
      <c r="T1546" s="27"/>
      <c r="U1546" s="27"/>
      <c r="V1546" s="22" t="s">
        <v>1000</v>
      </c>
    </row>
    <row r="1547" spans="1:25" s="17" customFormat="1">
      <c r="A1547" s="27"/>
      <c r="B1547" s="27" t="s">
        <v>2760</v>
      </c>
      <c r="C1547" s="27"/>
      <c r="D1547" s="27"/>
      <c r="E1547" s="27"/>
      <c r="F1547" s="27"/>
      <c r="G1547" s="22" t="s">
        <v>3981</v>
      </c>
      <c r="H1547" s="22"/>
      <c r="I1547" s="119" t="s">
        <v>5202</v>
      </c>
      <c r="J1547" s="36"/>
      <c r="K1547" s="22" t="s">
        <v>998</v>
      </c>
      <c r="L1547" s="22" t="s">
        <v>1061</v>
      </c>
      <c r="M1547" s="27"/>
      <c r="N1547" s="27"/>
      <c r="O1547" s="11" t="s">
        <v>1000</v>
      </c>
      <c r="P1547" s="122" t="s">
        <v>1023</v>
      </c>
      <c r="Q1547" s="33">
        <v>104.03789999999998</v>
      </c>
      <c r="R1547" s="159">
        <v>112.04881829999998</v>
      </c>
      <c r="S1547" s="27"/>
      <c r="T1547" s="27"/>
      <c r="U1547" s="27"/>
      <c r="V1547" s="22" t="s">
        <v>1000</v>
      </c>
    </row>
    <row r="1548" spans="1:25" s="17" customFormat="1">
      <c r="A1548" s="27"/>
      <c r="B1548" s="27" t="s">
        <v>2760</v>
      </c>
      <c r="C1548" s="27"/>
      <c r="D1548" s="27"/>
      <c r="E1548" s="27"/>
      <c r="F1548" s="27"/>
      <c r="G1548" s="22" t="s">
        <v>3354</v>
      </c>
      <c r="H1548" s="22"/>
      <c r="I1548" s="119" t="s">
        <v>5202</v>
      </c>
      <c r="J1548" s="36"/>
      <c r="K1548" s="22" t="s">
        <v>998</v>
      </c>
      <c r="L1548" s="22" t="s">
        <v>1061</v>
      </c>
      <c r="M1548" s="27"/>
      <c r="N1548" s="27"/>
      <c r="O1548" s="11" t="s">
        <v>1000</v>
      </c>
      <c r="P1548" s="122" t="s">
        <v>1023</v>
      </c>
      <c r="Q1548" s="33">
        <v>11.8</v>
      </c>
      <c r="R1548" s="159">
        <v>12.708600000000001</v>
      </c>
      <c r="S1548" s="27"/>
      <c r="T1548" s="27"/>
      <c r="U1548" s="27"/>
      <c r="V1548" s="22" t="s">
        <v>1000</v>
      </c>
    </row>
    <row r="1549" spans="1:25" s="17" customFormat="1">
      <c r="A1549" s="27"/>
      <c r="B1549" s="27" t="s">
        <v>2760</v>
      </c>
      <c r="C1549" s="27"/>
      <c r="D1549" s="27"/>
      <c r="E1549" s="27"/>
      <c r="F1549" s="27"/>
      <c r="G1549" s="22" t="s">
        <v>2415</v>
      </c>
      <c r="H1549" s="22"/>
      <c r="I1549" s="119" t="s">
        <v>5202</v>
      </c>
      <c r="J1549" s="36"/>
      <c r="K1549" s="22" t="s">
        <v>998</v>
      </c>
      <c r="L1549" s="22" t="s">
        <v>1061</v>
      </c>
      <c r="M1549" s="27"/>
      <c r="N1549" s="27"/>
      <c r="O1549" s="11" t="s">
        <v>1000</v>
      </c>
      <c r="P1549" s="122" t="s">
        <v>1023</v>
      </c>
      <c r="Q1549" s="33">
        <v>11.6799</v>
      </c>
      <c r="R1549" s="159">
        <v>12.5792523</v>
      </c>
      <c r="S1549" s="27"/>
      <c r="T1549" s="27"/>
      <c r="U1549" s="27"/>
      <c r="V1549" s="22" t="s">
        <v>1000</v>
      </c>
    </row>
    <row r="1550" spans="1:25" s="17" customFormat="1">
      <c r="A1550" s="27"/>
      <c r="B1550" s="27" t="s">
        <v>2760</v>
      </c>
      <c r="C1550" s="27"/>
      <c r="D1550" s="27"/>
      <c r="E1550" s="27"/>
      <c r="F1550" s="27"/>
      <c r="G1550" s="22" t="s">
        <v>3265</v>
      </c>
      <c r="H1550" s="22"/>
      <c r="I1550" s="119" t="s">
        <v>5202</v>
      </c>
      <c r="J1550" s="36"/>
      <c r="K1550" s="22" t="s">
        <v>998</v>
      </c>
      <c r="L1550" s="22" t="s">
        <v>1061</v>
      </c>
      <c r="M1550" s="27"/>
      <c r="N1550" s="27"/>
      <c r="O1550" s="11" t="s">
        <v>1000</v>
      </c>
      <c r="P1550" s="122" t="s">
        <v>1023</v>
      </c>
      <c r="Q1550" s="33">
        <v>7.1780000000000008</v>
      </c>
      <c r="R1550" s="159">
        <v>7.7307060000000005</v>
      </c>
      <c r="S1550" s="27"/>
      <c r="T1550" s="27"/>
      <c r="U1550" s="27"/>
      <c r="V1550" s="22" t="s">
        <v>1000</v>
      </c>
      <c r="X1550" s="154" t="s">
        <v>3298</v>
      </c>
      <c r="Y1550" s="17">
        <v>1.1104796904584679</v>
      </c>
    </row>
    <row r="1551" spans="1:25" s="17" customFormat="1">
      <c r="A1551" s="27"/>
      <c r="B1551" s="27" t="s">
        <v>2760</v>
      </c>
      <c r="C1551" s="27"/>
      <c r="D1551" s="27"/>
      <c r="E1551" s="27"/>
      <c r="F1551" s="27"/>
      <c r="G1551" s="22" t="s">
        <v>1575</v>
      </c>
      <c r="H1551" s="27"/>
      <c r="I1551" s="119" t="s">
        <v>5202</v>
      </c>
      <c r="J1551" s="36"/>
      <c r="K1551" s="22" t="s">
        <v>998</v>
      </c>
      <c r="L1551" s="22" t="s">
        <v>1061</v>
      </c>
      <c r="M1551" s="27"/>
      <c r="N1551" s="27"/>
      <c r="O1551" s="11" t="s">
        <v>1000</v>
      </c>
      <c r="P1551" s="122" t="s">
        <v>1023</v>
      </c>
      <c r="Q1551" s="33">
        <v>3.5055000000000001</v>
      </c>
      <c r="R1551" s="159">
        <v>3.7754235</v>
      </c>
      <c r="S1551" s="27"/>
      <c r="T1551" s="27"/>
      <c r="U1551" s="27"/>
      <c r="V1551" s="22" t="s">
        <v>1000</v>
      </c>
    </row>
    <row r="1552" spans="1:25" s="17" customFormat="1">
      <c r="A1552" s="27"/>
      <c r="B1552" s="27" t="s">
        <v>2760</v>
      </c>
      <c r="C1552" s="27"/>
      <c r="D1552" s="27"/>
      <c r="E1552" s="27"/>
      <c r="F1552" s="27"/>
      <c r="G1552" s="22" t="s">
        <v>1042</v>
      </c>
      <c r="H1552" s="22"/>
      <c r="I1552" s="118" t="s">
        <v>5200</v>
      </c>
      <c r="J1552" s="36"/>
      <c r="K1552" s="22" t="s">
        <v>998</v>
      </c>
      <c r="L1552" s="22" t="s">
        <v>2626</v>
      </c>
      <c r="M1552" s="27"/>
      <c r="N1552" s="27"/>
      <c r="O1552" s="11" t="s">
        <v>1000</v>
      </c>
      <c r="P1552" s="118" t="s">
        <v>1000</v>
      </c>
      <c r="Q1552" s="33">
        <v>43.424999999999997</v>
      </c>
      <c r="R1552" s="157">
        <v>44.293499999999995</v>
      </c>
      <c r="S1552" s="27"/>
      <c r="T1552" s="27"/>
      <c r="U1552" s="27"/>
      <c r="V1552" s="22" t="s">
        <v>1000</v>
      </c>
    </row>
    <row r="1553" spans="1:25" s="17" customFormat="1">
      <c r="A1553" s="27"/>
      <c r="B1553" s="27" t="s">
        <v>2760</v>
      </c>
      <c r="C1553" s="27"/>
      <c r="D1553" s="27"/>
      <c r="E1553" s="27"/>
      <c r="F1553" s="27"/>
      <c r="G1553" s="22" t="s">
        <v>3071</v>
      </c>
      <c r="H1553" s="22"/>
      <c r="I1553" s="118" t="s">
        <v>5200</v>
      </c>
      <c r="J1553" s="36"/>
      <c r="K1553" s="22" t="s">
        <v>998</v>
      </c>
      <c r="L1553" s="22" t="s">
        <v>2626</v>
      </c>
      <c r="M1553" s="27"/>
      <c r="N1553" s="27"/>
      <c r="O1553" s="11" t="s">
        <v>1000</v>
      </c>
      <c r="P1553" s="118" t="s">
        <v>1000</v>
      </c>
      <c r="Q1553" s="33">
        <v>9.3091200000000001</v>
      </c>
      <c r="R1553" s="157">
        <v>9.4953023999999999</v>
      </c>
      <c r="S1553" s="27"/>
      <c r="T1553" s="27"/>
      <c r="U1553" s="27"/>
      <c r="V1553" s="22" t="s">
        <v>1000</v>
      </c>
    </row>
    <row r="1554" spans="1:25" s="17" customFormat="1">
      <c r="A1554" s="27"/>
      <c r="B1554" s="27" t="s">
        <v>2760</v>
      </c>
      <c r="C1554" s="27"/>
      <c r="D1554" s="27"/>
      <c r="E1554" s="27"/>
      <c r="F1554" s="27"/>
      <c r="G1554" s="22" t="s">
        <v>1020</v>
      </c>
      <c r="H1554" s="22"/>
      <c r="I1554" s="118" t="s">
        <v>5200</v>
      </c>
      <c r="J1554" s="36"/>
      <c r="K1554" s="22" t="s">
        <v>998</v>
      </c>
      <c r="L1554" s="22" t="s">
        <v>2626</v>
      </c>
      <c r="M1554" s="27"/>
      <c r="N1554" s="27"/>
      <c r="O1554" s="11" t="s">
        <v>1000</v>
      </c>
      <c r="P1554" s="118" t="s">
        <v>1000</v>
      </c>
      <c r="Q1554" s="33">
        <v>32.996000000000002</v>
      </c>
      <c r="R1554" s="157">
        <v>33.655920000000002</v>
      </c>
      <c r="S1554" s="27"/>
      <c r="T1554" s="27"/>
      <c r="U1554" s="27"/>
      <c r="V1554" s="22" t="s">
        <v>1000</v>
      </c>
    </row>
    <row r="1555" spans="1:25" s="17" customFormat="1">
      <c r="A1555" s="27"/>
      <c r="B1555" s="27" t="s">
        <v>2760</v>
      </c>
      <c r="C1555" s="27"/>
      <c r="D1555" s="27"/>
      <c r="E1555" s="27"/>
      <c r="F1555" s="27"/>
      <c r="G1555" s="22" t="s">
        <v>1575</v>
      </c>
      <c r="H1555" s="22"/>
      <c r="I1555" s="118" t="s">
        <v>5200</v>
      </c>
      <c r="J1555" s="36"/>
      <c r="K1555" s="22" t="s">
        <v>998</v>
      </c>
      <c r="L1555" s="22" t="s">
        <v>2626</v>
      </c>
      <c r="M1555" s="27"/>
      <c r="N1555" s="27"/>
      <c r="O1555" s="11" t="s">
        <v>1000</v>
      </c>
      <c r="P1555" s="118" t="s">
        <v>1000</v>
      </c>
      <c r="Q1555" s="33">
        <v>2</v>
      </c>
      <c r="R1555" s="157">
        <v>2.04</v>
      </c>
      <c r="S1555" s="27"/>
      <c r="T1555" s="27"/>
      <c r="U1555" s="27"/>
      <c r="V1555" s="22" t="s">
        <v>1000</v>
      </c>
    </row>
    <row r="1556" spans="1:25" s="17" customFormat="1">
      <c r="A1556" s="27"/>
      <c r="B1556" s="27" t="s">
        <v>2760</v>
      </c>
      <c r="C1556" s="27"/>
      <c r="D1556" s="27"/>
      <c r="E1556" s="27"/>
      <c r="F1556" s="27"/>
      <c r="G1556" s="22" t="s">
        <v>2415</v>
      </c>
      <c r="H1556" s="22"/>
      <c r="I1556" s="118" t="s">
        <v>5200</v>
      </c>
      <c r="J1556" s="36"/>
      <c r="K1556" s="22" t="s">
        <v>998</v>
      </c>
      <c r="L1556" s="22" t="s">
        <v>2626</v>
      </c>
      <c r="M1556" s="27"/>
      <c r="N1556" s="27"/>
      <c r="O1556" s="11" t="s">
        <v>1000</v>
      </c>
      <c r="P1556" s="118" t="s">
        <v>1000</v>
      </c>
      <c r="Q1556" s="33">
        <v>0.16</v>
      </c>
      <c r="R1556" s="157">
        <v>0.16320000000000001</v>
      </c>
      <c r="S1556" s="27"/>
      <c r="T1556" s="27"/>
      <c r="U1556" s="27"/>
      <c r="V1556" s="22" t="s">
        <v>1000</v>
      </c>
    </row>
    <row r="1557" spans="1:25" s="17" customFormat="1">
      <c r="A1557" s="27"/>
      <c r="B1557" s="27" t="s">
        <v>2760</v>
      </c>
      <c r="C1557" s="27"/>
      <c r="D1557" s="27"/>
      <c r="E1557" s="27"/>
      <c r="F1557" s="27"/>
      <c r="G1557" s="22" t="s">
        <v>3180</v>
      </c>
      <c r="H1557" s="22"/>
      <c r="I1557" s="118" t="s">
        <v>5200</v>
      </c>
      <c r="J1557" s="36"/>
      <c r="K1557" s="22" t="s">
        <v>998</v>
      </c>
      <c r="L1557" s="22" t="s">
        <v>2626</v>
      </c>
      <c r="M1557" s="27"/>
      <c r="N1557" s="27"/>
      <c r="O1557" s="11" t="s">
        <v>1000</v>
      </c>
      <c r="P1557" s="118" t="s">
        <v>1000</v>
      </c>
      <c r="Q1557" s="33">
        <v>23.338000000000001</v>
      </c>
      <c r="R1557" s="157">
        <v>23.804760000000002</v>
      </c>
      <c r="S1557" s="27"/>
      <c r="T1557" s="27"/>
      <c r="U1557" s="27"/>
      <c r="V1557" s="22" t="s">
        <v>1000</v>
      </c>
    </row>
    <row r="1558" spans="1:25" s="17" customFormat="1">
      <c r="A1558" s="27"/>
      <c r="B1558" s="27" t="s">
        <v>2760</v>
      </c>
      <c r="C1558" s="27"/>
      <c r="D1558" s="27"/>
      <c r="E1558" s="27"/>
      <c r="F1558" s="27"/>
      <c r="G1558" s="22" t="s">
        <v>3091</v>
      </c>
      <c r="H1558" s="22"/>
      <c r="I1558" s="118" t="s">
        <v>5200</v>
      </c>
      <c r="J1558" s="36"/>
      <c r="K1558" s="22" t="s">
        <v>998</v>
      </c>
      <c r="L1558" s="22" t="s">
        <v>2626</v>
      </c>
      <c r="M1558" s="27"/>
      <c r="N1558" s="27"/>
      <c r="O1558" s="11" t="s">
        <v>1000</v>
      </c>
      <c r="P1558" s="118" t="s">
        <v>1000</v>
      </c>
      <c r="Q1558" s="33">
        <v>13.635</v>
      </c>
      <c r="R1558" s="157">
        <v>13.9077</v>
      </c>
      <c r="S1558" s="27"/>
      <c r="T1558" s="27"/>
      <c r="U1558" s="27"/>
      <c r="V1558" s="22" t="s">
        <v>1000</v>
      </c>
    </row>
    <row r="1559" spans="1:25" s="17" customFormat="1">
      <c r="A1559" s="27"/>
      <c r="B1559" s="27" t="s">
        <v>2760</v>
      </c>
      <c r="C1559" s="27"/>
      <c r="D1559" s="27"/>
      <c r="E1559" s="27"/>
      <c r="F1559" s="27"/>
      <c r="G1559" s="22" t="s">
        <v>1006</v>
      </c>
      <c r="H1559" s="22"/>
      <c r="I1559" s="118" t="s">
        <v>5200</v>
      </c>
      <c r="J1559" s="36"/>
      <c r="K1559" s="22" t="s">
        <v>998</v>
      </c>
      <c r="L1559" s="22" t="s">
        <v>2626</v>
      </c>
      <c r="M1559" s="27"/>
      <c r="N1559" s="27"/>
      <c r="O1559" s="11" t="s">
        <v>1000</v>
      </c>
      <c r="P1559" s="118" t="s">
        <v>1000</v>
      </c>
      <c r="Q1559" s="33">
        <v>21.735564999999998</v>
      </c>
      <c r="R1559" s="157">
        <v>22.170276299999998</v>
      </c>
      <c r="S1559" s="27"/>
      <c r="T1559" s="27"/>
      <c r="U1559" s="27"/>
      <c r="V1559" s="22" t="s">
        <v>1000</v>
      </c>
    </row>
    <row r="1560" spans="1:25" s="17" customFormat="1">
      <c r="A1560" s="27"/>
      <c r="B1560" s="27" t="s">
        <v>2760</v>
      </c>
      <c r="C1560" s="27"/>
      <c r="D1560" s="27"/>
      <c r="E1560" s="27"/>
      <c r="F1560" s="27"/>
      <c r="G1560" s="22" t="s">
        <v>997</v>
      </c>
      <c r="H1560" s="22"/>
      <c r="I1560" s="118" t="s">
        <v>5200</v>
      </c>
      <c r="J1560" s="36"/>
      <c r="K1560" s="22" t="s">
        <v>998</v>
      </c>
      <c r="L1560" s="22" t="s">
        <v>2626</v>
      </c>
      <c r="M1560" s="27"/>
      <c r="N1560" s="27"/>
      <c r="O1560" s="11" t="s">
        <v>1000</v>
      </c>
      <c r="P1560" s="118" t="s">
        <v>1000</v>
      </c>
      <c r="Q1560" s="33">
        <v>58.024999999999999</v>
      </c>
      <c r="R1560" s="157">
        <v>59.185499999999998</v>
      </c>
      <c r="S1560" s="27"/>
      <c r="T1560" s="27"/>
      <c r="U1560" s="27"/>
      <c r="V1560" s="22" t="s">
        <v>1000</v>
      </c>
    </row>
    <row r="1561" spans="1:25" s="17" customFormat="1">
      <c r="A1561" s="27"/>
      <c r="B1561" s="27" t="s">
        <v>2760</v>
      </c>
      <c r="C1561" s="27"/>
      <c r="D1561" s="27"/>
      <c r="E1561" s="27"/>
      <c r="F1561" s="27"/>
      <c r="G1561" s="22" t="s">
        <v>3981</v>
      </c>
      <c r="H1561" s="22"/>
      <c r="I1561" s="118" t="s">
        <v>5200</v>
      </c>
      <c r="J1561" s="36"/>
      <c r="K1561" s="22" t="s">
        <v>998</v>
      </c>
      <c r="L1561" s="22" t="s">
        <v>2626</v>
      </c>
      <c r="M1561" s="27"/>
      <c r="N1561" s="27"/>
      <c r="O1561" s="11" t="s">
        <v>1000</v>
      </c>
      <c r="P1561" s="118" t="s">
        <v>1000</v>
      </c>
      <c r="Q1561" s="33">
        <v>8.7040000000000006</v>
      </c>
      <c r="R1561" s="157">
        <v>8.8780800000000006</v>
      </c>
      <c r="S1561" s="27"/>
      <c r="T1561" s="27"/>
      <c r="U1561" s="27"/>
      <c r="V1561" s="22" t="s">
        <v>1000</v>
      </c>
    </row>
    <row r="1562" spans="1:25" s="17" customFormat="1">
      <c r="A1562" s="27"/>
      <c r="B1562" s="27" t="s">
        <v>2760</v>
      </c>
      <c r="C1562" s="27"/>
      <c r="D1562" s="27"/>
      <c r="E1562" s="27"/>
      <c r="F1562" s="27"/>
      <c r="G1562" s="22" t="s">
        <v>3354</v>
      </c>
      <c r="H1562" s="22"/>
      <c r="I1562" s="118" t="s">
        <v>5200</v>
      </c>
      <c r="J1562" s="36"/>
      <c r="K1562" s="22" t="s">
        <v>998</v>
      </c>
      <c r="L1562" s="22" t="s">
        <v>2626</v>
      </c>
      <c r="M1562" s="27"/>
      <c r="N1562" s="27"/>
      <c r="O1562" s="11" t="s">
        <v>1000</v>
      </c>
      <c r="P1562" s="118" t="s">
        <v>1000</v>
      </c>
      <c r="Q1562" s="33">
        <v>0.99299999999999999</v>
      </c>
      <c r="R1562" s="157">
        <v>1.0128600000000001</v>
      </c>
      <c r="S1562" s="27"/>
      <c r="T1562" s="27"/>
      <c r="U1562" s="27"/>
      <c r="V1562" s="22" t="s">
        <v>1000</v>
      </c>
    </row>
    <row r="1563" spans="1:25" s="17" customFormat="1">
      <c r="A1563" s="27"/>
      <c r="B1563" s="27" t="s">
        <v>2760</v>
      </c>
      <c r="C1563" s="27"/>
      <c r="D1563" s="27"/>
      <c r="E1563" s="27"/>
      <c r="F1563" s="27"/>
      <c r="G1563" s="22" t="s">
        <v>3333</v>
      </c>
      <c r="H1563" s="22"/>
      <c r="I1563" s="118" t="s">
        <v>5200</v>
      </c>
      <c r="J1563" s="36"/>
      <c r="K1563" s="22" t="s">
        <v>998</v>
      </c>
      <c r="L1563" s="22" t="s">
        <v>2626</v>
      </c>
      <c r="M1563" s="27"/>
      <c r="N1563" s="27"/>
      <c r="O1563" s="11" t="s">
        <v>1000</v>
      </c>
      <c r="P1563" s="118" t="s">
        <v>1000</v>
      </c>
      <c r="Q1563" s="33">
        <v>12.843999999999999</v>
      </c>
      <c r="R1563" s="157">
        <v>13.10088</v>
      </c>
      <c r="S1563" s="27"/>
      <c r="T1563" s="27"/>
      <c r="U1563" s="27"/>
      <c r="V1563" s="22" t="s">
        <v>1000</v>
      </c>
    </row>
    <row r="1564" spans="1:25" s="17" customFormat="1">
      <c r="A1564" s="27"/>
      <c r="B1564" s="27" t="s">
        <v>2760</v>
      </c>
      <c r="C1564" s="27"/>
      <c r="D1564" s="27"/>
      <c r="E1564" s="27"/>
      <c r="F1564" s="27"/>
      <c r="G1564" s="22" t="s">
        <v>1071</v>
      </c>
      <c r="H1564" s="22"/>
      <c r="I1564" s="118" t="s">
        <v>5200</v>
      </c>
      <c r="J1564" s="36"/>
      <c r="K1564" s="22" t="s">
        <v>998</v>
      </c>
      <c r="L1564" s="22" t="s">
        <v>2626</v>
      </c>
      <c r="M1564" s="27"/>
      <c r="N1564" s="27"/>
      <c r="O1564" s="11" t="s">
        <v>1000</v>
      </c>
      <c r="P1564" s="118" t="s">
        <v>1000</v>
      </c>
      <c r="Q1564" s="33">
        <v>5.456999999999999</v>
      </c>
      <c r="R1564" s="157">
        <v>5.566139999999999</v>
      </c>
      <c r="S1564" s="27"/>
      <c r="T1564" s="27"/>
      <c r="U1564" s="27"/>
      <c r="V1564" s="22" t="s">
        <v>1000</v>
      </c>
    </row>
    <row r="1565" spans="1:25" s="17" customFormat="1">
      <c r="A1565" s="27"/>
      <c r="B1565" s="27" t="s">
        <v>2760</v>
      </c>
      <c r="C1565" s="27"/>
      <c r="D1565" s="27"/>
      <c r="E1565" s="27"/>
      <c r="F1565" s="27"/>
      <c r="G1565" s="22" t="s">
        <v>1035</v>
      </c>
      <c r="H1565" s="22"/>
      <c r="I1565" s="118" t="s">
        <v>5200</v>
      </c>
      <c r="J1565" s="36"/>
      <c r="K1565" s="22" t="s">
        <v>998</v>
      </c>
      <c r="L1565" s="22" t="s">
        <v>2626</v>
      </c>
      <c r="M1565" s="27"/>
      <c r="N1565" s="27"/>
      <c r="O1565" s="11" t="s">
        <v>1000</v>
      </c>
      <c r="P1565" s="118" t="s">
        <v>1000</v>
      </c>
      <c r="Q1565" s="33">
        <v>11.199</v>
      </c>
      <c r="R1565" s="157">
        <v>11.422980000000001</v>
      </c>
      <c r="S1565" s="27"/>
      <c r="T1565" s="27"/>
      <c r="U1565" s="27"/>
      <c r="V1565" s="22" t="s">
        <v>1000</v>
      </c>
      <c r="Y1565" s="154"/>
    </row>
    <row r="1566" spans="1:25" s="17" customFormat="1">
      <c r="A1566" s="27"/>
      <c r="B1566" s="27" t="s">
        <v>2760</v>
      </c>
      <c r="C1566" s="27"/>
      <c r="D1566" s="27"/>
      <c r="E1566" s="27"/>
      <c r="F1566" s="27"/>
      <c r="G1566" s="22" t="s">
        <v>3117</v>
      </c>
      <c r="H1566" s="27"/>
      <c r="I1566" s="118" t="s">
        <v>5200</v>
      </c>
      <c r="J1566" s="36"/>
      <c r="K1566" s="22" t="s">
        <v>998</v>
      </c>
      <c r="L1566" s="22" t="s">
        <v>2626</v>
      </c>
      <c r="M1566" s="27"/>
      <c r="N1566" s="27"/>
      <c r="O1566" s="11" t="s">
        <v>1000</v>
      </c>
      <c r="P1566" s="118" t="s">
        <v>1000</v>
      </c>
      <c r="Q1566" s="33">
        <v>5.9373000000000005</v>
      </c>
      <c r="R1566" s="157">
        <v>6.0560460000000003</v>
      </c>
      <c r="S1566" s="27"/>
      <c r="T1566" s="27"/>
      <c r="U1566" s="27"/>
      <c r="V1566" s="22" t="s">
        <v>1000</v>
      </c>
    </row>
    <row r="1567" spans="1:25" s="17" customFormat="1">
      <c r="A1567" s="27"/>
      <c r="B1567" s="27" t="s">
        <v>2760</v>
      </c>
      <c r="C1567" s="27"/>
      <c r="D1567" s="27"/>
      <c r="E1567" s="27"/>
      <c r="F1567" s="27"/>
      <c r="G1567" s="22" t="s">
        <v>1042</v>
      </c>
      <c r="H1567" s="22"/>
      <c r="I1567" s="119" t="s">
        <v>5197</v>
      </c>
      <c r="J1567" s="36"/>
      <c r="K1567" s="22" t="s">
        <v>998</v>
      </c>
      <c r="L1567" s="22" t="s">
        <v>2761</v>
      </c>
      <c r="M1567" s="27"/>
      <c r="N1567" s="27"/>
      <c r="O1567" s="11" t="s">
        <v>1000</v>
      </c>
      <c r="P1567" s="118" t="s">
        <v>1023</v>
      </c>
      <c r="Q1567" s="33">
        <v>0.55000000000000004</v>
      </c>
      <c r="R1567" s="157">
        <v>0.5555000000000001</v>
      </c>
      <c r="S1567" s="27"/>
      <c r="T1567" s="27"/>
      <c r="U1567" s="27"/>
      <c r="V1567" s="22" t="s">
        <v>1000</v>
      </c>
    </row>
    <row r="1568" spans="1:25" s="17" customFormat="1">
      <c r="A1568" s="27"/>
      <c r="B1568" s="27" t="s">
        <v>2760</v>
      </c>
      <c r="C1568" s="27"/>
      <c r="D1568" s="27"/>
      <c r="E1568" s="27"/>
      <c r="F1568" s="27"/>
      <c r="G1568" s="22" t="s">
        <v>3071</v>
      </c>
      <c r="H1568" s="22"/>
      <c r="I1568" s="119" t="s">
        <v>5197</v>
      </c>
      <c r="J1568" s="36"/>
      <c r="K1568" s="22" t="s">
        <v>998</v>
      </c>
      <c r="L1568" s="22" t="s">
        <v>2761</v>
      </c>
      <c r="M1568" s="27"/>
      <c r="N1568" s="27"/>
      <c r="O1568" s="11" t="s">
        <v>1000</v>
      </c>
      <c r="P1568" s="118" t="s">
        <v>1023</v>
      </c>
      <c r="Q1568" s="33">
        <v>3.77</v>
      </c>
      <c r="R1568" s="157">
        <v>3.8077000000000001</v>
      </c>
      <c r="S1568" s="27"/>
      <c r="T1568" s="27"/>
      <c r="U1568" s="27"/>
      <c r="V1568" s="22" t="s">
        <v>1000</v>
      </c>
    </row>
    <row r="1569" spans="1:201" s="17" customFormat="1">
      <c r="A1569" s="27"/>
      <c r="B1569" s="27" t="s">
        <v>2760</v>
      </c>
      <c r="C1569" s="27"/>
      <c r="D1569" s="27"/>
      <c r="E1569" s="27"/>
      <c r="F1569" s="27"/>
      <c r="G1569" s="22" t="s">
        <v>3091</v>
      </c>
      <c r="H1569" s="22"/>
      <c r="I1569" s="119" t="s">
        <v>5197</v>
      </c>
      <c r="J1569" s="36"/>
      <c r="K1569" s="22" t="s">
        <v>998</v>
      </c>
      <c r="L1569" s="22" t="s">
        <v>2761</v>
      </c>
      <c r="M1569" s="27"/>
      <c r="N1569" s="27"/>
      <c r="O1569" s="11" t="s">
        <v>1000</v>
      </c>
      <c r="P1569" s="118" t="s">
        <v>1023</v>
      </c>
      <c r="Q1569" s="33">
        <v>0.22</v>
      </c>
      <c r="R1569" s="157">
        <v>0.22220000000000001</v>
      </c>
      <c r="S1569" s="27"/>
      <c r="T1569" s="27"/>
      <c r="U1569" s="27"/>
      <c r="V1569" s="22" t="s">
        <v>1000</v>
      </c>
    </row>
    <row r="1570" spans="1:201" s="17" customFormat="1">
      <c r="A1570" s="27"/>
      <c r="B1570" s="27" t="s">
        <v>2760</v>
      </c>
      <c r="C1570" s="27"/>
      <c r="D1570" s="27"/>
      <c r="E1570" s="27"/>
      <c r="F1570" s="27"/>
      <c r="G1570" s="22" t="s">
        <v>3981</v>
      </c>
      <c r="H1570" s="22"/>
      <c r="I1570" s="119" t="s">
        <v>5197</v>
      </c>
      <c r="J1570" s="36"/>
      <c r="K1570" s="22" t="s">
        <v>998</v>
      </c>
      <c r="L1570" s="22" t="s">
        <v>2761</v>
      </c>
      <c r="M1570" s="27"/>
      <c r="N1570" s="27"/>
      <c r="O1570" s="11" t="s">
        <v>1000</v>
      </c>
      <c r="P1570" s="118" t="s">
        <v>1023</v>
      </c>
      <c r="Q1570" s="33">
        <v>3.0052500000000002</v>
      </c>
      <c r="R1570" s="157">
        <v>3.0353025000000002</v>
      </c>
      <c r="S1570" s="27"/>
      <c r="T1570" s="27"/>
      <c r="U1570" s="27"/>
      <c r="V1570" s="22" t="s">
        <v>1000</v>
      </c>
    </row>
    <row r="1571" spans="1:201" s="17" customFormat="1">
      <c r="A1571" s="27"/>
      <c r="B1571" s="27" t="s">
        <v>2760</v>
      </c>
      <c r="C1571" s="27"/>
      <c r="D1571" s="27"/>
      <c r="E1571" s="27"/>
      <c r="F1571" s="27"/>
      <c r="G1571" s="22" t="s">
        <v>997</v>
      </c>
      <c r="H1571" s="22"/>
      <c r="I1571" s="119" t="s">
        <v>5198</v>
      </c>
      <c r="J1571" s="36"/>
      <c r="K1571" s="22" t="s">
        <v>998</v>
      </c>
      <c r="L1571" s="22" t="s">
        <v>291</v>
      </c>
      <c r="M1571" s="27"/>
      <c r="N1571" s="27"/>
      <c r="O1571" s="11" t="s">
        <v>1000</v>
      </c>
      <c r="P1571" s="118" t="s">
        <v>1023</v>
      </c>
      <c r="Q1571" s="33">
        <v>161.18799999999999</v>
      </c>
      <c r="R1571" s="157">
        <v>162.79988</v>
      </c>
      <c r="S1571" s="27"/>
      <c r="T1571" s="27"/>
      <c r="U1571" s="27"/>
      <c r="V1571" s="22" t="s">
        <v>1023</v>
      </c>
    </row>
    <row r="1572" spans="1:201" s="17" customFormat="1">
      <c r="A1572" s="27"/>
      <c r="B1572" s="27" t="s">
        <v>2760</v>
      </c>
      <c r="C1572" s="27"/>
      <c r="D1572" s="27"/>
      <c r="E1572" s="27"/>
      <c r="F1572" s="27"/>
      <c r="G1572" s="22" t="s">
        <v>3354</v>
      </c>
      <c r="H1572" s="22"/>
      <c r="I1572" s="119" t="s">
        <v>5198</v>
      </c>
      <c r="J1572" s="36"/>
      <c r="K1572" s="22" t="s">
        <v>998</v>
      </c>
      <c r="L1572" s="22" t="s">
        <v>291</v>
      </c>
      <c r="M1572" s="27"/>
      <c r="N1572" s="27"/>
      <c r="O1572" s="11" t="s">
        <v>1000</v>
      </c>
      <c r="P1572" s="118" t="s">
        <v>1023</v>
      </c>
      <c r="Q1572" s="33">
        <v>12.91</v>
      </c>
      <c r="R1572" s="157">
        <v>13.039099999999999</v>
      </c>
      <c r="S1572" s="27"/>
      <c r="T1572" s="27"/>
      <c r="U1572" s="27"/>
      <c r="V1572" s="22" t="s">
        <v>1023</v>
      </c>
    </row>
    <row r="1573" spans="1:201" s="17" customFormat="1">
      <c r="A1573" s="27"/>
      <c r="B1573" s="27" t="s">
        <v>2760</v>
      </c>
      <c r="C1573" s="27"/>
      <c r="D1573" s="27"/>
      <c r="E1573" s="27"/>
      <c r="F1573" s="27"/>
      <c r="G1573" s="22" t="s">
        <v>1042</v>
      </c>
      <c r="H1573" s="22"/>
      <c r="I1573" s="119" t="s">
        <v>5200</v>
      </c>
      <c r="J1573" s="36"/>
      <c r="K1573" s="22" t="s">
        <v>998</v>
      </c>
      <c r="L1573" s="22" t="s">
        <v>3587</v>
      </c>
      <c r="M1573" s="27"/>
      <c r="N1573" s="27"/>
      <c r="O1573" s="11" t="s">
        <v>1000</v>
      </c>
      <c r="P1573" s="118" t="s">
        <v>1000</v>
      </c>
      <c r="Q1573" s="33">
        <v>0.192</v>
      </c>
      <c r="R1573" s="158">
        <v>0.19584000000000001</v>
      </c>
      <c r="S1573" s="27"/>
      <c r="T1573" s="27"/>
      <c r="U1573" s="27"/>
      <c r="V1573" s="22" t="s">
        <v>1000</v>
      </c>
    </row>
    <row r="1574" spans="1:201" s="17" customFormat="1">
      <c r="A1574" s="27"/>
      <c r="B1574" s="27" t="s">
        <v>2760</v>
      </c>
      <c r="C1574" s="27"/>
      <c r="D1574" s="27"/>
      <c r="E1574" s="27"/>
      <c r="F1574" s="27"/>
      <c r="G1574" s="22" t="s">
        <v>3071</v>
      </c>
      <c r="H1574" s="22"/>
      <c r="I1574" s="119" t="s">
        <v>5200</v>
      </c>
      <c r="J1574" s="36"/>
      <c r="K1574" s="22" t="s">
        <v>998</v>
      </c>
      <c r="L1574" s="22" t="s">
        <v>3587</v>
      </c>
      <c r="M1574" s="27"/>
      <c r="N1574" s="27"/>
      <c r="O1574" s="11" t="s">
        <v>1000</v>
      </c>
      <c r="P1574" s="118" t="s">
        <v>1000</v>
      </c>
      <c r="Q1574" s="33">
        <v>29.986919999999998</v>
      </c>
      <c r="R1574" s="158">
        <v>30.586658399999997</v>
      </c>
      <c r="S1574" s="27"/>
      <c r="T1574" s="27"/>
      <c r="U1574" s="27"/>
      <c r="V1574" s="22" t="s">
        <v>1000</v>
      </c>
      <c r="W1574" s="31"/>
      <c r="X1574" s="31"/>
      <c r="Y1574" s="31"/>
      <c r="Z1574" s="31"/>
      <c r="AA1574" s="31"/>
      <c r="AB1574" s="31"/>
      <c r="AC1574" s="31"/>
      <c r="AD1574" s="31"/>
      <c r="AE1574" s="31"/>
      <c r="AF1574" s="31"/>
      <c r="AG1574" s="31"/>
      <c r="AH1574" s="31"/>
      <c r="AI1574" s="31"/>
      <c r="AJ1574" s="31"/>
      <c r="AK1574" s="31"/>
      <c r="AL1574" s="31"/>
      <c r="AM1574" s="31"/>
      <c r="AN1574" s="31"/>
      <c r="AO1574" s="31"/>
      <c r="AP1574" s="31"/>
      <c r="AQ1574" s="31"/>
      <c r="AR1574" s="31"/>
      <c r="AS1574" s="31"/>
      <c r="AT1574" s="31"/>
      <c r="AU1574" s="31"/>
      <c r="AV1574" s="31"/>
      <c r="AW1574" s="31"/>
      <c r="AX1574" s="31"/>
      <c r="AY1574" s="31"/>
      <c r="AZ1574" s="31"/>
      <c r="BA1574" s="31"/>
      <c r="BB1574" s="31"/>
      <c r="BC1574" s="31"/>
      <c r="BD1574" s="31"/>
      <c r="BE1574" s="31"/>
      <c r="BF1574" s="31"/>
      <c r="BG1574" s="31"/>
      <c r="BH1574" s="31"/>
      <c r="BI1574" s="31"/>
      <c r="BJ1574" s="31"/>
      <c r="BK1574" s="31"/>
      <c r="BL1574" s="31"/>
      <c r="BM1574" s="31"/>
      <c r="BN1574" s="31"/>
      <c r="BO1574" s="31"/>
      <c r="BP1574" s="31"/>
      <c r="BQ1574" s="31"/>
      <c r="BR1574" s="31"/>
      <c r="BS1574" s="31"/>
      <c r="BT1574" s="31"/>
      <c r="BU1574" s="31"/>
      <c r="BV1574" s="31"/>
      <c r="BW1574" s="31"/>
      <c r="BX1574" s="31"/>
      <c r="BY1574" s="31"/>
      <c r="BZ1574" s="31"/>
      <c r="CA1574" s="31"/>
      <c r="CB1574" s="31"/>
      <c r="CC1574" s="31"/>
      <c r="CD1574" s="31"/>
      <c r="CE1574" s="31"/>
      <c r="CF1574" s="31"/>
      <c r="CG1574" s="31"/>
      <c r="CH1574" s="31"/>
      <c r="CI1574" s="31"/>
      <c r="CJ1574" s="31"/>
      <c r="CK1574" s="31"/>
      <c r="CL1574" s="31"/>
      <c r="CM1574" s="31"/>
      <c r="CN1574" s="31"/>
      <c r="CO1574" s="31"/>
      <c r="CP1574" s="31"/>
      <c r="CQ1574" s="31"/>
      <c r="CR1574" s="31"/>
      <c r="CS1574" s="31"/>
      <c r="CT1574" s="31"/>
      <c r="CU1574" s="31"/>
      <c r="CV1574" s="31"/>
      <c r="CW1574" s="31"/>
      <c r="CX1574" s="31"/>
      <c r="CY1574" s="31"/>
      <c r="CZ1574" s="31"/>
      <c r="DA1574" s="31"/>
      <c r="DB1574" s="31"/>
      <c r="DC1574" s="31"/>
      <c r="DD1574" s="31"/>
      <c r="DE1574" s="31"/>
      <c r="DF1574" s="31"/>
      <c r="DG1574" s="31"/>
      <c r="DH1574" s="31"/>
      <c r="DI1574" s="31"/>
      <c r="DJ1574" s="31"/>
      <c r="DK1574" s="31"/>
      <c r="DL1574" s="31"/>
      <c r="DM1574" s="31"/>
      <c r="DN1574" s="31"/>
      <c r="DO1574" s="31"/>
      <c r="DP1574" s="31"/>
      <c r="DQ1574" s="31"/>
      <c r="DR1574" s="31"/>
      <c r="DS1574" s="31"/>
      <c r="DT1574" s="31"/>
      <c r="DU1574" s="31"/>
      <c r="DV1574" s="31"/>
      <c r="DW1574" s="31"/>
      <c r="DX1574" s="31"/>
      <c r="DY1574" s="31"/>
      <c r="DZ1574" s="31"/>
      <c r="EA1574" s="31"/>
      <c r="EB1574" s="31"/>
      <c r="EC1574" s="31"/>
      <c r="ED1574" s="31"/>
      <c r="EE1574" s="31"/>
      <c r="EF1574" s="31"/>
      <c r="EG1574" s="31"/>
      <c r="EH1574" s="31"/>
      <c r="EI1574" s="31"/>
      <c r="EJ1574" s="31"/>
      <c r="EK1574" s="31"/>
      <c r="EL1574" s="31"/>
      <c r="EM1574" s="31"/>
      <c r="EN1574" s="31"/>
      <c r="EO1574" s="31"/>
      <c r="EP1574" s="31"/>
      <c r="EQ1574" s="31"/>
      <c r="ER1574" s="31"/>
      <c r="ES1574" s="31"/>
      <c r="ET1574" s="31"/>
      <c r="EU1574" s="31"/>
      <c r="EV1574" s="31"/>
      <c r="EW1574" s="31"/>
      <c r="EX1574" s="31"/>
      <c r="EY1574" s="31"/>
      <c r="EZ1574" s="31"/>
      <c r="FA1574" s="31"/>
      <c r="FB1574" s="31"/>
      <c r="FC1574" s="31"/>
      <c r="FD1574" s="31"/>
      <c r="FE1574" s="31"/>
      <c r="FF1574" s="31"/>
      <c r="FG1574" s="31"/>
      <c r="FH1574" s="31"/>
      <c r="FI1574" s="31"/>
      <c r="FJ1574" s="31"/>
      <c r="FK1574" s="31"/>
      <c r="FL1574" s="31"/>
      <c r="FM1574" s="31"/>
      <c r="FN1574" s="31"/>
      <c r="FO1574" s="31"/>
      <c r="FP1574" s="31"/>
      <c r="FQ1574" s="31"/>
      <c r="FR1574" s="31"/>
      <c r="FS1574" s="31"/>
      <c r="FT1574" s="31"/>
      <c r="FU1574" s="31"/>
      <c r="FV1574" s="31"/>
      <c r="FW1574" s="31"/>
      <c r="FX1574" s="31"/>
      <c r="FY1574" s="31"/>
      <c r="FZ1574" s="31"/>
      <c r="GA1574" s="31"/>
      <c r="GB1574" s="31"/>
      <c r="GC1574" s="31"/>
      <c r="GD1574" s="31"/>
      <c r="GE1574" s="31"/>
      <c r="GF1574" s="31"/>
      <c r="GG1574" s="31"/>
      <c r="GH1574" s="31"/>
      <c r="GI1574" s="31"/>
      <c r="GJ1574" s="31"/>
      <c r="GK1574" s="31"/>
      <c r="GL1574" s="31"/>
      <c r="GM1574" s="31"/>
      <c r="GN1574" s="31"/>
      <c r="GO1574" s="31"/>
      <c r="GP1574" s="31"/>
      <c r="GQ1574" s="31"/>
      <c r="GR1574" s="31"/>
      <c r="GS1574" s="31"/>
    </row>
    <row r="1575" spans="1:201" s="17" customFormat="1">
      <c r="A1575" s="27"/>
      <c r="B1575" s="27" t="s">
        <v>2760</v>
      </c>
      <c r="C1575" s="27"/>
      <c r="D1575" s="27"/>
      <c r="E1575" s="27"/>
      <c r="F1575" s="27"/>
      <c r="G1575" s="22" t="s">
        <v>3180</v>
      </c>
      <c r="H1575" s="22"/>
      <c r="I1575" s="119" t="s">
        <v>5200</v>
      </c>
      <c r="J1575" s="36"/>
      <c r="K1575" s="22" t="s">
        <v>998</v>
      </c>
      <c r="L1575" s="22" t="s">
        <v>3587</v>
      </c>
      <c r="M1575" s="27"/>
      <c r="N1575" s="27"/>
      <c r="O1575" s="11" t="s">
        <v>1000</v>
      </c>
      <c r="P1575" s="118" t="s">
        <v>1000</v>
      </c>
      <c r="Q1575" s="33">
        <v>8.1959999999999997</v>
      </c>
      <c r="R1575" s="158">
        <v>8.3599200000000007</v>
      </c>
      <c r="S1575" s="27"/>
      <c r="T1575" s="27"/>
      <c r="U1575" s="27"/>
      <c r="V1575" s="22" t="s">
        <v>1000</v>
      </c>
    </row>
    <row r="1576" spans="1:201" s="17" customFormat="1">
      <c r="A1576" s="27"/>
      <c r="B1576" s="27" t="s">
        <v>2760</v>
      </c>
      <c r="C1576" s="27"/>
      <c r="D1576" s="27"/>
      <c r="E1576" s="27"/>
      <c r="F1576" s="27"/>
      <c r="G1576" s="22" t="s">
        <v>1006</v>
      </c>
      <c r="H1576" s="22"/>
      <c r="I1576" s="119" t="s">
        <v>5200</v>
      </c>
      <c r="J1576" s="36"/>
      <c r="K1576" s="22" t="s">
        <v>998</v>
      </c>
      <c r="L1576" s="22" t="s">
        <v>3587</v>
      </c>
      <c r="M1576" s="27"/>
      <c r="N1576" s="27"/>
      <c r="O1576" s="11" t="s">
        <v>1000</v>
      </c>
      <c r="P1576" s="118" t="s">
        <v>1000</v>
      </c>
      <c r="Q1576" s="33">
        <v>14.301450000000001</v>
      </c>
      <c r="R1576" s="158">
        <v>14.587479000000002</v>
      </c>
      <c r="S1576" s="27"/>
      <c r="T1576" s="27"/>
      <c r="U1576" s="27"/>
      <c r="V1576" s="22" t="s">
        <v>1000</v>
      </c>
    </row>
    <row r="1577" spans="1:201" s="17" customFormat="1">
      <c r="A1577" s="27"/>
      <c r="B1577" s="27" t="s">
        <v>2760</v>
      </c>
      <c r="C1577" s="27"/>
      <c r="D1577" s="27"/>
      <c r="E1577" s="27"/>
      <c r="F1577" s="27"/>
      <c r="G1577" s="22" t="s">
        <v>997</v>
      </c>
      <c r="H1577" s="22"/>
      <c r="I1577" s="119" t="s">
        <v>5200</v>
      </c>
      <c r="J1577" s="36"/>
      <c r="K1577" s="22" t="s">
        <v>998</v>
      </c>
      <c r="L1577" s="22" t="s">
        <v>3587</v>
      </c>
      <c r="M1577" s="27"/>
      <c r="N1577" s="27"/>
      <c r="O1577" s="11" t="s">
        <v>1000</v>
      </c>
      <c r="P1577" s="118" t="s">
        <v>1000</v>
      </c>
      <c r="Q1577" s="33">
        <v>24.940788000000001</v>
      </c>
      <c r="R1577" s="158">
        <v>25.439603760000001</v>
      </c>
      <c r="S1577" s="27"/>
      <c r="T1577" s="27"/>
      <c r="U1577" s="27"/>
      <c r="V1577" s="22" t="s">
        <v>1000</v>
      </c>
    </row>
    <row r="1578" spans="1:201" s="17" customFormat="1">
      <c r="A1578" s="27"/>
      <c r="B1578" s="27" t="s">
        <v>2760</v>
      </c>
      <c r="C1578" s="27"/>
      <c r="D1578" s="27"/>
      <c r="E1578" s="27"/>
      <c r="F1578" s="27"/>
      <c r="G1578" s="22" t="s">
        <v>3981</v>
      </c>
      <c r="H1578" s="22"/>
      <c r="I1578" s="119" t="s">
        <v>5200</v>
      </c>
      <c r="J1578" s="36"/>
      <c r="K1578" s="22" t="s">
        <v>998</v>
      </c>
      <c r="L1578" s="22" t="s">
        <v>3587</v>
      </c>
      <c r="M1578" s="27"/>
      <c r="N1578" s="27"/>
      <c r="O1578" s="11" t="s">
        <v>1000</v>
      </c>
      <c r="P1578" s="118" t="s">
        <v>1000</v>
      </c>
      <c r="Q1578" s="33">
        <v>1.0301400000000001</v>
      </c>
      <c r="R1578" s="158">
        <v>1.0507428000000001</v>
      </c>
      <c r="S1578" s="27"/>
      <c r="T1578" s="27"/>
      <c r="U1578" s="27"/>
      <c r="V1578" s="22" t="s">
        <v>1000</v>
      </c>
    </row>
    <row r="1579" spans="1:201" s="17" customFormat="1">
      <c r="A1579" s="27"/>
      <c r="B1579" s="27" t="s">
        <v>2760</v>
      </c>
      <c r="C1579" s="27"/>
      <c r="D1579" s="27"/>
      <c r="E1579" s="27"/>
      <c r="F1579" s="27"/>
      <c r="G1579" s="22" t="s">
        <v>1035</v>
      </c>
      <c r="H1579" s="22"/>
      <c r="I1579" s="119" t="s">
        <v>5200</v>
      </c>
      <c r="J1579" s="36"/>
      <c r="K1579" s="22" t="s">
        <v>998</v>
      </c>
      <c r="L1579" s="22" t="s">
        <v>3587</v>
      </c>
      <c r="M1579" s="27"/>
      <c r="N1579" s="27"/>
      <c r="O1579" s="11" t="s">
        <v>1000</v>
      </c>
      <c r="P1579" s="118" t="s">
        <v>1000</v>
      </c>
      <c r="Q1579" s="33">
        <v>7.2030000000000003</v>
      </c>
      <c r="R1579" s="158">
        <v>7.3470600000000008</v>
      </c>
      <c r="S1579" s="27"/>
      <c r="T1579" s="27"/>
      <c r="U1579" s="27"/>
      <c r="V1579" s="22" t="s">
        <v>1000</v>
      </c>
    </row>
    <row r="1580" spans="1:201" s="17" customFormat="1">
      <c r="A1580" s="27"/>
      <c r="B1580" s="27" t="s">
        <v>2760</v>
      </c>
      <c r="C1580" s="27"/>
      <c r="D1580" s="27"/>
      <c r="E1580" s="27"/>
      <c r="F1580" s="27"/>
      <c r="G1580" s="22" t="s">
        <v>1042</v>
      </c>
      <c r="H1580" s="22"/>
      <c r="I1580" s="118" t="s">
        <v>5194</v>
      </c>
      <c r="J1580" s="36"/>
      <c r="K1580" s="22" t="s">
        <v>998</v>
      </c>
      <c r="L1580" s="22" t="s">
        <v>1043</v>
      </c>
      <c r="M1580" s="27"/>
      <c r="N1580" s="27"/>
      <c r="O1580" s="11" t="s">
        <v>1000</v>
      </c>
      <c r="P1580" s="118" t="s">
        <v>1023</v>
      </c>
      <c r="Q1580" s="33">
        <f>349.917+24</f>
        <v>373.91699999999997</v>
      </c>
      <c r="R1580" s="157">
        <f t="shared" ref="R1580:R1593" si="14">Q1580*1.01</f>
        <v>377.65616999999997</v>
      </c>
      <c r="S1580" s="27"/>
      <c r="T1580" s="27"/>
      <c r="U1580" s="27"/>
      <c r="V1580" s="22" t="s">
        <v>1000</v>
      </c>
    </row>
    <row r="1581" spans="1:201" s="17" customFormat="1">
      <c r="A1581" s="27"/>
      <c r="B1581" s="27" t="s">
        <v>2760</v>
      </c>
      <c r="C1581" s="27"/>
      <c r="D1581" s="27"/>
      <c r="E1581" s="27"/>
      <c r="F1581" s="27"/>
      <c r="G1581" s="22" t="s">
        <v>3071</v>
      </c>
      <c r="H1581" s="22"/>
      <c r="I1581" s="118" t="s">
        <v>5194</v>
      </c>
      <c r="J1581" s="36"/>
      <c r="K1581" s="22" t="s">
        <v>998</v>
      </c>
      <c r="L1581" s="22" t="s">
        <v>1043</v>
      </c>
      <c r="M1581" s="27"/>
      <c r="N1581" s="27"/>
      <c r="O1581" s="11" t="s">
        <v>1000</v>
      </c>
      <c r="P1581" s="118" t="s">
        <v>1023</v>
      </c>
      <c r="Q1581" s="33">
        <v>546.57365500000003</v>
      </c>
      <c r="R1581" s="157">
        <f t="shared" si="14"/>
        <v>552.03939155</v>
      </c>
      <c r="S1581" s="27"/>
      <c r="T1581" s="27"/>
      <c r="U1581" s="27"/>
      <c r="V1581" s="22" t="s">
        <v>1000</v>
      </c>
    </row>
    <row r="1582" spans="1:201" s="17" customFormat="1">
      <c r="A1582" s="27"/>
      <c r="B1582" s="27" t="s">
        <v>2760</v>
      </c>
      <c r="C1582" s="27"/>
      <c r="D1582" s="27"/>
      <c r="E1582" s="27"/>
      <c r="F1582" s="27"/>
      <c r="G1582" s="22" t="s">
        <v>1020</v>
      </c>
      <c r="H1582" s="22"/>
      <c r="I1582" s="118" t="s">
        <v>5194</v>
      </c>
      <c r="J1582" s="36"/>
      <c r="K1582" s="22" t="s">
        <v>998</v>
      </c>
      <c r="L1582" s="22" t="s">
        <v>1043</v>
      </c>
      <c r="M1582" s="27"/>
      <c r="N1582" s="27"/>
      <c r="O1582" s="11" t="s">
        <v>1000</v>
      </c>
      <c r="P1582" s="118" t="s">
        <v>1023</v>
      </c>
      <c r="Q1582" s="33">
        <v>4.6364999999999998</v>
      </c>
      <c r="R1582" s="157">
        <f t="shared" si="14"/>
        <v>4.6828649999999996</v>
      </c>
      <c r="S1582" s="27"/>
      <c r="T1582" s="27"/>
      <c r="U1582" s="27"/>
      <c r="V1582" s="22" t="s">
        <v>1000</v>
      </c>
    </row>
    <row r="1583" spans="1:201" s="17" customFormat="1">
      <c r="A1583" s="27"/>
      <c r="B1583" s="27" t="s">
        <v>2760</v>
      </c>
      <c r="C1583" s="27"/>
      <c r="D1583" s="27"/>
      <c r="E1583" s="27"/>
      <c r="F1583" s="27"/>
      <c r="G1583" s="22" t="s">
        <v>2415</v>
      </c>
      <c r="H1583" s="22"/>
      <c r="I1583" s="118" t="s">
        <v>5194</v>
      </c>
      <c r="J1583" s="36"/>
      <c r="K1583" s="22" t="s">
        <v>998</v>
      </c>
      <c r="L1583" s="22" t="s">
        <v>1043</v>
      </c>
      <c r="M1583" s="27"/>
      <c r="N1583" s="27"/>
      <c r="O1583" s="11" t="s">
        <v>1000</v>
      </c>
      <c r="P1583" s="118" t="s">
        <v>1023</v>
      </c>
      <c r="Q1583" s="33">
        <v>0.11</v>
      </c>
      <c r="R1583" s="157">
        <f t="shared" si="14"/>
        <v>0.1111</v>
      </c>
      <c r="S1583" s="27"/>
      <c r="T1583" s="27"/>
      <c r="U1583" s="27"/>
      <c r="V1583" s="22" t="s">
        <v>1000</v>
      </c>
    </row>
    <row r="1584" spans="1:201" s="17" customFormat="1">
      <c r="A1584" s="27"/>
      <c r="B1584" s="27" t="s">
        <v>2760</v>
      </c>
      <c r="C1584" s="27"/>
      <c r="D1584" s="27"/>
      <c r="E1584" s="27"/>
      <c r="F1584" s="27"/>
      <c r="G1584" s="22" t="s">
        <v>3180</v>
      </c>
      <c r="H1584" s="22"/>
      <c r="I1584" s="118" t="s">
        <v>5194</v>
      </c>
      <c r="J1584" s="36"/>
      <c r="K1584" s="22" t="s">
        <v>998</v>
      </c>
      <c r="L1584" s="22" t="s">
        <v>1043</v>
      </c>
      <c r="M1584" s="27"/>
      <c r="N1584" s="27"/>
      <c r="O1584" s="11" t="s">
        <v>1000</v>
      </c>
      <c r="P1584" s="118" t="s">
        <v>1023</v>
      </c>
      <c r="Q1584" s="33">
        <v>86.904119999999992</v>
      </c>
      <c r="R1584" s="157">
        <f t="shared" si="14"/>
        <v>87.77316119999999</v>
      </c>
      <c r="S1584" s="27"/>
      <c r="T1584" s="27"/>
      <c r="U1584" s="27"/>
      <c r="V1584" s="22" t="s">
        <v>1000</v>
      </c>
    </row>
    <row r="1585" spans="1:22" s="17" customFormat="1">
      <c r="A1585" s="27"/>
      <c r="B1585" s="27" t="s">
        <v>2760</v>
      </c>
      <c r="C1585" s="27"/>
      <c r="D1585" s="27"/>
      <c r="E1585" s="27"/>
      <c r="F1585" s="27"/>
      <c r="G1585" s="22" t="s">
        <v>3091</v>
      </c>
      <c r="H1585" s="22"/>
      <c r="I1585" s="118" t="s">
        <v>5194</v>
      </c>
      <c r="J1585" s="36"/>
      <c r="K1585" s="22" t="s">
        <v>998</v>
      </c>
      <c r="L1585" s="22" t="s">
        <v>1043</v>
      </c>
      <c r="M1585" s="27"/>
      <c r="N1585" s="27"/>
      <c r="O1585" s="11" t="s">
        <v>1000</v>
      </c>
      <c r="P1585" s="118" t="s">
        <v>1023</v>
      </c>
      <c r="Q1585" s="33">
        <v>2.9434999999999998</v>
      </c>
      <c r="R1585" s="157">
        <f t="shared" si="14"/>
        <v>2.9729349999999997</v>
      </c>
      <c r="S1585" s="27"/>
      <c r="T1585" s="27"/>
      <c r="U1585" s="27"/>
      <c r="V1585" s="22" t="s">
        <v>1000</v>
      </c>
    </row>
    <row r="1586" spans="1:22" s="17" customFormat="1">
      <c r="A1586" s="27"/>
      <c r="B1586" s="27" t="s">
        <v>2760</v>
      </c>
      <c r="C1586" s="27"/>
      <c r="D1586" s="27"/>
      <c r="E1586" s="27"/>
      <c r="F1586" s="27"/>
      <c r="G1586" s="22" t="s">
        <v>1006</v>
      </c>
      <c r="H1586" s="22"/>
      <c r="I1586" s="118" t="s">
        <v>5194</v>
      </c>
      <c r="J1586" s="36"/>
      <c r="K1586" s="22" t="s">
        <v>998</v>
      </c>
      <c r="L1586" s="22" t="s">
        <v>1043</v>
      </c>
      <c r="M1586" s="27"/>
      <c r="N1586" s="27"/>
      <c r="O1586" s="11" t="s">
        <v>1000</v>
      </c>
      <c r="P1586" s="118" t="s">
        <v>1023</v>
      </c>
      <c r="Q1586" s="33">
        <v>58.543190000000003</v>
      </c>
      <c r="R1586" s="157">
        <f t="shared" si="14"/>
        <v>59.128621900000006</v>
      </c>
      <c r="S1586" s="27"/>
      <c r="T1586" s="27"/>
      <c r="U1586" s="27"/>
      <c r="V1586" s="22" t="s">
        <v>1000</v>
      </c>
    </row>
    <row r="1587" spans="1:22" s="17" customFormat="1">
      <c r="A1587" s="27"/>
      <c r="B1587" s="27" t="s">
        <v>2760</v>
      </c>
      <c r="C1587" s="27"/>
      <c r="D1587" s="27"/>
      <c r="E1587" s="27"/>
      <c r="F1587" s="27"/>
      <c r="G1587" s="22" t="s">
        <v>997</v>
      </c>
      <c r="H1587" s="22"/>
      <c r="I1587" s="118" t="s">
        <v>5194</v>
      </c>
      <c r="J1587" s="36"/>
      <c r="K1587" s="22" t="s">
        <v>998</v>
      </c>
      <c r="L1587" s="22" t="s">
        <v>1043</v>
      </c>
      <c r="M1587" s="27"/>
      <c r="N1587" s="27"/>
      <c r="O1587" s="11" t="s">
        <v>1000</v>
      </c>
      <c r="P1587" s="118" t="s">
        <v>1023</v>
      </c>
      <c r="Q1587" s="33">
        <v>120.09406</v>
      </c>
      <c r="R1587" s="157">
        <f t="shared" si="14"/>
        <v>121.29500059999999</v>
      </c>
      <c r="S1587" s="27"/>
      <c r="T1587" s="27"/>
      <c r="U1587" s="27"/>
      <c r="V1587" s="22" t="s">
        <v>1000</v>
      </c>
    </row>
    <row r="1588" spans="1:22" s="17" customFormat="1">
      <c r="A1588" s="27"/>
      <c r="B1588" s="27" t="s">
        <v>2760</v>
      </c>
      <c r="C1588" s="27"/>
      <c r="D1588" s="27"/>
      <c r="E1588" s="27"/>
      <c r="F1588" s="27"/>
      <c r="G1588" s="22" t="s">
        <v>3981</v>
      </c>
      <c r="H1588" s="22"/>
      <c r="I1588" s="118" t="s">
        <v>5194</v>
      </c>
      <c r="J1588" s="36"/>
      <c r="K1588" s="22" t="s">
        <v>998</v>
      </c>
      <c r="L1588" s="22" t="s">
        <v>1043</v>
      </c>
      <c r="M1588" s="27"/>
      <c r="N1588" s="27"/>
      <c r="O1588" s="11" t="s">
        <v>1000</v>
      </c>
      <c r="P1588" s="118" t="s">
        <v>1023</v>
      </c>
      <c r="Q1588" s="33">
        <v>26.584</v>
      </c>
      <c r="R1588" s="157">
        <f t="shared" si="14"/>
        <v>26.84984</v>
      </c>
      <c r="S1588" s="27"/>
      <c r="T1588" s="27"/>
      <c r="U1588" s="27"/>
      <c r="V1588" s="22" t="s">
        <v>1000</v>
      </c>
    </row>
    <row r="1589" spans="1:22" s="17" customFormat="1">
      <c r="A1589" s="27"/>
      <c r="B1589" s="27" t="s">
        <v>2760</v>
      </c>
      <c r="C1589" s="27"/>
      <c r="D1589" s="27"/>
      <c r="E1589" s="27"/>
      <c r="F1589" s="27"/>
      <c r="G1589" s="22" t="s">
        <v>3354</v>
      </c>
      <c r="H1589" s="22"/>
      <c r="I1589" s="118" t="s">
        <v>5194</v>
      </c>
      <c r="J1589" s="36"/>
      <c r="K1589" s="22" t="s">
        <v>998</v>
      </c>
      <c r="L1589" s="22" t="s">
        <v>1043</v>
      </c>
      <c r="M1589" s="27"/>
      <c r="N1589" s="27"/>
      <c r="O1589" s="11" t="s">
        <v>1000</v>
      </c>
      <c r="P1589" s="118" t="s">
        <v>1023</v>
      </c>
      <c r="Q1589" s="33">
        <v>11.3126</v>
      </c>
      <c r="R1589" s="157">
        <f t="shared" si="14"/>
        <v>11.425725999999999</v>
      </c>
      <c r="S1589" s="27"/>
      <c r="T1589" s="27"/>
      <c r="U1589" s="27"/>
      <c r="V1589" s="22" t="s">
        <v>1000</v>
      </c>
    </row>
    <row r="1590" spans="1:22" s="17" customFormat="1">
      <c r="A1590" s="27"/>
      <c r="B1590" s="27" t="s">
        <v>2760</v>
      </c>
      <c r="C1590" s="27"/>
      <c r="D1590" s="27"/>
      <c r="E1590" s="27"/>
      <c r="F1590" s="27"/>
      <c r="G1590" s="22" t="s">
        <v>3333</v>
      </c>
      <c r="H1590" s="22"/>
      <c r="I1590" s="118" t="s">
        <v>5194</v>
      </c>
      <c r="J1590" s="36"/>
      <c r="K1590" s="22" t="s">
        <v>998</v>
      </c>
      <c r="L1590" s="22" t="s">
        <v>1043</v>
      </c>
      <c r="M1590" s="27"/>
      <c r="N1590" s="27"/>
      <c r="O1590" s="11" t="s">
        <v>1000</v>
      </c>
      <c r="P1590" s="118" t="s">
        <v>1023</v>
      </c>
      <c r="Q1590" s="33">
        <v>90.197000000000003</v>
      </c>
      <c r="R1590" s="157">
        <f t="shared" si="14"/>
        <v>91.098970000000008</v>
      </c>
      <c r="S1590" s="27"/>
      <c r="T1590" s="27"/>
      <c r="U1590" s="27"/>
      <c r="V1590" s="22" t="s">
        <v>1000</v>
      </c>
    </row>
    <row r="1591" spans="1:22" s="17" customFormat="1">
      <c r="A1591" s="27"/>
      <c r="B1591" s="27" t="s">
        <v>2760</v>
      </c>
      <c r="C1591" s="27"/>
      <c r="D1591" s="27"/>
      <c r="E1591" s="27"/>
      <c r="F1591" s="27"/>
      <c r="G1591" s="22" t="s">
        <v>1071</v>
      </c>
      <c r="H1591" s="22"/>
      <c r="I1591" s="118" t="s">
        <v>5194</v>
      </c>
      <c r="J1591" s="36"/>
      <c r="K1591" s="22" t="s">
        <v>998</v>
      </c>
      <c r="L1591" s="22" t="s">
        <v>1043</v>
      </c>
      <c r="M1591" s="27"/>
      <c r="N1591" s="27"/>
      <c r="O1591" s="11" t="s">
        <v>1000</v>
      </c>
      <c r="P1591" s="118" t="s">
        <v>1023</v>
      </c>
      <c r="Q1591" s="33">
        <v>24.994700000000002</v>
      </c>
      <c r="R1591" s="157">
        <f t="shared" si="14"/>
        <v>25.244647000000001</v>
      </c>
      <c r="S1591" s="27"/>
      <c r="T1591" s="27"/>
      <c r="U1591" s="27"/>
      <c r="V1591" s="22" t="s">
        <v>1000</v>
      </c>
    </row>
    <row r="1592" spans="1:22" s="17" customFormat="1">
      <c r="A1592" s="27"/>
      <c r="B1592" s="27" t="s">
        <v>2760</v>
      </c>
      <c r="C1592" s="27"/>
      <c r="D1592" s="27"/>
      <c r="E1592" s="27"/>
      <c r="F1592" s="27"/>
      <c r="G1592" s="22" t="s">
        <v>1035</v>
      </c>
      <c r="H1592" s="22"/>
      <c r="I1592" s="118" t="s">
        <v>5194</v>
      </c>
      <c r="J1592" s="36"/>
      <c r="K1592" s="22" t="s">
        <v>998</v>
      </c>
      <c r="L1592" s="22" t="s">
        <v>1043</v>
      </c>
      <c r="M1592" s="27"/>
      <c r="N1592" s="27"/>
      <c r="O1592" s="11" t="s">
        <v>1000</v>
      </c>
      <c r="P1592" s="118" t="s">
        <v>1023</v>
      </c>
      <c r="Q1592" s="33">
        <v>4.1586400000000001</v>
      </c>
      <c r="R1592" s="157">
        <f t="shared" si="14"/>
        <v>4.2002264</v>
      </c>
      <c r="S1592" s="27"/>
      <c r="T1592" s="27"/>
      <c r="U1592" s="27"/>
      <c r="V1592" s="22" t="s">
        <v>1000</v>
      </c>
    </row>
    <row r="1593" spans="1:22" s="17" customFormat="1">
      <c r="A1593" s="27"/>
      <c r="B1593" s="27" t="s">
        <v>2760</v>
      </c>
      <c r="C1593" s="27"/>
      <c r="D1593" s="27"/>
      <c r="E1593" s="27"/>
      <c r="F1593" s="27"/>
      <c r="G1593" s="22" t="s">
        <v>3117</v>
      </c>
      <c r="H1593" s="27"/>
      <c r="I1593" s="118" t="s">
        <v>5194</v>
      </c>
      <c r="J1593" s="36"/>
      <c r="K1593" s="22" t="s">
        <v>998</v>
      </c>
      <c r="L1593" s="22" t="s">
        <v>1043</v>
      </c>
      <c r="M1593" s="27"/>
      <c r="N1593" s="27"/>
      <c r="O1593" s="11" t="s">
        <v>1000</v>
      </c>
      <c r="P1593" s="118" t="s">
        <v>1023</v>
      </c>
      <c r="Q1593" s="33">
        <v>31.7698</v>
      </c>
      <c r="R1593" s="157">
        <f t="shared" si="14"/>
        <v>32.087498000000004</v>
      </c>
      <c r="S1593" s="27"/>
      <c r="T1593" s="27"/>
      <c r="U1593" s="27"/>
      <c r="V1593" s="22" t="s">
        <v>1000</v>
      </c>
    </row>
    <row r="1594" spans="1:22" s="17" customFormat="1">
      <c r="A1594" s="27"/>
      <c r="B1594" s="27" t="s">
        <v>2760</v>
      </c>
      <c r="C1594" s="27"/>
      <c r="D1594" s="27"/>
      <c r="E1594" s="27"/>
      <c r="F1594" s="27"/>
      <c r="G1594" s="22" t="s">
        <v>1042</v>
      </c>
      <c r="H1594" s="22"/>
      <c r="I1594" s="123" t="s">
        <v>5193</v>
      </c>
      <c r="J1594" s="36"/>
      <c r="K1594" s="22" t="s">
        <v>998</v>
      </c>
      <c r="L1594" s="22" t="s">
        <v>3112</v>
      </c>
      <c r="M1594" s="27"/>
      <c r="N1594" s="27"/>
      <c r="O1594" s="11" t="s">
        <v>1000</v>
      </c>
      <c r="P1594" s="118" t="s">
        <v>1023</v>
      </c>
      <c r="Q1594" s="33">
        <v>4286.2645580000017</v>
      </c>
      <c r="R1594" s="158">
        <f>Q1594</f>
        <v>4286.2645580000017</v>
      </c>
      <c r="S1594" s="27"/>
      <c r="T1594" s="27"/>
      <c r="U1594" s="27"/>
      <c r="V1594" s="22" t="s">
        <v>1000</v>
      </c>
    </row>
    <row r="1595" spans="1:22" s="17" customFormat="1">
      <c r="A1595" s="27"/>
      <c r="B1595" s="27" t="s">
        <v>2760</v>
      </c>
      <c r="C1595" s="27"/>
      <c r="D1595" s="27"/>
      <c r="E1595" s="27"/>
      <c r="F1595" s="27"/>
      <c r="G1595" s="22" t="s">
        <v>3071</v>
      </c>
      <c r="H1595" s="27"/>
      <c r="I1595" s="123" t="s">
        <v>5193</v>
      </c>
      <c r="J1595" s="36"/>
      <c r="K1595" s="22" t="s">
        <v>998</v>
      </c>
      <c r="L1595" s="22" t="s">
        <v>3112</v>
      </c>
      <c r="M1595" s="27"/>
      <c r="N1595" s="27"/>
      <c r="O1595" s="11" t="s">
        <v>1000</v>
      </c>
      <c r="P1595" s="118" t="s">
        <v>1023</v>
      </c>
      <c r="Q1595" s="33">
        <v>9123.6684380001261</v>
      </c>
      <c r="R1595" s="158">
        <f>Q1595</f>
        <v>9123.6684380001261</v>
      </c>
      <c r="S1595" s="27"/>
      <c r="T1595" s="27"/>
      <c r="U1595" s="27"/>
      <c r="V1595" s="22" t="s">
        <v>1000</v>
      </c>
    </row>
    <row r="1596" spans="1:22" s="17" customFormat="1">
      <c r="A1596" s="27"/>
      <c r="B1596" s="27" t="s">
        <v>2760</v>
      </c>
      <c r="C1596" s="27"/>
      <c r="D1596" s="27"/>
      <c r="E1596" s="27"/>
      <c r="F1596" s="27"/>
      <c r="G1596" s="22" t="s">
        <v>3265</v>
      </c>
      <c r="H1596" s="22"/>
      <c r="I1596" s="123" t="s">
        <v>5193</v>
      </c>
      <c r="J1596" s="36"/>
      <c r="K1596" s="22" t="s">
        <v>998</v>
      </c>
      <c r="L1596" s="22" t="s">
        <v>3112</v>
      </c>
      <c r="M1596" s="27"/>
      <c r="N1596" s="27"/>
      <c r="O1596" s="11" t="s">
        <v>1000</v>
      </c>
      <c r="P1596" s="118" t="s">
        <v>1023</v>
      </c>
      <c r="Q1596" s="33">
        <v>65.003381999999903</v>
      </c>
      <c r="R1596" s="158">
        <f>Q1596</f>
        <v>65.003381999999903</v>
      </c>
      <c r="S1596" s="27"/>
      <c r="T1596" s="27"/>
      <c r="U1596" s="27"/>
      <c r="V1596" s="22" t="s">
        <v>1000</v>
      </c>
    </row>
    <row r="1597" spans="1:22" s="17" customFormat="1">
      <c r="A1597" s="27"/>
      <c r="B1597" s="27" t="s">
        <v>2760</v>
      </c>
      <c r="C1597" s="27"/>
      <c r="D1597" s="27"/>
      <c r="E1597" s="27"/>
      <c r="F1597" s="27"/>
      <c r="G1597" s="22" t="s">
        <v>1020</v>
      </c>
      <c r="H1597" s="22"/>
      <c r="I1597" s="123" t="s">
        <v>5193</v>
      </c>
      <c r="J1597" s="36"/>
      <c r="K1597" s="22" t="s">
        <v>998</v>
      </c>
      <c r="L1597" s="22" t="s">
        <v>3112</v>
      </c>
      <c r="M1597" s="27"/>
      <c r="N1597" s="27"/>
      <c r="O1597" s="11" t="s">
        <v>1000</v>
      </c>
      <c r="P1597" s="118" t="s">
        <v>1023</v>
      </c>
      <c r="Q1597" s="33">
        <v>1723.7696929999993</v>
      </c>
      <c r="R1597" s="158">
        <f>Q1597</f>
        <v>1723.7696929999993</v>
      </c>
      <c r="S1597" s="27"/>
      <c r="T1597" s="27"/>
      <c r="U1597" s="27"/>
      <c r="V1597" s="22" t="s">
        <v>1000</v>
      </c>
    </row>
    <row r="1598" spans="1:22" s="17" customFormat="1">
      <c r="A1598" s="27"/>
      <c r="B1598" s="27" t="s">
        <v>2760</v>
      </c>
      <c r="C1598" s="27"/>
      <c r="D1598" s="27"/>
      <c r="E1598" s="27"/>
      <c r="F1598" s="27"/>
      <c r="G1598" s="22" t="s">
        <v>1575</v>
      </c>
      <c r="H1598" s="22"/>
      <c r="I1598" s="123" t="s">
        <v>5193</v>
      </c>
      <c r="J1598" s="36"/>
      <c r="K1598" s="22" t="s">
        <v>998</v>
      </c>
      <c r="L1598" s="22" t="s">
        <v>3112</v>
      </c>
      <c r="M1598" s="27"/>
      <c r="N1598" s="27"/>
      <c r="O1598" s="11" t="s">
        <v>1000</v>
      </c>
      <c r="P1598" s="118" t="s">
        <v>1023</v>
      </c>
      <c r="Q1598" s="33">
        <v>31.063908999999978</v>
      </c>
      <c r="R1598" s="158">
        <f>Q1598</f>
        <v>31.063908999999978</v>
      </c>
      <c r="S1598" s="27"/>
      <c r="T1598" s="27"/>
      <c r="U1598" s="27"/>
      <c r="V1598" s="22" t="s">
        <v>1000</v>
      </c>
    </row>
    <row r="1599" spans="1:22" s="17" customFormat="1">
      <c r="A1599" s="27"/>
      <c r="B1599" s="27" t="s">
        <v>2760</v>
      </c>
      <c r="C1599" s="27"/>
      <c r="D1599" s="27"/>
      <c r="E1599" s="27"/>
      <c r="F1599" s="27"/>
      <c r="G1599" s="22" t="s">
        <v>2415</v>
      </c>
      <c r="H1599" s="22"/>
      <c r="I1599" s="123" t="s">
        <v>5193</v>
      </c>
      <c r="J1599" s="36"/>
      <c r="K1599" s="22" t="s">
        <v>998</v>
      </c>
      <c r="L1599" s="22" t="s">
        <v>3112</v>
      </c>
      <c r="M1599" s="27"/>
      <c r="N1599" s="27"/>
      <c r="O1599" s="11" t="s">
        <v>1000</v>
      </c>
      <c r="P1599" s="118" t="s">
        <v>1023</v>
      </c>
      <c r="Q1599" s="33">
        <v>30.168142</v>
      </c>
      <c r="R1599" s="158">
        <f>Q1599</f>
        <v>30.168142</v>
      </c>
      <c r="S1599" s="27"/>
      <c r="T1599" s="27"/>
      <c r="U1599" s="27"/>
      <c r="V1599" s="22" t="s">
        <v>1000</v>
      </c>
    </row>
    <row r="1600" spans="1:22" s="17" customFormat="1">
      <c r="A1600" s="27"/>
      <c r="B1600" s="27" t="s">
        <v>2760</v>
      </c>
      <c r="C1600" s="27"/>
      <c r="D1600" s="27"/>
      <c r="E1600" s="27"/>
      <c r="F1600" s="27"/>
      <c r="G1600" s="22" t="s">
        <v>3180</v>
      </c>
      <c r="H1600" s="22"/>
      <c r="I1600" s="123" t="s">
        <v>5193</v>
      </c>
      <c r="J1600" s="36"/>
      <c r="K1600" s="22" t="s">
        <v>998</v>
      </c>
      <c r="L1600" s="22" t="s">
        <v>3112</v>
      </c>
      <c r="M1600" s="27"/>
      <c r="N1600" s="27"/>
      <c r="O1600" s="11" t="s">
        <v>1000</v>
      </c>
      <c r="P1600" s="118" t="s">
        <v>1023</v>
      </c>
      <c r="Q1600" s="33">
        <v>1590.7253709999993</v>
      </c>
      <c r="R1600" s="158">
        <f>Q1600</f>
        <v>1590.7253709999993</v>
      </c>
      <c r="S1600" s="27"/>
      <c r="T1600" s="27"/>
      <c r="U1600" s="27"/>
      <c r="V1600" s="22" t="s">
        <v>1000</v>
      </c>
    </row>
    <row r="1601" spans="1:22" s="17" customFormat="1">
      <c r="A1601" s="27"/>
      <c r="B1601" s="27" t="s">
        <v>2760</v>
      </c>
      <c r="C1601" s="27"/>
      <c r="D1601" s="27"/>
      <c r="E1601" s="27"/>
      <c r="F1601" s="27"/>
      <c r="G1601" s="22" t="s">
        <v>3091</v>
      </c>
      <c r="H1601" s="22"/>
      <c r="I1601" s="123" t="s">
        <v>5193</v>
      </c>
      <c r="J1601" s="36"/>
      <c r="K1601" s="22" t="s">
        <v>998</v>
      </c>
      <c r="L1601" s="22" t="s">
        <v>3112</v>
      </c>
      <c r="M1601" s="27"/>
      <c r="N1601" s="27"/>
      <c r="O1601" s="11" t="s">
        <v>1000</v>
      </c>
      <c r="P1601" s="118" t="s">
        <v>1023</v>
      </c>
      <c r="Q1601" s="33">
        <v>839.06821200000127</v>
      </c>
      <c r="R1601" s="158">
        <f>Q1601</f>
        <v>839.06821200000127</v>
      </c>
      <c r="S1601" s="27"/>
      <c r="T1601" s="27"/>
      <c r="U1601" s="27"/>
      <c r="V1601" s="22" t="s">
        <v>1000</v>
      </c>
    </row>
    <row r="1602" spans="1:22" s="17" customFormat="1">
      <c r="A1602" s="27"/>
      <c r="B1602" s="27" t="s">
        <v>2760</v>
      </c>
      <c r="C1602" s="27"/>
      <c r="D1602" s="27"/>
      <c r="E1602" s="27"/>
      <c r="F1602" s="27"/>
      <c r="G1602" s="22" t="s">
        <v>1006</v>
      </c>
      <c r="H1602" s="22"/>
      <c r="I1602" s="123" t="s">
        <v>5193</v>
      </c>
      <c r="J1602" s="36"/>
      <c r="K1602" s="22" t="s">
        <v>998</v>
      </c>
      <c r="L1602" s="22" t="s">
        <v>3112</v>
      </c>
      <c r="M1602" s="27"/>
      <c r="N1602" s="27"/>
      <c r="O1602" s="11" t="s">
        <v>1000</v>
      </c>
      <c r="P1602" s="118" t="s">
        <v>1023</v>
      </c>
      <c r="Q1602" s="33">
        <v>2959.3900029999677</v>
      </c>
      <c r="R1602" s="158">
        <f>Q1602</f>
        <v>2959.3900029999677</v>
      </c>
      <c r="S1602" s="27"/>
      <c r="T1602" s="27"/>
      <c r="U1602" s="27"/>
      <c r="V1602" s="22" t="s">
        <v>1000</v>
      </c>
    </row>
    <row r="1603" spans="1:22" s="17" customFormat="1">
      <c r="A1603" s="27"/>
      <c r="B1603" s="27" t="s">
        <v>2760</v>
      </c>
      <c r="C1603" s="27"/>
      <c r="D1603" s="27"/>
      <c r="E1603" s="27"/>
      <c r="F1603" s="27"/>
      <c r="G1603" s="22" t="s">
        <v>997</v>
      </c>
      <c r="H1603" s="22"/>
      <c r="I1603" s="123" t="s">
        <v>5193</v>
      </c>
      <c r="J1603" s="36"/>
      <c r="K1603" s="22" t="s">
        <v>998</v>
      </c>
      <c r="L1603" s="22" t="s">
        <v>3112</v>
      </c>
      <c r="M1603" s="27"/>
      <c r="N1603" s="27"/>
      <c r="O1603" s="11" t="s">
        <v>1000</v>
      </c>
      <c r="P1603" s="118" t="s">
        <v>1023</v>
      </c>
      <c r="Q1603" s="33">
        <v>3544.468675999989</v>
      </c>
      <c r="R1603" s="158">
        <f>Q1603</f>
        <v>3544.468675999989</v>
      </c>
      <c r="S1603" s="27"/>
      <c r="T1603" s="27"/>
      <c r="U1603" s="27"/>
      <c r="V1603" s="22" t="s">
        <v>1000</v>
      </c>
    </row>
    <row r="1604" spans="1:22" s="17" customFormat="1">
      <c r="A1604" s="27"/>
      <c r="B1604" s="27" t="s">
        <v>2760</v>
      </c>
      <c r="C1604" s="27"/>
      <c r="D1604" s="27"/>
      <c r="E1604" s="27"/>
      <c r="F1604" s="27"/>
      <c r="G1604" s="22" t="s">
        <v>3981</v>
      </c>
      <c r="H1604" s="22"/>
      <c r="I1604" s="123" t="s">
        <v>5193</v>
      </c>
      <c r="J1604" s="36"/>
      <c r="K1604" s="22" t="s">
        <v>998</v>
      </c>
      <c r="L1604" s="22" t="s">
        <v>3112</v>
      </c>
      <c r="M1604" s="27"/>
      <c r="N1604" s="27"/>
      <c r="O1604" s="11" t="s">
        <v>1000</v>
      </c>
      <c r="P1604" s="118" t="s">
        <v>1023</v>
      </c>
      <c r="Q1604" s="33">
        <v>1457.9885610000101</v>
      </c>
      <c r="R1604" s="158">
        <f>Q1604</f>
        <v>1457.9885610000101</v>
      </c>
      <c r="S1604" s="27"/>
      <c r="T1604" s="27"/>
      <c r="U1604" s="27"/>
      <c r="V1604" s="22" t="s">
        <v>1000</v>
      </c>
    </row>
    <row r="1605" spans="1:22" s="17" customFormat="1">
      <c r="A1605" s="27"/>
      <c r="B1605" s="27" t="s">
        <v>2760</v>
      </c>
      <c r="C1605" s="27"/>
      <c r="D1605" s="27"/>
      <c r="E1605" s="27"/>
      <c r="F1605" s="27"/>
      <c r="G1605" s="22" t="s">
        <v>3354</v>
      </c>
      <c r="H1605" s="22"/>
      <c r="I1605" s="123" t="s">
        <v>5193</v>
      </c>
      <c r="J1605" s="36"/>
      <c r="K1605" s="22" t="s">
        <v>998</v>
      </c>
      <c r="L1605" s="22" t="s">
        <v>3112</v>
      </c>
      <c r="M1605" s="27"/>
      <c r="N1605" s="27"/>
      <c r="O1605" s="11" t="s">
        <v>1000</v>
      </c>
      <c r="P1605" s="118" t="s">
        <v>1023</v>
      </c>
      <c r="Q1605" s="33">
        <v>301.18321900000001</v>
      </c>
      <c r="R1605" s="158">
        <f>Q1605</f>
        <v>301.18321900000001</v>
      </c>
      <c r="S1605" s="27"/>
      <c r="T1605" s="27"/>
      <c r="U1605" s="27"/>
      <c r="V1605" s="22" t="s">
        <v>1000</v>
      </c>
    </row>
    <row r="1606" spans="1:22" s="17" customFormat="1">
      <c r="A1606" s="27"/>
      <c r="B1606" s="27" t="s">
        <v>2760</v>
      </c>
      <c r="C1606" s="27"/>
      <c r="D1606" s="27"/>
      <c r="E1606" s="27"/>
      <c r="F1606" s="27"/>
      <c r="G1606" s="22" t="s">
        <v>3333</v>
      </c>
      <c r="H1606" s="22"/>
      <c r="I1606" s="123" t="s">
        <v>5193</v>
      </c>
      <c r="J1606" s="36"/>
      <c r="K1606" s="22" t="s">
        <v>998</v>
      </c>
      <c r="L1606" s="22" t="s">
        <v>3112</v>
      </c>
      <c r="M1606" s="27"/>
      <c r="N1606" s="27"/>
      <c r="O1606" s="11" t="s">
        <v>1000</v>
      </c>
      <c r="P1606" s="118" t="s">
        <v>1023</v>
      </c>
      <c r="Q1606" s="33">
        <v>1094.2058319999835</v>
      </c>
      <c r="R1606" s="158">
        <f>Q1606</f>
        <v>1094.2058319999835</v>
      </c>
      <c r="S1606" s="27"/>
      <c r="T1606" s="27"/>
      <c r="U1606" s="27"/>
      <c r="V1606" s="22" t="s">
        <v>1000</v>
      </c>
    </row>
    <row r="1607" spans="1:22" s="17" customFormat="1">
      <c r="A1607" s="27"/>
      <c r="B1607" s="27" t="s">
        <v>2760</v>
      </c>
      <c r="C1607" s="27"/>
      <c r="D1607" s="27"/>
      <c r="E1607" s="27"/>
      <c r="F1607" s="27"/>
      <c r="G1607" s="22" t="s">
        <v>1071</v>
      </c>
      <c r="H1607" s="22"/>
      <c r="I1607" s="123" t="s">
        <v>5193</v>
      </c>
      <c r="J1607" s="36"/>
      <c r="K1607" s="22" t="s">
        <v>998</v>
      </c>
      <c r="L1607" s="22" t="s">
        <v>3112</v>
      </c>
      <c r="M1607" s="27"/>
      <c r="N1607" s="27"/>
      <c r="O1607" s="11" t="s">
        <v>1000</v>
      </c>
      <c r="P1607" s="118" t="s">
        <v>1023</v>
      </c>
      <c r="Q1607" s="33">
        <v>1222.7563459999924</v>
      </c>
      <c r="R1607" s="158">
        <f>Q1607</f>
        <v>1222.7563459999924</v>
      </c>
      <c r="S1607" s="27"/>
      <c r="T1607" s="27"/>
      <c r="U1607" s="27"/>
      <c r="V1607" s="22" t="s">
        <v>1000</v>
      </c>
    </row>
    <row r="1608" spans="1:22" s="17" customFormat="1">
      <c r="A1608" s="27"/>
      <c r="B1608" s="27" t="s">
        <v>2760</v>
      </c>
      <c r="C1608" s="27"/>
      <c r="D1608" s="27"/>
      <c r="E1608" s="27"/>
      <c r="F1608" s="27"/>
      <c r="G1608" s="22" t="s">
        <v>1035</v>
      </c>
      <c r="H1608" s="22"/>
      <c r="I1608" s="123" t="s">
        <v>5193</v>
      </c>
      <c r="J1608" s="36"/>
      <c r="K1608" s="22" t="s">
        <v>998</v>
      </c>
      <c r="L1608" s="22" t="s">
        <v>3112</v>
      </c>
      <c r="M1608" s="27"/>
      <c r="N1608" s="27"/>
      <c r="O1608" s="11" t="s">
        <v>1000</v>
      </c>
      <c r="P1608" s="118" t="s">
        <v>1023</v>
      </c>
      <c r="Q1608" s="33">
        <v>1225.4114170000043</v>
      </c>
      <c r="R1608" s="158">
        <f>Q1608</f>
        <v>1225.4114170000043</v>
      </c>
      <c r="S1608" s="27"/>
      <c r="T1608" s="27"/>
      <c r="U1608" s="27"/>
      <c r="V1608" s="22" t="s">
        <v>1000</v>
      </c>
    </row>
    <row r="1609" spans="1:22" s="17" customFormat="1">
      <c r="A1609" s="27"/>
      <c r="B1609" s="27" t="s">
        <v>2760</v>
      </c>
      <c r="C1609" s="27"/>
      <c r="D1609" s="27"/>
      <c r="E1609" s="27"/>
      <c r="F1609" s="27"/>
      <c r="G1609" s="22" t="s">
        <v>3117</v>
      </c>
      <c r="H1609" s="27"/>
      <c r="I1609" s="123" t="s">
        <v>5193</v>
      </c>
      <c r="J1609" s="36"/>
      <c r="K1609" s="22" t="s">
        <v>998</v>
      </c>
      <c r="L1609" s="22" t="s">
        <v>3112</v>
      </c>
      <c r="M1609" s="27"/>
      <c r="N1609" s="27"/>
      <c r="O1609" s="11" t="s">
        <v>1000</v>
      </c>
      <c r="P1609" s="118" t="s">
        <v>1023</v>
      </c>
      <c r="Q1609" s="33">
        <v>817.62414299999853</v>
      </c>
      <c r="R1609" s="158">
        <f>Q1609</f>
        <v>817.62414299999853</v>
      </c>
      <c r="S1609" s="27"/>
      <c r="T1609" s="27"/>
      <c r="U1609" s="27"/>
      <c r="V1609" s="22" t="s">
        <v>1000</v>
      </c>
    </row>
    <row r="1610" spans="1:22" s="17" customFormat="1">
      <c r="A1610" s="27"/>
      <c r="B1610" s="27" t="s">
        <v>2760</v>
      </c>
      <c r="C1610" s="27"/>
      <c r="D1610" s="27"/>
      <c r="E1610" s="27"/>
      <c r="F1610" s="27"/>
      <c r="G1610" s="22" t="s">
        <v>1042</v>
      </c>
      <c r="H1610" s="22"/>
      <c r="I1610" s="118" t="s">
        <v>5206</v>
      </c>
      <c r="J1610" s="36"/>
      <c r="K1610" s="22" t="s">
        <v>998</v>
      </c>
      <c r="L1610" s="22" t="s">
        <v>999</v>
      </c>
      <c r="M1610" s="27"/>
      <c r="N1610" s="27"/>
      <c r="O1610" s="11" t="s">
        <v>1000</v>
      </c>
      <c r="P1610" s="118" t="s">
        <v>1023</v>
      </c>
      <c r="Q1610" s="33">
        <v>447.95599999999996</v>
      </c>
      <c r="R1610" s="157">
        <v>447.95599999999996</v>
      </c>
      <c r="S1610" s="27"/>
      <c r="T1610" s="27"/>
      <c r="U1610" s="27"/>
      <c r="V1610" s="22" t="s">
        <v>1000</v>
      </c>
    </row>
    <row r="1611" spans="1:22" s="17" customFormat="1">
      <c r="A1611" s="27"/>
      <c r="B1611" s="27" t="s">
        <v>2760</v>
      </c>
      <c r="C1611" s="27"/>
      <c r="D1611" s="27"/>
      <c r="E1611" s="27"/>
      <c r="F1611" s="27"/>
      <c r="G1611" s="22" t="s">
        <v>3071</v>
      </c>
      <c r="H1611" s="22"/>
      <c r="I1611" s="118" t="s">
        <v>5206</v>
      </c>
      <c r="J1611" s="36"/>
      <c r="K1611" s="22" t="s">
        <v>998</v>
      </c>
      <c r="L1611" s="22" t="s">
        <v>999</v>
      </c>
      <c r="M1611" s="27"/>
      <c r="N1611" s="27"/>
      <c r="O1611" s="11" t="s">
        <v>1000</v>
      </c>
      <c r="P1611" s="118" t="s">
        <v>1023</v>
      </c>
      <c r="Q1611" s="33">
        <v>546.76517499999989</v>
      </c>
      <c r="R1611" s="157">
        <v>546.76517499999989</v>
      </c>
      <c r="S1611" s="27"/>
      <c r="T1611" s="27"/>
      <c r="U1611" s="27"/>
      <c r="V1611" s="22" t="s">
        <v>1000</v>
      </c>
    </row>
    <row r="1612" spans="1:22" s="17" customFormat="1">
      <c r="A1612" s="27"/>
      <c r="B1612" s="27" t="s">
        <v>2760</v>
      </c>
      <c r="C1612" s="27"/>
      <c r="D1612" s="27"/>
      <c r="E1612" s="27"/>
      <c r="F1612" s="27"/>
      <c r="G1612" s="22" t="s">
        <v>3265</v>
      </c>
      <c r="H1612" s="22"/>
      <c r="I1612" s="118" t="s">
        <v>5206</v>
      </c>
      <c r="J1612" s="36"/>
      <c r="K1612" s="22" t="s">
        <v>998</v>
      </c>
      <c r="L1612" s="22" t="s">
        <v>999</v>
      </c>
      <c r="M1612" s="27"/>
      <c r="N1612" s="27"/>
      <c r="O1612" s="11" t="s">
        <v>1000</v>
      </c>
      <c r="P1612" s="118" t="s">
        <v>1023</v>
      </c>
      <c r="Q1612" s="33">
        <v>2</v>
      </c>
      <c r="R1612" s="157">
        <v>2</v>
      </c>
      <c r="S1612" s="27"/>
      <c r="T1612" s="27"/>
      <c r="U1612" s="27"/>
      <c r="V1612" s="22" t="s">
        <v>1000</v>
      </c>
    </row>
    <row r="1613" spans="1:22" s="17" customFormat="1">
      <c r="A1613" s="27"/>
      <c r="B1613" s="27" t="s">
        <v>2760</v>
      </c>
      <c r="C1613" s="27"/>
      <c r="D1613" s="27"/>
      <c r="E1613" s="27"/>
      <c r="F1613" s="27"/>
      <c r="G1613" s="22" t="s">
        <v>1020</v>
      </c>
      <c r="H1613" s="22"/>
      <c r="I1613" s="118" t="s">
        <v>5206</v>
      </c>
      <c r="J1613" s="36"/>
      <c r="K1613" s="22" t="s">
        <v>998</v>
      </c>
      <c r="L1613" s="22" t="s">
        <v>999</v>
      </c>
      <c r="M1613" s="27"/>
      <c r="N1613" s="27"/>
      <c r="O1613" s="11" t="s">
        <v>1000</v>
      </c>
      <c r="P1613" s="118" t="s">
        <v>1023</v>
      </c>
      <c r="Q1613" s="33">
        <v>2976.1890999999996</v>
      </c>
      <c r="R1613" s="157">
        <v>2976.1890999999996</v>
      </c>
      <c r="S1613" s="27"/>
      <c r="T1613" s="27"/>
      <c r="U1613" s="27"/>
      <c r="V1613" s="22" t="s">
        <v>1000</v>
      </c>
    </row>
    <row r="1614" spans="1:22" s="17" customFormat="1">
      <c r="A1614" s="27"/>
      <c r="B1614" s="27" t="s">
        <v>2760</v>
      </c>
      <c r="C1614" s="27"/>
      <c r="D1614" s="27"/>
      <c r="E1614" s="27"/>
      <c r="F1614" s="27"/>
      <c r="G1614" s="22" t="s">
        <v>1575</v>
      </c>
      <c r="H1614" s="22"/>
      <c r="I1614" s="118" t="s">
        <v>5206</v>
      </c>
      <c r="J1614" s="36"/>
      <c r="K1614" s="22" t="s">
        <v>998</v>
      </c>
      <c r="L1614" s="22" t="s">
        <v>999</v>
      </c>
      <c r="M1614" s="27"/>
      <c r="N1614" s="27"/>
      <c r="O1614" s="11" t="s">
        <v>1000</v>
      </c>
      <c r="P1614" s="118" t="s">
        <v>1023</v>
      </c>
      <c r="Q1614" s="33">
        <v>74.400000000000006</v>
      </c>
      <c r="R1614" s="157">
        <v>74.400000000000006</v>
      </c>
      <c r="S1614" s="27"/>
      <c r="T1614" s="27"/>
      <c r="U1614" s="27"/>
      <c r="V1614" s="22" t="s">
        <v>1000</v>
      </c>
    </row>
    <row r="1615" spans="1:22" s="17" customFormat="1">
      <c r="A1615" s="27"/>
      <c r="B1615" s="27" t="s">
        <v>2760</v>
      </c>
      <c r="C1615" s="27"/>
      <c r="D1615" s="27"/>
      <c r="E1615" s="27"/>
      <c r="F1615" s="27"/>
      <c r="G1615" s="22" t="s">
        <v>2415</v>
      </c>
      <c r="H1615" s="22"/>
      <c r="I1615" s="118" t="s">
        <v>5206</v>
      </c>
      <c r="J1615" s="36"/>
      <c r="K1615" s="22" t="s">
        <v>998</v>
      </c>
      <c r="L1615" s="22" t="s">
        <v>999</v>
      </c>
      <c r="M1615" s="27"/>
      <c r="N1615" s="27"/>
      <c r="O1615" s="11" t="s">
        <v>1000</v>
      </c>
      <c r="P1615" s="118" t="s">
        <v>1023</v>
      </c>
      <c r="Q1615" s="33">
        <v>28.978000000000002</v>
      </c>
      <c r="R1615" s="157">
        <v>28.978000000000002</v>
      </c>
      <c r="S1615" s="27"/>
      <c r="T1615" s="27"/>
      <c r="U1615" s="27"/>
      <c r="V1615" s="22" t="s">
        <v>1000</v>
      </c>
    </row>
    <row r="1616" spans="1:22" s="17" customFormat="1">
      <c r="A1616" s="27"/>
      <c r="B1616" s="27" t="s">
        <v>2760</v>
      </c>
      <c r="C1616" s="27"/>
      <c r="D1616" s="27"/>
      <c r="E1616" s="27"/>
      <c r="F1616" s="27"/>
      <c r="G1616" s="22" t="s">
        <v>3180</v>
      </c>
      <c r="H1616" s="22"/>
      <c r="I1616" s="118" t="s">
        <v>5206</v>
      </c>
      <c r="J1616" s="36"/>
      <c r="K1616" s="22" t="s">
        <v>998</v>
      </c>
      <c r="L1616" s="22" t="s">
        <v>999</v>
      </c>
      <c r="M1616" s="27"/>
      <c r="N1616" s="27"/>
      <c r="O1616" s="11" t="s">
        <v>1000</v>
      </c>
      <c r="P1616" s="118" t="s">
        <v>1023</v>
      </c>
      <c r="Q1616" s="33">
        <v>610.64231000000007</v>
      </c>
      <c r="R1616" s="157">
        <v>610.64231000000007</v>
      </c>
      <c r="S1616" s="27"/>
      <c r="T1616" s="27"/>
      <c r="U1616" s="27"/>
      <c r="V1616" s="22" t="s">
        <v>1000</v>
      </c>
    </row>
    <row r="1617" spans="1:22" s="17" customFormat="1">
      <c r="A1617" s="27"/>
      <c r="B1617" s="27" t="s">
        <v>2760</v>
      </c>
      <c r="C1617" s="27"/>
      <c r="D1617" s="27"/>
      <c r="E1617" s="27"/>
      <c r="F1617" s="27"/>
      <c r="G1617" s="22" t="s">
        <v>3091</v>
      </c>
      <c r="H1617" s="22"/>
      <c r="I1617" s="118" t="s">
        <v>5206</v>
      </c>
      <c r="J1617" s="36"/>
      <c r="K1617" s="22" t="s">
        <v>998</v>
      </c>
      <c r="L1617" s="22" t="s">
        <v>999</v>
      </c>
      <c r="M1617" s="27"/>
      <c r="N1617" s="27"/>
      <c r="O1617" s="11" t="s">
        <v>1000</v>
      </c>
      <c r="P1617" s="118" t="s">
        <v>1023</v>
      </c>
      <c r="Q1617" s="33">
        <v>1410.6287</v>
      </c>
      <c r="R1617" s="157">
        <v>1410.6287</v>
      </c>
      <c r="S1617" s="27"/>
      <c r="T1617" s="27"/>
      <c r="U1617" s="27"/>
      <c r="V1617" s="22" t="s">
        <v>1000</v>
      </c>
    </row>
    <row r="1618" spans="1:22" s="17" customFormat="1">
      <c r="A1618" s="27"/>
      <c r="B1618" s="27" t="s">
        <v>2760</v>
      </c>
      <c r="C1618" s="27"/>
      <c r="D1618" s="27"/>
      <c r="E1618" s="27"/>
      <c r="F1618" s="27"/>
      <c r="G1618" s="22" t="s">
        <v>1006</v>
      </c>
      <c r="H1618" s="22"/>
      <c r="I1618" s="118" t="s">
        <v>5206</v>
      </c>
      <c r="J1618" s="36"/>
      <c r="K1618" s="22" t="s">
        <v>998</v>
      </c>
      <c r="L1618" s="22" t="s">
        <v>999</v>
      </c>
      <c r="M1618" s="27"/>
      <c r="N1618" s="27"/>
      <c r="O1618" s="11" t="s">
        <v>1000</v>
      </c>
      <c r="P1618" s="118" t="s">
        <v>1023</v>
      </c>
      <c r="Q1618" s="33">
        <f>4479.1562-14.3</f>
        <v>4464.8562000000002</v>
      </c>
      <c r="R1618" s="157">
        <v>4464.8562000000002</v>
      </c>
      <c r="S1618" s="27"/>
      <c r="T1618" s="27"/>
      <c r="U1618" s="27"/>
      <c r="V1618" s="22" t="s">
        <v>1000</v>
      </c>
    </row>
    <row r="1619" spans="1:22" s="17" customFormat="1">
      <c r="A1619" s="27"/>
      <c r="B1619" s="27" t="s">
        <v>2760</v>
      </c>
      <c r="C1619" s="27"/>
      <c r="D1619" s="27"/>
      <c r="E1619" s="27"/>
      <c r="F1619" s="27"/>
      <c r="G1619" s="22" t="s">
        <v>997</v>
      </c>
      <c r="H1619" s="22"/>
      <c r="I1619" s="118" t="s">
        <v>5206</v>
      </c>
      <c r="J1619" s="36"/>
      <c r="K1619" s="22" t="s">
        <v>998</v>
      </c>
      <c r="L1619" s="22" t="s">
        <v>999</v>
      </c>
      <c r="M1619" s="27"/>
      <c r="N1619" s="27"/>
      <c r="O1619" s="11" t="s">
        <v>1000</v>
      </c>
      <c r="P1619" s="118" t="s">
        <v>1023</v>
      </c>
      <c r="Q1619" s="33">
        <v>2462.1914999999999</v>
      </c>
      <c r="R1619" s="157">
        <v>2462.1914999999999</v>
      </c>
      <c r="S1619" s="27"/>
      <c r="T1619" s="27"/>
      <c r="U1619" s="27"/>
      <c r="V1619" s="22" t="s">
        <v>1000</v>
      </c>
    </row>
    <row r="1620" spans="1:22" s="17" customFormat="1">
      <c r="A1620" s="27"/>
      <c r="B1620" s="27" t="s">
        <v>2760</v>
      </c>
      <c r="C1620" s="27"/>
      <c r="D1620" s="27"/>
      <c r="E1620" s="27"/>
      <c r="F1620" s="27"/>
      <c r="G1620" s="22" t="s">
        <v>3981</v>
      </c>
      <c r="H1620" s="22"/>
      <c r="I1620" s="118" t="s">
        <v>5206</v>
      </c>
      <c r="J1620" s="36"/>
      <c r="K1620" s="22" t="s">
        <v>998</v>
      </c>
      <c r="L1620" s="22" t="s">
        <v>999</v>
      </c>
      <c r="M1620" s="27"/>
      <c r="N1620" s="27"/>
      <c r="O1620" s="11" t="s">
        <v>1000</v>
      </c>
      <c r="P1620" s="118" t="s">
        <v>1023</v>
      </c>
      <c r="Q1620" s="33">
        <v>1224.3891000000001</v>
      </c>
      <c r="R1620" s="157">
        <v>1224.3891000000001</v>
      </c>
      <c r="S1620" s="27"/>
      <c r="T1620" s="27"/>
      <c r="U1620" s="27"/>
      <c r="V1620" s="22" t="s">
        <v>1000</v>
      </c>
    </row>
    <row r="1621" spans="1:22" s="17" customFormat="1">
      <c r="A1621" s="27"/>
      <c r="B1621" s="27" t="s">
        <v>2760</v>
      </c>
      <c r="C1621" s="27"/>
      <c r="D1621" s="27"/>
      <c r="E1621" s="27"/>
      <c r="F1621" s="27"/>
      <c r="G1621" s="22" t="s">
        <v>3354</v>
      </c>
      <c r="H1621" s="22"/>
      <c r="I1621" s="118" t="s">
        <v>5206</v>
      </c>
      <c r="J1621" s="36"/>
      <c r="K1621" s="22" t="s">
        <v>998</v>
      </c>
      <c r="L1621" s="22" t="s">
        <v>999</v>
      </c>
      <c r="M1621" s="27"/>
      <c r="N1621" s="27"/>
      <c r="O1621" s="11" t="s">
        <v>1000</v>
      </c>
      <c r="P1621" s="118" t="s">
        <v>1023</v>
      </c>
      <c r="Q1621" s="33">
        <v>122.0215</v>
      </c>
      <c r="R1621" s="157">
        <v>122.0215</v>
      </c>
      <c r="S1621" s="27"/>
      <c r="T1621" s="27"/>
      <c r="U1621" s="27"/>
      <c r="V1621" s="22" t="s">
        <v>1000</v>
      </c>
    </row>
    <row r="1622" spans="1:22" s="17" customFormat="1">
      <c r="A1622" s="27"/>
      <c r="B1622" s="27" t="s">
        <v>2760</v>
      </c>
      <c r="C1622" s="27"/>
      <c r="D1622" s="27"/>
      <c r="E1622" s="27"/>
      <c r="F1622" s="27"/>
      <c r="G1622" s="22" t="s">
        <v>3333</v>
      </c>
      <c r="H1622" s="27"/>
      <c r="I1622" s="118" t="s">
        <v>5206</v>
      </c>
      <c r="J1622" s="36"/>
      <c r="K1622" s="22" t="s">
        <v>998</v>
      </c>
      <c r="L1622" s="22" t="s">
        <v>999</v>
      </c>
      <c r="M1622" s="27"/>
      <c r="N1622" s="27"/>
      <c r="O1622" s="11" t="s">
        <v>1000</v>
      </c>
      <c r="P1622" s="118" t="s">
        <v>1023</v>
      </c>
      <c r="Q1622" s="33">
        <v>672.00950000000012</v>
      </c>
      <c r="R1622" s="157">
        <v>672.00950000000012</v>
      </c>
      <c r="S1622" s="27"/>
      <c r="T1622" s="27"/>
      <c r="U1622" s="27"/>
      <c r="V1622" s="22" t="s">
        <v>1000</v>
      </c>
    </row>
    <row r="1623" spans="1:22" s="17" customFormat="1">
      <c r="A1623" s="27"/>
      <c r="B1623" s="27" t="s">
        <v>2760</v>
      </c>
      <c r="C1623" s="27"/>
      <c r="D1623" s="27"/>
      <c r="E1623" s="27"/>
      <c r="F1623" s="27"/>
      <c r="G1623" s="22" t="s">
        <v>1071</v>
      </c>
      <c r="H1623" s="22"/>
      <c r="I1623" s="118" t="s">
        <v>5206</v>
      </c>
      <c r="J1623" s="36"/>
      <c r="K1623" s="22" t="s">
        <v>998</v>
      </c>
      <c r="L1623" s="22" t="s">
        <v>999</v>
      </c>
      <c r="M1623" s="27"/>
      <c r="N1623" s="27"/>
      <c r="O1623" s="11" t="s">
        <v>1000</v>
      </c>
      <c r="P1623" s="118" t="s">
        <v>1023</v>
      </c>
      <c r="Q1623" s="33">
        <v>1581.5812000000001</v>
      </c>
      <c r="R1623" s="157">
        <v>1581.5812000000001</v>
      </c>
      <c r="S1623" s="27"/>
      <c r="T1623" s="27"/>
      <c r="U1623" s="27"/>
      <c r="V1623" s="22" t="s">
        <v>1000</v>
      </c>
    </row>
    <row r="1624" spans="1:22" s="17" customFormat="1">
      <c r="A1624" s="27"/>
      <c r="B1624" s="27" t="s">
        <v>2760</v>
      </c>
      <c r="C1624" s="27"/>
      <c r="D1624" s="27"/>
      <c r="E1624" s="27"/>
      <c r="F1624" s="27"/>
      <c r="G1624" s="22" t="s">
        <v>1035</v>
      </c>
      <c r="H1624" s="27"/>
      <c r="I1624" s="118" t="s">
        <v>5206</v>
      </c>
      <c r="J1624" s="36"/>
      <c r="K1624" s="22" t="s">
        <v>998</v>
      </c>
      <c r="L1624" s="22" t="s">
        <v>999</v>
      </c>
      <c r="M1624" s="27"/>
      <c r="N1624" s="27"/>
      <c r="O1624" s="11" t="s">
        <v>1000</v>
      </c>
      <c r="P1624" s="118" t="s">
        <v>1023</v>
      </c>
      <c r="Q1624" s="33">
        <v>2453.5879</v>
      </c>
      <c r="R1624" s="157">
        <v>2453.5879</v>
      </c>
      <c r="S1624" s="27"/>
      <c r="T1624" s="27"/>
      <c r="U1624" s="27"/>
      <c r="V1624" s="22" t="s">
        <v>1000</v>
      </c>
    </row>
    <row r="1625" spans="1:22" s="17" customFormat="1">
      <c r="A1625" s="27"/>
      <c r="B1625" s="27" t="s">
        <v>2760</v>
      </c>
      <c r="C1625" s="27"/>
      <c r="D1625" s="27"/>
      <c r="E1625" s="27"/>
      <c r="F1625" s="27"/>
      <c r="G1625" s="22" t="s">
        <v>3117</v>
      </c>
      <c r="H1625" s="27"/>
      <c r="I1625" s="118" t="s">
        <v>5206</v>
      </c>
      <c r="J1625" s="36"/>
      <c r="K1625" s="22" t="s">
        <v>998</v>
      </c>
      <c r="L1625" s="22" t="s">
        <v>999</v>
      </c>
      <c r="M1625" s="27"/>
      <c r="N1625" s="27"/>
      <c r="O1625" s="11" t="s">
        <v>1000</v>
      </c>
      <c r="P1625" s="118" t="s">
        <v>1023</v>
      </c>
      <c r="Q1625" s="33">
        <v>356.34099999999995</v>
      </c>
      <c r="R1625" s="157">
        <v>356.34099999999995</v>
      </c>
      <c r="S1625" s="27"/>
      <c r="T1625" s="27"/>
      <c r="U1625" s="27"/>
      <c r="V1625" s="22" t="s">
        <v>1000</v>
      </c>
    </row>
  </sheetData>
  <autoFilter ref="A10:HH1625">
    <sortState ref="A11:HH1625">
      <sortCondition ref="A10:A1625"/>
    </sortState>
  </autoFilter>
  <phoneticPr fontId="6" type="noConversion"/>
  <dataValidations disablePrompts="1" count="1">
    <dataValidation type="whole" allowBlank="1" showInputMessage="1" showErrorMessage="1" sqref="J1159:J1161">
      <formula1>1900</formula1>
      <formula2>2011</formula2>
    </dataValidation>
  </dataValidations>
  <pageMargins left="0.78740157499999996" right="0.78740157499999996" top="0.984251969" bottom="0.984251969" header="0.4921259845" footer="0.4921259845"/>
  <pageSetup paperSize="9" scale="47" fitToWidth="2" fitToHeight="40" orientation="landscape"/>
  <headerFooter>
    <oddFooter>Seite &amp;P von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enableFormatConditionsCalculation="0"/>
  <dimension ref="A1:AJ30"/>
  <sheetViews>
    <sheetView workbookViewId="0">
      <selection activeCell="A45" sqref="A45"/>
    </sheetView>
  </sheetViews>
  <sheetFormatPr baseColWidth="10" defaultColWidth="11.5" defaultRowHeight="12" x14ac:dyDescent="0"/>
  <cols>
    <col min="1" max="1" width="43.5" customWidth="1"/>
    <col min="2" max="3" width="29.5" customWidth="1"/>
    <col min="4" max="4" width="20.5" customWidth="1"/>
    <col min="5" max="5" width="25" customWidth="1"/>
    <col min="6" max="6" width="16.33203125" customWidth="1"/>
    <col min="7" max="7" width="19.33203125" customWidth="1"/>
    <col min="8" max="8" width="29.5" customWidth="1"/>
    <col min="9" max="9" width="45.1640625" hidden="1" customWidth="1"/>
    <col min="10" max="10" width="23.6640625" customWidth="1"/>
    <col min="11" max="12" width="15.6640625" customWidth="1"/>
  </cols>
  <sheetData>
    <row r="1" spans="1:36" ht="17">
      <c r="B1" s="85" t="s">
        <v>2865</v>
      </c>
    </row>
    <row r="2" spans="1:36" ht="15">
      <c r="B2" s="86" t="s">
        <v>2866</v>
      </c>
    </row>
    <row r="4" spans="1:36" ht="17">
      <c r="B4" s="1" t="s">
        <v>2861</v>
      </c>
      <c r="C4" s="2"/>
      <c r="D4" s="2"/>
      <c r="E4" s="2"/>
      <c r="F4" s="2"/>
      <c r="G4" s="2"/>
      <c r="H4" s="2"/>
      <c r="I4" s="2"/>
      <c r="J4" s="2"/>
      <c r="K4" s="2"/>
      <c r="L4" s="2"/>
      <c r="M4" s="2"/>
      <c r="N4" s="2"/>
      <c r="O4" s="2"/>
      <c r="P4" s="2"/>
      <c r="Q4" s="3"/>
      <c r="R4" s="3"/>
      <c r="S4" s="2"/>
      <c r="T4" s="2"/>
      <c r="U4" s="2"/>
      <c r="V4" s="2"/>
      <c r="AJ4" s="9"/>
    </row>
    <row r="5" spans="1:36">
      <c r="B5" t="s">
        <v>2862</v>
      </c>
      <c r="C5" s="2"/>
      <c r="D5" s="2"/>
      <c r="E5" s="2"/>
      <c r="F5" s="2"/>
      <c r="G5" s="2"/>
      <c r="H5" s="2"/>
      <c r="I5" s="2"/>
      <c r="J5" s="2"/>
      <c r="K5" s="2"/>
      <c r="L5" s="2"/>
      <c r="M5" s="2"/>
      <c r="N5" s="2"/>
      <c r="O5" s="2"/>
      <c r="P5" s="2"/>
      <c r="Q5" s="3"/>
      <c r="R5" s="3"/>
      <c r="S5" s="2"/>
      <c r="T5" s="2"/>
      <c r="U5" s="2"/>
      <c r="V5" s="2"/>
      <c r="AJ5" s="9"/>
    </row>
    <row r="7" spans="1:36">
      <c r="A7" s="87" t="s">
        <v>2863</v>
      </c>
      <c r="B7" s="87" t="s">
        <v>984</v>
      </c>
      <c r="C7" s="88"/>
      <c r="D7" s="88"/>
      <c r="E7" s="88"/>
      <c r="F7" s="88"/>
      <c r="G7" s="88"/>
      <c r="H7" s="88"/>
      <c r="I7" s="88"/>
      <c r="J7" s="88"/>
      <c r="K7" s="89"/>
    </row>
    <row r="8" spans="1:36">
      <c r="A8" s="87" t="s">
        <v>985</v>
      </c>
      <c r="B8" s="90" t="s">
        <v>2764</v>
      </c>
      <c r="C8" s="91" t="s">
        <v>2767</v>
      </c>
      <c r="D8" s="91" t="s">
        <v>998</v>
      </c>
      <c r="E8" s="91" t="s">
        <v>3052</v>
      </c>
      <c r="F8" s="91" t="s">
        <v>3225</v>
      </c>
      <c r="G8" s="91" t="s">
        <v>1960</v>
      </c>
      <c r="H8" s="91" t="s">
        <v>2348</v>
      </c>
      <c r="I8" s="91" t="s">
        <v>1053</v>
      </c>
      <c r="J8" s="91" t="s">
        <v>2874</v>
      </c>
      <c r="K8" s="92" t="s">
        <v>2864</v>
      </c>
    </row>
    <row r="9" spans="1:36">
      <c r="A9" s="90" t="s">
        <v>3309</v>
      </c>
      <c r="B9" s="93"/>
      <c r="C9" s="94"/>
      <c r="D9" s="94">
        <v>1070.518</v>
      </c>
      <c r="E9" s="94">
        <v>22.1</v>
      </c>
      <c r="F9" s="94">
        <v>51.68</v>
      </c>
      <c r="G9" s="94"/>
      <c r="H9" s="94"/>
      <c r="I9" s="94">
        <v>12</v>
      </c>
      <c r="J9" s="94"/>
      <c r="K9" s="95">
        <v>1156.298</v>
      </c>
    </row>
    <row r="10" spans="1:36">
      <c r="A10" s="96" t="s">
        <v>1061</v>
      </c>
      <c r="B10" s="97"/>
      <c r="C10" s="98"/>
      <c r="D10" s="98">
        <v>5491.7325999999994</v>
      </c>
      <c r="E10" s="98"/>
      <c r="F10" s="98"/>
      <c r="G10" s="98"/>
      <c r="H10" s="98"/>
      <c r="I10" s="98"/>
      <c r="J10" s="98"/>
      <c r="K10" s="99">
        <v>5491.7325999999994</v>
      </c>
    </row>
    <row r="11" spans="1:36">
      <c r="A11" s="96" t="s">
        <v>3298</v>
      </c>
      <c r="B11" s="97">
        <v>264</v>
      </c>
      <c r="C11" s="98">
        <v>383</v>
      </c>
      <c r="D11" s="98">
        <v>18319.900000000001</v>
      </c>
      <c r="E11" s="98"/>
      <c r="F11" s="98">
        <v>790</v>
      </c>
      <c r="G11" s="98"/>
      <c r="H11" s="98"/>
      <c r="I11" s="98"/>
      <c r="J11" s="98"/>
      <c r="K11" s="99">
        <v>19756.900000000001</v>
      </c>
    </row>
    <row r="12" spans="1:36">
      <c r="A12" s="96" t="s">
        <v>2626</v>
      </c>
      <c r="B12" s="97"/>
      <c r="C12" s="98"/>
      <c r="D12" s="98">
        <v>260.05798500000003</v>
      </c>
      <c r="E12" s="98"/>
      <c r="F12" s="98"/>
      <c r="G12" s="98"/>
      <c r="H12" s="98"/>
      <c r="I12" s="98"/>
      <c r="J12" s="98"/>
      <c r="K12" s="99">
        <v>260.05798500000003</v>
      </c>
    </row>
    <row r="13" spans="1:36">
      <c r="A13" s="96" t="s">
        <v>1022</v>
      </c>
      <c r="B13" s="97"/>
      <c r="C13" s="98"/>
      <c r="D13" s="98">
        <v>11708.45</v>
      </c>
      <c r="E13" s="98">
        <v>5585.098</v>
      </c>
      <c r="F13" s="98">
        <v>777.2</v>
      </c>
      <c r="G13" s="98"/>
      <c r="H13" s="98">
        <v>1117</v>
      </c>
      <c r="I13" s="98">
        <v>144</v>
      </c>
      <c r="J13" s="98">
        <v>55</v>
      </c>
      <c r="K13" s="99">
        <v>19386.748000000003</v>
      </c>
    </row>
    <row r="14" spans="1:36">
      <c r="A14" s="96" t="s">
        <v>2761</v>
      </c>
      <c r="B14" s="97"/>
      <c r="C14" s="98"/>
      <c r="D14" s="98">
        <v>7.5452500000000002</v>
      </c>
      <c r="E14" s="98"/>
      <c r="F14" s="98"/>
      <c r="G14" s="98"/>
      <c r="H14" s="98"/>
      <c r="I14" s="98"/>
      <c r="J14" s="98"/>
      <c r="K14" s="99">
        <v>7.5452500000000002</v>
      </c>
    </row>
    <row r="15" spans="1:36">
      <c r="A15" s="96" t="s">
        <v>291</v>
      </c>
      <c r="B15" s="97"/>
      <c r="C15" s="98"/>
      <c r="D15" s="98">
        <v>259.91300000000001</v>
      </c>
      <c r="E15" s="98"/>
      <c r="F15" s="98"/>
      <c r="G15" s="98"/>
      <c r="H15" s="98"/>
      <c r="I15" s="98"/>
      <c r="J15" s="98"/>
      <c r="K15" s="99">
        <v>259.91300000000001</v>
      </c>
    </row>
    <row r="16" spans="1:36">
      <c r="A16" s="96" t="s">
        <v>1655</v>
      </c>
      <c r="B16" s="97"/>
      <c r="C16" s="98"/>
      <c r="D16" s="98">
        <v>12068</v>
      </c>
      <c r="E16" s="98"/>
      <c r="F16" s="98"/>
      <c r="G16" s="98"/>
      <c r="H16" s="98"/>
      <c r="I16" s="98"/>
      <c r="J16" s="98"/>
      <c r="K16" s="99">
        <v>12068</v>
      </c>
    </row>
    <row r="17" spans="1:11">
      <c r="A17" s="96" t="s">
        <v>3587</v>
      </c>
      <c r="B17" s="97"/>
      <c r="C17" s="98"/>
      <c r="D17" s="98">
        <v>85.850298000000009</v>
      </c>
      <c r="E17" s="98"/>
      <c r="F17" s="98"/>
      <c r="G17" s="98"/>
      <c r="H17" s="98"/>
      <c r="I17" s="98"/>
      <c r="J17" s="98"/>
      <c r="K17" s="99">
        <v>85.850298000000009</v>
      </c>
    </row>
    <row r="18" spans="1:11">
      <c r="A18" s="96" t="s">
        <v>1043</v>
      </c>
      <c r="B18" s="97"/>
      <c r="C18" s="98"/>
      <c r="D18" s="98">
        <v>3947.8387650000004</v>
      </c>
      <c r="E18" s="98"/>
      <c r="F18" s="98"/>
      <c r="G18" s="98"/>
      <c r="H18" s="98"/>
      <c r="I18" s="98"/>
      <c r="J18" s="98"/>
      <c r="K18" s="99">
        <v>3947.8387650000004</v>
      </c>
    </row>
    <row r="19" spans="1:11">
      <c r="A19" s="96" t="s">
        <v>1054</v>
      </c>
      <c r="B19" s="97"/>
      <c r="C19" s="98"/>
      <c r="D19" s="98">
        <v>13006.622999999996</v>
      </c>
      <c r="E19" s="98">
        <v>1442.8</v>
      </c>
      <c r="F19" s="98">
        <v>468</v>
      </c>
      <c r="G19" s="98"/>
      <c r="H19" s="98">
        <v>415</v>
      </c>
      <c r="I19" s="98">
        <v>28</v>
      </c>
      <c r="J19" s="98"/>
      <c r="K19" s="99">
        <v>15360.422999999997</v>
      </c>
    </row>
    <row r="20" spans="1:11">
      <c r="A20" s="96" t="s">
        <v>3056</v>
      </c>
      <c r="B20" s="97"/>
      <c r="C20" s="98"/>
      <c r="D20" s="98">
        <v>3043.4</v>
      </c>
      <c r="E20" s="98">
        <v>699.3</v>
      </c>
      <c r="F20" s="98">
        <v>26.48</v>
      </c>
      <c r="G20" s="98"/>
      <c r="H20" s="98"/>
      <c r="I20" s="98"/>
      <c r="J20" s="98"/>
      <c r="K20" s="99">
        <v>3769.18</v>
      </c>
    </row>
    <row r="21" spans="1:11">
      <c r="A21" s="96" t="s">
        <v>3170</v>
      </c>
      <c r="B21" s="97"/>
      <c r="C21" s="98"/>
      <c r="D21" s="98">
        <v>8939.0400000000009</v>
      </c>
      <c r="E21" s="98"/>
      <c r="F21" s="98"/>
      <c r="G21" s="98"/>
      <c r="H21" s="98"/>
      <c r="I21" s="98">
        <v>290</v>
      </c>
      <c r="J21" s="98"/>
      <c r="K21" s="99">
        <v>9229.0400000000009</v>
      </c>
    </row>
    <row r="22" spans="1:11">
      <c r="A22" s="96" t="s">
        <v>3112</v>
      </c>
      <c r="B22" s="97"/>
      <c r="C22" s="98"/>
      <c r="D22" s="98">
        <v>32381.120817000072</v>
      </c>
      <c r="E22" s="98"/>
      <c r="F22" s="98"/>
      <c r="G22" s="98"/>
      <c r="H22" s="98"/>
      <c r="I22" s="98"/>
      <c r="J22" s="98"/>
      <c r="K22" s="99">
        <v>32381.120817000072</v>
      </c>
    </row>
    <row r="23" spans="1:11">
      <c r="A23" s="96" t="s">
        <v>634</v>
      </c>
      <c r="B23" s="97"/>
      <c r="C23" s="98"/>
      <c r="D23" s="98">
        <v>1146.78</v>
      </c>
      <c r="E23" s="98"/>
      <c r="F23" s="98"/>
      <c r="G23" s="98"/>
      <c r="H23" s="98"/>
      <c r="I23" s="98"/>
      <c r="J23" s="98"/>
      <c r="K23" s="99">
        <v>1146.78</v>
      </c>
    </row>
    <row r="24" spans="1:11">
      <c r="A24" s="96" t="s">
        <v>683</v>
      </c>
      <c r="B24" s="97"/>
      <c r="C24" s="98"/>
      <c r="D24" s="98">
        <v>1308.5</v>
      </c>
      <c r="E24" s="98"/>
      <c r="F24" s="98"/>
      <c r="G24" s="98"/>
      <c r="H24" s="98"/>
      <c r="I24" s="98"/>
      <c r="J24" s="98"/>
      <c r="K24" s="99">
        <v>1308.5</v>
      </c>
    </row>
    <row r="25" spans="1:11">
      <c r="A25" s="96" t="s">
        <v>1055</v>
      </c>
      <c r="B25" s="97"/>
      <c r="C25" s="98"/>
      <c r="D25" s="98">
        <v>19793.7</v>
      </c>
      <c r="E25" s="98"/>
      <c r="F25" s="98">
        <v>566</v>
      </c>
      <c r="G25" s="98">
        <v>202.5</v>
      </c>
      <c r="H25" s="98"/>
      <c r="I25" s="98"/>
      <c r="J25" s="98"/>
      <c r="K25" s="99">
        <v>20562.2</v>
      </c>
    </row>
    <row r="26" spans="1:11">
      <c r="A26" s="96" t="s">
        <v>3139</v>
      </c>
      <c r="B26" s="97"/>
      <c r="C26" s="98"/>
      <c r="D26" s="98">
        <v>188.3</v>
      </c>
      <c r="E26" s="98"/>
      <c r="F26" s="98"/>
      <c r="G26" s="98"/>
      <c r="H26" s="98"/>
      <c r="I26" s="98"/>
      <c r="J26" s="98"/>
      <c r="K26" s="99">
        <v>188.3</v>
      </c>
    </row>
    <row r="27" spans="1:11">
      <c r="A27" s="96" t="s">
        <v>999</v>
      </c>
      <c r="B27" s="97"/>
      <c r="C27" s="98"/>
      <c r="D27" s="98">
        <v>29251.815165</v>
      </c>
      <c r="E27" s="98"/>
      <c r="F27" s="98"/>
      <c r="G27" s="98"/>
      <c r="H27" s="98"/>
      <c r="I27" s="98"/>
      <c r="J27" s="98"/>
      <c r="K27" s="99">
        <v>29251.815165</v>
      </c>
    </row>
    <row r="28" spans="1:11">
      <c r="A28" s="100" t="s">
        <v>2864</v>
      </c>
      <c r="B28" s="101">
        <v>264</v>
      </c>
      <c r="C28" s="102">
        <v>383</v>
      </c>
      <c r="D28" s="102">
        <v>162279.08487999966</v>
      </c>
      <c r="E28" s="102">
        <v>7749.2980000000007</v>
      </c>
      <c r="F28" s="102">
        <v>2679.36</v>
      </c>
      <c r="G28" s="102">
        <v>202.5</v>
      </c>
      <c r="H28" s="102">
        <v>1532</v>
      </c>
      <c r="I28" s="102">
        <v>474</v>
      </c>
      <c r="J28" s="102">
        <v>55</v>
      </c>
      <c r="K28" s="103">
        <v>175618.24288000006</v>
      </c>
    </row>
    <row r="30" spans="1:11">
      <c r="A30" t="s">
        <v>5187</v>
      </c>
    </row>
  </sheetData>
  <phoneticPr fontId="11" type="noConversion"/>
  <pageMargins left="0.78740157499999996" right="0.78740157499999996" top="0.984251969" bottom="0.984251969" header="0.4921259845" footer="0.4921259845"/>
  <pageSetup paperSize="9" scale="77"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enableFormatConditionsCalculation="0"/>
  <dimension ref="A1:AJ33"/>
  <sheetViews>
    <sheetView workbookViewId="0">
      <selection activeCell="A7" sqref="A7:XFD31"/>
    </sheetView>
  </sheetViews>
  <sheetFormatPr baseColWidth="10" defaultColWidth="11.5" defaultRowHeight="12" x14ac:dyDescent="0"/>
  <cols>
    <col min="1" max="1" width="35.33203125" customWidth="1"/>
    <col min="2" max="21" width="21" customWidth="1"/>
    <col min="22" max="23" width="12.1640625" customWidth="1"/>
  </cols>
  <sheetData>
    <row r="1" spans="1:36" ht="17">
      <c r="B1" s="85" t="s">
        <v>2865</v>
      </c>
    </row>
    <row r="2" spans="1:36" ht="15">
      <c r="B2" s="86" t="s">
        <v>2866</v>
      </c>
    </row>
    <row r="4" spans="1:36" ht="17">
      <c r="B4" s="1" t="s">
        <v>2526</v>
      </c>
      <c r="C4" s="2"/>
      <c r="D4" s="2"/>
      <c r="E4" s="2"/>
      <c r="F4" s="2"/>
      <c r="G4" s="2"/>
      <c r="H4" s="2"/>
      <c r="I4" s="2"/>
      <c r="J4" s="2"/>
      <c r="K4" s="2"/>
      <c r="L4" s="2"/>
      <c r="M4" s="2"/>
      <c r="N4" s="2"/>
      <c r="O4" s="2"/>
      <c r="P4" s="2"/>
      <c r="Q4" s="3"/>
      <c r="R4" s="3"/>
      <c r="S4" s="2"/>
      <c r="T4" s="2"/>
      <c r="U4" s="2"/>
      <c r="V4" s="2"/>
      <c r="AJ4" s="9"/>
    </row>
    <row r="5" spans="1:36">
      <c r="B5" t="s">
        <v>2862</v>
      </c>
    </row>
    <row r="8" spans="1:36">
      <c r="A8" s="143" t="s">
        <v>984</v>
      </c>
      <c r="B8" s="144" t="s">
        <v>5204</v>
      </c>
    </row>
    <row r="9" spans="1:36">
      <c r="A9" s="143" t="s">
        <v>990</v>
      </c>
      <c r="B9" s="144" t="s">
        <v>5204</v>
      </c>
    </row>
    <row r="11" spans="1:36">
      <c r="A11" s="87" t="s">
        <v>5189</v>
      </c>
      <c r="B11" s="87" t="s">
        <v>981</v>
      </c>
      <c r="C11" s="88"/>
      <c r="D11" s="88"/>
      <c r="E11" s="88"/>
      <c r="F11" s="88"/>
      <c r="G11" s="88"/>
      <c r="H11" s="88"/>
      <c r="I11" s="88"/>
      <c r="J11" s="88"/>
      <c r="K11" s="88"/>
      <c r="L11" s="88"/>
      <c r="M11" s="88"/>
      <c r="N11" s="88"/>
      <c r="O11" s="88"/>
      <c r="P11" s="88"/>
      <c r="Q11" s="88"/>
      <c r="R11" s="88"/>
      <c r="S11" s="88"/>
      <c r="T11" s="88"/>
      <c r="U11" s="88"/>
      <c r="V11" s="89"/>
    </row>
    <row r="12" spans="1:36">
      <c r="A12" s="87" t="s">
        <v>985</v>
      </c>
      <c r="B12" s="90" t="s">
        <v>1042</v>
      </c>
      <c r="C12" s="91" t="s">
        <v>3071</v>
      </c>
      <c r="D12" s="91" t="s">
        <v>3265</v>
      </c>
      <c r="E12" s="91" t="s">
        <v>1020</v>
      </c>
      <c r="F12" s="91" t="s">
        <v>1575</v>
      </c>
      <c r="G12" s="91" t="s">
        <v>416</v>
      </c>
      <c r="H12" s="91" t="s">
        <v>2415</v>
      </c>
      <c r="I12" s="91" t="s">
        <v>3180</v>
      </c>
      <c r="J12" s="91" t="s">
        <v>3006</v>
      </c>
      <c r="K12" s="91" t="s">
        <v>3091</v>
      </c>
      <c r="L12" s="91" t="s">
        <v>1006</v>
      </c>
      <c r="M12" s="91" t="s">
        <v>997</v>
      </c>
      <c r="N12" s="91" t="s">
        <v>3083</v>
      </c>
      <c r="O12" s="91" t="s">
        <v>3981</v>
      </c>
      <c r="P12" s="91" t="s">
        <v>3354</v>
      </c>
      <c r="Q12" s="91" t="s">
        <v>3333</v>
      </c>
      <c r="R12" s="91" t="s">
        <v>1071</v>
      </c>
      <c r="S12" s="91" t="s">
        <v>1035</v>
      </c>
      <c r="T12" s="91" t="s">
        <v>4934</v>
      </c>
      <c r="U12" s="91" t="s">
        <v>3117</v>
      </c>
      <c r="V12" s="113" t="s">
        <v>5188</v>
      </c>
    </row>
    <row r="13" spans="1:36">
      <c r="A13" s="90" t="s">
        <v>3309</v>
      </c>
      <c r="B13" s="137">
        <v>92.69</v>
      </c>
      <c r="C13" s="138">
        <v>155.80000000000001</v>
      </c>
      <c r="D13" s="138">
        <v>36</v>
      </c>
      <c r="E13" s="138">
        <v>120.3</v>
      </c>
      <c r="F13" s="138">
        <v>55.5</v>
      </c>
      <c r="G13" s="138"/>
      <c r="H13" s="138">
        <v>32</v>
      </c>
      <c r="I13" s="138">
        <v>97.600000000000009</v>
      </c>
      <c r="J13" s="138"/>
      <c r="K13" s="138">
        <v>17</v>
      </c>
      <c r="L13" s="138">
        <v>52.2</v>
      </c>
      <c r="M13" s="138">
        <v>455.8300000000001</v>
      </c>
      <c r="N13" s="138"/>
      <c r="O13" s="138">
        <v>98.6</v>
      </c>
      <c r="P13" s="138">
        <v>16</v>
      </c>
      <c r="Q13" s="138">
        <v>15</v>
      </c>
      <c r="R13" s="138">
        <v>185.27800000000002</v>
      </c>
      <c r="S13" s="138">
        <v>76.400000000000006</v>
      </c>
      <c r="T13" s="138"/>
      <c r="U13" s="138">
        <v>11.2</v>
      </c>
      <c r="V13" s="115">
        <v>1517.3980000000001</v>
      </c>
    </row>
    <row r="14" spans="1:36">
      <c r="A14" s="96" t="s">
        <v>1061</v>
      </c>
      <c r="B14" s="139">
        <v>706.95100000000002</v>
      </c>
      <c r="C14" s="2">
        <v>1067.5444</v>
      </c>
      <c r="D14" s="2">
        <v>23.678000000000001</v>
      </c>
      <c r="E14" s="2">
        <v>378.38500000000005</v>
      </c>
      <c r="F14" s="2">
        <v>3.5055000000000001</v>
      </c>
      <c r="G14" s="2"/>
      <c r="H14" s="2">
        <v>31.6799</v>
      </c>
      <c r="I14" s="2">
        <v>189.12337999999997</v>
      </c>
      <c r="J14" s="2"/>
      <c r="K14" s="2">
        <v>282.78290000000004</v>
      </c>
      <c r="L14" s="2">
        <v>1049.9985300000001</v>
      </c>
      <c r="M14" s="2">
        <v>605.54657999999995</v>
      </c>
      <c r="N14" s="2"/>
      <c r="O14" s="2">
        <v>136.43789999999998</v>
      </c>
      <c r="P14" s="2">
        <v>11.8</v>
      </c>
      <c r="Q14" s="2">
        <v>220.13229999999999</v>
      </c>
      <c r="R14" s="2">
        <v>330.42779999999999</v>
      </c>
      <c r="S14" s="2">
        <v>335.76160999999996</v>
      </c>
      <c r="T14" s="2"/>
      <c r="U14" s="2">
        <v>232.67779999999999</v>
      </c>
      <c r="V14" s="116">
        <v>5606.4326000000019</v>
      </c>
    </row>
    <row r="15" spans="1:36">
      <c r="A15" s="96" t="s">
        <v>3298</v>
      </c>
      <c r="B15" s="139"/>
      <c r="C15" s="2"/>
      <c r="D15" s="2">
        <v>164</v>
      </c>
      <c r="E15" s="2">
        <v>4409</v>
      </c>
      <c r="F15" s="2"/>
      <c r="G15" s="2"/>
      <c r="H15" s="2"/>
      <c r="I15" s="2">
        <v>33.5</v>
      </c>
      <c r="J15" s="2"/>
      <c r="K15" s="2"/>
      <c r="L15" s="2">
        <v>352</v>
      </c>
      <c r="M15" s="2">
        <v>11784.3</v>
      </c>
      <c r="N15" s="2"/>
      <c r="O15" s="2"/>
      <c r="P15" s="2"/>
      <c r="Q15" s="2">
        <v>4327.6000000000004</v>
      </c>
      <c r="R15" s="2">
        <v>1087.8</v>
      </c>
      <c r="S15" s="2"/>
      <c r="T15" s="2"/>
      <c r="U15" s="2">
        <v>60</v>
      </c>
      <c r="V15" s="116">
        <v>22218.2</v>
      </c>
    </row>
    <row r="16" spans="1:36">
      <c r="A16" s="96" t="s">
        <v>4983</v>
      </c>
      <c r="B16" s="139"/>
      <c r="C16" s="2"/>
      <c r="D16" s="2"/>
      <c r="E16" s="2"/>
      <c r="F16" s="2"/>
      <c r="G16" s="2"/>
      <c r="H16" s="2"/>
      <c r="I16" s="2"/>
      <c r="J16" s="2"/>
      <c r="K16" s="2"/>
      <c r="L16" s="2"/>
      <c r="M16" s="2"/>
      <c r="N16" s="2"/>
      <c r="O16" s="2">
        <v>25.5</v>
      </c>
      <c r="P16" s="2"/>
      <c r="Q16" s="2"/>
      <c r="R16" s="2"/>
      <c r="S16" s="2"/>
      <c r="T16" s="2"/>
      <c r="U16" s="2"/>
      <c r="V16" s="116">
        <v>25.5</v>
      </c>
    </row>
    <row r="17" spans="1:22">
      <c r="A17" s="96" t="s">
        <v>2626</v>
      </c>
      <c r="B17" s="139">
        <v>43.424999999999997</v>
      </c>
      <c r="C17" s="2">
        <v>9.3091200000000001</v>
      </c>
      <c r="D17" s="2"/>
      <c r="E17" s="2">
        <v>32.996000000000002</v>
      </c>
      <c r="F17" s="2">
        <v>2</v>
      </c>
      <c r="G17" s="2"/>
      <c r="H17" s="2">
        <v>0.16</v>
      </c>
      <c r="I17" s="2">
        <v>23.338000000000001</v>
      </c>
      <c r="J17" s="2"/>
      <c r="K17" s="2">
        <v>13.635</v>
      </c>
      <c r="L17" s="2">
        <v>21.735564999999998</v>
      </c>
      <c r="M17" s="2">
        <v>58.024999999999999</v>
      </c>
      <c r="N17" s="2"/>
      <c r="O17" s="2">
        <v>8.7040000000000006</v>
      </c>
      <c r="P17" s="2">
        <v>0.99299999999999999</v>
      </c>
      <c r="Q17" s="2">
        <v>12.843999999999999</v>
      </c>
      <c r="R17" s="2">
        <v>15.757</v>
      </c>
      <c r="S17" s="2">
        <v>11.199</v>
      </c>
      <c r="T17" s="2"/>
      <c r="U17" s="2">
        <v>5.9373000000000005</v>
      </c>
      <c r="V17" s="116">
        <v>260.05798500000003</v>
      </c>
    </row>
    <row r="18" spans="1:22">
      <c r="A18" s="96" t="s">
        <v>1022</v>
      </c>
      <c r="B18" s="139">
        <v>1123.0379999999998</v>
      </c>
      <c r="C18" s="2">
        <v>4347.91</v>
      </c>
      <c r="D18" s="2">
        <v>1106.42</v>
      </c>
      <c r="E18" s="2">
        <v>845.8</v>
      </c>
      <c r="F18" s="2">
        <v>169.20000000000002</v>
      </c>
      <c r="G18" s="2"/>
      <c r="H18" s="2">
        <v>181.27</v>
      </c>
      <c r="I18" s="2">
        <v>1508.1150000000002</v>
      </c>
      <c r="J18" s="2"/>
      <c r="K18" s="2">
        <v>286.89999999999998</v>
      </c>
      <c r="L18" s="2">
        <v>3542.1</v>
      </c>
      <c r="M18" s="2">
        <v>8307.48</v>
      </c>
      <c r="N18" s="2"/>
      <c r="O18" s="2">
        <v>1763.1</v>
      </c>
      <c r="P18" s="2">
        <v>125</v>
      </c>
      <c r="Q18" s="2">
        <v>632.39800000000002</v>
      </c>
      <c r="R18" s="2">
        <v>675.95</v>
      </c>
      <c r="S18" s="2">
        <v>20</v>
      </c>
      <c r="T18" s="2"/>
      <c r="U18" s="2">
        <v>448.4</v>
      </c>
      <c r="V18" s="116">
        <v>25083.081000000002</v>
      </c>
    </row>
    <row r="19" spans="1:22">
      <c r="A19" s="96" t="s">
        <v>2761</v>
      </c>
      <c r="B19" s="139">
        <v>0.55000000000000004</v>
      </c>
      <c r="C19" s="2">
        <v>3.77</v>
      </c>
      <c r="D19" s="2"/>
      <c r="E19" s="2"/>
      <c r="F19" s="2"/>
      <c r="G19" s="2"/>
      <c r="H19" s="2"/>
      <c r="I19" s="2"/>
      <c r="J19" s="2"/>
      <c r="K19" s="2">
        <v>0.22</v>
      </c>
      <c r="L19" s="2"/>
      <c r="M19" s="2"/>
      <c r="N19" s="2"/>
      <c r="O19" s="2">
        <v>3.0052500000000002</v>
      </c>
      <c r="P19" s="2"/>
      <c r="Q19" s="2"/>
      <c r="R19" s="2"/>
      <c r="S19" s="2"/>
      <c r="T19" s="2"/>
      <c r="U19" s="2"/>
      <c r="V19" s="116">
        <v>7.5452500000000002</v>
      </c>
    </row>
    <row r="20" spans="1:22">
      <c r="A20" s="96" t="s">
        <v>1594</v>
      </c>
      <c r="B20" s="139"/>
      <c r="C20" s="2"/>
      <c r="D20" s="2"/>
      <c r="E20" s="2">
        <v>95</v>
      </c>
      <c r="F20" s="2">
        <v>260</v>
      </c>
      <c r="G20" s="2"/>
      <c r="H20" s="2"/>
      <c r="I20" s="2"/>
      <c r="J20" s="2"/>
      <c r="K20" s="2"/>
      <c r="L20" s="2"/>
      <c r="M20" s="2">
        <v>627</v>
      </c>
      <c r="N20" s="2"/>
      <c r="O20" s="2"/>
      <c r="P20" s="2"/>
      <c r="Q20" s="2"/>
      <c r="R20" s="2"/>
      <c r="S20" s="2"/>
      <c r="T20" s="2"/>
      <c r="U20" s="2"/>
      <c r="V20" s="116">
        <v>982</v>
      </c>
    </row>
    <row r="21" spans="1:22">
      <c r="A21" s="96" t="s">
        <v>291</v>
      </c>
      <c r="B21" s="139"/>
      <c r="C21" s="2"/>
      <c r="D21" s="2"/>
      <c r="E21" s="2"/>
      <c r="F21" s="2"/>
      <c r="G21" s="2"/>
      <c r="H21" s="2"/>
      <c r="I21" s="2"/>
      <c r="J21" s="2"/>
      <c r="K21" s="2"/>
      <c r="L21" s="2"/>
      <c r="M21" s="2">
        <v>205.00299999999999</v>
      </c>
      <c r="N21" s="2"/>
      <c r="O21" s="2"/>
      <c r="P21" s="2">
        <v>54.91</v>
      </c>
      <c r="Q21" s="2"/>
      <c r="R21" s="2"/>
      <c r="S21" s="2"/>
      <c r="T21" s="2"/>
      <c r="U21" s="2"/>
      <c r="V21" s="116">
        <v>259.91300000000001</v>
      </c>
    </row>
    <row r="22" spans="1:22">
      <c r="A22" s="96" t="s">
        <v>1655</v>
      </c>
      <c r="B22" s="139">
        <v>2712</v>
      </c>
      <c r="C22" s="2">
        <v>5257</v>
      </c>
      <c r="D22" s="2"/>
      <c r="E22" s="2"/>
      <c r="F22" s="2"/>
      <c r="G22" s="2"/>
      <c r="H22" s="2"/>
      <c r="I22" s="2"/>
      <c r="J22" s="2"/>
      <c r="K22" s="2"/>
      <c r="L22" s="2">
        <v>2689</v>
      </c>
      <c r="M22" s="2"/>
      <c r="N22" s="2"/>
      <c r="O22" s="2"/>
      <c r="P22" s="2"/>
      <c r="Q22" s="2"/>
      <c r="R22" s="2"/>
      <c r="S22" s="2">
        <v>1410</v>
      </c>
      <c r="T22" s="2"/>
      <c r="U22" s="2"/>
      <c r="V22" s="116">
        <v>12068</v>
      </c>
    </row>
    <row r="23" spans="1:22">
      <c r="A23" s="96" t="s">
        <v>3587</v>
      </c>
      <c r="B23" s="139">
        <v>0.192</v>
      </c>
      <c r="C23" s="2">
        <v>29.986919999999998</v>
      </c>
      <c r="D23" s="2"/>
      <c r="E23" s="2"/>
      <c r="F23" s="2"/>
      <c r="G23" s="2"/>
      <c r="H23" s="2"/>
      <c r="I23" s="2">
        <v>8.1959999999999997</v>
      </c>
      <c r="J23" s="2"/>
      <c r="K23" s="2"/>
      <c r="L23" s="2">
        <v>14.301450000000001</v>
      </c>
      <c r="M23" s="2">
        <v>24.940788000000001</v>
      </c>
      <c r="N23" s="2"/>
      <c r="O23" s="2">
        <v>1.0301400000000001</v>
      </c>
      <c r="P23" s="2"/>
      <c r="Q23" s="2"/>
      <c r="R23" s="2"/>
      <c r="S23" s="2">
        <v>7.2030000000000003</v>
      </c>
      <c r="T23" s="2"/>
      <c r="U23" s="2"/>
      <c r="V23" s="116">
        <v>85.850298000000009</v>
      </c>
    </row>
    <row r="24" spans="1:22">
      <c r="A24" s="96" t="s">
        <v>1043</v>
      </c>
      <c r="B24" s="139">
        <v>962.31700000000001</v>
      </c>
      <c r="C24" s="2">
        <v>1877.6736549999998</v>
      </c>
      <c r="D24" s="2"/>
      <c r="E24" s="2">
        <v>4.6364999999999998</v>
      </c>
      <c r="F24" s="2">
        <v>9.9</v>
      </c>
      <c r="G24" s="2">
        <v>94.4</v>
      </c>
      <c r="H24" s="2">
        <v>0.11</v>
      </c>
      <c r="I24" s="2">
        <v>86.904119999999992</v>
      </c>
      <c r="J24" s="2"/>
      <c r="K24" s="2">
        <v>2.9434999999999998</v>
      </c>
      <c r="L24" s="2">
        <v>58.543190000000003</v>
      </c>
      <c r="M24" s="2">
        <v>150.09406000000001</v>
      </c>
      <c r="N24" s="2">
        <v>197</v>
      </c>
      <c r="O24" s="2">
        <v>236.48400000000004</v>
      </c>
      <c r="P24" s="2">
        <v>11.3126</v>
      </c>
      <c r="Q24" s="2">
        <v>90.197000000000003</v>
      </c>
      <c r="R24" s="2">
        <v>24.994700000000002</v>
      </c>
      <c r="S24" s="2">
        <v>4.1586400000000001</v>
      </c>
      <c r="T24" s="2">
        <v>104.4</v>
      </c>
      <c r="U24" s="2">
        <v>31.7698</v>
      </c>
      <c r="V24" s="116">
        <v>3947.8387650000004</v>
      </c>
    </row>
    <row r="25" spans="1:22">
      <c r="A25" s="96" t="s">
        <v>3056</v>
      </c>
      <c r="B25" s="139">
        <v>699.29999999999984</v>
      </c>
      <c r="C25" s="2">
        <v>987.62000000000012</v>
      </c>
      <c r="D25" s="2">
        <v>327</v>
      </c>
      <c r="E25" s="2">
        <v>333.5</v>
      </c>
      <c r="F25" s="2">
        <v>88</v>
      </c>
      <c r="G25" s="2"/>
      <c r="H25" s="2"/>
      <c r="I25" s="2">
        <v>24.6</v>
      </c>
      <c r="J25" s="2"/>
      <c r="K25" s="2"/>
      <c r="L25" s="2">
        <v>56</v>
      </c>
      <c r="M25" s="2">
        <v>526.55999999999995</v>
      </c>
      <c r="N25" s="2"/>
      <c r="O25" s="2"/>
      <c r="P25" s="2"/>
      <c r="Q25" s="2">
        <v>17</v>
      </c>
      <c r="R25" s="2">
        <v>231</v>
      </c>
      <c r="S25" s="2">
        <v>567.4</v>
      </c>
      <c r="T25" s="2"/>
      <c r="U25" s="2"/>
      <c r="V25" s="116">
        <v>3857.98</v>
      </c>
    </row>
    <row r="26" spans="1:22">
      <c r="A26" s="96" t="s">
        <v>3170</v>
      </c>
      <c r="B26" s="139">
        <v>1873</v>
      </c>
      <c r="C26" s="2">
        <v>549.79999999999995</v>
      </c>
      <c r="D26" s="2"/>
      <c r="E26" s="2"/>
      <c r="F26" s="2"/>
      <c r="G26" s="2"/>
      <c r="H26" s="2"/>
      <c r="I26" s="2">
        <v>623</v>
      </c>
      <c r="J26" s="2">
        <v>1096</v>
      </c>
      <c r="K26" s="2"/>
      <c r="L26" s="2">
        <v>220</v>
      </c>
      <c r="M26" s="2">
        <v>293</v>
      </c>
      <c r="N26" s="2">
        <v>1781</v>
      </c>
      <c r="O26" s="2"/>
      <c r="P26" s="2"/>
      <c r="Q26" s="2">
        <v>1085.0000000000002</v>
      </c>
      <c r="R26" s="2">
        <v>79.7</v>
      </c>
      <c r="S26" s="2">
        <v>119.10000000000001</v>
      </c>
      <c r="T26" s="2"/>
      <c r="U26" s="2">
        <v>1509.4400000000005</v>
      </c>
      <c r="V26" s="116">
        <v>9229.0400000000009</v>
      </c>
    </row>
    <row r="27" spans="1:22">
      <c r="A27" s="96" t="s">
        <v>3112</v>
      </c>
      <c r="B27" s="139">
        <v>4286.2645580000017</v>
      </c>
      <c r="C27" s="2">
        <v>9422.4788680001257</v>
      </c>
      <c r="D27" s="2">
        <v>65.003381999999903</v>
      </c>
      <c r="E27" s="2">
        <v>2629.0687029999985</v>
      </c>
      <c r="F27" s="2">
        <v>31.063908999999978</v>
      </c>
      <c r="G27" s="2"/>
      <c r="H27" s="2">
        <v>30.168142</v>
      </c>
      <c r="I27" s="2">
        <v>1590.7253709999993</v>
      </c>
      <c r="J27" s="2"/>
      <c r="K27" s="2">
        <v>1024.9447270000012</v>
      </c>
      <c r="L27" s="2">
        <v>3043.2419429999677</v>
      </c>
      <c r="M27" s="2">
        <v>3569.0310759999888</v>
      </c>
      <c r="N27" s="2"/>
      <c r="O27" s="2">
        <v>1470.7885610000101</v>
      </c>
      <c r="P27" s="2">
        <v>311.60507899999999</v>
      </c>
      <c r="Q27" s="2">
        <v>1317.9488519999836</v>
      </c>
      <c r="R27" s="2">
        <v>1433.1518859999924</v>
      </c>
      <c r="S27" s="2">
        <v>1283.1304570000043</v>
      </c>
      <c r="T27" s="2"/>
      <c r="U27" s="2">
        <v>872.50530299999855</v>
      </c>
      <c r="V27" s="116">
        <v>32381.120817000072</v>
      </c>
    </row>
    <row r="28" spans="1:22">
      <c r="A28" s="96" t="s">
        <v>634</v>
      </c>
      <c r="B28" s="139"/>
      <c r="C28" s="2"/>
      <c r="D28" s="2"/>
      <c r="E28" s="2"/>
      <c r="F28" s="2">
        <v>0.4</v>
      </c>
      <c r="G28" s="2"/>
      <c r="H28" s="2"/>
      <c r="I28" s="2">
        <v>19.7</v>
      </c>
      <c r="J28" s="2"/>
      <c r="K28" s="2"/>
      <c r="L28" s="2">
        <v>298.98</v>
      </c>
      <c r="M28" s="2">
        <v>700</v>
      </c>
      <c r="N28" s="2"/>
      <c r="O28" s="2"/>
      <c r="P28" s="2">
        <v>85</v>
      </c>
      <c r="Q28" s="2"/>
      <c r="R28" s="2">
        <v>42.7</v>
      </c>
      <c r="S28" s="2"/>
      <c r="T28" s="2"/>
      <c r="U28" s="2"/>
      <c r="V28" s="116">
        <v>1146.78</v>
      </c>
    </row>
    <row r="29" spans="1:22">
      <c r="A29" s="96" t="s">
        <v>683</v>
      </c>
      <c r="B29" s="139"/>
      <c r="C29" s="2">
        <v>117.5</v>
      </c>
      <c r="D29" s="2"/>
      <c r="E29" s="2"/>
      <c r="F29" s="2"/>
      <c r="G29" s="2"/>
      <c r="H29" s="2"/>
      <c r="I29" s="2">
        <v>20</v>
      </c>
      <c r="J29" s="2"/>
      <c r="K29" s="2"/>
      <c r="L29" s="2"/>
      <c r="M29" s="2">
        <v>15</v>
      </c>
      <c r="N29" s="2">
        <v>1156</v>
      </c>
      <c r="O29" s="2"/>
      <c r="P29" s="2"/>
      <c r="Q29" s="2"/>
      <c r="R29" s="2"/>
      <c r="S29" s="2"/>
      <c r="T29" s="2"/>
      <c r="U29" s="2"/>
      <c r="V29" s="116">
        <v>1308.5</v>
      </c>
    </row>
    <row r="30" spans="1:22">
      <c r="A30" s="96" t="s">
        <v>1055</v>
      </c>
      <c r="B30" s="139">
        <v>4197.1000000000004</v>
      </c>
      <c r="C30" s="2">
        <v>843.19</v>
      </c>
      <c r="D30" s="2">
        <v>777</v>
      </c>
      <c r="E30" s="2"/>
      <c r="F30" s="2">
        <v>874</v>
      </c>
      <c r="G30" s="2"/>
      <c r="H30" s="2">
        <v>194</v>
      </c>
      <c r="I30" s="2">
        <v>1295</v>
      </c>
      <c r="J30" s="2"/>
      <c r="K30" s="2">
        <v>508</v>
      </c>
      <c r="L30" s="2">
        <v>2150.3000000000002</v>
      </c>
      <c r="M30" s="2">
        <v>11796.300000000001</v>
      </c>
      <c r="N30" s="2"/>
      <c r="O30" s="2">
        <v>13.4</v>
      </c>
      <c r="P30" s="2">
        <v>2155.6</v>
      </c>
      <c r="Q30" s="2"/>
      <c r="R30" s="2"/>
      <c r="S30" s="2">
        <v>742</v>
      </c>
      <c r="T30" s="2"/>
      <c r="U30" s="2"/>
      <c r="V30" s="116">
        <v>25545.89</v>
      </c>
    </row>
    <row r="31" spans="1:22">
      <c r="A31" s="96" t="s">
        <v>3139</v>
      </c>
      <c r="B31" s="139"/>
      <c r="C31" s="2"/>
      <c r="D31" s="2"/>
      <c r="E31" s="2"/>
      <c r="F31" s="2"/>
      <c r="G31" s="2"/>
      <c r="H31" s="2"/>
      <c r="I31" s="2"/>
      <c r="J31" s="2"/>
      <c r="K31" s="2">
        <v>48.3</v>
      </c>
      <c r="L31" s="2">
        <v>140</v>
      </c>
      <c r="M31" s="2"/>
      <c r="N31" s="2"/>
      <c r="O31" s="2"/>
      <c r="P31" s="2"/>
      <c r="Q31" s="2"/>
      <c r="R31" s="2"/>
      <c r="S31" s="2"/>
      <c r="T31" s="2"/>
      <c r="U31" s="2"/>
      <c r="V31" s="116">
        <v>188.3</v>
      </c>
    </row>
    <row r="32" spans="1:22">
      <c r="A32" s="96" t="s">
        <v>999</v>
      </c>
      <c r="B32" s="139">
        <v>565.25599999999997</v>
      </c>
      <c r="C32" s="2">
        <v>591.26517499999989</v>
      </c>
      <c r="D32" s="2">
        <v>2</v>
      </c>
      <c r="E32" s="2">
        <v>4667.3941000000004</v>
      </c>
      <c r="F32" s="2">
        <v>129.60000000000002</v>
      </c>
      <c r="G32" s="2"/>
      <c r="H32" s="2">
        <v>52.978000000000002</v>
      </c>
      <c r="I32" s="2">
        <v>694.04231000000004</v>
      </c>
      <c r="J32" s="2"/>
      <c r="K32" s="2">
        <v>1694.3286999999996</v>
      </c>
      <c r="L32" s="2">
        <v>7126.1062000000047</v>
      </c>
      <c r="M32" s="2">
        <v>3043.9684999999999</v>
      </c>
      <c r="N32" s="2"/>
      <c r="O32" s="2">
        <v>1671.0891000000004</v>
      </c>
      <c r="P32" s="2">
        <v>157.0215</v>
      </c>
      <c r="Q32" s="2">
        <v>1011.7505000000001</v>
      </c>
      <c r="R32" s="2">
        <v>3784.6912000000007</v>
      </c>
      <c r="S32" s="2">
        <v>3245.8578800000009</v>
      </c>
      <c r="T32" s="2"/>
      <c r="U32" s="2">
        <v>856.26599999999996</v>
      </c>
      <c r="V32" s="116">
        <v>29293.615165000003</v>
      </c>
    </row>
    <row r="33" spans="1:22">
      <c r="A33" s="112" t="s">
        <v>5188</v>
      </c>
      <c r="B33" s="140">
        <v>17262.083558000006</v>
      </c>
      <c r="C33" s="141">
        <v>25260.848138000125</v>
      </c>
      <c r="D33" s="141">
        <v>2501.1013819999998</v>
      </c>
      <c r="E33" s="141">
        <v>13516.080302999999</v>
      </c>
      <c r="F33" s="141">
        <v>1623.1694090000001</v>
      </c>
      <c r="G33" s="141">
        <v>94.4</v>
      </c>
      <c r="H33" s="141">
        <v>522.36604199999999</v>
      </c>
      <c r="I33" s="141">
        <v>6213.8441809999995</v>
      </c>
      <c r="J33" s="141">
        <v>1096</v>
      </c>
      <c r="K33" s="141">
        <v>3879.0548270000008</v>
      </c>
      <c r="L33" s="141">
        <v>20814.506877999975</v>
      </c>
      <c r="M33" s="141">
        <v>42162.079003999992</v>
      </c>
      <c r="N33" s="141">
        <v>3134</v>
      </c>
      <c r="O33" s="141">
        <v>5428.1389510000108</v>
      </c>
      <c r="P33" s="141">
        <v>2929.2421789999999</v>
      </c>
      <c r="Q33" s="141">
        <v>8729.8706519999851</v>
      </c>
      <c r="R33" s="141">
        <v>7891.4505859999936</v>
      </c>
      <c r="S33" s="141">
        <v>7822.210587000005</v>
      </c>
      <c r="T33" s="141">
        <v>104.4</v>
      </c>
      <c r="U33" s="141">
        <v>4028.1962029999991</v>
      </c>
      <c r="V33" s="114">
        <v>175013.04288000005</v>
      </c>
    </row>
  </sheetData>
  <phoneticPr fontId="11" type="noConversion"/>
  <pageMargins left="0.78740157499999996" right="0.78740157499999996" top="0.984251969" bottom="0.984251969" header="0.4921259845" footer="0.4921259845"/>
  <pageSetup paperSize="9" scale="80" orientation="landscape" verticalDpi="59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dimension ref="A1:AJ83"/>
  <sheetViews>
    <sheetView workbookViewId="0">
      <selection activeCell="C48" sqref="C48"/>
    </sheetView>
  </sheetViews>
  <sheetFormatPr baseColWidth="10" defaultColWidth="11.5" defaultRowHeight="12" x14ac:dyDescent="0"/>
  <cols>
    <col min="1" max="1" width="35.33203125" customWidth="1"/>
    <col min="2" max="3" width="31" customWidth="1"/>
    <col min="4" max="6" width="12.1640625" customWidth="1"/>
    <col min="7" max="7" width="14.1640625" customWidth="1"/>
    <col min="8" max="8" width="28.5" customWidth="1"/>
    <col min="9" max="9" width="10.1640625" customWidth="1"/>
    <col min="10" max="10" width="8.1640625" customWidth="1"/>
    <col min="11" max="11" width="12.5" customWidth="1"/>
    <col min="12" max="12" width="7.33203125" customWidth="1"/>
    <col min="13" max="13" width="12.33203125" customWidth="1"/>
    <col min="14" max="14" width="12.5" customWidth="1"/>
    <col min="15" max="15" width="10.5" customWidth="1"/>
    <col min="16" max="16" width="12.33203125" customWidth="1"/>
    <col min="17" max="17" width="14.5" customWidth="1"/>
    <col min="18" max="18" width="13.1640625" customWidth="1"/>
    <col min="19" max="19" width="15.33203125" customWidth="1"/>
    <col min="20" max="20" width="12.6640625" customWidth="1"/>
    <col min="21" max="21" width="14.83203125" customWidth="1"/>
    <col min="22" max="22" width="18" bestFit="1" customWidth="1"/>
    <col min="23" max="23" width="10.5" customWidth="1"/>
    <col min="24" max="24" width="12.5" bestFit="1" customWidth="1"/>
    <col min="25" max="25" width="20.1640625" bestFit="1" customWidth="1"/>
    <col min="26" max="26" width="28.5" customWidth="1"/>
    <col min="27" max="27" width="17.1640625" customWidth="1"/>
    <col min="28" max="28" width="23.6640625" customWidth="1"/>
    <col min="29" max="29" width="26" bestFit="1" customWidth="1"/>
    <col min="30" max="30" width="21.83203125" bestFit="1" customWidth="1"/>
    <col min="31" max="31" width="12.5" customWidth="1"/>
    <col min="32" max="32" width="24.1640625" customWidth="1"/>
    <col min="33" max="33" width="33.83203125" customWidth="1"/>
    <col min="34" max="34" width="36" bestFit="1" customWidth="1"/>
    <col min="35" max="35" width="12.5" customWidth="1"/>
    <col min="36" max="36" width="14.1640625" bestFit="1" customWidth="1"/>
    <col min="37" max="37" width="28.1640625" bestFit="1" customWidth="1"/>
    <col min="38" max="38" width="30.5" bestFit="1" customWidth="1"/>
    <col min="39" max="39" width="28.1640625" bestFit="1" customWidth="1"/>
    <col min="40" max="40" width="30.33203125" bestFit="1" customWidth="1"/>
    <col min="41" max="41" width="10.5" customWidth="1"/>
    <col min="42" max="42" width="12.5" bestFit="1" customWidth="1"/>
    <col min="43" max="43" width="12.83203125" bestFit="1" customWidth="1"/>
    <col min="44" max="44" width="12.5" bestFit="1" customWidth="1"/>
    <col min="45" max="45" width="10.83203125" customWidth="1"/>
    <col min="46" max="46" width="10.5" customWidth="1"/>
  </cols>
  <sheetData>
    <row r="1" spans="1:36" ht="17">
      <c r="A1" s="85" t="s">
        <v>2865</v>
      </c>
    </row>
    <row r="2" spans="1:36" ht="15">
      <c r="A2" s="86" t="s">
        <v>2866</v>
      </c>
    </row>
    <row r="4" spans="1:36" ht="17">
      <c r="A4" s="1" t="s">
        <v>2527</v>
      </c>
      <c r="B4" s="2"/>
      <c r="C4" s="2"/>
      <c r="D4" s="2"/>
      <c r="E4" s="2"/>
      <c r="F4" s="2"/>
      <c r="G4" s="2"/>
      <c r="H4" s="2"/>
      <c r="I4" s="2"/>
      <c r="J4" s="2"/>
      <c r="K4" s="2"/>
      <c r="L4" s="2"/>
      <c r="M4" s="2"/>
      <c r="N4" s="2"/>
      <c r="O4" s="2"/>
      <c r="P4" s="2"/>
      <c r="Q4" s="3"/>
      <c r="R4" s="3"/>
      <c r="S4" s="2"/>
      <c r="T4" s="2"/>
      <c r="U4" s="2"/>
      <c r="V4" s="2"/>
      <c r="AJ4" s="9"/>
    </row>
    <row r="6" spans="1:36" ht="41.25" customHeight="1">
      <c r="B6" s="148" t="s">
        <v>2154</v>
      </c>
      <c r="C6" s="148"/>
      <c r="F6" s="148" t="s">
        <v>2154</v>
      </c>
      <c r="G6" s="148"/>
    </row>
    <row r="8" spans="1:36">
      <c r="B8" s="110" t="e">
        <f>GETPIVOTDATA("Netto-Nennleistung (elektrisch) in MW",#REF!,"Erneuerbarer Energieträger (ja/nein)","Ja")+0.5*GETPIVOTDATA("Netto-Nennleistung (elektrisch) in MW",#REF!,"Energieträger","Abfall","Erneuerbarer Energieträger (ja/nein)","Nein")</f>
        <v>#REF!</v>
      </c>
      <c r="C8" s="110" t="e">
        <f>GETPIVOTDATA("Netto-Nennleistung (elektrisch) in MW",#REF!,"Erneuerbarer Energieträger (ja/nein)","Nein")-0.5*GETPIVOTDATA("Netto-Nennleistung (elektrisch) in MW",#REF!,"Energieträger","Abfall","Erneuerbarer Energieträger (ja/nein)","Nein")</f>
        <v>#REF!</v>
      </c>
      <c r="F8" s="110">
        <f>B36</f>
        <v>71537.460880000028</v>
      </c>
      <c r="G8" s="110">
        <f>C36</f>
        <v>99046.781999999977</v>
      </c>
    </row>
    <row r="9" spans="1:36">
      <c r="F9" s="110">
        <f>B36+0.5*C16</f>
        <v>72296.159880000021</v>
      </c>
      <c r="G9" s="110">
        <f>C36-0.5*C16</f>
        <v>98288.082999999984</v>
      </c>
    </row>
    <row r="11" spans="1:36">
      <c r="A11" s="143" t="s">
        <v>984</v>
      </c>
      <c r="B11" s="144" t="s">
        <v>5204</v>
      </c>
    </row>
    <row r="12" spans="1:36">
      <c r="A12" s="143" t="s">
        <v>981</v>
      </c>
      <c r="B12" s="144" t="s">
        <v>5204</v>
      </c>
    </row>
    <row r="14" spans="1:36">
      <c r="A14" s="87" t="s">
        <v>5189</v>
      </c>
      <c r="B14" s="87" t="s">
        <v>994</v>
      </c>
      <c r="C14" s="88"/>
      <c r="D14" s="89"/>
    </row>
    <row r="15" spans="1:36">
      <c r="A15" s="87" t="s">
        <v>985</v>
      </c>
      <c r="B15" s="90" t="s">
        <v>1000</v>
      </c>
      <c r="C15" s="91" t="s">
        <v>1023</v>
      </c>
      <c r="D15" s="113" t="s">
        <v>5188</v>
      </c>
    </row>
    <row r="16" spans="1:36">
      <c r="A16" s="90" t="s">
        <v>3309</v>
      </c>
      <c r="B16" s="137"/>
      <c r="C16" s="138">
        <v>1517.3979999999999</v>
      </c>
      <c r="D16" s="115">
        <v>1517.3979999999999</v>
      </c>
    </row>
    <row r="17" spans="1:4">
      <c r="A17" s="96" t="s">
        <v>1061</v>
      </c>
      <c r="B17" s="139">
        <v>5598.4326000000019</v>
      </c>
      <c r="C17" s="2">
        <v>8</v>
      </c>
      <c r="D17" s="116">
        <v>5606.4326000000019</v>
      </c>
    </row>
    <row r="18" spans="1:4">
      <c r="A18" s="96" t="s">
        <v>3298</v>
      </c>
      <c r="B18" s="139"/>
      <c r="C18" s="2">
        <v>22218.2</v>
      </c>
      <c r="D18" s="116">
        <v>22218.2</v>
      </c>
    </row>
    <row r="19" spans="1:4">
      <c r="A19" s="96" t="s">
        <v>4983</v>
      </c>
      <c r="B19" s="139"/>
      <c r="C19" s="2">
        <v>25.5</v>
      </c>
      <c r="D19" s="116">
        <v>25.5</v>
      </c>
    </row>
    <row r="20" spans="1:4">
      <c r="A20" s="96" t="s">
        <v>2626</v>
      </c>
      <c r="B20" s="139">
        <v>260.05798500000003</v>
      </c>
      <c r="C20" s="2"/>
      <c r="D20" s="116">
        <v>260.05798500000003</v>
      </c>
    </row>
    <row r="21" spans="1:4">
      <c r="A21" s="96" t="s">
        <v>1022</v>
      </c>
      <c r="B21" s="139">
        <v>18</v>
      </c>
      <c r="C21" s="2">
        <v>25065.080999999991</v>
      </c>
      <c r="D21" s="116">
        <v>25083.080999999991</v>
      </c>
    </row>
    <row r="22" spans="1:4">
      <c r="A22" s="96" t="s">
        <v>2761</v>
      </c>
      <c r="B22" s="139">
        <v>7.5452500000000002</v>
      </c>
      <c r="C22" s="2"/>
      <c r="D22" s="116">
        <v>7.5452500000000002</v>
      </c>
    </row>
    <row r="23" spans="1:4">
      <c r="A23" s="96" t="s">
        <v>1594</v>
      </c>
      <c r="B23" s="139"/>
      <c r="C23" s="2">
        <v>982</v>
      </c>
      <c r="D23" s="116">
        <v>982</v>
      </c>
    </row>
    <row r="24" spans="1:4">
      <c r="A24" s="96" t="s">
        <v>291</v>
      </c>
      <c r="B24" s="139"/>
      <c r="C24" s="2">
        <v>259.91300000000001</v>
      </c>
      <c r="D24" s="116">
        <v>259.91300000000001</v>
      </c>
    </row>
    <row r="25" spans="1:4">
      <c r="A25" s="96" t="s">
        <v>1655</v>
      </c>
      <c r="B25" s="139"/>
      <c r="C25" s="2">
        <v>12068</v>
      </c>
      <c r="D25" s="116">
        <v>12068</v>
      </c>
    </row>
    <row r="26" spans="1:4">
      <c r="A26" s="96" t="s">
        <v>3587</v>
      </c>
      <c r="B26" s="139">
        <v>85.850297999999995</v>
      </c>
      <c r="C26" s="2"/>
      <c r="D26" s="116">
        <v>85.850297999999995</v>
      </c>
    </row>
    <row r="27" spans="1:4">
      <c r="A27" s="96" t="s">
        <v>1043</v>
      </c>
      <c r="B27" s="139">
        <v>3552.0387649999989</v>
      </c>
      <c r="C27" s="2"/>
      <c r="D27" s="116">
        <v>3552.0387649999989</v>
      </c>
    </row>
    <row r="28" spans="1:4">
      <c r="A28" s="96" t="s">
        <v>3056</v>
      </c>
      <c r="B28" s="139"/>
      <c r="C28" s="2">
        <v>3857.9800000000018</v>
      </c>
      <c r="D28" s="116">
        <v>3857.9800000000018</v>
      </c>
    </row>
    <row r="29" spans="1:4">
      <c r="A29" s="96" t="s">
        <v>3170</v>
      </c>
      <c r="B29" s="139"/>
      <c r="C29" s="2">
        <v>6352.0399999999991</v>
      </c>
      <c r="D29" s="116">
        <v>6352.0399999999991</v>
      </c>
    </row>
    <row r="30" spans="1:4">
      <c r="A30" s="96" t="s">
        <v>3112</v>
      </c>
      <c r="B30" s="139">
        <v>32381.120817000057</v>
      </c>
      <c r="C30" s="2"/>
      <c r="D30" s="116">
        <v>32381.120817000057</v>
      </c>
    </row>
    <row r="31" spans="1:4">
      <c r="A31" s="96" t="s">
        <v>634</v>
      </c>
      <c r="B31" s="139"/>
      <c r="C31" s="2">
        <v>1146.7800000000002</v>
      </c>
      <c r="D31" s="116">
        <v>1146.7800000000002</v>
      </c>
    </row>
    <row r="32" spans="1:4">
      <c r="A32" s="96" t="s">
        <v>683</v>
      </c>
      <c r="B32" s="139">
        <v>152.5</v>
      </c>
      <c r="C32" s="2"/>
      <c r="D32" s="116">
        <v>152.5</v>
      </c>
    </row>
    <row r="33" spans="1:4">
      <c r="A33" s="96" t="s">
        <v>1055</v>
      </c>
      <c r="B33" s="139"/>
      <c r="C33" s="2">
        <v>25545.889999999996</v>
      </c>
      <c r="D33" s="116">
        <v>25545.889999999996</v>
      </c>
    </row>
    <row r="34" spans="1:4">
      <c r="A34" s="96" t="s">
        <v>3139</v>
      </c>
      <c r="B34" s="139">
        <v>188.3</v>
      </c>
      <c r="C34" s="2"/>
      <c r="D34" s="116">
        <v>188.3</v>
      </c>
    </row>
    <row r="35" spans="1:4">
      <c r="A35" s="96" t="s">
        <v>999</v>
      </c>
      <c r="B35" s="139">
        <v>29293.61516499997</v>
      </c>
      <c r="C35" s="2"/>
      <c r="D35" s="116">
        <v>29293.61516499997</v>
      </c>
    </row>
    <row r="36" spans="1:4">
      <c r="A36" s="112" t="s">
        <v>5188</v>
      </c>
      <c r="B36" s="140">
        <v>71537.460880000028</v>
      </c>
      <c r="C36" s="141">
        <v>99046.781999999977</v>
      </c>
      <c r="D36" s="114">
        <v>170584.24288000001</v>
      </c>
    </row>
    <row r="67" spans="1:2">
      <c r="A67" s="126"/>
      <c r="B67" s="108"/>
    </row>
    <row r="68" spans="1:2">
      <c r="A68" s="142"/>
      <c r="B68" s="108"/>
    </row>
    <row r="69" spans="1:2">
      <c r="A69" s="126"/>
      <c r="B69" s="108"/>
    </row>
    <row r="70" spans="1:2">
      <c r="A70" s="142"/>
      <c r="B70" s="108"/>
    </row>
    <row r="71" spans="1:2">
      <c r="A71" s="142"/>
      <c r="B71" s="108"/>
    </row>
    <row r="72" spans="1:2">
      <c r="A72" s="142"/>
      <c r="B72" s="108"/>
    </row>
    <row r="73" spans="1:2">
      <c r="A73" s="142"/>
      <c r="B73" s="108"/>
    </row>
    <row r="74" spans="1:2">
      <c r="A74" s="142"/>
      <c r="B74" s="108"/>
    </row>
    <row r="75" spans="1:2">
      <c r="A75" s="142"/>
      <c r="B75" s="108"/>
    </row>
    <row r="76" spans="1:2">
      <c r="A76" s="142"/>
      <c r="B76" s="108"/>
    </row>
    <row r="77" spans="1:2">
      <c r="A77" s="126"/>
      <c r="B77" s="108"/>
    </row>
    <row r="78" spans="1:2">
      <c r="A78" s="142"/>
      <c r="B78" s="108"/>
    </row>
    <row r="79" spans="1:2">
      <c r="A79" s="126"/>
      <c r="B79" s="108"/>
    </row>
    <row r="80" spans="1:2">
      <c r="A80" s="142"/>
      <c r="B80" s="108"/>
    </row>
    <row r="81" spans="1:2">
      <c r="A81" s="126"/>
      <c r="B81" s="108"/>
    </row>
    <row r="82" spans="1:2">
      <c r="A82" s="142"/>
      <c r="B82" s="108"/>
    </row>
    <row r="83" spans="1:2">
      <c r="A83" s="125"/>
      <c r="B83" s="108"/>
    </row>
  </sheetData>
  <mergeCells count="2">
    <mergeCell ref="B6:C6"/>
    <mergeCell ref="F6:G6"/>
  </mergeCells>
  <phoneticPr fontId="11" type="noConversion"/>
  <pageMargins left="0.78740157499999996" right="0.78740157499999996" top="0.984251969" bottom="0.984251969" header="0.4921259845" footer="0.4921259845"/>
  <pageSetup paperSize="9"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3"/>
  <sheetViews>
    <sheetView workbookViewId="0">
      <selection activeCell="B7" sqref="B7"/>
    </sheetView>
  </sheetViews>
  <sheetFormatPr baseColWidth="10" defaultRowHeight="12" x14ac:dyDescent="0"/>
  <cols>
    <col min="2" max="2" width="62.83203125" bestFit="1" customWidth="1"/>
    <col min="3" max="3" width="37.33203125" bestFit="1" customWidth="1"/>
    <col min="4" max="4" width="6.6640625" bestFit="1" customWidth="1"/>
    <col min="5" max="5" width="9" bestFit="1" customWidth="1"/>
    <col min="6" max="6" width="22.33203125" bestFit="1" customWidth="1"/>
    <col min="7" max="7" width="31.5" bestFit="1" customWidth="1"/>
    <col min="8" max="8" width="28.33203125" bestFit="1" customWidth="1"/>
    <col min="9" max="9" width="33.1640625" bestFit="1" customWidth="1"/>
    <col min="10" max="10" width="13" bestFit="1" customWidth="1"/>
    <col min="11" max="11" width="20.6640625" bestFit="1" customWidth="1"/>
  </cols>
  <sheetData>
    <row r="1" spans="2:11">
      <c r="B1" t="s">
        <v>5824</v>
      </c>
      <c r="C1" t="s">
        <v>5823</v>
      </c>
    </row>
    <row r="2" spans="2:11">
      <c r="B2" s="151" t="s">
        <v>3298</v>
      </c>
    </row>
    <row r="3" spans="2:11">
      <c r="B3" s="151"/>
    </row>
    <row r="4" spans="2:11" ht="17">
      <c r="B4" s="149" t="s">
        <v>977</v>
      </c>
      <c r="C4" s="149" t="s">
        <v>5208</v>
      </c>
      <c r="D4" s="149" t="s">
        <v>5209</v>
      </c>
      <c r="E4" s="149" t="s">
        <v>5210</v>
      </c>
      <c r="F4" s="149" t="s">
        <v>5211</v>
      </c>
      <c r="G4" s="149" t="s">
        <v>5212</v>
      </c>
      <c r="H4" s="149" t="s">
        <v>5213</v>
      </c>
      <c r="I4" s="149" t="s">
        <v>5214</v>
      </c>
      <c r="J4" s="149" t="s">
        <v>5215</v>
      </c>
      <c r="K4" s="149" t="s">
        <v>5216</v>
      </c>
    </row>
    <row r="5" spans="2:11" ht="17">
      <c r="B5" s="150" t="s">
        <v>1317</v>
      </c>
      <c r="C5" s="150" t="s">
        <v>5217</v>
      </c>
      <c r="D5" s="150" t="s">
        <v>5218</v>
      </c>
      <c r="E5" s="150">
        <v>38350</v>
      </c>
      <c r="F5" s="150" t="s">
        <v>1313</v>
      </c>
      <c r="G5" s="150" t="s">
        <v>5219</v>
      </c>
      <c r="H5" s="150"/>
      <c r="I5" s="150">
        <v>1985</v>
      </c>
      <c r="J5" s="150" t="s">
        <v>5220</v>
      </c>
      <c r="K5" s="150" t="s">
        <v>3298</v>
      </c>
    </row>
    <row r="6" spans="2:11" ht="17">
      <c r="B6" s="150" t="s">
        <v>5221</v>
      </c>
      <c r="C6" s="150" t="s">
        <v>5222</v>
      </c>
      <c r="D6" s="150" t="s">
        <v>5223</v>
      </c>
      <c r="E6" s="150">
        <v>6258</v>
      </c>
      <c r="F6" s="150" t="s">
        <v>5224</v>
      </c>
      <c r="G6" s="150" t="s">
        <v>5225</v>
      </c>
      <c r="H6" s="150" t="s">
        <v>5226</v>
      </c>
      <c r="I6" s="150">
        <v>1995</v>
      </c>
      <c r="J6" s="150" t="s">
        <v>5220</v>
      </c>
      <c r="K6" s="150" t="s">
        <v>3298</v>
      </c>
    </row>
    <row r="7" spans="2:11" ht="17">
      <c r="B7" s="150" t="s">
        <v>5227</v>
      </c>
      <c r="C7" s="150" t="s">
        <v>5222</v>
      </c>
      <c r="D7" s="150" t="s">
        <v>5223</v>
      </c>
      <c r="E7" s="150">
        <v>6258</v>
      </c>
      <c r="F7" s="150" t="s">
        <v>5224</v>
      </c>
      <c r="G7" s="150" t="s">
        <v>5225</v>
      </c>
      <c r="H7" s="150" t="s">
        <v>5226</v>
      </c>
      <c r="I7" s="150">
        <v>1996</v>
      </c>
      <c r="J7" s="150" t="s">
        <v>5220</v>
      </c>
      <c r="K7" s="150" t="s">
        <v>3298</v>
      </c>
    </row>
    <row r="8" spans="2:11" ht="17">
      <c r="B8" s="150" t="s">
        <v>5228</v>
      </c>
      <c r="C8" s="150" t="s">
        <v>5229</v>
      </c>
      <c r="D8" s="150" t="s">
        <v>5223</v>
      </c>
      <c r="E8" s="150">
        <v>6727</v>
      </c>
      <c r="F8" s="150" t="s">
        <v>5230</v>
      </c>
      <c r="G8" s="150" t="s">
        <v>5231</v>
      </c>
      <c r="H8" s="150" t="s">
        <v>5232</v>
      </c>
      <c r="I8" s="150">
        <v>1994</v>
      </c>
      <c r="J8" s="150" t="s">
        <v>5220</v>
      </c>
      <c r="K8" s="150" t="s">
        <v>3298</v>
      </c>
    </row>
    <row r="9" spans="2:11" ht="17">
      <c r="B9" s="150" t="s">
        <v>1435</v>
      </c>
      <c r="C9" s="150" t="s">
        <v>5233</v>
      </c>
      <c r="D9" s="150" t="s">
        <v>5234</v>
      </c>
      <c r="E9" s="150">
        <v>50354</v>
      </c>
      <c r="F9" s="150" t="s">
        <v>1431</v>
      </c>
      <c r="G9" s="150" t="s">
        <v>5235</v>
      </c>
      <c r="H9" s="150"/>
      <c r="I9" s="150">
        <v>1991</v>
      </c>
      <c r="J9" s="150" t="s">
        <v>5220</v>
      </c>
      <c r="K9" s="150" t="s">
        <v>3298</v>
      </c>
    </row>
    <row r="10" spans="2:11" ht="17">
      <c r="B10" s="150" t="s">
        <v>1430</v>
      </c>
      <c r="C10" s="150" t="s">
        <v>5233</v>
      </c>
      <c r="D10" s="150" t="s">
        <v>5234</v>
      </c>
      <c r="E10" s="150">
        <v>50354</v>
      </c>
      <c r="F10" s="150" t="s">
        <v>1431</v>
      </c>
      <c r="G10" s="150" t="s">
        <v>5236</v>
      </c>
      <c r="H10" s="150"/>
      <c r="I10" s="150">
        <v>2002</v>
      </c>
      <c r="J10" s="150" t="s">
        <v>5220</v>
      </c>
      <c r="K10" s="150" t="s">
        <v>3298</v>
      </c>
    </row>
    <row r="11" spans="2:11" ht="17">
      <c r="B11" s="150" t="s">
        <v>5237</v>
      </c>
      <c r="C11" s="150" t="s">
        <v>3260</v>
      </c>
      <c r="D11" s="150" t="s">
        <v>5234</v>
      </c>
      <c r="E11" s="150">
        <v>50129</v>
      </c>
      <c r="F11" s="150" t="s">
        <v>3248</v>
      </c>
      <c r="G11" s="150" t="s">
        <v>5238</v>
      </c>
      <c r="H11" s="150"/>
      <c r="I11" s="150">
        <v>1963</v>
      </c>
      <c r="J11" s="150" t="s">
        <v>5220</v>
      </c>
      <c r="K11" s="150" t="s">
        <v>3298</v>
      </c>
    </row>
    <row r="12" spans="2:11" ht="17">
      <c r="B12" s="150" t="s">
        <v>5239</v>
      </c>
      <c r="C12" s="150" t="s">
        <v>3260</v>
      </c>
      <c r="D12" s="150" t="s">
        <v>5234</v>
      </c>
      <c r="E12" s="150">
        <v>50129</v>
      </c>
      <c r="F12" s="150" t="s">
        <v>3248</v>
      </c>
      <c r="G12" s="150" t="s">
        <v>5238</v>
      </c>
      <c r="H12" s="150"/>
      <c r="I12" s="150">
        <v>1963</v>
      </c>
      <c r="J12" s="150" t="s">
        <v>5220</v>
      </c>
      <c r="K12" s="150" t="s">
        <v>3298</v>
      </c>
    </row>
    <row r="13" spans="2:11" ht="17">
      <c r="B13" s="150" t="s">
        <v>5240</v>
      </c>
      <c r="C13" s="150" t="s">
        <v>3260</v>
      </c>
      <c r="D13" s="150" t="s">
        <v>5234</v>
      </c>
      <c r="E13" s="150">
        <v>52249</v>
      </c>
      <c r="F13" s="150" t="s">
        <v>5241</v>
      </c>
      <c r="G13" s="150" t="s">
        <v>5238</v>
      </c>
      <c r="H13" s="150"/>
      <c r="I13" s="150">
        <v>1955</v>
      </c>
      <c r="J13" s="150" t="s">
        <v>5220</v>
      </c>
      <c r="K13" s="150" t="s">
        <v>3298</v>
      </c>
    </row>
    <row r="14" spans="2:11" ht="17">
      <c r="B14" s="150" t="s">
        <v>5242</v>
      </c>
      <c r="C14" s="150" t="s">
        <v>3260</v>
      </c>
      <c r="D14" s="150" t="s">
        <v>5234</v>
      </c>
      <c r="E14" s="150">
        <v>52249</v>
      </c>
      <c r="F14" s="150" t="s">
        <v>5241</v>
      </c>
      <c r="G14" s="150" t="s">
        <v>5238</v>
      </c>
      <c r="H14" s="150"/>
      <c r="I14" s="150">
        <v>1959</v>
      </c>
      <c r="J14" s="150" t="s">
        <v>5220</v>
      </c>
      <c r="K14" s="150" t="s">
        <v>3298</v>
      </c>
    </row>
    <row r="15" spans="2:11" ht="17">
      <c r="B15" s="150" t="s">
        <v>5809</v>
      </c>
      <c r="C15" s="150" t="s">
        <v>3260</v>
      </c>
      <c r="D15" s="150" t="s">
        <v>5234</v>
      </c>
      <c r="E15" s="150">
        <v>41513</v>
      </c>
      <c r="F15" s="150" t="s">
        <v>3892</v>
      </c>
      <c r="G15" s="150" t="s">
        <v>5238</v>
      </c>
      <c r="H15" s="150"/>
      <c r="I15" s="150">
        <v>1957</v>
      </c>
      <c r="J15" s="150" t="s">
        <v>5220</v>
      </c>
      <c r="K15" s="150" t="s">
        <v>3298</v>
      </c>
    </row>
    <row r="16" spans="2:11" ht="17">
      <c r="B16" s="150" t="s">
        <v>5811</v>
      </c>
      <c r="C16" s="150" t="s">
        <v>3260</v>
      </c>
      <c r="D16" s="150" t="s">
        <v>5234</v>
      </c>
      <c r="E16" s="150">
        <v>41513</v>
      </c>
      <c r="F16" s="150" t="s">
        <v>3892</v>
      </c>
      <c r="G16" s="150" t="s">
        <v>5238</v>
      </c>
      <c r="H16" s="150"/>
      <c r="I16" s="150">
        <v>1957</v>
      </c>
      <c r="J16" s="150" t="s">
        <v>5220</v>
      </c>
      <c r="K16" s="150" t="s">
        <v>3298</v>
      </c>
    </row>
    <row r="17" spans="2:11" ht="17">
      <c r="B17" s="150" t="s">
        <v>5812</v>
      </c>
      <c r="C17" s="150" t="s">
        <v>3260</v>
      </c>
      <c r="D17" s="150" t="s">
        <v>5234</v>
      </c>
      <c r="E17" s="150">
        <v>41513</v>
      </c>
      <c r="F17" s="150" t="s">
        <v>3892</v>
      </c>
      <c r="G17" s="150" t="s">
        <v>5238</v>
      </c>
      <c r="H17" s="150"/>
      <c r="I17" s="150">
        <v>1960</v>
      </c>
      <c r="J17" s="150" t="s">
        <v>5220</v>
      </c>
      <c r="K17" s="150" t="s">
        <v>3298</v>
      </c>
    </row>
    <row r="18" spans="2:11" ht="17">
      <c r="B18" s="150" t="s">
        <v>5810</v>
      </c>
      <c r="C18" s="150" t="s">
        <v>3260</v>
      </c>
      <c r="D18" s="150" t="s">
        <v>5234</v>
      </c>
      <c r="E18" s="150">
        <v>41513</v>
      </c>
      <c r="F18" s="150" t="s">
        <v>3892</v>
      </c>
      <c r="G18" s="150" t="s">
        <v>5238</v>
      </c>
      <c r="H18" s="150"/>
      <c r="I18" s="150">
        <v>1960</v>
      </c>
      <c r="J18" s="150" t="s">
        <v>5220</v>
      </c>
      <c r="K18" s="150" t="s">
        <v>3298</v>
      </c>
    </row>
    <row r="19" spans="2:11" ht="17">
      <c r="B19" s="150" t="s">
        <v>5243</v>
      </c>
      <c r="C19" s="150" t="s">
        <v>3260</v>
      </c>
      <c r="D19" s="150" t="s">
        <v>5234</v>
      </c>
      <c r="E19" s="150">
        <v>41513</v>
      </c>
      <c r="F19" s="150" t="s">
        <v>3892</v>
      </c>
      <c r="G19" s="150" t="s">
        <v>5238</v>
      </c>
      <c r="H19" s="150"/>
      <c r="I19" s="150">
        <v>1960</v>
      </c>
      <c r="J19" s="150" t="s">
        <v>5220</v>
      </c>
      <c r="K19" s="150" t="s">
        <v>3298</v>
      </c>
    </row>
    <row r="20" spans="2:11" ht="17">
      <c r="B20" s="150" t="s">
        <v>5244</v>
      </c>
      <c r="C20" s="150" t="s">
        <v>3260</v>
      </c>
      <c r="D20" s="150" t="s">
        <v>5234</v>
      </c>
      <c r="E20" s="150">
        <v>41513</v>
      </c>
      <c r="F20" s="150" t="s">
        <v>3892</v>
      </c>
      <c r="G20" s="150" t="s">
        <v>5238</v>
      </c>
      <c r="H20" s="150"/>
      <c r="I20" s="150">
        <v>1960</v>
      </c>
      <c r="J20" s="150" t="s">
        <v>5220</v>
      </c>
      <c r="K20" s="150" t="s">
        <v>3298</v>
      </c>
    </row>
    <row r="21" spans="2:11" ht="17">
      <c r="B21" s="150" t="s">
        <v>5245</v>
      </c>
      <c r="C21" s="150" t="s">
        <v>3260</v>
      </c>
      <c r="D21" s="150" t="s">
        <v>5234</v>
      </c>
      <c r="E21" s="150">
        <v>41513</v>
      </c>
      <c r="F21" s="150" t="s">
        <v>3892</v>
      </c>
      <c r="G21" s="150" t="s">
        <v>5238</v>
      </c>
      <c r="H21" s="150"/>
      <c r="I21" s="150">
        <v>1960</v>
      </c>
      <c r="J21" s="150" t="s">
        <v>5220</v>
      </c>
      <c r="K21" s="150" t="s">
        <v>3298</v>
      </c>
    </row>
    <row r="22" spans="2:11" ht="17">
      <c r="B22" s="150" t="s">
        <v>5246</v>
      </c>
      <c r="C22" s="150" t="s">
        <v>3260</v>
      </c>
      <c r="D22" s="150" t="s">
        <v>5234</v>
      </c>
      <c r="E22" s="150">
        <v>41513</v>
      </c>
      <c r="F22" s="150" t="s">
        <v>3892</v>
      </c>
      <c r="G22" s="150" t="s">
        <v>5238</v>
      </c>
      <c r="H22" s="150"/>
      <c r="I22" s="150">
        <v>1961</v>
      </c>
      <c r="J22" s="150" t="s">
        <v>5220</v>
      </c>
      <c r="K22" s="150" t="s">
        <v>3298</v>
      </c>
    </row>
    <row r="23" spans="2:11" ht="17">
      <c r="B23" s="150" t="s">
        <v>5247</v>
      </c>
      <c r="C23" s="150" t="s">
        <v>3260</v>
      </c>
      <c r="D23" s="150" t="s">
        <v>5234</v>
      </c>
      <c r="E23" s="150">
        <v>41513</v>
      </c>
      <c r="F23" s="150" t="s">
        <v>3892</v>
      </c>
      <c r="G23" s="150" t="s">
        <v>5238</v>
      </c>
      <c r="H23" s="150"/>
      <c r="I23" s="150">
        <v>1962</v>
      </c>
      <c r="J23" s="150" t="s">
        <v>5220</v>
      </c>
      <c r="K23" s="150" t="s">
        <v>3298</v>
      </c>
    </row>
    <row r="24" spans="2:11" ht="17">
      <c r="B24" s="150" t="s">
        <v>5248</v>
      </c>
      <c r="C24" s="150" t="s">
        <v>3260</v>
      </c>
      <c r="D24" s="150" t="s">
        <v>5234</v>
      </c>
      <c r="E24" s="150">
        <v>41513</v>
      </c>
      <c r="F24" s="150" t="s">
        <v>3892</v>
      </c>
      <c r="G24" s="150" t="s">
        <v>5238</v>
      </c>
      <c r="H24" s="150"/>
      <c r="I24" s="150">
        <v>1962</v>
      </c>
      <c r="J24" s="150" t="s">
        <v>5220</v>
      </c>
      <c r="K24" s="150" t="s">
        <v>3298</v>
      </c>
    </row>
    <row r="25" spans="2:11" ht="17">
      <c r="B25" s="150" t="s">
        <v>5249</v>
      </c>
      <c r="C25" s="150" t="s">
        <v>3260</v>
      </c>
      <c r="D25" s="150" t="s">
        <v>5234</v>
      </c>
      <c r="E25" s="150">
        <v>41513</v>
      </c>
      <c r="F25" s="150" t="s">
        <v>3892</v>
      </c>
      <c r="G25" s="150" t="s">
        <v>5238</v>
      </c>
      <c r="H25" s="150"/>
      <c r="I25" s="150">
        <v>1964</v>
      </c>
      <c r="J25" s="150" t="s">
        <v>5220</v>
      </c>
      <c r="K25" s="150" t="s">
        <v>3298</v>
      </c>
    </row>
    <row r="26" spans="2:11" ht="17">
      <c r="B26" s="150" t="s">
        <v>5250</v>
      </c>
      <c r="C26" s="150" t="s">
        <v>3260</v>
      </c>
      <c r="D26" s="150" t="s">
        <v>5234</v>
      </c>
      <c r="E26" s="150">
        <v>41513</v>
      </c>
      <c r="F26" s="150" t="s">
        <v>3892</v>
      </c>
      <c r="G26" s="150" t="s">
        <v>5238</v>
      </c>
      <c r="H26" s="150"/>
      <c r="I26" s="150">
        <v>1964</v>
      </c>
      <c r="J26" s="150" t="s">
        <v>5220</v>
      </c>
      <c r="K26" s="150" t="s">
        <v>3298</v>
      </c>
    </row>
    <row r="27" spans="2:11" ht="17">
      <c r="B27" s="150" t="s">
        <v>5251</v>
      </c>
      <c r="C27" s="150" t="s">
        <v>3260</v>
      </c>
      <c r="D27" s="150" t="s">
        <v>5234</v>
      </c>
      <c r="E27" s="150">
        <v>50226</v>
      </c>
      <c r="F27" s="150" t="s">
        <v>4088</v>
      </c>
      <c r="G27" s="150" t="s">
        <v>5252</v>
      </c>
      <c r="H27" s="150"/>
      <c r="I27" s="150">
        <v>1988</v>
      </c>
      <c r="J27" s="150" t="s">
        <v>5220</v>
      </c>
      <c r="K27" s="150" t="s">
        <v>3298</v>
      </c>
    </row>
    <row r="28" spans="2:11" ht="17">
      <c r="B28" s="150" t="s">
        <v>5253</v>
      </c>
      <c r="C28" s="150" t="s">
        <v>3260</v>
      </c>
      <c r="D28" s="150" t="s">
        <v>5234</v>
      </c>
      <c r="E28" s="150">
        <v>41513</v>
      </c>
      <c r="F28" s="150" t="s">
        <v>3892</v>
      </c>
      <c r="G28" s="150" t="s">
        <v>5254</v>
      </c>
      <c r="H28" s="150"/>
      <c r="I28" s="150">
        <v>1970</v>
      </c>
      <c r="J28" s="150" t="s">
        <v>5220</v>
      </c>
      <c r="K28" s="150" t="s">
        <v>3298</v>
      </c>
    </row>
    <row r="29" spans="2:11" ht="17">
      <c r="B29" s="150" t="s">
        <v>5255</v>
      </c>
      <c r="C29" s="150" t="s">
        <v>3260</v>
      </c>
      <c r="D29" s="150" t="s">
        <v>5234</v>
      </c>
      <c r="E29" s="150">
        <v>41517</v>
      </c>
      <c r="F29" s="150" t="s">
        <v>3892</v>
      </c>
      <c r="G29" s="150" t="s">
        <v>5254</v>
      </c>
      <c r="H29" s="150"/>
      <c r="I29" s="150">
        <v>1972</v>
      </c>
      <c r="J29" s="150" t="s">
        <v>5220</v>
      </c>
      <c r="K29" s="150" t="s">
        <v>3298</v>
      </c>
    </row>
    <row r="30" spans="2:11" ht="17">
      <c r="B30" s="150" t="s">
        <v>5256</v>
      </c>
      <c r="C30" s="150" t="s">
        <v>3260</v>
      </c>
      <c r="D30" s="150" t="s">
        <v>5234</v>
      </c>
      <c r="E30" s="150">
        <v>41517</v>
      </c>
      <c r="F30" s="150" t="s">
        <v>3892</v>
      </c>
      <c r="G30" s="150" t="s">
        <v>5254</v>
      </c>
      <c r="H30" s="150"/>
      <c r="I30" s="150">
        <v>1972</v>
      </c>
      <c r="J30" s="150" t="s">
        <v>5220</v>
      </c>
      <c r="K30" s="150" t="s">
        <v>3298</v>
      </c>
    </row>
    <row r="31" spans="2:11" ht="17">
      <c r="B31" s="150" t="s">
        <v>5257</v>
      </c>
      <c r="C31" s="150" t="s">
        <v>3260</v>
      </c>
      <c r="D31" s="150" t="s">
        <v>5234</v>
      </c>
      <c r="E31" s="150">
        <v>41517</v>
      </c>
      <c r="F31" s="150" t="s">
        <v>3892</v>
      </c>
      <c r="G31" s="150" t="s">
        <v>5254</v>
      </c>
      <c r="H31" s="150"/>
      <c r="I31" s="150">
        <v>1973</v>
      </c>
      <c r="J31" s="150" t="s">
        <v>5220</v>
      </c>
      <c r="K31" s="150" t="s">
        <v>3298</v>
      </c>
    </row>
    <row r="32" spans="2:11" ht="17">
      <c r="B32" s="150" t="s">
        <v>5258</v>
      </c>
      <c r="C32" s="150" t="s">
        <v>3260</v>
      </c>
      <c r="D32" s="150" t="s">
        <v>5234</v>
      </c>
      <c r="E32" s="150">
        <v>50129</v>
      </c>
      <c r="F32" s="150" t="s">
        <v>3248</v>
      </c>
      <c r="G32" s="150" t="s">
        <v>5259</v>
      </c>
      <c r="H32" s="150"/>
      <c r="I32" s="150">
        <v>1965</v>
      </c>
      <c r="J32" s="150" t="s">
        <v>5220</v>
      </c>
      <c r="K32" s="150" t="s">
        <v>3298</v>
      </c>
    </row>
    <row r="33" spans="2:11" ht="17">
      <c r="B33" s="150" t="s">
        <v>5260</v>
      </c>
      <c r="C33" s="150" t="s">
        <v>3260</v>
      </c>
      <c r="D33" s="150" t="s">
        <v>5234</v>
      </c>
      <c r="E33" s="150">
        <v>50129</v>
      </c>
      <c r="F33" s="150" t="s">
        <v>3248</v>
      </c>
      <c r="G33" s="150" t="s">
        <v>5259</v>
      </c>
      <c r="H33" s="150"/>
      <c r="I33" s="150">
        <v>1968</v>
      </c>
      <c r="J33" s="150" t="s">
        <v>5220</v>
      </c>
      <c r="K33" s="150" t="s">
        <v>3298</v>
      </c>
    </row>
    <row r="34" spans="2:11" ht="17">
      <c r="B34" s="150" t="s">
        <v>5261</v>
      </c>
      <c r="C34" s="150" t="s">
        <v>3260</v>
      </c>
      <c r="D34" s="150" t="s">
        <v>5234</v>
      </c>
      <c r="E34" s="150">
        <v>50129</v>
      </c>
      <c r="F34" s="150" t="s">
        <v>3248</v>
      </c>
      <c r="G34" s="150" t="s">
        <v>5259</v>
      </c>
      <c r="H34" s="150"/>
      <c r="I34" s="150">
        <v>1970</v>
      </c>
      <c r="J34" s="150" t="s">
        <v>5220</v>
      </c>
      <c r="K34" s="150" t="s">
        <v>3298</v>
      </c>
    </row>
    <row r="35" spans="2:11" ht="17">
      <c r="B35" s="150" t="s">
        <v>5262</v>
      </c>
      <c r="C35" s="150" t="s">
        <v>3260</v>
      </c>
      <c r="D35" s="150" t="s">
        <v>5234</v>
      </c>
      <c r="E35" s="150">
        <v>50129</v>
      </c>
      <c r="F35" s="150" t="s">
        <v>3248</v>
      </c>
      <c r="G35" s="150" t="s">
        <v>5259</v>
      </c>
      <c r="H35" s="150"/>
      <c r="I35" s="150">
        <v>1971</v>
      </c>
      <c r="J35" s="150" t="s">
        <v>5220</v>
      </c>
      <c r="K35" s="150" t="s">
        <v>3298</v>
      </c>
    </row>
    <row r="36" spans="2:11" ht="17">
      <c r="B36" s="150" t="s">
        <v>5263</v>
      </c>
      <c r="C36" s="150" t="s">
        <v>3260</v>
      </c>
      <c r="D36" s="150" t="s">
        <v>5234</v>
      </c>
      <c r="E36" s="150">
        <v>52249</v>
      </c>
      <c r="F36" s="150" t="s">
        <v>5241</v>
      </c>
      <c r="G36" s="150" t="s">
        <v>5259</v>
      </c>
      <c r="H36" s="150"/>
      <c r="I36" s="150">
        <v>1965</v>
      </c>
      <c r="J36" s="150" t="s">
        <v>5220</v>
      </c>
      <c r="K36" s="150" t="s">
        <v>3298</v>
      </c>
    </row>
    <row r="37" spans="2:11" ht="17">
      <c r="B37" s="150" t="s">
        <v>5264</v>
      </c>
      <c r="C37" s="150" t="s">
        <v>3260</v>
      </c>
      <c r="D37" s="150" t="s">
        <v>5234</v>
      </c>
      <c r="E37" s="150">
        <v>52249</v>
      </c>
      <c r="F37" s="150" t="s">
        <v>5241</v>
      </c>
      <c r="G37" s="150" t="s">
        <v>5259</v>
      </c>
      <c r="H37" s="150"/>
      <c r="I37" s="150">
        <v>1967</v>
      </c>
      <c r="J37" s="150" t="s">
        <v>5220</v>
      </c>
      <c r="K37" s="150" t="s">
        <v>3298</v>
      </c>
    </row>
    <row r="38" spans="2:11" ht="17">
      <c r="B38" s="150" t="s">
        <v>5265</v>
      </c>
      <c r="C38" s="150" t="s">
        <v>3260</v>
      </c>
      <c r="D38" s="150" t="s">
        <v>5234</v>
      </c>
      <c r="E38" s="150">
        <v>41513</v>
      </c>
      <c r="F38" s="150" t="s">
        <v>3892</v>
      </c>
      <c r="G38" s="150" t="s">
        <v>5259</v>
      </c>
      <c r="H38" s="150" t="s">
        <v>5266</v>
      </c>
      <c r="I38" s="150">
        <v>1966</v>
      </c>
      <c r="J38" s="150" t="s">
        <v>5220</v>
      </c>
      <c r="K38" s="150" t="s">
        <v>3298</v>
      </c>
    </row>
    <row r="39" spans="2:11" ht="17">
      <c r="B39" s="150" t="s">
        <v>5267</v>
      </c>
      <c r="C39" s="150" t="s">
        <v>3260</v>
      </c>
      <c r="D39" s="150" t="s">
        <v>5234</v>
      </c>
      <c r="E39" s="150">
        <v>50129</v>
      </c>
      <c r="F39" s="150" t="s">
        <v>3248</v>
      </c>
      <c r="G39" s="150" t="s">
        <v>5268</v>
      </c>
      <c r="H39" s="150"/>
      <c r="I39" s="150">
        <v>1974</v>
      </c>
      <c r="J39" s="150" t="s">
        <v>5220</v>
      </c>
      <c r="K39" s="150" t="s">
        <v>3298</v>
      </c>
    </row>
    <row r="40" spans="2:11" ht="17">
      <c r="B40" s="150" t="s">
        <v>5269</v>
      </c>
      <c r="C40" s="150" t="s">
        <v>3260</v>
      </c>
      <c r="D40" s="150" t="s">
        <v>5234</v>
      </c>
      <c r="E40" s="150">
        <v>50129</v>
      </c>
      <c r="F40" s="150" t="s">
        <v>3248</v>
      </c>
      <c r="G40" s="150" t="s">
        <v>5268</v>
      </c>
      <c r="H40" s="150"/>
      <c r="I40" s="150">
        <v>1974</v>
      </c>
      <c r="J40" s="150" t="s">
        <v>5220</v>
      </c>
      <c r="K40" s="150" t="s">
        <v>3298</v>
      </c>
    </row>
    <row r="41" spans="2:11" ht="17">
      <c r="B41" s="150" t="s">
        <v>5270</v>
      </c>
      <c r="C41" s="150" t="s">
        <v>3260</v>
      </c>
      <c r="D41" s="150" t="s">
        <v>5234</v>
      </c>
      <c r="E41" s="150">
        <v>41517</v>
      </c>
      <c r="F41" s="150" t="s">
        <v>3892</v>
      </c>
      <c r="G41" s="150" t="s">
        <v>5271</v>
      </c>
      <c r="H41" s="150"/>
      <c r="I41" s="150">
        <v>1975</v>
      </c>
      <c r="J41" s="150" t="s">
        <v>5220</v>
      </c>
      <c r="K41" s="150" t="s">
        <v>3298</v>
      </c>
    </row>
    <row r="42" spans="2:11" ht="17">
      <c r="B42" s="150" t="s">
        <v>5272</v>
      </c>
      <c r="C42" s="150" t="s">
        <v>3260</v>
      </c>
      <c r="D42" s="150" t="s">
        <v>5234</v>
      </c>
      <c r="E42" s="150">
        <v>41517</v>
      </c>
      <c r="F42" s="150" t="s">
        <v>3892</v>
      </c>
      <c r="G42" s="150" t="s">
        <v>5271</v>
      </c>
      <c r="H42" s="150"/>
      <c r="I42" s="150">
        <v>1976</v>
      </c>
      <c r="J42" s="150" t="s">
        <v>5220</v>
      </c>
      <c r="K42" s="150" t="s">
        <v>3298</v>
      </c>
    </row>
    <row r="43" spans="2:11" ht="17">
      <c r="B43" s="150" t="s">
        <v>5273</v>
      </c>
      <c r="C43" s="150" t="s">
        <v>3260</v>
      </c>
      <c r="D43" s="150" t="s">
        <v>5234</v>
      </c>
      <c r="E43" s="150">
        <v>52249</v>
      </c>
      <c r="F43" s="150" t="s">
        <v>5241</v>
      </c>
      <c r="G43" s="150" t="s">
        <v>5274</v>
      </c>
      <c r="H43" s="150"/>
      <c r="I43" s="150">
        <v>1974</v>
      </c>
      <c r="J43" s="150" t="s">
        <v>3377</v>
      </c>
      <c r="K43" s="150" t="s">
        <v>3298</v>
      </c>
    </row>
    <row r="44" spans="2:11" ht="17">
      <c r="B44" s="150" t="s">
        <v>5275</v>
      </c>
      <c r="C44" s="150" t="s">
        <v>3260</v>
      </c>
      <c r="D44" s="150" t="s">
        <v>5234</v>
      </c>
      <c r="E44" s="150">
        <v>52249</v>
      </c>
      <c r="F44" s="150" t="s">
        <v>5241</v>
      </c>
      <c r="G44" s="150" t="s">
        <v>5274</v>
      </c>
      <c r="H44" s="150"/>
      <c r="I44" s="150">
        <v>1975</v>
      </c>
      <c r="J44" s="150" t="s">
        <v>3377</v>
      </c>
      <c r="K44" s="150" t="s">
        <v>3298</v>
      </c>
    </row>
    <row r="45" spans="2:11" ht="17">
      <c r="B45" s="150" t="s">
        <v>5276</v>
      </c>
      <c r="C45" s="150" t="s">
        <v>3260</v>
      </c>
      <c r="D45" s="150" t="s">
        <v>5234</v>
      </c>
      <c r="E45" s="150">
        <v>50129</v>
      </c>
      <c r="F45" s="150" t="s">
        <v>3248</v>
      </c>
      <c r="G45" s="150" t="s">
        <v>5277</v>
      </c>
      <c r="H45" s="150"/>
      <c r="I45" s="150">
        <v>2002</v>
      </c>
      <c r="J45" s="150" t="s">
        <v>5220</v>
      </c>
      <c r="K45" s="150" t="s">
        <v>3298</v>
      </c>
    </row>
    <row r="46" spans="2:11" ht="17">
      <c r="B46" s="150" t="s">
        <v>5278</v>
      </c>
      <c r="C46" s="150" t="s">
        <v>5279</v>
      </c>
      <c r="D46" s="150" t="s">
        <v>5280</v>
      </c>
      <c r="E46" s="150">
        <v>9111</v>
      </c>
      <c r="F46" s="150" t="s">
        <v>1711</v>
      </c>
      <c r="G46" s="150" t="s">
        <v>5281</v>
      </c>
      <c r="H46" s="150" t="s">
        <v>5282</v>
      </c>
      <c r="I46" s="150">
        <v>1986</v>
      </c>
      <c r="J46" s="150" t="s">
        <v>1538</v>
      </c>
      <c r="K46" s="150" t="s">
        <v>3298</v>
      </c>
    </row>
    <row r="47" spans="2:11" ht="17">
      <c r="B47" s="150" t="s">
        <v>3296</v>
      </c>
      <c r="C47" s="150" t="s">
        <v>5283</v>
      </c>
      <c r="D47" s="150" t="s">
        <v>5284</v>
      </c>
      <c r="E47" s="150">
        <v>10317</v>
      </c>
      <c r="F47" s="150" t="s">
        <v>3265</v>
      </c>
      <c r="G47" s="150" t="s">
        <v>5285</v>
      </c>
      <c r="H47" s="150" t="s">
        <v>5286</v>
      </c>
      <c r="I47" s="150">
        <v>1927</v>
      </c>
      <c r="J47" s="150" t="s">
        <v>1538</v>
      </c>
      <c r="K47" s="150" t="s">
        <v>3298</v>
      </c>
    </row>
    <row r="48" spans="2:11" ht="17">
      <c r="B48" s="150" t="s">
        <v>5805</v>
      </c>
      <c r="C48" s="150" t="s">
        <v>5283</v>
      </c>
      <c r="D48" s="150" t="s">
        <v>5280</v>
      </c>
      <c r="E48" s="150">
        <v>2943</v>
      </c>
      <c r="F48" s="150" t="s">
        <v>1517</v>
      </c>
      <c r="G48" s="150" t="s">
        <v>5287</v>
      </c>
      <c r="H48" s="150" t="s">
        <v>5288</v>
      </c>
      <c r="I48" s="150">
        <v>1978</v>
      </c>
      <c r="J48" s="150" t="s">
        <v>5220</v>
      </c>
      <c r="K48" s="150" t="s">
        <v>3298</v>
      </c>
    </row>
    <row r="49" spans="2:11" ht="17">
      <c r="B49" s="150" t="s">
        <v>5806</v>
      </c>
      <c r="C49" s="150" t="s">
        <v>5283</v>
      </c>
      <c r="D49" s="150" t="s">
        <v>5280</v>
      </c>
      <c r="E49" s="150">
        <v>2943</v>
      </c>
      <c r="F49" s="150" t="s">
        <v>1517</v>
      </c>
      <c r="G49" s="150" t="s">
        <v>5287</v>
      </c>
      <c r="H49" s="150" t="s">
        <v>5288</v>
      </c>
      <c r="I49" s="150">
        <v>1979</v>
      </c>
      <c r="J49" s="150" t="s">
        <v>5220</v>
      </c>
      <c r="K49" s="150" t="s">
        <v>3298</v>
      </c>
    </row>
    <row r="50" spans="2:11" ht="17">
      <c r="B50" s="150" t="s">
        <v>5289</v>
      </c>
      <c r="C50" s="150" t="s">
        <v>5283</v>
      </c>
      <c r="D50" s="150" t="s">
        <v>5290</v>
      </c>
      <c r="E50" s="150">
        <v>3182</v>
      </c>
      <c r="F50" s="150" t="s">
        <v>3560</v>
      </c>
      <c r="G50" s="150" t="s">
        <v>5287</v>
      </c>
      <c r="H50" s="150" t="s">
        <v>5291</v>
      </c>
      <c r="I50" s="150">
        <v>1982</v>
      </c>
      <c r="J50" s="150" t="s">
        <v>5220</v>
      </c>
      <c r="K50" s="150" t="s">
        <v>3298</v>
      </c>
    </row>
    <row r="51" spans="2:11" ht="17">
      <c r="B51" s="150" t="s">
        <v>5292</v>
      </c>
      <c r="C51" s="150" t="s">
        <v>5283</v>
      </c>
      <c r="D51" s="150" t="s">
        <v>5290</v>
      </c>
      <c r="E51" s="150">
        <v>3182</v>
      </c>
      <c r="F51" s="150" t="s">
        <v>3560</v>
      </c>
      <c r="G51" s="150" t="s">
        <v>5287</v>
      </c>
      <c r="H51" s="150" t="s">
        <v>5291</v>
      </c>
      <c r="I51" s="150">
        <v>1982</v>
      </c>
      <c r="J51" s="150" t="s">
        <v>5220</v>
      </c>
      <c r="K51" s="150" t="s">
        <v>3298</v>
      </c>
    </row>
    <row r="52" spans="2:11" ht="17">
      <c r="B52" s="150" t="s">
        <v>5293</v>
      </c>
      <c r="C52" s="150" t="s">
        <v>5283</v>
      </c>
      <c r="D52" s="150" t="s">
        <v>5290</v>
      </c>
      <c r="E52" s="150">
        <v>3182</v>
      </c>
      <c r="F52" s="150" t="s">
        <v>3560</v>
      </c>
      <c r="G52" s="150" t="s">
        <v>5287</v>
      </c>
      <c r="H52" s="150" t="s">
        <v>5291</v>
      </c>
      <c r="I52" s="150">
        <v>1985</v>
      </c>
      <c r="J52" s="150" t="s">
        <v>5220</v>
      </c>
      <c r="K52" s="150" t="s">
        <v>3298</v>
      </c>
    </row>
    <row r="53" spans="2:11" ht="17">
      <c r="B53" s="150" t="s">
        <v>5294</v>
      </c>
      <c r="C53" s="150" t="s">
        <v>5283</v>
      </c>
      <c r="D53" s="150" t="s">
        <v>5290</v>
      </c>
      <c r="E53" s="150">
        <v>3182</v>
      </c>
      <c r="F53" s="150" t="s">
        <v>3560</v>
      </c>
      <c r="G53" s="150" t="s">
        <v>5287</v>
      </c>
      <c r="H53" s="150" t="s">
        <v>5291</v>
      </c>
      <c r="I53" s="150">
        <v>1985</v>
      </c>
      <c r="J53" s="150" t="s">
        <v>5220</v>
      </c>
      <c r="K53" s="150" t="s">
        <v>3298</v>
      </c>
    </row>
    <row r="54" spans="2:11" ht="17">
      <c r="B54" s="150" t="s">
        <v>5295</v>
      </c>
      <c r="C54" s="150" t="s">
        <v>5283</v>
      </c>
      <c r="D54" s="150" t="s">
        <v>5290</v>
      </c>
      <c r="E54" s="150">
        <v>3182</v>
      </c>
      <c r="F54" s="150" t="s">
        <v>3560</v>
      </c>
      <c r="G54" s="150" t="s">
        <v>5287</v>
      </c>
      <c r="H54" s="150" t="s">
        <v>5291</v>
      </c>
      <c r="I54" s="150">
        <v>1988</v>
      </c>
      <c r="J54" s="150" t="s">
        <v>5220</v>
      </c>
      <c r="K54" s="150" t="s">
        <v>3298</v>
      </c>
    </row>
    <row r="55" spans="2:11" ht="17">
      <c r="B55" s="150" t="s">
        <v>5296</v>
      </c>
      <c r="C55" s="150" t="s">
        <v>5283</v>
      </c>
      <c r="D55" s="150" t="s">
        <v>5290</v>
      </c>
      <c r="E55" s="150">
        <v>3182</v>
      </c>
      <c r="F55" s="150" t="s">
        <v>3560</v>
      </c>
      <c r="G55" s="150" t="s">
        <v>5297</v>
      </c>
      <c r="H55" s="150" t="s">
        <v>5291</v>
      </c>
      <c r="I55" s="150">
        <v>1988</v>
      </c>
      <c r="J55" s="150" t="s">
        <v>5220</v>
      </c>
      <c r="K55" s="150" t="s">
        <v>3298</v>
      </c>
    </row>
    <row r="56" spans="2:11" ht="17">
      <c r="B56" s="150" t="s">
        <v>5298</v>
      </c>
      <c r="C56" s="150" t="s">
        <v>5283</v>
      </c>
      <c r="D56" s="150" t="s">
        <v>5290</v>
      </c>
      <c r="E56" s="150">
        <v>3139</v>
      </c>
      <c r="F56" s="150" t="s">
        <v>901</v>
      </c>
      <c r="G56" s="150" t="s">
        <v>5299</v>
      </c>
      <c r="H56" s="150" t="s">
        <v>5300</v>
      </c>
      <c r="I56" s="150">
        <v>1997</v>
      </c>
      <c r="J56" s="150" t="s">
        <v>5220</v>
      </c>
      <c r="K56" s="150" t="s">
        <v>3298</v>
      </c>
    </row>
    <row r="57" spans="2:11" ht="17">
      <c r="B57" s="150" t="s">
        <v>5301</v>
      </c>
      <c r="C57" s="150" t="s">
        <v>5283</v>
      </c>
      <c r="D57" s="150" t="s">
        <v>5290</v>
      </c>
      <c r="E57" s="150">
        <v>3139</v>
      </c>
      <c r="F57" s="150" t="s">
        <v>901</v>
      </c>
      <c r="G57" s="150" t="s">
        <v>5299</v>
      </c>
      <c r="H57" s="150" t="s">
        <v>5300</v>
      </c>
      <c r="I57" s="150">
        <v>1998</v>
      </c>
      <c r="J57" s="150" t="s">
        <v>5220</v>
      </c>
      <c r="K57" s="150" t="s">
        <v>3298</v>
      </c>
    </row>
    <row r="58" spans="2:11" ht="17">
      <c r="B58" s="150" t="s">
        <v>5302</v>
      </c>
      <c r="C58" s="150" t="s">
        <v>5283</v>
      </c>
      <c r="D58" s="150" t="s">
        <v>5280</v>
      </c>
      <c r="E58" s="150">
        <v>2943</v>
      </c>
      <c r="F58" s="150" t="s">
        <v>1517</v>
      </c>
      <c r="G58" s="150" t="s">
        <v>5303</v>
      </c>
      <c r="H58" s="150" t="s">
        <v>5304</v>
      </c>
      <c r="I58" s="150">
        <v>2000</v>
      </c>
      <c r="J58" s="150" t="s">
        <v>5220</v>
      </c>
      <c r="K58" s="150" t="s">
        <v>3298</v>
      </c>
    </row>
    <row r="59" spans="2:11" ht="17">
      <c r="B59" s="150" t="s">
        <v>1490</v>
      </c>
      <c r="C59" s="150" t="s">
        <v>5283</v>
      </c>
      <c r="D59" s="150" t="s">
        <v>5280</v>
      </c>
      <c r="E59" s="150">
        <v>4564</v>
      </c>
      <c r="F59" s="150" t="s">
        <v>1491</v>
      </c>
      <c r="G59" s="150" t="s">
        <v>5305</v>
      </c>
      <c r="H59" s="150" t="s">
        <v>5306</v>
      </c>
      <c r="I59" s="150">
        <v>1999</v>
      </c>
      <c r="J59" s="150" t="s">
        <v>5220</v>
      </c>
      <c r="K59" s="150" t="s">
        <v>3298</v>
      </c>
    </row>
    <row r="60" spans="2:11" ht="17">
      <c r="B60" s="150" t="s">
        <v>1496</v>
      </c>
      <c r="C60" s="150" t="s">
        <v>5283</v>
      </c>
      <c r="D60" s="150" t="s">
        <v>5280</v>
      </c>
      <c r="E60" s="150">
        <v>4564</v>
      </c>
      <c r="F60" s="150" t="s">
        <v>1491</v>
      </c>
      <c r="G60" s="150" t="s">
        <v>5305</v>
      </c>
      <c r="H60" s="150" t="s">
        <v>5306</v>
      </c>
      <c r="I60" s="150">
        <v>2000</v>
      </c>
      <c r="J60" s="150" t="s">
        <v>5220</v>
      </c>
      <c r="K60" s="150" t="s">
        <v>3298</v>
      </c>
    </row>
    <row r="61" spans="2:11">
      <c r="B61" s="151" t="s">
        <v>1055</v>
      </c>
    </row>
    <row r="62" spans="2:11">
      <c r="B62" s="151"/>
    </row>
    <row r="63" spans="2:11" ht="17">
      <c r="B63" s="149" t="s">
        <v>977</v>
      </c>
      <c r="C63" s="149" t="s">
        <v>5208</v>
      </c>
      <c r="D63" s="149" t="s">
        <v>5209</v>
      </c>
      <c r="E63" s="149" t="s">
        <v>5210</v>
      </c>
      <c r="F63" s="149" t="s">
        <v>5211</v>
      </c>
      <c r="G63" s="149" t="s">
        <v>5212</v>
      </c>
      <c r="H63" s="149" t="s">
        <v>5213</v>
      </c>
      <c r="I63" s="149" t="s">
        <v>5214</v>
      </c>
      <c r="J63" s="149" t="s">
        <v>5215</v>
      </c>
      <c r="K63" s="149" t="s">
        <v>5216</v>
      </c>
    </row>
    <row r="64" spans="2:11" ht="17">
      <c r="B64" s="150" t="s">
        <v>5307</v>
      </c>
      <c r="C64" s="150" t="s">
        <v>5217</v>
      </c>
      <c r="D64" s="150" t="s">
        <v>5234</v>
      </c>
      <c r="E64" s="150">
        <v>45711</v>
      </c>
      <c r="F64" s="150" t="s">
        <v>1755</v>
      </c>
      <c r="G64" s="150" t="s">
        <v>5226</v>
      </c>
      <c r="H64" s="150"/>
      <c r="I64" s="150">
        <v>1964</v>
      </c>
      <c r="J64" s="150" t="s">
        <v>5220</v>
      </c>
      <c r="K64" s="150" t="s">
        <v>1055</v>
      </c>
    </row>
    <row r="65" spans="2:11" ht="17">
      <c r="B65" s="150" t="s">
        <v>5308</v>
      </c>
      <c r="C65" s="150" t="s">
        <v>5217</v>
      </c>
      <c r="D65" s="150" t="s">
        <v>5234</v>
      </c>
      <c r="E65" s="150">
        <v>45711</v>
      </c>
      <c r="F65" s="150" t="s">
        <v>1755</v>
      </c>
      <c r="G65" s="150" t="s">
        <v>5226</v>
      </c>
      <c r="H65" s="150"/>
      <c r="I65" s="150">
        <v>1964</v>
      </c>
      <c r="J65" s="150" t="s">
        <v>5220</v>
      </c>
      <c r="K65" s="150" t="s">
        <v>1055</v>
      </c>
    </row>
    <row r="66" spans="2:11" ht="17">
      <c r="B66" s="150" t="s">
        <v>5309</v>
      </c>
      <c r="C66" s="150" t="s">
        <v>5217</v>
      </c>
      <c r="D66" s="150" t="s">
        <v>5234</v>
      </c>
      <c r="E66" s="150">
        <v>45711</v>
      </c>
      <c r="F66" s="150" t="s">
        <v>1755</v>
      </c>
      <c r="G66" s="150" t="s">
        <v>5310</v>
      </c>
      <c r="H66" s="150"/>
      <c r="I66" s="150">
        <v>1969</v>
      </c>
      <c r="J66" s="150" t="s">
        <v>5220</v>
      </c>
      <c r="K66" s="150" t="s">
        <v>1055</v>
      </c>
    </row>
    <row r="67" spans="2:11" ht="17">
      <c r="B67" s="150" t="s">
        <v>1348</v>
      </c>
      <c r="C67" s="150" t="s">
        <v>5217</v>
      </c>
      <c r="D67" s="150" t="s">
        <v>5234</v>
      </c>
      <c r="E67" s="150">
        <v>44652</v>
      </c>
      <c r="F67" s="150" t="s">
        <v>1343</v>
      </c>
      <c r="G67" s="150" t="s">
        <v>5311</v>
      </c>
      <c r="H67" s="150" t="s">
        <v>5254</v>
      </c>
      <c r="I67" s="150">
        <v>1957</v>
      </c>
      <c r="J67" s="150" t="s">
        <v>1538</v>
      </c>
      <c r="K67" s="150" t="s">
        <v>1055</v>
      </c>
    </row>
    <row r="68" spans="2:11" ht="17">
      <c r="B68" s="150" t="s">
        <v>5312</v>
      </c>
      <c r="C68" s="150" t="s">
        <v>5217</v>
      </c>
      <c r="D68" s="150" t="s">
        <v>5313</v>
      </c>
      <c r="E68" s="150">
        <v>63538</v>
      </c>
      <c r="F68" s="150" t="s">
        <v>2347</v>
      </c>
      <c r="G68" s="150" t="s">
        <v>5314</v>
      </c>
      <c r="H68" s="150" t="s">
        <v>5315</v>
      </c>
      <c r="I68" s="150">
        <v>1965</v>
      </c>
      <c r="J68" s="150" t="s">
        <v>5220</v>
      </c>
      <c r="K68" s="150" t="s">
        <v>1055</v>
      </c>
    </row>
    <row r="69" spans="2:11" ht="17">
      <c r="B69" s="150" t="s">
        <v>5316</v>
      </c>
      <c r="C69" s="150" t="s">
        <v>5217</v>
      </c>
      <c r="D69" s="150" t="s">
        <v>5313</v>
      </c>
      <c r="E69" s="150">
        <v>63538</v>
      </c>
      <c r="F69" s="150" t="s">
        <v>2347</v>
      </c>
      <c r="G69" s="150" t="s">
        <v>5317</v>
      </c>
      <c r="H69" s="150"/>
      <c r="I69" s="150">
        <v>1970</v>
      </c>
      <c r="J69" s="150" t="s">
        <v>5220</v>
      </c>
      <c r="K69" s="150" t="s">
        <v>1055</v>
      </c>
    </row>
    <row r="70" spans="2:11" ht="17">
      <c r="B70" s="150" t="s">
        <v>5318</v>
      </c>
      <c r="C70" s="150" t="s">
        <v>5217</v>
      </c>
      <c r="D70" s="150" t="s">
        <v>5319</v>
      </c>
      <c r="E70" s="150">
        <v>28777</v>
      </c>
      <c r="F70" s="150" t="s">
        <v>1575</v>
      </c>
      <c r="G70" s="150" t="s">
        <v>5320</v>
      </c>
      <c r="H70" s="150"/>
      <c r="I70" s="150">
        <v>1969</v>
      </c>
      <c r="J70" s="150" t="s">
        <v>5220</v>
      </c>
      <c r="K70" s="150" t="s">
        <v>1055</v>
      </c>
    </row>
    <row r="71" spans="2:11" ht="17">
      <c r="B71" s="150" t="s">
        <v>5321</v>
      </c>
      <c r="C71" s="150" t="s">
        <v>5217</v>
      </c>
      <c r="D71" s="150" t="s">
        <v>5234</v>
      </c>
      <c r="E71" s="150">
        <v>44357</v>
      </c>
      <c r="F71" s="150" t="s">
        <v>1805</v>
      </c>
      <c r="G71" s="150" t="s">
        <v>5322</v>
      </c>
      <c r="H71" s="150" t="s">
        <v>5323</v>
      </c>
      <c r="I71" s="150">
        <v>1989</v>
      </c>
      <c r="J71" s="150" t="s">
        <v>5220</v>
      </c>
      <c r="K71" s="150" t="s">
        <v>1055</v>
      </c>
    </row>
    <row r="72" spans="2:11" ht="17">
      <c r="B72" s="150" t="s">
        <v>5324</v>
      </c>
      <c r="C72" s="150" t="s">
        <v>5217</v>
      </c>
      <c r="D72" s="150" t="s">
        <v>5234</v>
      </c>
      <c r="E72" s="150">
        <v>45896</v>
      </c>
      <c r="F72" s="150" t="s">
        <v>290</v>
      </c>
      <c r="G72" s="150" t="s">
        <v>5325</v>
      </c>
      <c r="H72" s="150"/>
      <c r="I72" s="150">
        <v>1968</v>
      </c>
      <c r="J72" s="150" t="s">
        <v>5220</v>
      </c>
      <c r="K72" s="150" t="s">
        <v>1055</v>
      </c>
    </row>
    <row r="73" spans="2:11" ht="17">
      <c r="B73" s="150" t="s">
        <v>5326</v>
      </c>
      <c r="C73" s="150" t="s">
        <v>5217</v>
      </c>
      <c r="D73" s="150" t="s">
        <v>5234</v>
      </c>
      <c r="E73" s="150">
        <v>45896</v>
      </c>
      <c r="F73" s="150" t="s">
        <v>290</v>
      </c>
      <c r="G73" s="150" t="s">
        <v>5325</v>
      </c>
      <c r="H73" s="150"/>
      <c r="I73" s="150">
        <v>1969</v>
      </c>
      <c r="J73" s="150" t="s">
        <v>5220</v>
      </c>
      <c r="K73" s="150" t="s">
        <v>1055</v>
      </c>
    </row>
    <row r="74" spans="2:11" ht="17">
      <c r="B74" s="150" t="s">
        <v>5327</v>
      </c>
      <c r="C74" s="150" t="s">
        <v>5217</v>
      </c>
      <c r="D74" s="150" t="s">
        <v>5234</v>
      </c>
      <c r="E74" s="150">
        <v>45896</v>
      </c>
      <c r="F74" s="150" t="s">
        <v>290</v>
      </c>
      <c r="G74" s="150" t="s">
        <v>5325</v>
      </c>
      <c r="H74" s="150"/>
      <c r="I74" s="150">
        <v>1970</v>
      </c>
      <c r="J74" s="150" t="s">
        <v>5220</v>
      </c>
      <c r="K74" s="150" t="s">
        <v>1055</v>
      </c>
    </row>
    <row r="75" spans="2:11" ht="17">
      <c r="B75" s="150" t="s">
        <v>5328</v>
      </c>
      <c r="C75" s="150" t="s">
        <v>5217</v>
      </c>
      <c r="D75" s="150" t="s">
        <v>5234</v>
      </c>
      <c r="E75" s="150">
        <v>45896</v>
      </c>
      <c r="F75" s="150" t="s">
        <v>290</v>
      </c>
      <c r="G75" s="150" t="s">
        <v>5325</v>
      </c>
      <c r="H75" s="150"/>
      <c r="I75" s="150">
        <v>1971</v>
      </c>
      <c r="J75" s="150" t="s">
        <v>5220</v>
      </c>
      <c r="K75" s="150" t="s">
        <v>1055</v>
      </c>
    </row>
    <row r="76" spans="2:11" ht="17">
      <c r="B76" s="150" t="s">
        <v>5329</v>
      </c>
      <c r="C76" s="150" t="s">
        <v>5217</v>
      </c>
      <c r="D76" s="150" t="s">
        <v>5330</v>
      </c>
      <c r="E76" s="150">
        <v>85402</v>
      </c>
      <c r="F76" s="150" t="s">
        <v>5331</v>
      </c>
      <c r="G76" s="150" t="s">
        <v>5332</v>
      </c>
      <c r="H76" s="150" t="s">
        <v>5238</v>
      </c>
      <c r="I76" s="150">
        <v>1986</v>
      </c>
      <c r="J76" s="150" t="s">
        <v>1538</v>
      </c>
      <c r="K76" s="150" t="s">
        <v>1055</v>
      </c>
    </row>
    <row r="77" spans="2:11" ht="17">
      <c r="B77" s="150" t="s">
        <v>5333</v>
      </c>
      <c r="C77" s="150" t="s">
        <v>5217</v>
      </c>
      <c r="D77" s="150" t="s">
        <v>5313</v>
      </c>
      <c r="E77" s="150">
        <v>63538</v>
      </c>
      <c r="F77" s="150" t="s">
        <v>2347</v>
      </c>
      <c r="G77" s="150" t="s">
        <v>5334</v>
      </c>
      <c r="H77" s="150" t="s">
        <v>5254</v>
      </c>
      <c r="I77" s="150">
        <v>1992</v>
      </c>
      <c r="J77" s="150" t="s">
        <v>5220</v>
      </c>
      <c r="K77" s="150" t="s">
        <v>1055</v>
      </c>
    </row>
    <row r="78" spans="2:11" ht="17">
      <c r="B78" s="150" t="s">
        <v>5335</v>
      </c>
      <c r="C78" s="150" t="s">
        <v>5217</v>
      </c>
      <c r="D78" s="150" t="s">
        <v>5234</v>
      </c>
      <c r="E78" s="150">
        <v>45896</v>
      </c>
      <c r="F78" s="150" t="s">
        <v>290</v>
      </c>
      <c r="G78" s="150" t="s">
        <v>5336</v>
      </c>
      <c r="H78" s="150"/>
      <c r="I78" s="150">
        <v>1979</v>
      </c>
      <c r="J78" s="150" t="s">
        <v>5220</v>
      </c>
      <c r="K78" s="150" t="s">
        <v>1055</v>
      </c>
    </row>
    <row r="79" spans="2:11" ht="17">
      <c r="B79" s="150" t="s">
        <v>4453</v>
      </c>
      <c r="C79" s="150" t="s">
        <v>5217</v>
      </c>
      <c r="D79" s="150" t="s">
        <v>5218</v>
      </c>
      <c r="E79" s="150">
        <v>26386</v>
      </c>
      <c r="F79" s="150" t="s">
        <v>4453</v>
      </c>
      <c r="G79" s="150" t="s">
        <v>5337</v>
      </c>
      <c r="H79" s="150"/>
      <c r="I79" s="150">
        <v>1976</v>
      </c>
      <c r="J79" s="150" t="s">
        <v>5220</v>
      </c>
      <c r="K79" s="150" t="s">
        <v>1055</v>
      </c>
    </row>
    <row r="80" spans="2:11" ht="17">
      <c r="B80" s="150" t="s">
        <v>3574</v>
      </c>
      <c r="C80" s="150" t="s">
        <v>5217</v>
      </c>
      <c r="D80" s="150" t="s">
        <v>5234</v>
      </c>
      <c r="E80" s="150">
        <v>32469</v>
      </c>
      <c r="F80" s="150" t="s">
        <v>3575</v>
      </c>
      <c r="G80" s="150" t="s">
        <v>5338</v>
      </c>
      <c r="H80" s="150"/>
      <c r="I80" s="150">
        <v>1987</v>
      </c>
      <c r="J80" s="150" t="s">
        <v>5220</v>
      </c>
      <c r="K80" s="150" t="s">
        <v>1055</v>
      </c>
    </row>
    <row r="81" spans="2:11" ht="17">
      <c r="B81" s="150" t="s">
        <v>5339</v>
      </c>
      <c r="C81" s="150" t="s">
        <v>5340</v>
      </c>
      <c r="D81" s="150" t="s">
        <v>5218</v>
      </c>
      <c r="E81" s="150">
        <v>31249</v>
      </c>
      <c r="F81" s="150" t="s">
        <v>5341</v>
      </c>
      <c r="G81" s="150" t="s">
        <v>5342</v>
      </c>
      <c r="H81" s="150" t="s">
        <v>5343</v>
      </c>
      <c r="I81" s="150">
        <v>1979</v>
      </c>
      <c r="J81" s="150" t="s">
        <v>5220</v>
      </c>
      <c r="K81" s="150" t="s">
        <v>1055</v>
      </c>
    </row>
    <row r="82" spans="2:11" ht="17">
      <c r="B82" s="150" t="s">
        <v>5344</v>
      </c>
      <c r="C82" s="150" t="s">
        <v>3047</v>
      </c>
      <c r="D82" s="150" t="s">
        <v>5345</v>
      </c>
      <c r="E82" s="150">
        <v>74399</v>
      </c>
      <c r="F82" s="150" t="s">
        <v>4307</v>
      </c>
      <c r="G82" s="150" t="s">
        <v>5346</v>
      </c>
      <c r="H82" s="150"/>
      <c r="I82" s="150">
        <v>1964</v>
      </c>
      <c r="J82" s="150" t="s">
        <v>5220</v>
      </c>
      <c r="K82" s="150" t="s">
        <v>1055</v>
      </c>
    </row>
    <row r="83" spans="2:11" ht="17">
      <c r="B83" s="150" t="s">
        <v>5347</v>
      </c>
      <c r="C83" s="150" t="s">
        <v>3047</v>
      </c>
      <c r="D83" s="150" t="s">
        <v>5345</v>
      </c>
      <c r="E83" s="150">
        <v>88400</v>
      </c>
      <c r="F83" s="150" t="s">
        <v>5348</v>
      </c>
      <c r="G83" s="150" t="s">
        <v>5349</v>
      </c>
      <c r="H83" s="150" t="s">
        <v>5350</v>
      </c>
      <c r="I83" s="150">
        <v>1965</v>
      </c>
      <c r="J83" s="150" t="s">
        <v>5220</v>
      </c>
      <c r="K83" s="150" t="s">
        <v>1055</v>
      </c>
    </row>
    <row r="84" spans="2:11" ht="17">
      <c r="B84" s="150" t="s">
        <v>5351</v>
      </c>
      <c r="C84" s="150" t="s">
        <v>3047</v>
      </c>
      <c r="D84" s="150" t="s">
        <v>5345</v>
      </c>
      <c r="E84" s="150">
        <v>88400</v>
      </c>
      <c r="F84" s="150" t="s">
        <v>5348</v>
      </c>
      <c r="G84" s="150" t="s">
        <v>5349</v>
      </c>
      <c r="H84" s="150" t="s">
        <v>5350</v>
      </c>
      <c r="I84" s="150">
        <v>1966</v>
      </c>
      <c r="J84" s="150" t="s">
        <v>5220</v>
      </c>
      <c r="K84" s="150" t="s">
        <v>1055</v>
      </c>
    </row>
    <row r="85" spans="2:11" ht="17">
      <c r="B85" s="150" t="s">
        <v>5352</v>
      </c>
      <c r="C85" s="150" t="s">
        <v>3047</v>
      </c>
      <c r="D85" s="150" t="s">
        <v>5345</v>
      </c>
      <c r="E85" s="150">
        <v>74399</v>
      </c>
      <c r="F85" s="150" t="s">
        <v>4307</v>
      </c>
      <c r="G85" s="150" t="s">
        <v>5353</v>
      </c>
      <c r="H85" s="150"/>
      <c r="I85" s="150">
        <v>1967</v>
      </c>
      <c r="J85" s="150" t="s">
        <v>5220</v>
      </c>
      <c r="K85" s="150" t="s">
        <v>1055</v>
      </c>
    </row>
    <row r="86" spans="2:11" ht="17">
      <c r="B86" s="150" t="s">
        <v>5354</v>
      </c>
      <c r="C86" s="150" t="s">
        <v>3047</v>
      </c>
      <c r="D86" s="150" t="s">
        <v>5345</v>
      </c>
      <c r="E86" s="150">
        <v>73776</v>
      </c>
      <c r="F86" s="150" t="s">
        <v>3049</v>
      </c>
      <c r="G86" s="150" t="s">
        <v>5355</v>
      </c>
      <c r="H86" s="150" t="s">
        <v>5356</v>
      </c>
      <c r="I86" s="150">
        <v>1985</v>
      </c>
      <c r="J86" s="150" t="s">
        <v>1538</v>
      </c>
      <c r="K86" s="150" t="s">
        <v>1055</v>
      </c>
    </row>
    <row r="87" spans="2:11" ht="17">
      <c r="B87" s="150" t="s">
        <v>5357</v>
      </c>
      <c r="C87" s="150" t="s">
        <v>3047</v>
      </c>
      <c r="D87" s="150" t="s">
        <v>5345</v>
      </c>
      <c r="E87" s="150">
        <v>88400</v>
      </c>
      <c r="F87" s="150" t="s">
        <v>5348</v>
      </c>
      <c r="G87" s="150" t="s">
        <v>5342</v>
      </c>
      <c r="H87" s="150" t="s">
        <v>5334</v>
      </c>
      <c r="I87" s="150">
        <v>1985</v>
      </c>
      <c r="J87" s="150" t="s">
        <v>5220</v>
      </c>
      <c r="K87" s="150" t="s">
        <v>1055</v>
      </c>
    </row>
    <row r="88" spans="2:11" ht="17">
      <c r="B88" s="150" t="s">
        <v>5358</v>
      </c>
      <c r="C88" s="150" t="s">
        <v>5359</v>
      </c>
      <c r="D88" s="150" t="s">
        <v>5234</v>
      </c>
      <c r="E88" s="150">
        <v>46562</v>
      </c>
      <c r="F88" s="150" t="s">
        <v>3033</v>
      </c>
      <c r="G88" s="150" t="s">
        <v>5360</v>
      </c>
      <c r="H88" s="150"/>
      <c r="I88" s="150">
        <v>1982</v>
      </c>
      <c r="J88" s="150" t="s">
        <v>5220</v>
      </c>
      <c r="K88" s="150" t="s">
        <v>1055</v>
      </c>
    </row>
    <row r="89" spans="2:11" ht="17">
      <c r="B89" s="150" t="s">
        <v>5361</v>
      </c>
      <c r="C89" s="150" t="s">
        <v>5359</v>
      </c>
      <c r="D89" s="150" t="s">
        <v>5234</v>
      </c>
      <c r="E89" s="150">
        <v>46562</v>
      </c>
      <c r="F89" s="150" t="s">
        <v>3033</v>
      </c>
      <c r="G89" s="150" t="s">
        <v>5360</v>
      </c>
      <c r="H89" s="150"/>
      <c r="I89" s="150">
        <v>1985</v>
      </c>
      <c r="J89" s="150" t="s">
        <v>5220</v>
      </c>
      <c r="K89" s="150" t="s">
        <v>1055</v>
      </c>
    </row>
    <row r="90" spans="2:11" ht="17">
      <c r="B90" s="150" t="s">
        <v>1345</v>
      </c>
      <c r="C90" s="150" t="s">
        <v>5362</v>
      </c>
      <c r="D90" s="150" t="s">
        <v>5234</v>
      </c>
      <c r="E90" s="150">
        <v>44653</v>
      </c>
      <c r="F90" s="150" t="s">
        <v>1343</v>
      </c>
      <c r="G90" s="150" t="s">
        <v>5238</v>
      </c>
      <c r="H90" s="150"/>
      <c r="I90" s="150">
        <v>1963</v>
      </c>
      <c r="J90" s="150" t="s">
        <v>1538</v>
      </c>
      <c r="K90" s="150" t="s">
        <v>1055</v>
      </c>
    </row>
    <row r="91" spans="2:11" ht="17">
      <c r="B91" s="150" t="s">
        <v>1350</v>
      </c>
      <c r="C91" s="150" t="s">
        <v>5362</v>
      </c>
      <c r="D91" s="150" t="s">
        <v>5234</v>
      </c>
      <c r="E91" s="150">
        <v>44653</v>
      </c>
      <c r="F91" s="150" t="s">
        <v>1343</v>
      </c>
      <c r="G91" s="150" t="s">
        <v>5254</v>
      </c>
      <c r="H91" s="150"/>
      <c r="I91" s="150">
        <v>1966</v>
      </c>
      <c r="J91" s="150" t="s">
        <v>1538</v>
      </c>
      <c r="K91" s="150" t="s">
        <v>1055</v>
      </c>
    </row>
    <row r="92" spans="2:11" ht="17">
      <c r="B92" s="150" t="s">
        <v>1352</v>
      </c>
      <c r="C92" s="150" t="s">
        <v>5362</v>
      </c>
      <c r="D92" s="150" t="s">
        <v>5234</v>
      </c>
      <c r="E92" s="150">
        <v>44653</v>
      </c>
      <c r="F92" s="150" t="s">
        <v>1343</v>
      </c>
      <c r="G92" s="150" t="s">
        <v>5287</v>
      </c>
      <c r="H92" s="150" t="s">
        <v>5334</v>
      </c>
      <c r="I92" s="150">
        <v>1989</v>
      </c>
      <c r="J92" s="150" t="s">
        <v>1538</v>
      </c>
      <c r="K92" s="150" t="s">
        <v>1055</v>
      </c>
    </row>
    <row r="93" spans="2:11" ht="17">
      <c r="B93" s="150" t="s">
        <v>5363</v>
      </c>
      <c r="C93" s="150" t="s">
        <v>5364</v>
      </c>
      <c r="D93" s="150" t="s">
        <v>5234</v>
      </c>
      <c r="E93" s="150">
        <v>47179</v>
      </c>
      <c r="F93" s="150" t="s">
        <v>605</v>
      </c>
      <c r="G93" s="150" t="s">
        <v>5238</v>
      </c>
      <c r="H93" s="150"/>
      <c r="I93" s="150">
        <v>1960</v>
      </c>
      <c r="J93" s="150" t="s">
        <v>1538</v>
      </c>
      <c r="K93" s="150" t="s">
        <v>1055</v>
      </c>
    </row>
    <row r="94" spans="2:11" ht="17">
      <c r="B94" s="150" t="s">
        <v>5365</v>
      </c>
      <c r="C94" s="150" t="s">
        <v>5364</v>
      </c>
      <c r="D94" s="150" t="s">
        <v>5234</v>
      </c>
      <c r="E94" s="150">
        <v>44536</v>
      </c>
      <c r="F94" s="150" t="s">
        <v>1884</v>
      </c>
      <c r="G94" s="150" t="s">
        <v>5238</v>
      </c>
      <c r="H94" s="150"/>
      <c r="I94" s="150">
        <v>1962</v>
      </c>
      <c r="J94" s="150" t="s">
        <v>5220</v>
      </c>
      <c r="K94" s="150" t="s">
        <v>1055</v>
      </c>
    </row>
    <row r="95" spans="2:11" ht="17">
      <c r="B95" s="150" t="s">
        <v>5366</v>
      </c>
      <c r="C95" s="150" t="s">
        <v>5364</v>
      </c>
      <c r="D95" s="150" t="s">
        <v>5367</v>
      </c>
      <c r="E95" s="150">
        <v>66111</v>
      </c>
      <c r="F95" s="150" t="s">
        <v>2595</v>
      </c>
      <c r="G95" s="150" t="s">
        <v>5368</v>
      </c>
      <c r="H95" s="150" t="s">
        <v>5369</v>
      </c>
      <c r="I95" s="150">
        <v>1982</v>
      </c>
      <c r="J95" s="150" t="s">
        <v>1538</v>
      </c>
      <c r="K95" s="150" t="s">
        <v>1055</v>
      </c>
    </row>
    <row r="96" spans="2:11" ht="17">
      <c r="B96" s="150" t="s">
        <v>5370</v>
      </c>
      <c r="C96" s="150" t="s">
        <v>5364</v>
      </c>
      <c r="D96" s="150" t="s">
        <v>5367</v>
      </c>
      <c r="E96" s="150">
        <v>66111</v>
      </c>
      <c r="F96" s="150" t="s">
        <v>2595</v>
      </c>
      <c r="G96" s="150" t="s">
        <v>5371</v>
      </c>
      <c r="H96" s="150" t="s">
        <v>5281</v>
      </c>
      <c r="I96" s="150">
        <v>1989</v>
      </c>
      <c r="J96" s="150" t="s">
        <v>1538</v>
      </c>
      <c r="K96" s="150" t="s">
        <v>1055</v>
      </c>
    </row>
    <row r="97" spans="2:11" ht="17">
      <c r="B97" s="150" t="s">
        <v>5372</v>
      </c>
      <c r="C97" s="150" t="s">
        <v>5364</v>
      </c>
      <c r="D97" s="150" t="s">
        <v>5234</v>
      </c>
      <c r="E97" s="150">
        <v>44536</v>
      </c>
      <c r="F97" s="150" t="s">
        <v>1884</v>
      </c>
      <c r="G97" s="150" t="s">
        <v>5373</v>
      </c>
      <c r="H97" s="150"/>
      <c r="I97" s="150">
        <v>1970</v>
      </c>
      <c r="J97" s="150" t="s">
        <v>5220</v>
      </c>
      <c r="K97" s="150" t="s">
        <v>1055</v>
      </c>
    </row>
    <row r="98" spans="2:11" ht="17">
      <c r="B98" s="150" t="s">
        <v>5374</v>
      </c>
      <c r="C98" s="150" t="s">
        <v>5364</v>
      </c>
      <c r="D98" s="150" t="s">
        <v>5234</v>
      </c>
      <c r="E98" s="150">
        <v>46562</v>
      </c>
      <c r="F98" s="150" t="s">
        <v>3033</v>
      </c>
      <c r="G98" s="150" t="s">
        <v>5373</v>
      </c>
      <c r="H98" s="150"/>
      <c r="I98" s="150">
        <v>1971</v>
      </c>
      <c r="J98" s="150" t="s">
        <v>5220</v>
      </c>
      <c r="K98" s="150" t="s">
        <v>1055</v>
      </c>
    </row>
    <row r="99" spans="2:11" ht="17">
      <c r="B99" s="150" t="s">
        <v>5375</v>
      </c>
      <c r="C99" s="150" t="s">
        <v>5364</v>
      </c>
      <c r="D99" s="150" t="s">
        <v>5234</v>
      </c>
      <c r="E99" s="150">
        <v>46562</v>
      </c>
      <c r="F99" s="150" t="s">
        <v>3033</v>
      </c>
      <c r="G99" s="150" t="s">
        <v>5373</v>
      </c>
      <c r="H99" s="150"/>
      <c r="I99" s="150">
        <v>1971</v>
      </c>
      <c r="J99" s="150" t="s">
        <v>5220</v>
      </c>
      <c r="K99" s="150" t="s">
        <v>1055</v>
      </c>
    </row>
    <row r="100" spans="2:11" ht="17">
      <c r="B100" s="150" t="s">
        <v>5376</v>
      </c>
      <c r="C100" s="150" t="s">
        <v>5364</v>
      </c>
      <c r="D100" s="150" t="s">
        <v>5234</v>
      </c>
      <c r="E100" s="150">
        <v>47179</v>
      </c>
      <c r="F100" s="150" t="s">
        <v>605</v>
      </c>
      <c r="G100" s="150" t="s">
        <v>5377</v>
      </c>
      <c r="H100" s="150" t="s">
        <v>5378</v>
      </c>
      <c r="I100" s="150">
        <v>1988</v>
      </c>
      <c r="J100" s="150" t="s">
        <v>1538</v>
      </c>
      <c r="K100" s="150" t="s">
        <v>1055</v>
      </c>
    </row>
    <row r="101" spans="2:11" ht="17">
      <c r="B101" s="150" t="s">
        <v>5379</v>
      </c>
      <c r="C101" s="150" t="s">
        <v>5364</v>
      </c>
      <c r="D101" s="150" t="s">
        <v>5367</v>
      </c>
      <c r="E101" s="150">
        <v>66287</v>
      </c>
      <c r="F101" s="150" t="s">
        <v>3661</v>
      </c>
      <c r="G101" s="150" t="s">
        <v>5286</v>
      </c>
      <c r="H101" s="150" t="s">
        <v>5288</v>
      </c>
      <c r="I101" s="150">
        <v>1976</v>
      </c>
      <c r="J101" s="150" t="s">
        <v>5220</v>
      </c>
      <c r="K101" s="150" t="s">
        <v>1055</v>
      </c>
    </row>
    <row r="102" spans="2:11" ht="17">
      <c r="B102" s="150" t="s">
        <v>3352</v>
      </c>
      <c r="C102" s="150" t="s">
        <v>5364</v>
      </c>
      <c r="D102" s="150" t="s">
        <v>5367</v>
      </c>
      <c r="E102" s="150">
        <v>66450</v>
      </c>
      <c r="F102" s="150" t="s">
        <v>3352</v>
      </c>
      <c r="G102" s="150" t="s">
        <v>5380</v>
      </c>
      <c r="H102" s="150"/>
      <c r="I102" s="150">
        <v>1983</v>
      </c>
      <c r="J102" s="150" t="s">
        <v>5220</v>
      </c>
      <c r="K102" s="150" t="s">
        <v>1055</v>
      </c>
    </row>
    <row r="103" spans="2:11" ht="17">
      <c r="B103" s="150" t="s">
        <v>5381</v>
      </c>
      <c r="C103" s="150" t="s">
        <v>5382</v>
      </c>
      <c r="D103" s="150" t="s">
        <v>5345</v>
      </c>
      <c r="E103" s="150">
        <v>68199</v>
      </c>
      <c r="F103" s="150" t="s">
        <v>1936</v>
      </c>
      <c r="G103" s="150" t="s">
        <v>5383</v>
      </c>
      <c r="H103" s="150"/>
      <c r="I103" s="150">
        <v>1966</v>
      </c>
      <c r="J103" s="150" t="s">
        <v>5220</v>
      </c>
      <c r="K103" s="150" t="s">
        <v>1055</v>
      </c>
    </row>
    <row r="104" spans="2:11" ht="17">
      <c r="B104" s="150" t="s">
        <v>5384</v>
      </c>
      <c r="C104" s="150" t="s">
        <v>5382</v>
      </c>
      <c r="D104" s="150" t="s">
        <v>5345</v>
      </c>
      <c r="E104" s="150">
        <v>68199</v>
      </c>
      <c r="F104" s="150" t="s">
        <v>1936</v>
      </c>
      <c r="G104" s="150" t="s">
        <v>5383</v>
      </c>
      <c r="H104" s="150"/>
      <c r="I104" s="150">
        <v>1970</v>
      </c>
      <c r="J104" s="150" t="s">
        <v>5220</v>
      </c>
      <c r="K104" s="150" t="s">
        <v>1055</v>
      </c>
    </row>
    <row r="105" spans="2:11" ht="17">
      <c r="B105" s="150" t="s">
        <v>5385</v>
      </c>
      <c r="C105" s="150" t="s">
        <v>5382</v>
      </c>
      <c r="D105" s="150" t="s">
        <v>5345</v>
      </c>
      <c r="E105" s="150">
        <v>68199</v>
      </c>
      <c r="F105" s="150" t="s">
        <v>1936</v>
      </c>
      <c r="G105" s="150" t="s">
        <v>5356</v>
      </c>
      <c r="H105" s="150"/>
      <c r="I105" s="150">
        <v>2006</v>
      </c>
      <c r="J105" s="150" t="s">
        <v>5220</v>
      </c>
      <c r="K105" s="150" t="s">
        <v>1055</v>
      </c>
    </row>
    <row r="106" spans="2:11" ht="17">
      <c r="B106" s="150" t="s">
        <v>5386</v>
      </c>
      <c r="C106" s="150" t="s">
        <v>5382</v>
      </c>
      <c r="D106" s="150" t="s">
        <v>5345</v>
      </c>
      <c r="E106" s="150">
        <v>68199</v>
      </c>
      <c r="F106" s="150" t="s">
        <v>1936</v>
      </c>
      <c r="G106" s="150" t="s">
        <v>5387</v>
      </c>
      <c r="H106" s="150" t="s">
        <v>5287</v>
      </c>
      <c r="I106" s="150">
        <v>1983</v>
      </c>
      <c r="J106" s="150" t="s">
        <v>1538</v>
      </c>
      <c r="K106" s="150" t="s">
        <v>1055</v>
      </c>
    </row>
    <row r="107" spans="2:11" ht="17">
      <c r="B107" s="150" t="s">
        <v>5388</v>
      </c>
      <c r="C107" s="150" t="s">
        <v>5382</v>
      </c>
      <c r="D107" s="150" t="s">
        <v>5345</v>
      </c>
      <c r="E107" s="150">
        <v>68199</v>
      </c>
      <c r="F107" s="150" t="s">
        <v>1936</v>
      </c>
      <c r="G107" s="150" t="s">
        <v>5389</v>
      </c>
      <c r="H107" s="150" t="s">
        <v>5287</v>
      </c>
      <c r="I107" s="150">
        <v>1993</v>
      </c>
      <c r="J107" s="150" t="s">
        <v>1538</v>
      </c>
      <c r="K107" s="150" t="s">
        <v>1055</v>
      </c>
    </row>
    <row r="108" spans="2:11" ht="17">
      <c r="B108" s="150" t="s">
        <v>5390</v>
      </c>
      <c r="C108" s="150" t="s">
        <v>5391</v>
      </c>
      <c r="D108" s="150" t="s">
        <v>5234</v>
      </c>
      <c r="E108" s="150">
        <v>32457</v>
      </c>
      <c r="F108" s="150" t="s">
        <v>5392</v>
      </c>
      <c r="G108" s="150" t="s">
        <v>5226</v>
      </c>
      <c r="H108" s="150"/>
      <c r="I108" s="150">
        <v>1965</v>
      </c>
      <c r="J108" s="150" t="s">
        <v>5220</v>
      </c>
      <c r="K108" s="150" t="s">
        <v>1055</v>
      </c>
    </row>
    <row r="109" spans="2:11" ht="17">
      <c r="B109" s="150" t="s">
        <v>5393</v>
      </c>
      <c r="C109" s="150" t="s">
        <v>5391</v>
      </c>
      <c r="D109" s="150" t="s">
        <v>5234</v>
      </c>
      <c r="E109" s="150">
        <v>32457</v>
      </c>
      <c r="F109" s="150" t="s">
        <v>5392</v>
      </c>
      <c r="G109" s="150" t="s">
        <v>5394</v>
      </c>
      <c r="H109" s="150"/>
      <c r="I109" s="150">
        <v>1970</v>
      </c>
      <c r="J109" s="150" t="s">
        <v>5220</v>
      </c>
      <c r="K109" s="150" t="s">
        <v>1055</v>
      </c>
    </row>
    <row r="110" spans="2:11" ht="17">
      <c r="B110" s="150" t="s">
        <v>5395</v>
      </c>
      <c r="C110" s="150" t="s">
        <v>21</v>
      </c>
      <c r="D110" s="150" t="s">
        <v>5234</v>
      </c>
      <c r="E110" s="150">
        <v>45772</v>
      </c>
      <c r="F110" s="150" t="s">
        <v>23</v>
      </c>
      <c r="G110" s="150" t="s">
        <v>5396</v>
      </c>
      <c r="H110" s="150"/>
      <c r="I110" s="150">
        <v>1960</v>
      </c>
      <c r="J110" s="150" t="s">
        <v>5220</v>
      </c>
      <c r="K110" s="150" t="s">
        <v>1055</v>
      </c>
    </row>
    <row r="111" spans="2:11" ht="17">
      <c r="B111" s="150" t="s">
        <v>2539</v>
      </c>
      <c r="C111" s="150" t="s">
        <v>5397</v>
      </c>
      <c r="D111" s="150" t="s">
        <v>5398</v>
      </c>
      <c r="E111" s="150">
        <v>18147</v>
      </c>
      <c r="F111" s="150" t="s">
        <v>2539</v>
      </c>
      <c r="G111" s="150" t="s">
        <v>5399</v>
      </c>
      <c r="H111" s="150" t="s">
        <v>5238</v>
      </c>
      <c r="I111" s="150">
        <v>1994</v>
      </c>
      <c r="J111" s="150" t="s">
        <v>5220</v>
      </c>
      <c r="K111" s="150" t="s">
        <v>1055</v>
      </c>
    </row>
    <row r="112" spans="2:11" ht="17">
      <c r="B112" s="150" t="s">
        <v>5400</v>
      </c>
      <c r="C112" s="150" t="s">
        <v>5401</v>
      </c>
      <c r="D112" s="150" t="s">
        <v>5330</v>
      </c>
      <c r="E112" s="150">
        <v>97424</v>
      </c>
      <c r="F112" s="150" t="s">
        <v>824</v>
      </c>
      <c r="G112" s="150" t="s">
        <v>5402</v>
      </c>
      <c r="H112" s="150" t="s">
        <v>5403</v>
      </c>
      <c r="I112" s="150">
        <v>1994</v>
      </c>
      <c r="J112" s="150" t="s">
        <v>1538</v>
      </c>
      <c r="K112" s="150" t="s">
        <v>1055</v>
      </c>
    </row>
    <row r="113" spans="2:11" ht="17">
      <c r="B113" s="150" t="s">
        <v>5404</v>
      </c>
      <c r="C113" s="150" t="s">
        <v>3996</v>
      </c>
      <c r="D113" s="150" t="s">
        <v>5234</v>
      </c>
      <c r="E113" s="150">
        <v>58095</v>
      </c>
      <c r="F113" s="150" t="s">
        <v>2387</v>
      </c>
      <c r="G113" s="150" t="s">
        <v>5315</v>
      </c>
      <c r="H113" s="150"/>
      <c r="I113" s="150">
        <v>1971</v>
      </c>
      <c r="J113" s="150" t="s">
        <v>5220</v>
      </c>
      <c r="K113" s="150" t="s">
        <v>1055</v>
      </c>
    </row>
    <row r="114" spans="2:11" ht="17">
      <c r="B114" s="150" t="s">
        <v>5405</v>
      </c>
      <c r="C114" s="150" t="s">
        <v>3996</v>
      </c>
      <c r="D114" s="150" t="s">
        <v>5234</v>
      </c>
      <c r="E114" s="150">
        <v>58095</v>
      </c>
      <c r="F114" s="150" t="s">
        <v>2387</v>
      </c>
      <c r="G114" s="150" t="s">
        <v>5406</v>
      </c>
      <c r="H114" s="150"/>
      <c r="I114" s="150">
        <v>1982</v>
      </c>
      <c r="J114" s="150" t="s">
        <v>5220</v>
      </c>
      <c r="K114" s="150" t="s">
        <v>1055</v>
      </c>
    </row>
    <row r="115" spans="2:11" ht="17">
      <c r="B115" s="150" t="s">
        <v>5407</v>
      </c>
      <c r="C115" s="150" t="s">
        <v>3260</v>
      </c>
      <c r="D115" s="150" t="s">
        <v>5234</v>
      </c>
      <c r="E115" s="150">
        <v>59071</v>
      </c>
      <c r="F115" s="150" t="s">
        <v>2468</v>
      </c>
      <c r="G115" s="150" t="s">
        <v>5408</v>
      </c>
      <c r="H115" s="150"/>
      <c r="I115" s="150">
        <v>1969</v>
      </c>
      <c r="J115" s="150" t="s">
        <v>5220</v>
      </c>
      <c r="K115" s="150" t="s">
        <v>1055</v>
      </c>
    </row>
    <row r="116" spans="2:11" ht="17">
      <c r="B116" s="150" t="s">
        <v>5409</v>
      </c>
      <c r="C116" s="150" t="s">
        <v>3260</v>
      </c>
      <c r="D116" s="150" t="s">
        <v>5234</v>
      </c>
      <c r="E116" s="150">
        <v>59368</v>
      </c>
      <c r="F116" s="150" t="s">
        <v>5410</v>
      </c>
      <c r="G116" s="150" t="s">
        <v>5411</v>
      </c>
      <c r="H116" s="150"/>
      <c r="I116" s="150">
        <v>1984</v>
      </c>
      <c r="J116" s="150" t="s">
        <v>661</v>
      </c>
      <c r="K116" s="150" t="s">
        <v>1055</v>
      </c>
    </row>
    <row r="117" spans="2:11" ht="17">
      <c r="B117" s="150" t="s">
        <v>1440</v>
      </c>
      <c r="C117" s="150" t="s">
        <v>3260</v>
      </c>
      <c r="D117" s="150" t="s">
        <v>5234</v>
      </c>
      <c r="E117" s="150">
        <v>49479</v>
      </c>
      <c r="F117" s="150" t="s">
        <v>1440</v>
      </c>
      <c r="G117" s="150" t="s">
        <v>5412</v>
      </c>
      <c r="H117" s="150"/>
      <c r="I117" s="150">
        <v>1985</v>
      </c>
      <c r="J117" s="150" t="s">
        <v>5220</v>
      </c>
      <c r="K117" s="150" t="s">
        <v>1055</v>
      </c>
    </row>
    <row r="118" spans="2:11" ht="17">
      <c r="B118" s="150" t="s">
        <v>5413</v>
      </c>
      <c r="C118" s="150" t="s">
        <v>5414</v>
      </c>
      <c r="D118" s="150" t="s">
        <v>5234</v>
      </c>
      <c r="E118" s="150">
        <v>59192</v>
      </c>
      <c r="F118" s="150" t="s">
        <v>3255</v>
      </c>
      <c r="G118" s="150" t="s">
        <v>5415</v>
      </c>
      <c r="H118" s="150" t="s">
        <v>5416</v>
      </c>
      <c r="I118" s="150">
        <v>1981</v>
      </c>
      <c r="J118" s="150" t="s">
        <v>5220</v>
      </c>
      <c r="K118" s="150" t="s">
        <v>1055</v>
      </c>
    </row>
    <row r="119" spans="2:11" ht="17">
      <c r="B119" s="150" t="s">
        <v>5417</v>
      </c>
      <c r="C119" s="150" t="s">
        <v>5418</v>
      </c>
      <c r="D119" s="150" t="s">
        <v>5234</v>
      </c>
      <c r="E119" s="150">
        <v>47053</v>
      </c>
      <c r="F119" s="150" t="s">
        <v>605</v>
      </c>
      <c r="G119" s="150" t="s">
        <v>5419</v>
      </c>
      <c r="H119" s="150" t="s">
        <v>5420</v>
      </c>
      <c r="I119" s="150">
        <v>1986</v>
      </c>
      <c r="J119" s="150" t="s">
        <v>5220</v>
      </c>
      <c r="K119" s="150" t="s">
        <v>1055</v>
      </c>
    </row>
    <row r="120" spans="2:11" ht="17">
      <c r="B120" s="150" t="s">
        <v>5421</v>
      </c>
      <c r="C120" s="150" t="s">
        <v>5422</v>
      </c>
      <c r="D120" s="150" t="s">
        <v>5423</v>
      </c>
      <c r="E120" s="150">
        <v>24939</v>
      </c>
      <c r="F120" s="150" t="s">
        <v>4005</v>
      </c>
      <c r="G120" s="150" t="s">
        <v>5424</v>
      </c>
      <c r="H120" s="150" t="s">
        <v>5425</v>
      </c>
      <c r="I120" s="150">
        <v>1974</v>
      </c>
      <c r="J120" s="150" t="s">
        <v>1538</v>
      </c>
      <c r="K120" s="150" t="s">
        <v>1055</v>
      </c>
    </row>
    <row r="121" spans="2:11" ht="17">
      <c r="B121" s="150" t="s">
        <v>5426</v>
      </c>
      <c r="C121" s="150" t="s">
        <v>5427</v>
      </c>
      <c r="D121" s="150" t="s">
        <v>5313</v>
      </c>
      <c r="E121" s="150">
        <v>60276</v>
      </c>
      <c r="F121" s="150" t="s">
        <v>5428</v>
      </c>
      <c r="G121" s="150" t="s">
        <v>5429</v>
      </c>
      <c r="H121" s="150" t="s">
        <v>5430</v>
      </c>
      <c r="I121" s="150">
        <v>1989</v>
      </c>
      <c r="J121" s="150" t="s">
        <v>1538</v>
      </c>
      <c r="K121" s="150" t="s">
        <v>1055</v>
      </c>
    </row>
    <row r="122" spans="2:11" ht="17">
      <c r="B122" s="150" t="s">
        <v>5431</v>
      </c>
      <c r="C122" s="150" t="s">
        <v>5427</v>
      </c>
      <c r="D122" s="150" t="s">
        <v>5313</v>
      </c>
      <c r="E122" s="150">
        <v>60276</v>
      </c>
      <c r="F122" s="150" t="s">
        <v>5428</v>
      </c>
      <c r="G122" s="150" t="s">
        <v>5432</v>
      </c>
      <c r="H122" s="150"/>
      <c r="I122" s="150" t="s">
        <v>5433</v>
      </c>
      <c r="J122" s="150" t="s">
        <v>5220</v>
      </c>
      <c r="K122" s="150" t="s">
        <v>1055</v>
      </c>
    </row>
    <row r="123" spans="2:11" ht="17">
      <c r="B123" s="150" t="s">
        <v>5434</v>
      </c>
      <c r="C123" s="150" t="s">
        <v>5435</v>
      </c>
      <c r="D123" s="150" t="s">
        <v>5218</v>
      </c>
      <c r="E123" s="150">
        <v>30449</v>
      </c>
      <c r="F123" s="150" t="s">
        <v>2480</v>
      </c>
      <c r="G123" s="150" t="s">
        <v>5436</v>
      </c>
      <c r="H123" s="150" t="s">
        <v>5437</v>
      </c>
      <c r="I123" s="150">
        <v>1998</v>
      </c>
      <c r="J123" s="150" t="s">
        <v>1538</v>
      </c>
      <c r="K123" s="150" t="s">
        <v>1055</v>
      </c>
    </row>
    <row r="124" spans="2:11" ht="17">
      <c r="B124" s="150" t="s">
        <v>5438</v>
      </c>
      <c r="C124" s="150" t="s">
        <v>5439</v>
      </c>
      <c r="D124" s="150" t="s">
        <v>5345</v>
      </c>
      <c r="E124" s="150">
        <v>76189</v>
      </c>
      <c r="F124" s="150" t="s">
        <v>4700</v>
      </c>
      <c r="G124" s="150" t="s">
        <v>5334</v>
      </c>
      <c r="H124" s="150" t="s">
        <v>5383</v>
      </c>
      <c r="I124" s="150">
        <v>1985</v>
      </c>
      <c r="J124" s="150" t="s">
        <v>5220</v>
      </c>
      <c r="K124" s="150" t="s">
        <v>1055</v>
      </c>
    </row>
    <row r="125" spans="2:11" ht="17">
      <c r="B125" s="150" t="s">
        <v>5440</v>
      </c>
      <c r="C125" s="150" t="s">
        <v>5441</v>
      </c>
      <c r="D125" s="150" t="s">
        <v>5423</v>
      </c>
      <c r="E125" s="150">
        <v>24149</v>
      </c>
      <c r="F125" s="150" t="s">
        <v>4741</v>
      </c>
      <c r="G125" s="150" t="s">
        <v>5442</v>
      </c>
      <c r="H125" s="150" t="s">
        <v>5443</v>
      </c>
      <c r="I125" s="150">
        <v>1970</v>
      </c>
      <c r="J125" s="150" t="s">
        <v>1538</v>
      </c>
      <c r="K125" s="150" t="s">
        <v>1055</v>
      </c>
    </row>
    <row r="126" spans="2:11" ht="17">
      <c r="B126" s="150" t="s">
        <v>5444</v>
      </c>
      <c r="C126" s="150" t="s">
        <v>5445</v>
      </c>
      <c r="D126" s="150" t="s">
        <v>5330</v>
      </c>
      <c r="E126" s="150">
        <v>80287</v>
      </c>
      <c r="F126" s="150" t="s">
        <v>98</v>
      </c>
      <c r="G126" s="150" t="s">
        <v>5373</v>
      </c>
      <c r="H126" s="150" t="s">
        <v>5334</v>
      </c>
      <c r="I126" s="150">
        <v>1991</v>
      </c>
      <c r="J126" s="150" t="s">
        <v>1538</v>
      </c>
      <c r="K126" s="150" t="s">
        <v>1055</v>
      </c>
    </row>
    <row r="127" spans="2:11" ht="17">
      <c r="B127" s="150" t="s">
        <v>5446</v>
      </c>
      <c r="C127" s="150" t="s">
        <v>5447</v>
      </c>
      <c r="D127" s="150" t="s">
        <v>5319</v>
      </c>
      <c r="E127" s="150">
        <v>28215</v>
      </c>
      <c r="F127" s="150" t="s">
        <v>1575</v>
      </c>
      <c r="G127" s="150" t="s">
        <v>5448</v>
      </c>
      <c r="H127" s="150" t="s">
        <v>5448</v>
      </c>
      <c r="I127" s="150">
        <v>1989</v>
      </c>
      <c r="J127" s="150" t="s">
        <v>5220</v>
      </c>
      <c r="K127" s="150" t="s">
        <v>1055</v>
      </c>
    </row>
    <row r="128" spans="2:11" ht="17">
      <c r="B128" s="150" t="s">
        <v>5449</v>
      </c>
      <c r="C128" s="150" t="s">
        <v>5447</v>
      </c>
      <c r="D128" s="150" t="s">
        <v>5319</v>
      </c>
      <c r="E128" s="150">
        <v>28215</v>
      </c>
      <c r="F128" s="150" t="s">
        <v>1575</v>
      </c>
      <c r="G128" s="150" t="s">
        <v>5450</v>
      </c>
      <c r="H128" s="150" t="s">
        <v>5451</v>
      </c>
      <c r="I128" s="150">
        <v>1968</v>
      </c>
      <c r="J128" s="150" t="s">
        <v>5220</v>
      </c>
      <c r="K128" s="150" t="s">
        <v>1055</v>
      </c>
    </row>
    <row r="129" spans="2:11" ht="17">
      <c r="B129" s="150" t="s">
        <v>5452</v>
      </c>
      <c r="C129" s="150" t="s">
        <v>5447</v>
      </c>
      <c r="D129" s="150" t="s">
        <v>5319</v>
      </c>
      <c r="E129" s="150">
        <v>28215</v>
      </c>
      <c r="F129" s="150" t="s">
        <v>1575</v>
      </c>
      <c r="G129" s="150" t="s">
        <v>5254</v>
      </c>
      <c r="H129" s="150" t="s">
        <v>5451</v>
      </c>
      <c r="I129" s="150">
        <v>1979</v>
      </c>
      <c r="J129" s="150" t="s">
        <v>5220</v>
      </c>
      <c r="K129" s="150" t="s">
        <v>1055</v>
      </c>
    </row>
    <row r="130" spans="2:11" ht="17">
      <c r="B130" s="150" t="s">
        <v>5453</v>
      </c>
      <c r="C130" s="150" t="s">
        <v>5283</v>
      </c>
      <c r="D130" s="150" t="s">
        <v>5284</v>
      </c>
      <c r="E130" s="150">
        <v>13353</v>
      </c>
      <c r="F130" s="150" t="s">
        <v>3265</v>
      </c>
      <c r="G130" s="150" t="s">
        <v>5306</v>
      </c>
      <c r="H130" s="150" t="s">
        <v>5454</v>
      </c>
      <c r="I130" s="150">
        <v>1969</v>
      </c>
      <c r="J130" s="150" t="s">
        <v>1538</v>
      </c>
      <c r="K130" s="150" t="s">
        <v>1055</v>
      </c>
    </row>
    <row r="131" spans="2:11" ht="17">
      <c r="B131" s="150" t="s">
        <v>5455</v>
      </c>
      <c r="C131" s="150" t="s">
        <v>5283</v>
      </c>
      <c r="D131" s="150" t="s">
        <v>5284</v>
      </c>
      <c r="E131" s="150">
        <v>13599</v>
      </c>
      <c r="F131" s="150" t="s">
        <v>3265</v>
      </c>
      <c r="G131" s="150" t="s">
        <v>5424</v>
      </c>
      <c r="H131" s="150" t="s">
        <v>5456</v>
      </c>
      <c r="I131" s="150">
        <v>1969</v>
      </c>
      <c r="J131" s="150" t="s">
        <v>5220</v>
      </c>
      <c r="K131" s="150" t="s">
        <v>1055</v>
      </c>
    </row>
    <row r="132" spans="2:11" ht="17">
      <c r="B132" s="150" t="s">
        <v>5457</v>
      </c>
      <c r="C132" s="150" t="s">
        <v>5283</v>
      </c>
      <c r="D132" s="150" t="s">
        <v>5458</v>
      </c>
      <c r="E132" s="150">
        <v>22113</v>
      </c>
      <c r="F132" s="150" t="s">
        <v>2415</v>
      </c>
      <c r="G132" s="150" t="s">
        <v>5459</v>
      </c>
      <c r="H132" s="150" t="s">
        <v>5460</v>
      </c>
      <c r="I132" s="150">
        <v>1993</v>
      </c>
      <c r="J132" s="150" t="s">
        <v>1538</v>
      </c>
      <c r="K132" s="150" t="s">
        <v>1055</v>
      </c>
    </row>
    <row r="133" spans="2:11" ht="17">
      <c r="B133" s="150" t="s">
        <v>2435</v>
      </c>
      <c r="C133" s="150" t="s">
        <v>5283</v>
      </c>
      <c r="D133" s="150" t="s">
        <v>5423</v>
      </c>
      <c r="E133" s="150">
        <v>22880</v>
      </c>
      <c r="F133" s="150" t="s">
        <v>2435</v>
      </c>
      <c r="G133" s="150" t="s">
        <v>5461</v>
      </c>
      <c r="H133" s="150" t="s">
        <v>5462</v>
      </c>
      <c r="I133" s="150">
        <v>1987</v>
      </c>
      <c r="J133" s="150" t="s">
        <v>1538</v>
      </c>
      <c r="K133" s="150" t="s">
        <v>1055</v>
      </c>
    </row>
    <row r="134" spans="2:11" ht="17">
      <c r="B134" s="150" t="s">
        <v>5463</v>
      </c>
      <c r="C134" s="150" t="s">
        <v>5283</v>
      </c>
      <c r="D134" s="150" t="s">
        <v>5284</v>
      </c>
      <c r="E134" s="150">
        <v>13599</v>
      </c>
      <c r="F134" s="150" t="s">
        <v>3265</v>
      </c>
      <c r="G134" s="150" t="s">
        <v>5254</v>
      </c>
      <c r="H134" s="150" t="s">
        <v>5464</v>
      </c>
      <c r="I134" s="150">
        <v>1987</v>
      </c>
      <c r="J134" s="150" t="s">
        <v>1538</v>
      </c>
      <c r="K134" s="150" t="s">
        <v>1055</v>
      </c>
    </row>
    <row r="135" spans="2:11" ht="17">
      <c r="B135" s="150" t="s">
        <v>5465</v>
      </c>
      <c r="C135" s="150" t="s">
        <v>5283</v>
      </c>
      <c r="D135" s="150" t="s">
        <v>5284</v>
      </c>
      <c r="E135" s="150">
        <v>13599</v>
      </c>
      <c r="F135" s="150" t="s">
        <v>3265</v>
      </c>
      <c r="G135" s="150" t="s">
        <v>5254</v>
      </c>
      <c r="H135" s="150" t="s">
        <v>5464</v>
      </c>
      <c r="I135" s="150">
        <v>1989</v>
      </c>
      <c r="J135" s="150" t="s">
        <v>1538</v>
      </c>
      <c r="K135" s="150" t="s">
        <v>1055</v>
      </c>
    </row>
    <row r="136" spans="2:11" ht="17">
      <c r="B136" s="150" t="s">
        <v>5466</v>
      </c>
      <c r="C136" s="150" t="s">
        <v>5467</v>
      </c>
      <c r="D136" s="150" t="s">
        <v>5367</v>
      </c>
      <c r="E136" s="150">
        <v>66806</v>
      </c>
      <c r="F136" s="150" t="s">
        <v>761</v>
      </c>
      <c r="G136" s="150" t="s">
        <v>5429</v>
      </c>
      <c r="H136" s="150" t="s">
        <v>5468</v>
      </c>
      <c r="I136" s="150">
        <v>1963</v>
      </c>
      <c r="J136" s="150" t="s">
        <v>5220</v>
      </c>
      <c r="K136" s="150" t="s">
        <v>1055</v>
      </c>
    </row>
    <row r="137" spans="2:11" ht="17">
      <c r="B137" s="150" t="s">
        <v>5469</v>
      </c>
      <c r="C137" s="150" t="s">
        <v>5467</v>
      </c>
      <c r="D137" s="150" t="s">
        <v>5367</v>
      </c>
      <c r="E137" s="150">
        <v>66806</v>
      </c>
      <c r="F137" s="150" t="s">
        <v>761</v>
      </c>
      <c r="G137" s="150" t="s">
        <v>5350</v>
      </c>
      <c r="H137" s="150" t="s">
        <v>5300</v>
      </c>
      <c r="I137" s="150">
        <v>1971</v>
      </c>
      <c r="J137" s="150" t="s">
        <v>5220</v>
      </c>
      <c r="K137" s="150" t="s">
        <v>1055</v>
      </c>
    </row>
    <row r="138" spans="2:11" ht="17">
      <c r="B138" s="150" t="s">
        <v>5470</v>
      </c>
      <c r="C138" s="150" t="s">
        <v>3227</v>
      </c>
      <c r="D138" s="150" t="s">
        <v>5218</v>
      </c>
      <c r="E138" s="150">
        <v>38436</v>
      </c>
      <c r="F138" s="150" t="s">
        <v>4489</v>
      </c>
      <c r="G138" s="150" t="s">
        <v>5432</v>
      </c>
      <c r="H138" s="150" t="s">
        <v>5471</v>
      </c>
      <c r="I138" s="150">
        <v>2000</v>
      </c>
      <c r="J138" s="150" t="s">
        <v>5472</v>
      </c>
      <c r="K138" s="150" t="s">
        <v>1055</v>
      </c>
    </row>
    <row r="139" spans="2:11" ht="17">
      <c r="B139" s="150" t="s">
        <v>5473</v>
      </c>
      <c r="C139" s="150" t="s">
        <v>3227</v>
      </c>
      <c r="D139" s="150" t="s">
        <v>5218</v>
      </c>
      <c r="E139" s="150">
        <v>38436</v>
      </c>
      <c r="F139" s="150" t="s">
        <v>4489</v>
      </c>
      <c r="G139" s="150" t="s">
        <v>5474</v>
      </c>
      <c r="H139" s="150" t="s">
        <v>5429</v>
      </c>
      <c r="I139" s="150">
        <v>1985</v>
      </c>
      <c r="J139" s="150" t="s">
        <v>1538</v>
      </c>
      <c r="K139" s="150" t="s">
        <v>1055</v>
      </c>
    </row>
    <row r="140" spans="2:11" ht="17">
      <c r="B140" s="150" t="s">
        <v>5475</v>
      </c>
      <c r="C140" s="150" t="s">
        <v>3227</v>
      </c>
      <c r="D140" s="150" t="s">
        <v>5218</v>
      </c>
      <c r="E140" s="150">
        <v>38436</v>
      </c>
      <c r="F140" s="150" t="s">
        <v>4489</v>
      </c>
      <c r="G140" s="150" t="s">
        <v>5474</v>
      </c>
      <c r="H140" s="150" t="s">
        <v>5429</v>
      </c>
      <c r="I140" s="150">
        <v>1985</v>
      </c>
      <c r="J140" s="150" t="s">
        <v>1538</v>
      </c>
      <c r="K140" s="150" t="s">
        <v>1055</v>
      </c>
    </row>
    <row r="141" spans="2:11" ht="17">
      <c r="B141" s="150" t="s">
        <v>5476</v>
      </c>
      <c r="C141" s="150" t="s">
        <v>3047</v>
      </c>
      <c r="D141" s="150" t="s">
        <v>5345</v>
      </c>
      <c r="E141" s="150">
        <v>73776</v>
      </c>
      <c r="F141" s="150" t="s">
        <v>3049</v>
      </c>
      <c r="G141" s="150" t="s">
        <v>5430</v>
      </c>
      <c r="H141" s="150" t="s">
        <v>5356</v>
      </c>
      <c r="I141" s="150">
        <v>1997</v>
      </c>
      <c r="J141" s="150" t="s">
        <v>1538</v>
      </c>
      <c r="K141" s="150" t="s">
        <v>3719</v>
      </c>
    </row>
    <row r="142" spans="2:11" ht="17">
      <c r="B142" s="150" t="s">
        <v>5477</v>
      </c>
      <c r="C142" s="150" t="s">
        <v>5478</v>
      </c>
      <c r="D142" s="150" t="s">
        <v>5367</v>
      </c>
      <c r="E142" s="150">
        <v>66117</v>
      </c>
      <c r="F142" s="150" t="s">
        <v>2595</v>
      </c>
      <c r="G142" s="150" t="s">
        <v>5479</v>
      </c>
      <c r="H142" s="150" t="s">
        <v>5371</v>
      </c>
      <c r="I142" s="150">
        <v>2005</v>
      </c>
      <c r="J142" s="150" t="s">
        <v>1538</v>
      </c>
      <c r="K142" s="150" t="s">
        <v>3719</v>
      </c>
    </row>
    <row r="143" spans="2:11">
      <c r="B143" s="151" t="s">
        <v>1022</v>
      </c>
    </row>
    <row r="144" spans="2:11">
      <c r="B144" s="151"/>
    </row>
    <row r="145" spans="2:11" ht="17">
      <c r="B145" s="149" t="s">
        <v>977</v>
      </c>
      <c r="C145" s="149" t="s">
        <v>5208</v>
      </c>
      <c r="D145" s="149" t="s">
        <v>5209</v>
      </c>
      <c r="E145" s="149" t="s">
        <v>5210</v>
      </c>
      <c r="F145" s="149" t="s">
        <v>5211</v>
      </c>
      <c r="G145" s="149" t="s">
        <v>5212</v>
      </c>
      <c r="H145" s="149" t="s">
        <v>5213</v>
      </c>
      <c r="I145" s="149" t="s">
        <v>5214</v>
      </c>
      <c r="J145" s="149" t="s">
        <v>5215</v>
      </c>
      <c r="K145" s="149" t="s">
        <v>5216</v>
      </c>
    </row>
    <row r="146" spans="2:11" ht="17">
      <c r="B146" s="150" t="s">
        <v>801</v>
      </c>
      <c r="C146" s="150" t="s">
        <v>5480</v>
      </c>
      <c r="D146" s="150" t="s">
        <v>5290</v>
      </c>
      <c r="E146" s="150">
        <v>1987</v>
      </c>
      <c r="F146" s="150" t="s">
        <v>801</v>
      </c>
      <c r="G146" s="150" t="s">
        <v>5481</v>
      </c>
      <c r="H146" s="150" t="s">
        <v>5482</v>
      </c>
      <c r="I146" s="150">
        <v>1994</v>
      </c>
      <c r="J146" s="150" t="s">
        <v>3377</v>
      </c>
      <c r="K146" s="150" t="s">
        <v>1022</v>
      </c>
    </row>
    <row r="147" spans="2:11" ht="17">
      <c r="B147" s="150" t="s">
        <v>5483</v>
      </c>
      <c r="C147" s="150" t="s">
        <v>5480</v>
      </c>
      <c r="D147" s="150" t="s">
        <v>5484</v>
      </c>
      <c r="E147" s="150">
        <v>67056</v>
      </c>
      <c r="F147" s="150" t="s">
        <v>1859</v>
      </c>
      <c r="G147" s="150" t="s">
        <v>5485</v>
      </c>
      <c r="H147" s="150"/>
      <c r="I147" s="150">
        <v>2005</v>
      </c>
      <c r="J147" s="150" t="s">
        <v>3377</v>
      </c>
      <c r="K147" s="150" t="s">
        <v>1022</v>
      </c>
    </row>
    <row r="148" spans="2:11" ht="17">
      <c r="B148" s="150" t="s">
        <v>5486</v>
      </c>
      <c r="C148" s="150" t="s">
        <v>5480</v>
      </c>
      <c r="D148" s="150" t="s">
        <v>5484</v>
      </c>
      <c r="E148" s="150">
        <v>67063</v>
      </c>
      <c r="F148" s="150" t="s">
        <v>1859</v>
      </c>
      <c r="G148" s="150" t="s">
        <v>5487</v>
      </c>
      <c r="H148" s="150"/>
      <c r="I148" s="150">
        <v>2005</v>
      </c>
      <c r="J148" s="150" t="s">
        <v>3377</v>
      </c>
      <c r="K148" s="150" t="s">
        <v>1022</v>
      </c>
    </row>
    <row r="149" spans="2:11" ht="17">
      <c r="B149" s="150" t="s">
        <v>5488</v>
      </c>
      <c r="C149" s="150" t="s">
        <v>5489</v>
      </c>
      <c r="D149" s="150" t="s">
        <v>5218</v>
      </c>
      <c r="E149" s="150">
        <v>21683</v>
      </c>
      <c r="F149" s="150" t="s">
        <v>918</v>
      </c>
      <c r="G149" s="150" t="s">
        <v>5490</v>
      </c>
      <c r="H149" s="150"/>
      <c r="I149" s="150">
        <v>1986</v>
      </c>
      <c r="J149" s="150" t="s">
        <v>5491</v>
      </c>
      <c r="K149" s="150" t="s">
        <v>1022</v>
      </c>
    </row>
    <row r="150" spans="2:11" ht="17">
      <c r="B150" s="150" t="s">
        <v>5492</v>
      </c>
      <c r="C150" s="150" t="s">
        <v>5493</v>
      </c>
      <c r="D150" s="150" t="s">
        <v>5280</v>
      </c>
      <c r="E150" s="150">
        <v>1159</v>
      </c>
      <c r="F150" s="150" t="s">
        <v>5494</v>
      </c>
      <c r="G150" s="150" t="s">
        <v>5461</v>
      </c>
      <c r="H150" s="150" t="s">
        <v>5389</v>
      </c>
      <c r="I150" s="150">
        <v>1995</v>
      </c>
      <c r="J150" s="150" t="s">
        <v>3377</v>
      </c>
      <c r="K150" s="150" t="s">
        <v>1022</v>
      </c>
    </row>
    <row r="151" spans="2:11" ht="17">
      <c r="B151" s="150" t="s">
        <v>1542</v>
      </c>
      <c r="C151" s="150" t="s">
        <v>5217</v>
      </c>
      <c r="D151" s="150" t="s">
        <v>5290</v>
      </c>
      <c r="E151" s="150">
        <v>14774</v>
      </c>
      <c r="F151" s="150" t="s">
        <v>1020</v>
      </c>
      <c r="G151" s="150" t="s">
        <v>5495</v>
      </c>
      <c r="H151" s="150"/>
      <c r="I151" s="150">
        <v>1995</v>
      </c>
      <c r="J151" s="150" t="s">
        <v>3377</v>
      </c>
      <c r="K151" s="150" t="s">
        <v>1022</v>
      </c>
    </row>
    <row r="152" spans="2:11" ht="17">
      <c r="B152" s="150" t="s">
        <v>5496</v>
      </c>
      <c r="C152" s="150" t="s">
        <v>5217</v>
      </c>
      <c r="D152" s="150" t="s">
        <v>5218</v>
      </c>
      <c r="E152" s="150">
        <v>26931</v>
      </c>
      <c r="F152" s="150" t="s">
        <v>713</v>
      </c>
      <c r="G152" s="150" t="s">
        <v>5497</v>
      </c>
      <c r="H152" s="150"/>
      <c r="I152" s="150">
        <v>1978</v>
      </c>
      <c r="J152" s="150" t="s">
        <v>3123</v>
      </c>
      <c r="K152" s="150" t="s">
        <v>1022</v>
      </c>
    </row>
    <row r="153" spans="2:11" ht="17">
      <c r="B153" s="150" t="s">
        <v>5498</v>
      </c>
      <c r="C153" s="150" t="s">
        <v>5217</v>
      </c>
      <c r="D153" s="150" t="s">
        <v>5330</v>
      </c>
      <c r="E153" s="150">
        <v>90449</v>
      </c>
      <c r="F153" s="150" t="s">
        <v>2196</v>
      </c>
      <c r="G153" s="150" t="s">
        <v>5499</v>
      </c>
      <c r="H153" s="150"/>
      <c r="I153" s="150">
        <v>1973</v>
      </c>
      <c r="J153" s="150" t="s">
        <v>3377</v>
      </c>
      <c r="K153" s="150" t="s">
        <v>1022</v>
      </c>
    </row>
    <row r="154" spans="2:11" ht="17">
      <c r="B154" s="150" t="s">
        <v>5500</v>
      </c>
      <c r="C154" s="150" t="s">
        <v>5217</v>
      </c>
      <c r="D154" s="150" t="s">
        <v>5218</v>
      </c>
      <c r="E154" s="150">
        <v>26725</v>
      </c>
      <c r="F154" s="150" t="s">
        <v>731</v>
      </c>
      <c r="G154" s="150" t="s">
        <v>5501</v>
      </c>
      <c r="H154" s="150"/>
      <c r="I154" s="150">
        <v>1972</v>
      </c>
      <c r="J154" s="150" t="s">
        <v>3377</v>
      </c>
      <c r="K154" s="150" t="s">
        <v>1022</v>
      </c>
    </row>
    <row r="155" spans="2:11" ht="17">
      <c r="B155" s="150" t="s">
        <v>5502</v>
      </c>
      <c r="C155" s="150" t="s">
        <v>5217</v>
      </c>
      <c r="D155" s="150" t="s">
        <v>5330</v>
      </c>
      <c r="E155" s="150">
        <v>90449</v>
      </c>
      <c r="F155" s="150" t="s">
        <v>2196</v>
      </c>
      <c r="G155" s="150" t="s">
        <v>5485</v>
      </c>
      <c r="H155" s="150"/>
      <c r="I155" s="150">
        <v>1976</v>
      </c>
      <c r="J155" s="150" t="s">
        <v>3377</v>
      </c>
      <c r="K155" s="150" t="s">
        <v>1022</v>
      </c>
    </row>
    <row r="156" spans="2:11" ht="17">
      <c r="B156" s="150" t="s">
        <v>5503</v>
      </c>
      <c r="C156" s="150" t="s">
        <v>5217</v>
      </c>
      <c r="D156" s="150" t="s">
        <v>5330</v>
      </c>
      <c r="E156" s="150">
        <v>85088</v>
      </c>
      <c r="F156" s="150" t="s">
        <v>4270</v>
      </c>
      <c r="G156" s="150" t="s">
        <v>5485</v>
      </c>
      <c r="H156" s="150"/>
      <c r="I156" s="150">
        <v>1974</v>
      </c>
      <c r="J156" s="150" t="s">
        <v>5220</v>
      </c>
      <c r="K156" s="150" t="s">
        <v>1022</v>
      </c>
    </row>
    <row r="157" spans="2:11" ht="17">
      <c r="B157" s="150" t="s">
        <v>5504</v>
      </c>
      <c r="C157" s="150" t="s">
        <v>5217</v>
      </c>
      <c r="D157" s="150" t="s">
        <v>5218</v>
      </c>
      <c r="E157" s="150">
        <v>31628</v>
      </c>
      <c r="F157" s="150" t="s">
        <v>4910</v>
      </c>
      <c r="G157" s="150" t="s">
        <v>5505</v>
      </c>
      <c r="H157" s="150"/>
      <c r="I157" s="150">
        <v>1973</v>
      </c>
      <c r="J157" s="150" t="s">
        <v>3377</v>
      </c>
      <c r="K157" s="150" t="s">
        <v>1022</v>
      </c>
    </row>
    <row r="158" spans="2:11" ht="17">
      <c r="B158" s="150" t="s">
        <v>5506</v>
      </c>
      <c r="C158" s="150" t="s">
        <v>5217</v>
      </c>
      <c r="D158" s="150" t="s">
        <v>5313</v>
      </c>
      <c r="E158" s="150">
        <v>63538</v>
      </c>
      <c r="F158" s="150" t="s">
        <v>2347</v>
      </c>
      <c r="G158" s="150" t="s">
        <v>5507</v>
      </c>
      <c r="H158" s="150"/>
      <c r="I158" s="150">
        <v>1977</v>
      </c>
      <c r="J158" s="150" t="s">
        <v>5220</v>
      </c>
      <c r="K158" s="150" t="s">
        <v>1022</v>
      </c>
    </row>
    <row r="159" spans="2:11" ht="17">
      <c r="B159" s="150" t="s">
        <v>5508</v>
      </c>
      <c r="C159" s="150" t="s">
        <v>5509</v>
      </c>
      <c r="D159" s="150" t="s">
        <v>5510</v>
      </c>
      <c r="E159" s="150">
        <v>7743</v>
      </c>
      <c r="F159" s="150" t="s">
        <v>4660</v>
      </c>
      <c r="G159" s="150" t="s">
        <v>5511</v>
      </c>
      <c r="H159" s="150" t="s">
        <v>5456</v>
      </c>
      <c r="I159" s="150">
        <v>1996</v>
      </c>
      <c r="J159" s="150" t="s">
        <v>3377</v>
      </c>
      <c r="K159" s="150" t="s">
        <v>1022</v>
      </c>
    </row>
    <row r="160" spans="2:11" ht="17">
      <c r="B160" s="150" t="s">
        <v>5512</v>
      </c>
      <c r="C160" s="150" t="s">
        <v>5513</v>
      </c>
      <c r="D160" s="150" t="s">
        <v>5234</v>
      </c>
      <c r="E160" s="150">
        <v>32278</v>
      </c>
      <c r="F160" s="150" t="s">
        <v>4759</v>
      </c>
      <c r="G160" s="150" t="s">
        <v>5514</v>
      </c>
      <c r="H160" s="150"/>
      <c r="I160" s="150">
        <v>1980</v>
      </c>
      <c r="J160" s="150" t="s">
        <v>3377</v>
      </c>
      <c r="K160" s="150" t="s">
        <v>1022</v>
      </c>
    </row>
    <row r="161" spans="2:11" ht="17">
      <c r="B161" s="150" t="s">
        <v>5515</v>
      </c>
      <c r="C161" s="150" t="s">
        <v>3047</v>
      </c>
      <c r="D161" s="150" t="s">
        <v>5345</v>
      </c>
      <c r="E161" s="150">
        <v>73776</v>
      </c>
      <c r="F161" s="150" t="s">
        <v>3049</v>
      </c>
      <c r="G161" s="150" t="s">
        <v>5516</v>
      </c>
      <c r="H161" s="150"/>
      <c r="I161" s="150">
        <v>1972</v>
      </c>
      <c r="J161" s="150" t="s">
        <v>3377</v>
      </c>
      <c r="K161" s="150" t="s">
        <v>1022</v>
      </c>
    </row>
    <row r="162" spans="2:11" ht="17">
      <c r="B162" s="150" t="s">
        <v>5517</v>
      </c>
      <c r="C162" s="150" t="s">
        <v>5518</v>
      </c>
      <c r="D162" s="150" t="s">
        <v>5223</v>
      </c>
      <c r="E162" s="150">
        <v>6112</v>
      </c>
      <c r="F162" s="150" t="s">
        <v>2401</v>
      </c>
      <c r="G162" s="150" t="s">
        <v>5519</v>
      </c>
      <c r="H162" s="150" t="s">
        <v>5231</v>
      </c>
      <c r="I162" s="150">
        <v>1976</v>
      </c>
      <c r="J162" s="150" t="s">
        <v>3377</v>
      </c>
      <c r="K162" s="150" t="s">
        <v>1022</v>
      </c>
    </row>
    <row r="163" spans="2:11" ht="17">
      <c r="B163" s="150" t="s">
        <v>5520</v>
      </c>
      <c r="C163" s="150" t="s">
        <v>5364</v>
      </c>
      <c r="D163" s="150" t="s">
        <v>5234</v>
      </c>
      <c r="E163" s="150">
        <v>44536</v>
      </c>
      <c r="F163" s="150" t="s">
        <v>1884</v>
      </c>
      <c r="G163" s="150" t="s">
        <v>5349</v>
      </c>
      <c r="H163" s="150"/>
      <c r="I163" s="150">
        <v>1973</v>
      </c>
      <c r="J163" s="150" t="s">
        <v>3377</v>
      </c>
      <c r="K163" s="150" t="s">
        <v>1022</v>
      </c>
    </row>
    <row r="164" spans="2:11" ht="17">
      <c r="B164" s="150" t="s">
        <v>1689</v>
      </c>
      <c r="C164" s="150" t="s">
        <v>5521</v>
      </c>
      <c r="D164" s="150" t="s">
        <v>5330</v>
      </c>
      <c r="E164" s="150">
        <v>84489</v>
      </c>
      <c r="F164" s="150" t="s">
        <v>1689</v>
      </c>
      <c r="G164" s="150" t="s">
        <v>5522</v>
      </c>
      <c r="H164" s="150" t="s">
        <v>5523</v>
      </c>
      <c r="I164" s="150">
        <v>2001</v>
      </c>
      <c r="J164" s="150" t="s">
        <v>3377</v>
      </c>
      <c r="K164" s="150" t="s">
        <v>1022</v>
      </c>
    </row>
    <row r="165" spans="2:11" ht="17">
      <c r="B165" s="150" t="s">
        <v>5524</v>
      </c>
      <c r="C165" s="150" t="s">
        <v>5391</v>
      </c>
      <c r="D165" s="150" t="s">
        <v>5234</v>
      </c>
      <c r="E165" s="150">
        <v>32457</v>
      </c>
      <c r="F165" s="150" t="s">
        <v>5392</v>
      </c>
      <c r="G165" s="150" t="s">
        <v>5403</v>
      </c>
      <c r="H165" s="150"/>
      <c r="I165" s="150">
        <v>1975</v>
      </c>
      <c r="J165" s="150" t="s">
        <v>5220</v>
      </c>
      <c r="K165" s="150" t="s">
        <v>1022</v>
      </c>
    </row>
    <row r="166" spans="2:11" ht="17">
      <c r="B166" s="150" t="s">
        <v>2243</v>
      </c>
      <c r="C166" s="150" t="s">
        <v>2242</v>
      </c>
      <c r="D166" s="150" t="s">
        <v>5330</v>
      </c>
      <c r="E166" s="150">
        <v>63784</v>
      </c>
      <c r="F166" s="150" t="s">
        <v>2243</v>
      </c>
      <c r="G166" s="150" t="s">
        <v>5231</v>
      </c>
      <c r="H166" s="150" t="s">
        <v>5525</v>
      </c>
      <c r="I166" s="150">
        <v>1996</v>
      </c>
      <c r="J166" s="150" t="s">
        <v>3377</v>
      </c>
      <c r="K166" s="150" t="s">
        <v>1022</v>
      </c>
    </row>
    <row r="167" spans="2:11" ht="17">
      <c r="B167" s="150" t="s">
        <v>5526</v>
      </c>
      <c r="C167" s="150" t="s">
        <v>1914</v>
      </c>
      <c r="D167" s="150" t="s">
        <v>5484</v>
      </c>
      <c r="E167" s="150">
        <v>55120</v>
      </c>
      <c r="F167" s="150" t="s">
        <v>1916</v>
      </c>
      <c r="G167" s="150" t="s">
        <v>5320</v>
      </c>
      <c r="H167" s="150"/>
      <c r="I167" s="150">
        <v>1977</v>
      </c>
      <c r="J167" s="150" t="s">
        <v>3377</v>
      </c>
      <c r="K167" s="150" t="s">
        <v>1022</v>
      </c>
    </row>
    <row r="168" spans="2:11" ht="17">
      <c r="B168" s="150" t="s">
        <v>5527</v>
      </c>
      <c r="C168" s="150" t="s">
        <v>1914</v>
      </c>
      <c r="D168" s="150" t="s">
        <v>5484</v>
      </c>
      <c r="E168" s="150">
        <v>55120</v>
      </c>
      <c r="F168" s="150" t="s">
        <v>1916</v>
      </c>
      <c r="G168" s="150" t="s">
        <v>5528</v>
      </c>
      <c r="H168" s="150" t="s">
        <v>5429</v>
      </c>
      <c r="I168" s="150">
        <v>2001</v>
      </c>
      <c r="J168" s="150" t="s">
        <v>3377</v>
      </c>
      <c r="K168" s="150" t="s">
        <v>1022</v>
      </c>
    </row>
    <row r="169" spans="2:11" ht="17">
      <c r="B169" s="150" t="s">
        <v>5529</v>
      </c>
      <c r="C169" s="150" t="s">
        <v>5530</v>
      </c>
      <c r="D169" s="150" t="s">
        <v>5223</v>
      </c>
      <c r="E169" s="150">
        <v>39418</v>
      </c>
      <c r="F169" s="150" t="s">
        <v>933</v>
      </c>
      <c r="G169" s="150" t="s">
        <v>5531</v>
      </c>
      <c r="H169" s="150" t="s">
        <v>5416</v>
      </c>
      <c r="I169" s="150">
        <v>1995</v>
      </c>
      <c r="J169" s="150" t="s">
        <v>3377</v>
      </c>
      <c r="K169" s="150" t="s">
        <v>1022</v>
      </c>
    </row>
    <row r="170" spans="2:11" ht="17">
      <c r="B170" s="150" t="s">
        <v>4959</v>
      </c>
      <c r="C170" s="150" t="s">
        <v>5532</v>
      </c>
      <c r="D170" s="150" t="s">
        <v>5223</v>
      </c>
      <c r="E170" s="150">
        <v>6236</v>
      </c>
      <c r="F170" s="150" t="s">
        <v>4959</v>
      </c>
      <c r="G170" s="150" t="s">
        <v>5533</v>
      </c>
      <c r="H170" s="150"/>
      <c r="I170" s="150">
        <v>1994</v>
      </c>
      <c r="J170" s="150" t="s">
        <v>3377</v>
      </c>
      <c r="K170" s="150" t="s">
        <v>1022</v>
      </c>
    </row>
    <row r="171" spans="2:11" ht="17">
      <c r="B171" s="150" t="s">
        <v>5534</v>
      </c>
      <c r="C171" s="150" t="s">
        <v>5535</v>
      </c>
      <c r="D171" s="150" t="s">
        <v>5234</v>
      </c>
      <c r="E171" s="150">
        <v>58313</v>
      </c>
      <c r="F171" s="150" t="s">
        <v>1326</v>
      </c>
      <c r="G171" s="150" t="s">
        <v>5536</v>
      </c>
      <c r="H171" s="150"/>
      <c r="I171" s="150">
        <v>2007</v>
      </c>
      <c r="J171" s="150" t="s">
        <v>3377</v>
      </c>
      <c r="K171" s="150" t="s">
        <v>1022</v>
      </c>
    </row>
    <row r="172" spans="2:11" ht="17">
      <c r="B172" s="150" t="s">
        <v>5537</v>
      </c>
      <c r="C172" s="150" t="s">
        <v>3996</v>
      </c>
      <c r="D172" s="150" t="s">
        <v>5234</v>
      </c>
      <c r="E172" s="150">
        <v>58095</v>
      </c>
      <c r="F172" s="150" t="s">
        <v>2387</v>
      </c>
      <c r="G172" s="150" t="s">
        <v>5538</v>
      </c>
      <c r="H172" s="150"/>
      <c r="I172" s="150">
        <v>1975</v>
      </c>
      <c r="J172" s="150" t="s">
        <v>3377</v>
      </c>
      <c r="K172" s="150" t="s">
        <v>1022</v>
      </c>
    </row>
    <row r="173" spans="2:11" ht="17">
      <c r="B173" s="150" t="s">
        <v>5539</v>
      </c>
      <c r="C173" s="150" t="s">
        <v>3996</v>
      </c>
      <c r="D173" s="150" t="s">
        <v>5234</v>
      </c>
      <c r="E173" s="150">
        <v>58095</v>
      </c>
      <c r="F173" s="150" t="s">
        <v>2387</v>
      </c>
      <c r="G173" s="150" t="s">
        <v>5538</v>
      </c>
      <c r="H173" s="150"/>
      <c r="I173" s="150">
        <v>1976</v>
      </c>
      <c r="J173" s="150" t="s">
        <v>3377</v>
      </c>
      <c r="K173" s="150" t="s">
        <v>1022</v>
      </c>
    </row>
    <row r="174" spans="2:11" ht="17">
      <c r="B174" s="150" t="s">
        <v>5540</v>
      </c>
      <c r="C174" s="150" t="s">
        <v>5541</v>
      </c>
      <c r="D174" s="150" t="s">
        <v>5234</v>
      </c>
      <c r="E174" s="150">
        <v>58095</v>
      </c>
      <c r="F174" s="150" t="s">
        <v>2387</v>
      </c>
      <c r="G174" s="150" t="s">
        <v>5542</v>
      </c>
      <c r="H174" s="150"/>
      <c r="I174" s="150">
        <v>1981</v>
      </c>
      <c r="J174" s="150" t="s">
        <v>3377</v>
      </c>
      <c r="K174" s="150" t="s">
        <v>1022</v>
      </c>
    </row>
    <row r="175" spans="2:11" ht="17">
      <c r="B175" s="150" t="s">
        <v>3326</v>
      </c>
      <c r="C175" s="150" t="s">
        <v>5543</v>
      </c>
      <c r="D175" s="150" t="s">
        <v>5223</v>
      </c>
      <c r="E175" s="150">
        <v>6406</v>
      </c>
      <c r="F175" s="150" t="s">
        <v>3326</v>
      </c>
      <c r="G175" s="150" t="s">
        <v>5544</v>
      </c>
      <c r="H175" s="150" t="s">
        <v>5495</v>
      </c>
      <c r="I175" s="150">
        <v>1995</v>
      </c>
      <c r="J175" s="150" t="s">
        <v>3377</v>
      </c>
      <c r="K175" s="150" t="s">
        <v>1022</v>
      </c>
    </row>
    <row r="176" spans="2:11" ht="17">
      <c r="B176" s="150" t="s">
        <v>5545</v>
      </c>
      <c r="C176" s="150" t="s">
        <v>5546</v>
      </c>
      <c r="D176" s="150" t="s">
        <v>5330</v>
      </c>
      <c r="E176" s="150">
        <v>90429</v>
      </c>
      <c r="F176" s="150" t="s">
        <v>2196</v>
      </c>
      <c r="G176" s="150" t="s">
        <v>5547</v>
      </c>
      <c r="H176" s="150" t="s">
        <v>5548</v>
      </c>
      <c r="I176" s="150">
        <v>2005</v>
      </c>
      <c r="J176" s="150" t="s">
        <v>1538</v>
      </c>
      <c r="K176" s="150" t="s">
        <v>1022</v>
      </c>
    </row>
    <row r="177" spans="2:11" ht="17">
      <c r="B177" s="150" t="s">
        <v>5549</v>
      </c>
      <c r="C177" s="150" t="s">
        <v>5550</v>
      </c>
      <c r="D177" s="150" t="s">
        <v>5313</v>
      </c>
      <c r="E177" s="150">
        <v>65428</v>
      </c>
      <c r="F177" s="150" t="s">
        <v>5549</v>
      </c>
      <c r="G177" s="150" t="s">
        <v>5551</v>
      </c>
      <c r="H177" s="150" t="s">
        <v>5552</v>
      </c>
      <c r="I177" s="150">
        <v>1999</v>
      </c>
      <c r="J177" s="150" t="s">
        <v>3377</v>
      </c>
      <c r="K177" s="150" t="s">
        <v>1022</v>
      </c>
    </row>
    <row r="178" spans="2:11" ht="17">
      <c r="B178" s="150" t="s">
        <v>5553</v>
      </c>
      <c r="C178" s="150" t="s">
        <v>2521</v>
      </c>
      <c r="D178" s="150" t="s">
        <v>5234</v>
      </c>
      <c r="E178" s="150">
        <v>50823</v>
      </c>
      <c r="F178" s="150" t="s">
        <v>4797</v>
      </c>
      <c r="G178" s="150" t="s">
        <v>5429</v>
      </c>
      <c r="H178" s="150" t="s">
        <v>5554</v>
      </c>
      <c r="I178" s="150">
        <v>1969</v>
      </c>
      <c r="J178" s="150" t="s">
        <v>3377</v>
      </c>
      <c r="K178" s="150" t="s">
        <v>1022</v>
      </c>
    </row>
    <row r="179" spans="2:11" ht="17">
      <c r="B179" s="150" t="s">
        <v>5555</v>
      </c>
      <c r="C179" s="150" t="s">
        <v>2521</v>
      </c>
      <c r="D179" s="150" t="s">
        <v>5234</v>
      </c>
      <c r="E179" s="150">
        <v>50823</v>
      </c>
      <c r="F179" s="150" t="s">
        <v>4797</v>
      </c>
      <c r="G179" s="150" t="s">
        <v>5556</v>
      </c>
      <c r="H179" s="150" t="s">
        <v>5325</v>
      </c>
      <c r="I179" s="150">
        <v>2005</v>
      </c>
      <c r="J179" s="150" t="s">
        <v>3377</v>
      </c>
      <c r="K179" s="150" t="s">
        <v>1022</v>
      </c>
    </row>
    <row r="180" spans="2:11" ht="17">
      <c r="B180" s="150" t="s">
        <v>5557</v>
      </c>
      <c r="C180" s="150" t="s">
        <v>5558</v>
      </c>
      <c r="D180" s="150" t="s">
        <v>5484</v>
      </c>
      <c r="E180" s="150">
        <v>67056</v>
      </c>
      <c r="F180" s="150" t="s">
        <v>1859</v>
      </c>
      <c r="G180" s="150" t="s">
        <v>5559</v>
      </c>
      <c r="H180" s="150" t="s">
        <v>5560</v>
      </c>
      <c r="I180" s="150">
        <v>1997</v>
      </c>
      <c r="J180" s="150" t="s">
        <v>3377</v>
      </c>
      <c r="K180" s="150" t="s">
        <v>1022</v>
      </c>
    </row>
    <row r="181" spans="2:11" ht="17">
      <c r="B181" s="150" t="s">
        <v>5561</v>
      </c>
      <c r="C181" s="150" t="s">
        <v>3260</v>
      </c>
      <c r="D181" s="150" t="s">
        <v>5234</v>
      </c>
      <c r="E181" s="150">
        <v>59368</v>
      </c>
      <c r="F181" s="150" t="s">
        <v>5410</v>
      </c>
      <c r="G181" s="150" t="s">
        <v>5525</v>
      </c>
      <c r="H181" s="150"/>
      <c r="I181" s="150">
        <v>1984</v>
      </c>
      <c r="J181" s="150" t="s">
        <v>3123</v>
      </c>
      <c r="K181" s="150" t="s">
        <v>1022</v>
      </c>
    </row>
    <row r="182" spans="2:11" ht="17">
      <c r="B182" s="150" t="s">
        <v>5562</v>
      </c>
      <c r="C182" s="150" t="s">
        <v>3260</v>
      </c>
      <c r="D182" s="150" t="s">
        <v>5218</v>
      </c>
      <c r="E182" s="150">
        <v>49811</v>
      </c>
      <c r="F182" s="150" t="s">
        <v>5005</v>
      </c>
      <c r="G182" s="150" t="s">
        <v>5437</v>
      </c>
      <c r="H182" s="150" t="s">
        <v>5563</v>
      </c>
      <c r="I182" s="150">
        <v>1974</v>
      </c>
      <c r="J182" s="150" t="s">
        <v>3377</v>
      </c>
      <c r="K182" s="150" t="s">
        <v>1022</v>
      </c>
    </row>
    <row r="183" spans="2:11" ht="17">
      <c r="B183" s="150" t="s">
        <v>5564</v>
      </c>
      <c r="C183" s="150" t="s">
        <v>3260</v>
      </c>
      <c r="D183" s="150" t="s">
        <v>5218</v>
      </c>
      <c r="E183" s="150">
        <v>49811</v>
      </c>
      <c r="F183" s="150" t="s">
        <v>5005</v>
      </c>
      <c r="G183" s="150" t="s">
        <v>5437</v>
      </c>
      <c r="H183" s="150" t="s">
        <v>5563</v>
      </c>
      <c r="I183" s="150">
        <v>1975</v>
      </c>
      <c r="J183" s="150" t="s">
        <v>3377</v>
      </c>
      <c r="K183" s="150" t="s">
        <v>1022</v>
      </c>
    </row>
    <row r="184" spans="2:11" ht="17">
      <c r="B184" s="150" t="s">
        <v>5565</v>
      </c>
      <c r="C184" s="150" t="s">
        <v>3260</v>
      </c>
      <c r="D184" s="150" t="s">
        <v>5234</v>
      </c>
      <c r="E184" s="150">
        <v>59368</v>
      </c>
      <c r="F184" s="150" t="s">
        <v>5410</v>
      </c>
      <c r="G184" s="150" t="s">
        <v>5566</v>
      </c>
      <c r="H184" s="150"/>
      <c r="I184" s="150">
        <v>1972</v>
      </c>
      <c r="J184" s="150" t="s">
        <v>3377</v>
      </c>
      <c r="K184" s="150" t="s">
        <v>1022</v>
      </c>
    </row>
    <row r="185" spans="2:11" ht="17">
      <c r="B185" s="150" t="s">
        <v>5567</v>
      </c>
      <c r="C185" s="150" t="s">
        <v>3260</v>
      </c>
      <c r="D185" s="150" t="s">
        <v>5234</v>
      </c>
      <c r="E185" s="150">
        <v>59368</v>
      </c>
      <c r="F185" s="150" t="s">
        <v>5410</v>
      </c>
      <c r="G185" s="150" t="s">
        <v>5566</v>
      </c>
      <c r="H185" s="150"/>
      <c r="I185" s="150">
        <v>1973</v>
      </c>
      <c r="J185" s="150" t="s">
        <v>3377</v>
      </c>
      <c r="K185" s="150" t="s">
        <v>1022</v>
      </c>
    </row>
    <row r="186" spans="2:11" ht="17">
      <c r="B186" s="150" t="s">
        <v>5568</v>
      </c>
      <c r="C186" s="150" t="s">
        <v>3260</v>
      </c>
      <c r="D186" s="150" t="s">
        <v>5234</v>
      </c>
      <c r="E186" s="150">
        <v>59368</v>
      </c>
      <c r="F186" s="150" t="s">
        <v>5410</v>
      </c>
      <c r="G186" s="150" t="s">
        <v>5566</v>
      </c>
      <c r="H186" s="150"/>
      <c r="I186" s="150">
        <v>1974</v>
      </c>
      <c r="J186" s="150" t="s">
        <v>3377</v>
      </c>
      <c r="K186" s="150" t="s">
        <v>1022</v>
      </c>
    </row>
    <row r="187" spans="2:11" ht="17">
      <c r="B187" s="150" t="s">
        <v>1794</v>
      </c>
      <c r="C187" s="150" t="s">
        <v>3260</v>
      </c>
      <c r="D187" s="150" t="s">
        <v>5234</v>
      </c>
      <c r="E187" s="150">
        <v>41538</v>
      </c>
      <c r="F187" s="150" t="s">
        <v>1794</v>
      </c>
      <c r="G187" s="150" t="s">
        <v>5569</v>
      </c>
      <c r="H187" s="150" t="s">
        <v>5389</v>
      </c>
      <c r="I187" s="150">
        <v>1972</v>
      </c>
      <c r="J187" s="150" t="s">
        <v>3377</v>
      </c>
      <c r="K187" s="150" t="s">
        <v>1022</v>
      </c>
    </row>
    <row r="188" spans="2:11" ht="17">
      <c r="B188" s="150" t="s">
        <v>5570</v>
      </c>
      <c r="C188" s="150" t="s">
        <v>5571</v>
      </c>
      <c r="D188" s="150" t="s">
        <v>5234</v>
      </c>
      <c r="E188" s="150">
        <v>50351</v>
      </c>
      <c r="F188" s="150" t="s">
        <v>1431</v>
      </c>
      <c r="G188" s="150" t="s">
        <v>5572</v>
      </c>
      <c r="H188" s="150"/>
      <c r="I188" s="150">
        <v>2007</v>
      </c>
      <c r="J188" s="150" t="s">
        <v>3377</v>
      </c>
      <c r="K188" s="150" t="s">
        <v>1022</v>
      </c>
    </row>
    <row r="189" spans="2:11" ht="17">
      <c r="B189" s="150" t="s">
        <v>5573</v>
      </c>
      <c r="C189" s="150" t="s">
        <v>5418</v>
      </c>
      <c r="D189" s="150" t="s">
        <v>5234</v>
      </c>
      <c r="E189" s="150">
        <v>47053</v>
      </c>
      <c r="F189" s="150" t="s">
        <v>605</v>
      </c>
      <c r="G189" s="150" t="s">
        <v>5574</v>
      </c>
      <c r="H189" s="150"/>
      <c r="I189" s="150">
        <v>1974</v>
      </c>
      <c r="J189" s="150" t="s">
        <v>3377</v>
      </c>
      <c r="K189" s="150" t="s">
        <v>1022</v>
      </c>
    </row>
    <row r="190" spans="2:11" ht="17">
      <c r="B190" s="150" t="s">
        <v>5575</v>
      </c>
      <c r="C190" s="150" t="s">
        <v>5418</v>
      </c>
      <c r="D190" s="150" t="s">
        <v>5234</v>
      </c>
      <c r="E190" s="150">
        <v>47053</v>
      </c>
      <c r="F190" s="150" t="s">
        <v>605</v>
      </c>
      <c r="G190" s="150" t="s">
        <v>5454</v>
      </c>
      <c r="H190" s="150" t="s">
        <v>5495</v>
      </c>
      <c r="I190" s="150">
        <v>2005</v>
      </c>
      <c r="J190" s="150" t="s">
        <v>3377</v>
      </c>
      <c r="K190" s="150" t="s">
        <v>1022</v>
      </c>
    </row>
    <row r="191" spans="2:11" ht="17">
      <c r="B191" s="150" t="s">
        <v>5576</v>
      </c>
      <c r="C191" s="150" t="s">
        <v>5577</v>
      </c>
      <c r="D191" s="150" t="s">
        <v>5234</v>
      </c>
      <c r="E191" s="150">
        <v>40215</v>
      </c>
      <c r="F191" s="150" t="s">
        <v>643</v>
      </c>
      <c r="G191" s="150" t="s">
        <v>5519</v>
      </c>
      <c r="H191" s="150" t="s">
        <v>5578</v>
      </c>
      <c r="I191" s="150">
        <v>2001</v>
      </c>
      <c r="J191" s="150" t="s">
        <v>3377</v>
      </c>
      <c r="K191" s="150" t="s">
        <v>1022</v>
      </c>
    </row>
    <row r="192" spans="2:11" ht="17">
      <c r="B192" s="150" t="s">
        <v>5579</v>
      </c>
      <c r="C192" s="150" t="s">
        <v>5577</v>
      </c>
      <c r="D192" s="150" t="s">
        <v>5234</v>
      </c>
      <c r="E192" s="150">
        <v>40215</v>
      </c>
      <c r="F192" s="150" t="s">
        <v>643</v>
      </c>
      <c r="G192" s="150" t="s">
        <v>5531</v>
      </c>
      <c r="H192" s="150"/>
      <c r="I192" s="150" t="s">
        <v>5580</v>
      </c>
      <c r="J192" s="150" t="s">
        <v>3377</v>
      </c>
      <c r="K192" s="150" t="s">
        <v>1022</v>
      </c>
    </row>
    <row r="193" spans="2:11" ht="17">
      <c r="B193" s="150" t="s">
        <v>5581</v>
      </c>
      <c r="C193" s="150" t="s">
        <v>5577</v>
      </c>
      <c r="D193" s="150" t="s">
        <v>5234</v>
      </c>
      <c r="E193" s="150">
        <v>40215</v>
      </c>
      <c r="F193" s="150" t="s">
        <v>643</v>
      </c>
      <c r="G193" s="150" t="s">
        <v>5582</v>
      </c>
      <c r="H193" s="150"/>
      <c r="I193" s="150">
        <v>1978</v>
      </c>
      <c r="J193" s="150" t="s">
        <v>3377</v>
      </c>
      <c r="K193" s="150" t="s">
        <v>1022</v>
      </c>
    </row>
    <row r="194" spans="2:11" ht="17">
      <c r="B194" s="150" t="s">
        <v>5583</v>
      </c>
      <c r="C194" s="150" t="s">
        <v>5427</v>
      </c>
      <c r="D194" s="150" t="s">
        <v>5313</v>
      </c>
      <c r="E194" s="150">
        <v>60276</v>
      </c>
      <c r="F194" s="150" t="s">
        <v>5428</v>
      </c>
      <c r="G194" s="150" t="s">
        <v>5226</v>
      </c>
      <c r="H194" s="150"/>
      <c r="I194" s="150">
        <v>1995</v>
      </c>
      <c r="J194" s="150" t="s">
        <v>3123</v>
      </c>
      <c r="K194" s="150" t="s">
        <v>1022</v>
      </c>
    </row>
    <row r="195" spans="2:11" ht="17">
      <c r="B195" s="150" t="s">
        <v>5584</v>
      </c>
      <c r="C195" s="150" t="s">
        <v>5585</v>
      </c>
      <c r="D195" s="150" t="s">
        <v>5218</v>
      </c>
      <c r="E195" s="150">
        <v>30449</v>
      </c>
      <c r="F195" s="150" t="s">
        <v>2480</v>
      </c>
      <c r="G195" s="150" t="s">
        <v>5226</v>
      </c>
      <c r="H195" s="150" t="s">
        <v>5226</v>
      </c>
      <c r="I195" s="150">
        <v>1975</v>
      </c>
      <c r="J195" s="150" t="s">
        <v>1538</v>
      </c>
      <c r="K195" s="150" t="s">
        <v>1022</v>
      </c>
    </row>
    <row r="196" spans="2:11" ht="17">
      <c r="B196" s="150" t="s">
        <v>5586</v>
      </c>
      <c r="C196" s="150" t="s">
        <v>5587</v>
      </c>
      <c r="D196" s="150" t="s">
        <v>5218</v>
      </c>
      <c r="E196" s="150">
        <v>30449</v>
      </c>
      <c r="F196" s="150" t="s">
        <v>2480</v>
      </c>
      <c r="G196" s="150" t="s">
        <v>5226</v>
      </c>
      <c r="H196" s="150" t="s">
        <v>5588</v>
      </c>
      <c r="I196" s="150">
        <v>1999</v>
      </c>
      <c r="J196" s="150" t="s">
        <v>3377</v>
      </c>
      <c r="K196" s="150" t="s">
        <v>1022</v>
      </c>
    </row>
    <row r="197" spans="2:11" ht="17">
      <c r="B197" s="150" t="s">
        <v>5589</v>
      </c>
      <c r="C197" s="150" t="s">
        <v>5439</v>
      </c>
      <c r="D197" s="150" t="s">
        <v>5345</v>
      </c>
      <c r="E197" s="150">
        <v>76189</v>
      </c>
      <c r="F197" s="150" t="s">
        <v>4700</v>
      </c>
      <c r="G197" s="150" t="s">
        <v>5590</v>
      </c>
      <c r="H197" s="150" t="s">
        <v>5578</v>
      </c>
      <c r="I197" s="150">
        <v>1998</v>
      </c>
      <c r="J197" s="150" t="s">
        <v>3377</v>
      </c>
      <c r="K197" s="150" t="s">
        <v>1022</v>
      </c>
    </row>
    <row r="198" spans="2:11" ht="17">
      <c r="B198" s="150" t="s">
        <v>5591</v>
      </c>
      <c r="C198" s="150" t="s">
        <v>5592</v>
      </c>
      <c r="D198" s="150" t="s">
        <v>5280</v>
      </c>
      <c r="E198" s="150">
        <v>4006</v>
      </c>
      <c r="F198" s="150" t="s">
        <v>4949</v>
      </c>
      <c r="G198" s="150" t="s">
        <v>5593</v>
      </c>
      <c r="H198" s="150" t="s">
        <v>5594</v>
      </c>
      <c r="I198" s="150">
        <v>1996</v>
      </c>
      <c r="J198" s="150" t="s">
        <v>3377</v>
      </c>
      <c r="K198" s="150" t="s">
        <v>1022</v>
      </c>
    </row>
    <row r="199" spans="2:11" ht="17">
      <c r="B199" s="150" t="s">
        <v>5595</v>
      </c>
      <c r="C199" s="150" t="s">
        <v>5445</v>
      </c>
      <c r="D199" s="150" t="s">
        <v>5330</v>
      </c>
      <c r="E199" s="150">
        <v>80287</v>
      </c>
      <c r="F199" s="150" t="s">
        <v>98</v>
      </c>
      <c r="G199" s="150" t="s">
        <v>5235</v>
      </c>
      <c r="H199" s="150"/>
      <c r="I199" s="150">
        <v>1980</v>
      </c>
      <c r="J199" s="150" t="s">
        <v>3377</v>
      </c>
      <c r="K199" s="150" t="s">
        <v>1022</v>
      </c>
    </row>
    <row r="200" spans="2:11" ht="17">
      <c r="B200" s="150" t="s">
        <v>5596</v>
      </c>
      <c r="C200" s="150" t="s">
        <v>5445</v>
      </c>
      <c r="D200" s="150" t="s">
        <v>5330</v>
      </c>
      <c r="E200" s="150">
        <v>80287</v>
      </c>
      <c r="F200" s="150" t="s">
        <v>98</v>
      </c>
      <c r="G200" s="150" t="s">
        <v>5597</v>
      </c>
      <c r="H200" s="150" t="s">
        <v>5403</v>
      </c>
      <c r="I200" s="150" t="s">
        <v>5598</v>
      </c>
      <c r="J200" s="150" t="s">
        <v>1538</v>
      </c>
      <c r="K200" s="150" t="s">
        <v>1022</v>
      </c>
    </row>
    <row r="201" spans="2:11" ht="17">
      <c r="B201" s="150" t="s">
        <v>5599</v>
      </c>
      <c r="C201" s="150" t="s">
        <v>5445</v>
      </c>
      <c r="D201" s="150" t="s">
        <v>5330</v>
      </c>
      <c r="E201" s="150">
        <v>80287</v>
      </c>
      <c r="F201" s="150" t="s">
        <v>98</v>
      </c>
      <c r="G201" s="150" t="s">
        <v>5356</v>
      </c>
      <c r="H201" s="150"/>
      <c r="I201" s="150">
        <v>1980</v>
      </c>
      <c r="J201" s="150" t="s">
        <v>3377</v>
      </c>
      <c r="K201" s="150" t="s">
        <v>1022</v>
      </c>
    </row>
    <row r="202" spans="2:11" ht="17">
      <c r="B202" s="150" t="s">
        <v>5600</v>
      </c>
      <c r="C202" s="150" t="s">
        <v>5445</v>
      </c>
      <c r="D202" s="150" t="s">
        <v>5330</v>
      </c>
      <c r="E202" s="150">
        <v>81379</v>
      </c>
      <c r="F202" s="150" t="s">
        <v>98</v>
      </c>
      <c r="G202" s="150" t="s">
        <v>5601</v>
      </c>
      <c r="H202" s="150" t="s">
        <v>5602</v>
      </c>
      <c r="I202" s="150">
        <v>2005</v>
      </c>
      <c r="J202" s="150" t="s">
        <v>3377</v>
      </c>
      <c r="K202" s="150" t="s">
        <v>1022</v>
      </c>
    </row>
    <row r="203" spans="2:11" ht="17">
      <c r="B203" s="150" t="s">
        <v>5603</v>
      </c>
      <c r="C203" s="150" t="s">
        <v>5604</v>
      </c>
      <c r="D203" s="150" t="s">
        <v>5234</v>
      </c>
      <c r="E203" s="150">
        <v>48155</v>
      </c>
      <c r="F203" s="150" t="s">
        <v>117</v>
      </c>
      <c r="G203" s="150" t="s">
        <v>5605</v>
      </c>
      <c r="H203" s="150"/>
      <c r="I203" s="150">
        <v>1984</v>
      </c>
      <c r="J203" s="150" t="s">
        <v>5220</v>
      </c>
      <c r="K203" s="150" t="s">
        <v>1022</v>
      </c>
    </row>
    <row r="204" spans="2:11" ht="17">
      <c r="B204" s="150" t="s">
        <v>5606</v>
      </c>
      <c r="C204" s="150" t="s">
        <v>5607</v>
      </c>
      <c r="D204" s="150" t="s">
        <v>5398</v>
      </c>
      <c r="E204" s="150">
        <v>18069</v>
      </c>
      <c r="F204" s="150" t="s">
        <v>2539</v>
      </c>
      <c r="G204" s="150" t="s">
        <v>5608</v>
      </c>
      <c r="H204" s="150" t="s">
        <v>5429</v>
      </c>
      <c r="I204" s="150">
        <v>1996</v>
      </c>
      <c r="J204" s="150" t="s">
        <v>3377</v>
      </c>
      <c r="K204" s="150" t="s">
        <v>1022</v>
      </c>
    </row>
    <row r="205" spans="2:11" ht="17">
      <c r="B205" s="150" t="s">
        <v>5609</v>
      </c>
      <c r="C205" s="150" t="s">
        <v>5610</v>
      </c>
      <c r="D205" s="150" t="s">
        <v>5234</v>
      </c>
      <c r="E205" s="150">
        <v>42281</v>
      </c>
      <c r="F205" s="150" t="s">
        <v>4521</v>
      </c>
      <c r="G205" s="150" t="s">
        <v>5419</v>
      </c>
      <c r="H205" s="150" t="s">
        <v>5611</v>
      </c>
      <c r="I205" s="150">
        <v>1988</v>
      </c>
      <c r="J205" s="150" t="s">
        <v>1538</v>
      </c>
      <c r="K205" s="150" t="s">
        <v>1022</v>
      </c>
    </row>
    <row r="206" spans="2:11" ht="17">
      <c r="B206" s="150" t="s">
        <v>5612</v>
      </c>
      <c r="C206" s="150" t="s">
        <v>5613</v>
      </c>
      <c r="D206" s="150" t="s">
        <v>5234</v>
      </c>
      <c r="E206" s="150">
        <v>48155</v>
      </c>
      <c r="F206" s="150" t="s">
        <v>117</v>
      </c>
      <c r="G206" s="150" t="s">
        <v>5226</v>
      </c>
      <c r="H206" s="150" t="s">
        <v>5614</v>
      </c>
      <c r="I206" s="150">
        <v>2005</v>
      </c>
      <c r="J206" s="150" t="s">
        <v>3377</v>
      </c>
      <c r="K206" s="150" t="s">
        <v>1022</v>
      </c>
    </row>
    <row r="207" spans="2:11" ht="17">
      <c r="B207" s="150" t="s">
        <v>5615</v>
      </c>
      <c r="C207" s="150" t="s">
        <v>5447</v>
      </c>
      <c r="D207" s="150" t="s">
        <v>5319</v>
      </c>
      <c r="E207" s="150">
        <v>28215</v>
      </c>
      <c r="F207" s="150" t="s">
        <v>1575</v>
      </c>
      <c r="G207" s="150" t="s">
        <v>5616</v>
      </c>
      <c r="H207" s="150" t="s">
        <v>5448</v>
      </c>
      <c r="I207" s="150">
        <v>1972</v>
      </c>
      <c r="J207" s="150" t="s">
        <v>3123</v>
      </c>
      <c r="K207" s="150" t="s">
        <v>1022</v>
      </c>
    </row>
    <row r="208" spans="2:11" ht="17">
      <c r="B208" s="150" t="s">
        <v>5617</v>
      </c>
      <c r="C208" s="150" t="s">
        <v>5618</v>
      </c>
      <c r="D208" s="150" t="s">
        <v>5234</v>
      </c>
      <c r="E208" s="150">
        <v>52070</v>
      </c>
      <c r="F208" s="150" t="s">
        <v>996</v>
      </c>
      <c r="G208" s="150" t="s">
        <v>5437</v>
      </c>
      <c r="H208" s="150"/>
      <c r="I208" s="150">
        <v>2007</v>
      </c>
      <c r="J208" s="150" t="s">
        <v>3377</v>
      </c>
      <c r="K208" s="150" t="s">
        <v>1022</v>
      </c>
    </row>
    <row r="209" spans="2:11" ht="17">
      <c r="B209" s="150" t="s">
        <v>5619</v>
      </c>
      <c r="C209" s="150" t="s">
        <v>5618</v>
      </c>
      <c r="D209" s="150" t="s">
        <v>5234</v>
      </c>
      <c r="E209" s="150">
        <v>52070</v>
      </c>
      <c r="F209" s="150" t="s">
        <v>996</v>
      </c>
      <c r="G209" s="150" t="s">
        <v>5437</v>
      </c>
      <c r="H209" s="150"/>
      <c r="I209" s="150">
        <v>2007</v>
      </c>
      <c r="J209" s="150" t="s">
        <v>3377</v>
      </c>
      <c r="K209" s="150" t="s">
        <v>1022</v>
      </c>
    </row>
    <row r="210" spans="2:11" ht="17">
      <c r="B210" s="150" t="s">
        <v>5620</v>
      </c>
      <c r="C210" s="150" t="s">
        <v>5283</v>
      </c>
      <c r="D210" s="150" t="s">
        <v>5458</v>
      </c>
      <c r="E210" s="150">
        <v>22113</v>
      </c>
      <c r="F210" s="150" t="s">
        <v>2415</v>
      </c>
      <c r="G210" s="150" t="s">
        <v>5349</v>
      </c>
      <c r="H210" s="150" t="s">
        <v>5621</v>
      </c>
      <c r="I210" s="150">
        <v>2007</v>
      </c>
      <c r="J210" s="150" t="s">
        <v>3377</v>
      </c>
      <c r="K210" s="150" t="s">
        <v>1022</v>
      </c>
    </row>
    <row r="211" spans="2:11" ht="17">
      <c r="B211" s="150" t="s">
        <v>5622</v>
      </c>
      <c r="C211" s="150" t="s">
        <v>5283</v>
      </c>
      <c r="D211" s="150" t="s">
        <v>5290</v>
      </c>
      <c r="E211" s="150">
        <v>14974</v>
      </c>
      <c r="F211" s="150" t="s">
        <v>2180</v>
      </c>
      <c r="G211" s="150" t="s">
        <v>5623</v>
      </c>
      <c r="H211" s="150"/>
      <c r="I211" s="150">
        <v>1987</v>
      </c>
      <c r="J211" s="150" t="s">
        <v>3123</v>
      </c>
      <c r="K211" s="150" t="s">
        <v>1022</v>
      </c>
    </row>
    <row r="212" spans="2:11" ht="17">
      <c r="B212" s="150" t="s">
        <v>5624</v>
      </c>
      <c r="C212" s="150" t="s">
        <v>5283</v>
      </c>
      <c r="D212" s="150" t="s">
        <v>5284</v>
      </c>
      <c r="E212" s="150">
        <v>12207</v>
      </c>
      <c r="F212" s="150" t="s">
        <v>3265</v>
      </c>
      <c r="G212" s="150" t="s">
        <v>5238</v>
      </c>
      <c r="H212" s="150" t="s">
        <v>5625</v>
      </c>
      <c r="I212" s="150">
        <v>1972</v>
      </c>
      <c r="J212" s="150" t="s">
        <v>1538</v>
      </c>
      <c r="K212" s="150" t="s">
        <v>1022</v>
      </c>
    </row>
    <row r="213" spans="2:11" ht="17">
      <c r="B213" s="150" t="s">
        <v>5626</v>
      </c>
      <c r="C213" s="150" t="s">
        <v>5283</v>
      </c>
      <c r="D213" s="150" t="s">
        <v>5284</v>
      </c>
      <c r="E213" s="150">
        <v>12207</v>
      </c>
      <c r="F213" s="150" t="s">
        <v>3265</v>
      </c>
      <c r="G213" s="150" t="s">
        <v>5238</v>
      </c>
      <c r="H213" s="150" t="s">
        <v>5625</v>
      </c>
      <c r="I213" s="150">
        <v>1973</v>
      </c>
      <c r="J213" s="150" t="s">
        <v>1538</v>
      </c>
      <c r="K213" s="150" t="s">
        <v>1022</v>
      </c>
    </row>
    <row r="214" spans="2:11" ht="17">
      <c r="B214" s="150" t="s">
        <v>5627</v>
      </c>
      <c r="C214" s="150" t="s">
        <v>5283</v>
      </c>
      <c r="D214" s="150" t="s">
        <v>5284</v>
      </c>
      <c r="E214" s="150">
        <v>12207</v>
      </c>
      <c r="F214" s="150" t="s">
        <v>3265</v>
      </c>
      <c r="G214" s="150" t="s">
        <v>5238</v>
      </c>
      <c r="H214" s="150" t="s">
        <v>5625</v>
      </c>
      <c r="I214" s="150">
        <v>1974</v>
      </c>
      <c r="J214" s="150" t="s">
        <v>1538</v>
      </c>
      <c r="K214" s="150" t="s">
        <v>1022</v>
      </c>
    </row>
    <row r="215" spans="2:11" ht="17">
      <c r="B215" s="150" t="s">
        <v>5628</v>
      </c>
      <c r="C215" s="150" t="s">
        <v>5283</v>
      </c>
      <c r="D215" s="150" t="s">
        <v>5290</v>
      </c>
      <c r="E215" s="150">
        <v>16356</v>
      </c>
      <c r="F215" s="150" t="s">
        <v>1018</v>
      </c>
      <c r="G215" s="150" t="s">
        <v>5629</v>
      </c>
      <c r="H215" s="150"/>
      <c r="I215" s="150">
        <v>1990</v>
      </c>
      <c r="J215" s="150" t="s">
        <v>3123</v>
      </c>
      <c r="K215" s="150" t="s">
        <v>1022</v>
      </c>
    </row>
    <row r="216" spans="2:11" ht="17">
      <c r="B216" s="150" t="s">
        <v>5630</v>
      </c>
      <c r="C216" s="150" t="s">
        <v>5283</v>
      </c>
      <c r="D216" s="150" t="s">
        <v>5290</v>
      </c>
      <c r="E216" s="150">
        <v>14974</v>
      </c>
      <c r="F216" s="150" t="s">
        <v>2180</v>
      </c>
      <c r="G216" s="150" t="s">
        <v>5629</v>
      </c>
      <c r="H216" s="150"/>
      <c r="I216" s="150">
        <v>1989</v>
      </c>
      <c r="J216" s="150" t="s">
        <v>3123</v>
      </c>
      <c r="K216" s="150" t="s">
        <v>1022</v>
      </c>
    </row>
    <row r="217" spans="2:11" ht="17">
      <c r="B217" s="150" t="s">
        <v>5631</v>
      </c>
      <c r="C217" s="150" t="s">
        <v>5283</v>
      </c>
      <c r="D217" s="150" t="s">
        <v>5458</v>
      </c>
      <c r="E217" s="150">
        <v>20457</v>
      </c>
      <c r="F217" s="150" t="s">
        <v>2415</v>
      </c>
      <c r="G217" s="150" t="s">
        <v>5373</v>
      </c>
      <c r="H217" s="150"/>
      <c r="I217" s="150">
        <v>1999</v>
      </c>
      <c r="J217" s="150" t="s">
        <v>3123</v>
      </c>
      <c r="K217" s="150" t="s">
        <v>1022</v>
      </c>
    </row>
    <row r="218" spans="2:11" ht="17">
      <c r="B218" s="150" t="s">
        <v>5632</v>
      </c>
      <c r="C218" s="150" t="s">
        <v>5283</v>
      </c>
      <c r="D218" s="150" t="s">
        <v>5284</v>
      </c>
      <c r="E218" s="150">
        <v>10179</v>
      </c>
      <c r="F218" s="150" t="s">
        <v>3265</v>
      </c>
      <c r="G218" s="150" t="s">
        <v>5633</v>
      </c>
      <c r="H218" s="150" t="s">
        <v>5634</v>
      </c>
      <c r="I218" s="150">
        <v>1996</v>
      </c>
      <c r="J218" s="150" t="s">
        <v>3377</v>
      </c>
      <c r="K218" s="150" t="s">
        <v>1022</v>
      </c>
    </row>
    <row r="219" spans="2:11" ht="17">
      <c r="B219" s="150" t="s">
        <v>701</v>
      </c>
      <c r="C219" s="150" t="s">
        <v>5635</v>
      </c>
      <c r="D219" s="150" t="s">
        <v>5290</v>
      </c>
      <c r="E219" s="150">
        <v>15890</v>
      </c>
      <c r="F219" s="150" t="s">
        <v>701</v>
      </c>
      <c r="G219" s="150" t="s">
        <v>5231</v>
      </c>
      <c r="H219" s="150" t="s">
        <v>5443</v>
      </c>
      <c r="I219" s="150">
        <v>1955</v>
      </c>
      <c r="J219" s="150" t="s">
        <v>5220</v>
      </c>
      <c r="K219" s="150" t="s">
        <v>1022</v>
      </c>
    </row>
    <row r="220" spans="2:11" ht="17">
      <c r="B220" s="150" t="s">
        <v>5636</v>
      </c>
      <c r="C220" s="150" t="s">
        <v>5283</v>
      </c>
      <c r="D220" s="150" t="s">
        <v>5284</v>
      </c>
      <c r="E220" s="150">
        <v>10589</v>
      </c>
      <c r="F220" s="150" t="s">
        <v>3265</v>
      </c>
      <c r="G220" s="150" t="s">
        <v>5637</v>
      </c>
      <c r="H220" s="150" t="s">
        <v>5254</v>
      </c>
      <c r="I220" s="150">
        <v>2000</v>
      </c>
      <c r="J220" s="150" t="s">
        <v>3123</v>
      </c>
      <c r="K220" s="150" t="s">
        <v>2204</v>
      </c>
    </row>
    <row r="221" spans="2:11">
      <c r="B221" s="151" t="s">
        <v>5638</v>
      </c>
    </row>
    <row r="222" spans="2:11">
      <c r="B222" s="151"/>
    </row>
    <row r="223" spans="2:11" ht="17">
      <c r="B223" s="149" t="s">
        <v>977</v>
      </c>
      <c r="C223" s="149" t="s">
        <v>5208</v>
      </c>
      <c r="D223" s="149" t="s">
        <v>5209</v>
      </c>
      <c r="E223" s="149" t="s">
        <v>5210</v>
      </c>
      <c r="F223" s="149" t="s">
        <v>5211</v>
      </c>
      <c r="G223" s="149" t="s">
        <v>5212</v>
      </c>
      <c r="H223" s="149" t="s">
        <v>5213</v>
      </c>
      <c r="I223" s="149" t="s">
        <v>5214</v>
      </c>
      <c r="J223" s="149" t="s">
        <v>5215</v>
      </c>
      <c r="K223" s="149" t="s">
        <v>5216</v>
      </c>
    </row>
    <row r="224" spans="2:11" ht="17">
      <c r="B224" s="150" t="s">
        <v>5639</v>
      </c>
      <c r="C224" s="150" t="s">
        <v>5233</v>
      </c>
      <c r="D224" s="150" t="s">
        <v>5234</v>
      </c>
      <c r="E224" s="150">
        <v>47259</v>
      </c>
      <c r="F224" s="150" t="s">
        <v>605</v>
      </c>
      <c r="G224" s="150" t="s">
        <v>5640</v>
      </c>
      <c r="H224" s="150"/>
      <c r="I224" s="150">
        <v>1975</v>
      </c>
      <c r="J224" s="150" t="s">
        <v>3377</v>
      </c>
      <c r="K224" s="150" t="s">
        <v>1594</v>
      </c>
    </row>
    <row r="225" spans="2:11" ht="17">
      <c r="B225" s="150" t="s">
        <v>5641</v>
      </c>
      <c r="C225" s="150" t="s">
        <v>5233</v>
      </c>
      <c r="D225" s="150" t="s">
        <v>5234</v>
      </c>
      <c r="E225" s="150">
        <v>47259</v>
      </c>
      <c r="F225" s="150" t="s">
        <v>605</v>
      </c>
      <c r="G225" s="150" t="s">
        <v>5640</v>
      </c>
      <c r="H225" s="150"/>
      <c r="I225" s="150">
        <v>1976</v>
      </c>
      <c r="J225" s="150" t="s">
        <v>3377</v>
      </c>
      <c r="K225" s="150" t="s">
        <v>1594</v>
      </c>
    </row>
    <row r="226" spans="2:11" ht="17">
      <c r="B226" s="150" t="s">
        <v>5642</v>
      </c>
      <c r="C226" s="150" t="s">
        <v>5643</v>
      </c>
      <c r="D226" s="150" t="s">
        <v>5234</v>
      </c>
      <c r="E226" s="150">
        <v>47166</v>
      </c>
      <c r="F226" s="150" t="s">
        <v>2408</v>
      </c>
      <c r="G226" s="150" t="s">
        <v>5644</v>
      </c>
      <c r="H226" s="150"/>
      <c r="I226" s="150">
        <v>2003</v>
      </c>
      <c r="J226" s="150" t="s">
        <v>1538</v>
      </c>
      <c r="K226" s="150" t="s">
        <v>1594</v>
      </c>
    </row>
    <row r="227" spans="2:11" ht="17">
      <c r="B227" s="150" t="s">
        <v>5645</v>
      </c>
      <c r="C227" s="150" t="s">
        <v>5447</v>
      </c>
      <c r="D227" s="150" t="s">
        <v>5319</v>
      </c>
      <c r="E227" s="150">
        <v>28215</v>
      </c>
      <c r="F227" s="150" t="s">
        <v>1575</v>
      </c>
      <c r="G227" s="150" t="s">
        <v>5226</v>
      </c>
      <c r="H227" s="150"/>
      <c r="I227" s="150">
        <v>1965</v>
      </c>
      <c r="J227" s="150" t="s">
        <v>3123</v>
      </c>
      <c r="K227" s="150" t="s">
        <v>1594</v>
      </c>
    </row>
    <row r="228" spans="2:11" ht="17">
      <c r="B228" s="150" t="s">
        <v>5646</v>
      </c>
      <c r="C228" s="150" t="s">
        <v>5447</v>
      </c>
      <c r="D228" s="150" t="s">
        <v>5319</v>
      </c>
      <c r="E228" s="150">
        <v>28215</v>
      </c>
      <c r="F228" s="150" t="s">
        <v>1575</v>
      </c>
      <c r="G228" s="150" t="s">
        <v>5231</v>
      </c>
      <c r="H228" s="150"/>
      <c r="I228" s="150">
        <v>1974</v>
      </c>
      <c r="J228" s="150" t="s">
        <v>3123</v>
      </c>
      <c r="K228" s="150" t="s">
        <v>1594</v>
      </c>
    </row>
    <row r="229" spans="2:11" ht="17">
      <c r="B229" s="150" t="s">
        <v>5647</v>
      </c>
      <c r="C229" s="150" t="s">
        <v>5447</v>
      </c>
      <c r="D229" s="150" t="s">
        <v>5319</v>
      </c>
      <c r="E229" s="150">
        <v>28215</v>
      </c>
      <c r="F229" s="150" t="s">
        <v>1575</v>
      </c>
      <c r="G229" s="150" t="s">
        <v>5238</v>
      </c>
      <c r="H229" s="150"/>
      <c r="I229" s="150">
        <v>1975</v>
      </c>
      <c r="J229" s="150" t="s">
        <v>3123</v>
      </c>
      <c r="K229" s="150" t="s">
        <v>1594</v>
      </c>
    </row>
    <row r="230" spans="2:11" ht="17">
      <c r="B230" s="150" t="s">
        <v>5648</v>
      </c>
      <c r="C230" s="150" t="s">
        <v>5649</v>
      </c>
      <c r="D230" s="150" t="s">
        <v>5218</v>
      </c>
      <c r="E230" s="150">
        <v>38239</v>
      </c>
      <c r="F230" s="150" t="s">
        <v>2605</v>
      </c>
      <c r="G230" s="150" t="s">
        <v>5650</v>
      </c>
      <c r="H230" s="150" t="s">
        <v>5394</v>
      </c>
      <c r="I230" s="150">
        <v>1963</v>
      </c>
      <c r="J230" s="150" t="s">
        <v>1538</v>
      </c>
      <c r="K230" s="150" t="s">
        <v>5651</v>
      </c>
    </row>
    <row r="231" spans="2:11" ht="17">
      <c r="B231" s="150" t="s">
        <v>5652</v>
      </c>
      <c r="C231" s="150" t="s">
        <v>5653</v>
      </c>
      <c r="D231" s="150" t="s">
        <v>5223</v>
      </c>
      <c r="E231" s="150">
        <v>6237</v>
      </c>
      <c r="F231" s="150" t="s">
        <v>4959</v>
      </c>
      <c r="G231" s="150" t="s">
        <v>5654</v>
      </c>
      <c r="H231" s="150" t="s">
        <v>5655</v>
      </c>
      <c r="I231" s="150">
        <v>1996</v>
      </c>
      <c r="J231" s="150" t="s">
        <v>3377</v>
      </c>
      <c r="K231" s="150" t="s">
        <v>5656</v>
      </c>
    </row>
    <row r="232" spans="2:11">
      <c r="B232" s="151" t="s">
        <v>3285</v>
      </c>
    </row>
    <row r="233" spans="2:11">
      <c r="B233" s="151"/>
    </row>
    <row r="234" spans="2:11" ht="17">
      <c r="B234" s="149" t="s">
        <v>977</v>
      </c>
      <c r="C234" s="149" t="s">
        <v>5208</v>
      </c>
      <c r="D234" s="149" t="s">
        <v>5209</v>
      </c>
      <c r="E234" s="149" t="s">
        <v>5210</v>
      </c>
      <c r="F234" s="149" t="s">
        <v>5211</v>
      </c>
      <c r="G234" s="149" t="s">
        <v>5212</v>
      </c>
      <c r="H234" s="149" t="s">
        <v>5213</v>
      </c>
      <c r="I234" s="149" t="s">
        <v>5214</v>
      </c>
      <c r="J234" s="149" t="s">
        <v>5215</v>
      </c>
      <c r="K234" s="149" t="s">
        <v>5216</v>
      </c>
    </row>
    <row r="235" spans="2:11" ht="17">
      <c r="B235" s="150" t="s">
        <v>5657</v>
      </c>
      <c r="C235" s="150" t="s">
        <v>5217</v>
      </c>
      <c r="D235" s="150" t="s">
        <v>5330</v>
      </c>
      <c r="E235" s="150">
        <v>83734</v>
      </c>
      <c r="F235" s="150" t="s">
        <v>2512</v>
      </c>
      <c r="G235" s="150" t="s">
        <v>5658</v>
      </c>
      <c r="H235" s="150"/>
      <c r="I235" s="150">
        <v>1982</v>
      </c>
      <c r="J235" s="150" t="s">
        <v>3123</v>
      </c>
      <c r="K235" s="150" t="s">
        <v>1823</v>
      </c>
    </row>
    <row r="236" spans="2:11" ht="17">
      <c r="B236" s="150" t="s">
        <v>5659</v>
      </c>
      <c r="C236" s="150" t="s">
        <v>3047</v>
      </c>
      <c r="D236" s="150" t="s">
        <v>5345</v>
      </c>
      <c r="E236" s="150">
        <v>73776</v>
      </c>
      <c r="F236" s="150" t="s">
        <v>3049</v>
      </c>
      <c r="G236" s="150" t="s">
        <v>5608</v>
      </c>
      <c r="H236" s="150"/>
      <c r="I236" s="150">
        <v>1975</v>
      </c>
      <c r="J236" s="150" t="s">
        <v>3123</v>
      </c>
      <c r="K236" s="150" t="s">
        <v>1823</v>
      </c>
    </row>
    <row r="237" spans="2:11" ht="17">
      <c r="B237" s="150" t="s">
        <v>5660</v>
      </c>
      <c r="C237" s="150" t="s">
        <v>3047</v>
      </c>
      <c r="D237" s="150" t="s">
        <v>5345</v>
      </c>
      <c r="E237" s="150">
        <v>74399</v>
      </c>
      <c r="F237" s="150" t="s">
        <v>4307</v>
      </c>
      <c r="G237" s="150" t="s">
        <v>5661</v>
      </c>
      <c r="H237" s="150" t="s">
        <v>5662</v>
      </c>
      <c r="I237" s="150">
        <v>1981</v>
      </c>
      <c r="J237" s="150" t="s">
        <v>3123</v>
      </c>
      <c r="K237" s="150" t="s">
        <v>1823</v>
      </c>
    </row>
    <row r="238" spans="2:11" ht="17">
      <c r="B238" s="150" t="s">
        <v>5663</v>
      </c>
      <c r="C238" s="150" t="s">
        <v>3047</v>
      </c>
      <c r="D238" s="150" t="s">
        <v>5345</v>
      </c>
      <c r="E238" s="150">
        <v>70376</v>
      </c>
      <c r="F238" s="150" t="s">
        <v>2871</v>
      </c>
      <c r="G238" s="150" t="s">
        <v>5350</v>
      </c>
      <c r="H238" s="150"/>
      <c r="I238" s="150">
        <v>1994</v>
      </c>
      <c r="J238" s="150" t="s">
        <v>5220</v>
      </c>
      <c r="K238" s="150" t="s">
        <v>1823</v>
      </c>
    </row>
    <row r="239" spans="2:11" ht="17">
      <c r="B239" s="150" t="s">
        <v>2343</v>
      </c>
      <c r="C239" s="150" t="s">
        <v>5518</v>
      </c>
      <c r="D239" s="150" t="s">
        <v>5223</v>
      </c>
      <c r="E239" s="150">
        <v>6112</v>
      </c>
      <c r="F239" s="150" t="s">
        <v>2401</v>
      </c>
      <c r="G239" s="150" t="s">
        <v>5664</v>
      </c>
      <c r="H239" s="150"/>
      <c r="I239" s="150">
        <v>1994</v>
      </c>
      <c r="J239" s="150" t="s">
        <v>3123</v>
      </c>
      <c r="K239" s="150" t="s">
        <v>1823</v>
      </c>
    </row>
    <row r="240" spans="2:11" ht="17">
      <c r="B240" s="150" t="s">
        <v>1996</v>
      </c>
      <c r="C240" s="150" t="s">
        <v>804</v>
      </c>
      <c r="D240" s="150" t="s">
        <v>5290</v>
      </c>
      <c r="E240" s="150">
        <v>16303</v>
      </c>
      <c r="F240" s="150" t="s">
        <v>1996</v>
      </c>
      <c r="G240" s="150" t="s">
        <v>5665</v>
      </c>
      <c r="H240" s="150" t="s">
        <v>5468</v>
      </c>
      <c r="I240" s="150">
        <v>1998</v>
      </c>
      <c r="J240" s="150" t="s">
        <v>1538</v>
      </c>
      <c r="K240" s="150" t="s">
        <v>1823</v>
      </c>
    </row>
    <row r="241" spans="2:11" ht="17">
      <c r="B241" s="150" t="s">
        <v>5666</v>
      </c>
      <c r="C241" s="150" t="s">
        <v>5283</v>
      </c>
      <c r="D241" s="150" t="s">
        <v>5423</v>
      </c>
      <c r="E241" s="150">
        <v>22880</v>
      </c>
      <c r="F241" s="150" t="s">
        <v>2435</v>
      </c>
      <c r="G241" s="150" t="s">
        <v>5231</v>
      </c>
      <c r="H241" s="150"/>
      <c r="I241" s="150" t="s">
        <v>5667</v>
      </c>
      <c r="J241" s="150" t="s">
        <v>3123</v>
      </c>
      <c r="K241" s="150" t="s">
        <v>1823</v>
      </c>
    </row>
    <row r="242" spans="2:11" ht="17">
      <c r="B242" s="150" t="s">
        <v>5668</v>
      </c>
      <c r="C242" s="150" t="s">
        <v>5283</v>
      </c>
      <c r="D242" s="150" t="s">
        <v>5423</v>
      </c>
      <c r="E242" s="150">
        <v>22880</v>
      </c>
      <c r="F242" s="150" t="s">
        <v>2435</v>
      </c>
      <c r="G242" s="150" t="s">
        <v>5669</v>
      </c>
      <c r="H242" s="150"/>
      <c r="I242" s="150">
        <v>1974</v>
      </c>
      <c r="J242" s="150" t="s">
        <v>3123</v>
      </c>
      <c r="K242" s="150" t="s">
        <v>1823</v>
      </c>
    </row>
    <row r="243" spans="2:11" ht="17">
      <c r="B243" s="150" t="s">
        <v>5670</v>
      </c>
      <c r="C243" s="150" t="s">
        <v>5283</v>
      </c>
      <c r="D243" s="150" t="s">
        <v>5284</v>
      </c>
      <c r="E243" s="150">
        <v>14199</v>
      </c>
      <c r="F243" s="150" t="s">
        <v>3265</v>
      </c>
      <c r="G243" s="150" t="s">
        <v>5671</v>
      </c>
      <c r="H243" s="150" t="s">
        <v>5394</v>
      </c>
      <c r="I243" s="150">
        <v>1977</v>
      </c>
      <c r="J243" s="150" t="s">
        <v>1538</v>
      </c>
      <c r="K243" s="150" t="s">
        <v>1823</v>
      </c>
    </row>
    <row r="244" spans="2:11" ht="17">
      <c r="B244" s="150" t="s">
        <v>5672</v>
      </c>
      <c r="C244" s="150" t="s">
        <v>5217</v>
      </c>
      <c r="D244" s="150" t="s">
        <v>5330</v>
      </c>
      <c r="E244" s="150">
        <v>85096</v>
      </c>
      <c r="F244" s="150" t="s">
        <v>2354</v>
      </c>
      <c r="G244" s="150" t="s">
        <v>5673</v>
      </c>
      <c r="H244" s="150"/>
      <c r="I244" s="150">
        <v>1973</v>
      </c>
      <c r="J244" s="150" t="s">
        <v>5220</v>
      </c>
      <c r="K244" s="150" t="s">
        <v>3076</v>
      </c>
    </row>
    <row r="245" spans="2:11" ht="17">
      <c r="B245" s="150" t="s">
        <v>5674</v>
      </c>
      <c r="C245" s="150" t="s">
        <v>5217</v>
      </c>
      <c r="D245" s="150" t="s">
        <v>5330</v>
      </c>
      <c r="E245" s="150">
        <v>85096</v>
      </c>
      <c r="F245" s="150" t="s">
        <v>2354</v>
      </c>
      <c r="G245" s="150" t="s">
        <v>5673</v>
      </c>
      <c r="H245" s="150"/>
      <c r="I245" s="150">
        <v>1974</v>
      </c>
      <c r="J245" s="150" t="s">
        <v>5220</v>
      </c>
      <c r="K245" s="150" t="s">
        <v>3076</v>
      </c>
    </row>
    <row r="246" spans="2:11" ht="17">
      <c r="B246" s="150" t="s">
        <v>5675</v>
      </c>
      <c r="C246" s="150" t="s">
        <v>3047</v>
      </c>
      <c r="D246" s="150" t="s">
        <v>5345</v>
      </c>
      <c r="E246" s="150">
        <v>71672</v>
      </c>
      <c r="F246" s="150" t="s">
        <v>1970</v>
      </c>
      <c r="G246" s="150" t="s">
        <v>5448</v>
      </c>
      <c r="H246" s="150"/>
      <c r="I246" s="150">
        <v>1970</v>
      </c>
      <c r="J246" s="150" t="s">
        <v>3123</v>
      </c>
      <c r="K246" s="150" t="s">
        <v>3076</v>
      </c>
    </row>
    <row r="247" spans="2:11" ht="17">
      <c r="B247" s="150" t="s">
        <v>5676</v>
      </c>
      <c r="C247" s="150" t="s">
        <v>3047</v>
      </c>
      <c r="D247" s="150" t="s">
        <v>5345</v>
      </c>
      <c r="E247" s="150">
        <v>71672</v>
      </c>
      <c r="F247" s="150" t="s">
        <v>1970</v>
      </c>
      <c r="G247" s="150" t="s">
        <v>5677</v>
      </c>
      <c r="H247" s="150"/>
      <c r="I247" s="150">
        <v>1974</v>
      </c>
      <c r="J247" s="150" t="s">
        <v>3377</v>
      </c>
      <c r="K247" s="150" t="s">
        <v>3076</v>
      </c>
    </row>
    <row r="248" spans="2:11">
      <c r="B248" s="151" t="s">
        <v>1655</v>
      </c>
    </row>
    <row r="249" spans="2:11">
      <c r="B249" s="151"/>
    </row>
    <row r="250" spans="2:11" ht="17">
      <c r="B250" s="149" t="s">
        <v>977</v>
      </c>
      <c r="C250" s="149" t="s">
        <v>5208</v>
      </c>
      <c r="D250" s="149" t="s">
        <v>5209</v>
      </c>
      <c r="E250" s="149" t="s">
        <v>5210</v>
      </c>
      <c r="F250" s="149" t="s">
        <v>5211</v>
      </c>
      <c r="G250" s="149" t="s">
        <v>5212</v>
      </c>
      <c r="H250" s="149" t="s">
        <v>5213</v>
      </c>
      <c r="I250" s="149" t="s">
        <v>5214</v>
      </c>
      <c r="J250" s="149" t="s">
        <v>5215</v>
      </c>
      <c r="K250" s="149" t="s">
        <v>5216</v>
      </c>
    </row>
    <row r="251" spans="2:11" ht="17">
      <c r="B251" s="150" t="s">
        <v>5678</v>
      </c>
      <c r="C251" s="150" t="s">
        <v>5217</v>
      </c>
      <c r="D251" s="150" t="s">
        <v>5330</v>
      </c>
      <c r="E251" s="150">
        <v>84049</v>
      </c>
      <c r="F251" s="150" t="s">
        <v>3975</v>
      </c>
      <c r="G251" s="150" t="s">
        <v>5679</v>
      </c>
      <c r="H251" s="150"/>
      <c r="I251" s="150">
        <v>1979</v>
      </c>
      <c r="J251" s="150" t="s">
        <v>5680</v>
      </c>
      <c r="K251" s="150" t="s">
        <v>5681</v>
      </c>
    </row>
    <row r="252" spans="2:11" ht="17">
      <c r="B252" s="150" t="s">
        <v>5682</v>
      </c>
      <c r="C252" s="150" t="s">
        <v>5217</v>
      </c>
      <c r="D252" s="150" t="s">
        <v>5330</v>
      </c>
      <c r="E252" s="150">
        <v>97506</v>
      </c>
      <c r="F252" s="150" t="s">
        <v>352</v>
      </c>
      <c r="G252" s="150" t="s">
        <v>5683</v>
      </c>
      <c r="H252" s="150"/>
      <c r="I252" s="150">
        <v>1982</v>
      </c>
      <c r="J252" s="150" t="s">
        <v>5684</v>
      </c>
      <c r="K252" s="150" t="s">
        <v>5681</v>
      </c>
    </row>
    <row r="253" spans="2:11" ht="17">
      <c r="B253" s="150" t="s">
        <v>5685</v>
      </c>
      <c r="C253" s="150" t="s">
        <v>5217</v>
      </c>
      <c r="D253" s="150" t="s">
        <v>5218</v>
      </c>
      <c r="E253" s="150">
        <v>26935</v>
      </c>
      <c r="F253" s="150" t="s">
        <v>925</v>
      </c>
      <c r="G253" s="150" t="s">
        <v>5686</v>
      </c>
      <c r="H253" s="150"/>
      <c r="I253" s="150">
        <v>1979</v>
      </c>
      <c r="J253" s="150" t="s">
        <v>5684</v>
      </c>
      <c r="K253" s="150" t="s">
        <v>5681</v>
      </c>
    </row>
    <row r="254" spans="2:11" ht="17">
      <c r="B254" s="150" t="s">
        <v>5687</v>
      </c>
      <c r="C254" s="150" t="s">
        <v>5688</v>
      </c>
      <c r="D254" s="150" t="s">
        <v>5218</v>
      </c>
      <c r="E254" s="150">
        <v>31860</v>
      </c>
      <c r="F254" s="150" t="s">
        <v>756</v>
      </c>
      <c r="G254" s="150" t="s">
        <v>5689</v>
      </c>
      <c r="H254" s="150"/>
      <c r="I254" s="150">
        <v>1985</v>
      </c>
      <c r="J254" s="150" t="s">
        <v>5684</v>
      </c>
      <c r="K254" s="150" t="s">
        <v>5681</v>
      </c>
    </row>
    <row r="255" spans="2:11" ht="17">
      <c r="B255" s="150" t="s">
        <v>5690</v>
      </c>
      <c r="C255" s="150" t="s">
        <v>5691</v>
      </c>
      <c r="D255" s="150" t="s">
        <v>5330</v>
      </c>
      <c r="E255" s="150">
        <v>84049</v>
      </c>
      <c r="F255" s="150" t="s">
        <v>3975</v>
      </c>
      <c r="G255" s="150" t="s">
        <v>5692</v>
      </c>
      <c r="H255" s="150"/>
      <c r="I255" s="150">
        <v>1988</v>
      </c>
      <c r="J255" s="150" t="s">
        <v>5684</v>
      </c>
      <c r="K255" s="150" t="s">
        <v>5681</v>
      </c>
    </row>
    <row r="256" spans="2:11" ht="17">
      <c r="B256" s="150" t="s">
        <v>5693</v>
      </c>
      <c r="C256" s="150" t="s">
        <v>5694</v>
      </c>
      <c r="D256" s="150" t="s">
        <v>5423</v>
      </c>
      <c r="E256" s="150">
        <v>25576</v>
      </c>
      <c r="F256" s="150" t="s">
        <v>1653</v>
      </c>
      <c r="G256" s="150" t="s">
        <v>5695</v>
      </c>
      <c r="H256" s="150"/>
      <c r="I256" s="150">
        <v>1986</v>
      </c>
      <c r="J256" s="150" t="s">
        <v>5684</v>
      </c>
      <c r="K256" s="150" t="s">
        <v>5681</v>
      </c>
    </row>
    <row r="257" spans="2:11" ht="17">
      <c r="B257" s="150" t="s">
        <v>5696</v>
      </c>
      <c r="C257" s="150" t="s">
        <v>3047</v>
      </c>
      <c r="D257" s="150" t="s">
        <v>5345</v>
      </c>
      <c r="E257" s="150">
        <v>76652</v>
      </c>
      <c r="F257" s="150" t="s">
        <v>3599</v>
      </c>
      <c r="G257" s="150" t="s">
        <v>5697</v>
      </c>
      <c r="H257" s="150"/>
      <c r="I257" s="150">
        <v>1980</v>
      </c>
      <c r="J257" s="150" t="s">
        <v>5680</v>
      </c>
      <c r="K257" s="150" t="s">
        <v>5681</v>
      </c>
    </row>
    <row r="258" spans="2:11" ht="17">
      <c r="B258" s="150" t="s">
        <v>5698</v>
      </c>
      <c r="C258" s="150" t="s">
        <v>3047</v>
      </c>
      <c r="D258" s="150" t="s">
        <v>5345</v>
      </c>
      <c r="E258" s="150">
        <v>76652</v>
      </c>
      <c r="F258" s="150" t="s">
        <v>3599</v>
      </c>
      <c r="G258" s="150" t="s">
        <v>5699</v>
      </c>
      <c r="H258" s="150"/>
      <c r="I258" s="150">
        <v>1985</v>
      </c>
      <c r="J258" s="150" t="s">
        <v>5684</v>
      </c>
      <c r="K258" s="150" t="s">
        <v>5681</v>
      </c>
    </row>
    <row r="259" spans="2:11" ht="17">
      <c r="B259" s="150" t="s">
        <v>5700</v>
      </c>
      <c r="C259" s="150" t="s">
        <v>5701</v>
      </c>
      <c r="D259" s="150" t="s">
        <v>5423</v>
      </c>
      <c r="E259" s="150">
        <v>25541</v>
      </c>
      <c r="F259" s="150" t="s">
        <v>1660</v>
      </c>
      <c r="G259" s="150" t="s">
        <v>5702</v>
      </c>
      <c r="H259" s="150"/>
      <c r="I259" s="150">
        <v>1977</v>
      </c>
      <c r="J259" s="150" t="s">
        <v>5680</v>
      </c>
      <c r="K259" s="150" t="s">
        <v>5681</v>
      </c>
    </row>
    <row r="260" spans="2:11" ht="17">
      <c r="B260" s="150" t="s">
        <v>5703</v>
      </c>
      <c r="C260" s="150" t="s">
        <v>5704</v>
      </c>
      <c r="D260" s="150" t="s">
        <v>5423</v>
      </c>
      <c r="E260" s="150">
        <v>21502</v>
      </c>
      <c r="F260" s="150" t="s">
        <v>279</v>
      </c>
      <c r="G260" s="150" t="s">
        <v>5705</v>
      </c>
      <c r="H260" s="150"/>
      <c r="I260" s="150">
        <v>1984</v>
      </c>
      <c r="J260" s="150" t="s">
        <v>5680</v>
      </c>
      <c r="K260" s="150" t="s">
        <v>5681</v>
      </c>
    </row>
    <row r="261" spans="2:11" ht="17">
      <c r="B261" s="150" t="s">
        <v>5706</v>
      </c>
      <c r="C261" s="150" t="s">
        <v>5707</v>
      </c>
      <c r="D261" s="150" t="s">
        <v>5345</v>
      </c>
      <c r="E261" s="150">
        <v>74382</v>
      </c>
      <c r="F261" s="150" t="s">
        <v>122</v>
      </c>
      <c r="G261" s="150" t="s">
        <v>5708</v>
      </c>
      <c r="H261" s="150"/>
      <c r="I261" s="150">
        <v>1976</v>
      </c>
      <c r="J261" s="150" t="s">
        <v>5684</v>
      </c>
      <c r="K261" s="150" t="s">
        <v>5681</v>
      </c>
    </row>
    <row r="262" spans="2:11" ht="17">
      <c r="B262" s="150" t="s">
        <v>5709</v>
      </c>
      <c r="C262" s="150" t="s">
        <v>5707</v>
      </c>
      <c r="D262" s="150" t="s">
        <v>5345</v>
      </c>
      <c r="E262" s="150">
        <v>74382</v>
      </c>
      <c r="F262" s="150" t="s">
        <v>122</v>
      </c>
      <c r="G262" s="150" t="s">
        <v>5710</v>
      </c>
      <c r="H262" s="150"/>
      <c r="I262" s="150">
        <v>1988</v>
      </c>
      <c r="J262" s="150" t="s">
        <v>5684</v>
      </c>
      <c r="K262" s="150" t="s">
        <v>5681</v>
      </c>
    </row>
    <row r="263" spans="2:11" ht="17">
      <c r="B263" s="150" t="s">
        <v>5711</v>
      </c>
      <c r="C263" s="150" t="s">
        <v>5233</v>
      </c>
      <c r="D263" s="150" t="s">
        <v>5313</v>
      </c>
      <c r="E263" s="150">
        <v>68643</v>
      </c>
      <c r="F263" s="150" t="s">
        <v>5712</v>
      </c>
      <c r="G263" s="150" t="s">
        <v>5713</v>
      </c>
      <c r="H263" s="150"/>
      <c r="I263" s="150">
        <v>1975</v>
      </c>
      <c r="J263" s="150" t="s">
        <v>5684</v>
      </c>
      <c r="K263" s="150" t="s">
        <v>5681</v>
      </c>
    </row>
    <row r="264" spans="2:11" ht="17">
      <c r="B264" s="150" t="s">
        <v>5714</v>
      </c>
      <c r="C264" s="150" t="s">
        <v>5233</v>
      </c>
      <c r="D264" s="150" t="s">
        <v>5313</v>
      </c>
      <c r="E264" s="150">
        <v>68643</v>
      </c>
      <c r="F264" s="150" t="s">
        <v>5712</v>
      </c>
      <c r="G264" s="150" t="s">
        <v>5715</v>
      </c>
      <c r="H264" s="150"/>
      <c r="I264" s="150">
        <v>1977</v>
      </c>
      <c r="J264" s="150" t="s">
        <v>5684</v>
      </c>
      <c r="K264" s="150" t="s">
        <v>5681</v>
      </c>
    </row>
    <row r="265" spans="2:11" ht="17">
      <c r="B265" s="150" t="s">
        <v>5716</v>
      </c>
      <c r="C265" s="150" t="s">
        <v>5717</v>
      </c>
      <c r="D265" s="150" t="s">
        <v>5330</v>
      </c>
      <c r="E265" s="150">
        <v>89355</v>
      </c>
      <c r="F265" s="150" t="s">
        <v>2363</v>
      </c>
      <c r="G265" s="150" t="s">
        <v>5718</v>
      </c>
      <c r="H265" s="150"/>
      <c r="I265" s="150">
        <v>1984</v>
      </c>
      <c r="J265" s="150" t="s">
        <v>5680</v>
      </c>
      <c r="K265" s="150" t="s">
        <v>5681</v>
      </c>
    </row>
    <row r="266" spans="2:11" ht="17">
      <c r="B266" s="150" t="s">
        <v>5719</v>
      </c>
      <c r="C266" s="150" t="s">
        <v>5717</v>
      </c>
      <c r="D266" s="150" t="s">
        <v>5330</v>
      </c>
      <c r="E266" s="150">
        <v>89355</v>
      </c>
      <c r="F266" s="150" t="s">
        <v>2363</v>
      </c>
      <c r="G266" s="150" t="s">
        <v>5718</v>
      </c>
      <c r="H266" s="150"/>
      <c r="I266" s="150">
        <v>1985</v>
      </c>
      <c r="J266" s="150" t="s">
        <v>5680</v>
      </c>
      <c r="K266" s="150" t="s">
        <v>5681</v>
      </c>
    </row>
    <row r="267" spans="2:11" ht="17">
      <c r="B267" s="150" t="s">
        <v>5720</v>
      </c>
      <c r="C267" s="150" t="s">
        <v>5717</v>
      </c>
      <c r="D267" s="150" t="s">
        <v>5218</v>
      </c>
      <c r="E267" s="150">
        <v>49811</v>
      </c>
      <c r="F267" s="150" t="s">
        <v>5005</v>
      </c>
      <c r="G267" s="150" t="s">
        <v>5710</v>
      </c>
      <c r="H267" s="150"/>
      <c r="I267" s="150">
        <v>1988</v>
      </c>
      <c r="J267" s="150" t="s">
        <v>5684</v>
      </c>
      <c r="K267" s="150" t="s">
        <v>5681</v>
      </c>
    </row>
    <row r="268" spans="2:11">
      <c r="B268" s="151" t="s">
        <v>1974</v>
      </c>
    </row>
    <row r="269" spans="2:11">
      <c r="B269" s="151"/>
    </row>
    <row r="270" spans="2:11" ht="17">
      <c r="B270" s="149" t="s">
        <v>977</v>
      </c>
      <c r="C270" s="149" t="s">
        <v>5208</v>
      </c>
      <c r="D270" s="149" t="s">
        <v>5209</v>
      </c>
      <c r="E270" s="149" t="s">
        <v>5210</v>
      </c>
      <c r="F270" s="149" t="s">
        <v>5211</v>
      </c>
      <c r="G270" s="149" t="s">
        <v>5212</v>
      </c>
      <c r="H270" s="149" t="s">
        <v>5213</v>
      </c>
      <c r="I270" s="149" t="s">
        <v>5214</v>
      </c>
      <c r="J270" s="149" t="s">
        <v>5215</v>
      </c>
      <c r="K270" s="149" t="s">
        <v>5216</v>
      </c>
    </row>
    <row r="271" spans="2:11" ht="17">
      <c r="B271" s="150" t="s">
        <v>5721</v>
      </c>
      <c r="C271" s="150" t="s">
        <v>372</v>
      </c>
      <c r="D271" s="150" t="s">
        <v>5330</v>
      </c>
      <c r="E271" s="150">
        <v>94032</v>
      </c>
      <c r="F271" s="150" t="s">
        <v>3553</v>
      </c>
      <c r="G271" s="150" t="s">
        <v>5722</v>
      </c>
      <c r="H271" s="150"/>
      <c r="I271" s="150">
        <v>1955</v>
      </c>
      <c r="J271" s="150" t="s">
        <v>5723</v>
      </c>
      <c r="K271" s="150" t="s">
        <v>5724</v>
      </c>
    </row>
    <row r="272" spans="2:11" ht="17">
      <c r="B272" s="150" t="s">
        <v>5725</v>
      </c>
      <c r="C272" s="150" t="s">
        <v>5217</v>
      </c>
      <c r="D272" s="150" t="s">
        <v>5330</v>
      </c>
      <c r="E272" s="150">
        <v>92555</v>
      </c>
      <c r="F272" s="150" t="s">
        <v>2910</v>
      </c>
      <c r="G272" s="150" t="s">
        <v>5726</v>
      </c>
      <c r="H272" s="150"/>
      <c r="I272" s="150">
        <v>1955</v>
      </c>
      <c r="J272" s="150" t="s">
        <v>3999</v>
      </c>
      <c r="K272" s="150" t="s">
        <v>5724</v>
      </c>
    </row>
    <row r="273" spans="2:11" ht="17">
      <c r="B273" s="150" t="s">
        <v>5727</v>
      </c>
      <c r="C273" s="150" t="s">
        <v>5217</v>
      </c>
      <c r="D273" s="150" t="s">
        <v>5330</v>
      </c>
      <c r="E273" s="150">
        <v>97737</v>
      </c>
      <c r="F273" s="150" t="s">
        <v>305</v>
      </c>
      <c r="G273" s="150" t="s">
        <v>5728</v>
      </c>
      <c r="H273" s="150"/>
      <c r="I273" s="150">
        <v>1975</v>
      </c>
      <c r="J273" s="150" t="s">
        <v>3999</v>
      </c>
      <c r="K273" s="150" t="s">
        <v>5724</v>
      </c>
    </row>
    <row r="274" spans="2:11" ht="17">
      <c r="B274" s="150" t="s">
        <v>5729</v>
      </c>
      <c r="C274" s="150" t="s">
        <v>5730</v>
      </c>
      <c r="D274" s="150" t="s">
        <v>5330</v>
      </c>
      <c r="E274" s="150">
        <v>84359</v>
      </c>
      <c r="F274" s="150" t="s">
        <v>5731</v>
      </c>
      <c r="G274" s="150" t="s">
        <v>5732</v>
      </c>
      <c r="H274" s="150"/>
      <c r="I274" s="150">
        <v>1953</v>
      </c>
      <c r="J274" s="150" t="s">
        <v>5723</v>
      </c>
      <c r="K274" s="150" t="s">
        <v>5724</v>
      </c>
    </row>
    <row r="275" spans="2:11" ht="17">
      <c r="B275" s="150" t="s">
        <v>5733</v>
      </c>
      <c r="C275" s="150" t="s">
        <v>5734</v>
      </c>
      <c r="D275" s="150" t="s">
        <v>5330</v>
      </c>
      <c r="E275" s="150">
        <v>82431</v>
      </c>
      <c r="F275" s="150" t="s">
        <v>5735</v>
      </c>
      <c r="G275" s="150" t="s">
        <v>5736</v>
      </c>
      <c r="H275" s="150"/>
      <c r="I275" s="150">
        <v>1924</v>
      </c>
      <c r="J275" s="150" t="s">
        <v>3999</v>
      </c>
      <c r="K275" s="150" t="s">
        <v>5724</v>
      </c>
    </row>
    <row r="276" spans="2:11" ht="17">
      <c r="B276" s="150" t="s">
        <v>5737</v>
      </c>
      <c r="C276" s="150" t="s">
        <v>5734</v>
      </c>
      <c r="D276" s="150" t="s">
        <v>5313</v>
      </c>
      <c r="E276" s="150">
        <v>34549</v>
      </c>
      <c r="F276" s="150" t="s">
        <v>5738</v>
      </c>
      <c r="G276" s="150" t="s">
        <v>5450</v>
      </c>
      <c r="H276" s="150"/>
      <c r="I276" s="150">
        <v>1932</v>
      </c>
      <c r="J276" s="150" t="s">
        <v>3999</v>
      </c>
      <c r="K276" s="150" t="s">
        <v>5724</v>
      </c>
    </row>
    <row r="277" spans="2:11" ht="17">
      <c r="B277" s="150" t="s">
        <v>5739</v>
      </c>
      <c r="C277" s="150" t="s">
        <v>5734</v>
      </c>
      <c r="D277" s="150" t="s">
        <v>5330</v>
      </c>
      <c r="E277" s="150">
        <v>91230</v>
      </c>
      <c r="F277" s="150" t="s">
        <v>2497</v>
      </c>
      <c r="G277" s="150" t="s">
        <v>5740</v>
      </c>
      <c r="H277" s="150"/>
      <c r="I277" s="150">
        <v>1958</v>
      </c>
      <c r="J277" s="150" t="s">
        <v>3999</v>
      </c>
      <c r="K277" s="150" t="s">
        <v>5724</v>
      </c>
    </row>
    <row r="278" spans="2:11" ht="17">
      <c r="B278" s="150" t="s">
        <v>5741</v>
      </c>
      <c r="C278" s="150" t="s">
        <v>5734</v>
      </c>
      <c r="D278" s="150" t="s">
        <v>5218</v>
      </c>
      <c r="E278" s="150">
        <v>37542</v>
      </c>
      <c r="F278" s="150" t="s">
        <v>4860</v>
      </c>
      <c r="G278" s="150" t="s">
        <v>5742</v>
      </c>
      <c r="H278" s="150"/>
      <c r="I278" s="150">
        <v>1964</v>
      </c>
      <c r="J278" s="150" t="s">
        <v>3999</v>
      </c>
      <c r="K278" s="150" t="s">
        <v>5724</v>
      </c>
    </row>
    <row r="279" spans="2:11" ht="17">
      <c r="B279" s="150" t="s">
        <v>5743</v>
      </c>
      <c r="C279" s="150" t="s">
        <v>5734</v>
      </c>
      <c r="D279" s="150" t="s">
        <v>5313</v>
      </c>
      <c r="E279" s="150">
        <v>34549</v>
      </c>
      <c r="F279" s="150" t="s">
        <v>5738</v>
      </c>
      <c r="G279" s="150" t="s">
        <v>5744</v>
      </c>
      <c r="H279" s="150"/>
      <c r="I279" s="150">
        <v>1975</v>
      </c>
      <c r="J279" s="150" t="s">
        <v>3999</v>
      </c>
      <c r="K279" s="150" t="s">
        <v>5724</v>
      </c>
    </row>
    <row r="280" spans="2:11" ht="17">
      <c r="B280" s="150" t="s">
        <v>5745</v>
      </c>
      <c r="C280" s="150" t="s">
        <v>5746</v>
      </c>
      <c r="D280" s="150" t="s">
        <v>5345</v>
      </c>
      <c r="E280" s="150">
        <v>76473</v>
      </c>
      <c r="F280" s="150" t="s">
        <v>1448</v>
      </c>
      <c r="G280" s="150" t="s">
        <v>5747</v>
      </c>
      <c r="H280" s="150"/>
      <c r="I280" s="150">
        <v>1978</v>
      </c>
      <c r="J280" s="150" t="s">
        <v>5723</v>
      </c>
      <c r="K280" s="150" t="s">
        <v>5724</v>
      </c>
    </row>
    <row r="281" spans="2:11" ht="17">
      <c r="B281" s="150" t="s">
        <v>5748</v>
      </c>
      <c r="C281" s="150" t="s">
        <v>5749</v>
      </c>
      <c r="D281" s="150" t="s">
        <v>5345</v>
      </c>
      <c r="E281" s="150">
        <v>79618</v>
      </c>
      <c r="F281" s="150" t="s">
        <v>3722</v>
      </c>
      <c r="G281" s="150" t="s">
        <v>5750</v>
      </c>
      <c r="H281" s="150"/>
      <c r="I281" s="150">
        <v>1914</v>
      </c>
      <c r="J281" s="150" t="s">
        <v>5723</v>
      </c>
      <c r="K281" s="150" t="s">
        <v>5724</v>
      </c>
    </row>
    <row r="282" spans="2:11" ht="17">
      <c r="B282" s="150" t="s">
        <v>5751</v>
      </c>
      <c r="C282" s="150" t="s">
        <v>5749</v>
      </c>
      <c r="D282" s="150" t="s">
        <v>5345</v>
      </c>
      <c r="E282" s="150">
        <v>79618</v>
      </c>
      <c r="F282" s="150" t="s">
        <v>3722</v>
      </c>
      <c r="G282" s="150" t="s">
        <v>5429</v>
      </c>
      <c r="H282" s="150"/>
      <c r="I282" s="150">
        <v>1931</v>
      </c>
      <c r="J282" s="150" t="s">
        <v>5723</v>
      </c>
      <c r="K282" s="150" t="s">
        <v>5724</v>
      </c>
    </row>
    <row r="283" spans="2:11" ht="17">
      <c r="B283" s="150" t="s">
        <v>5752</v>
      </c>
      <c r="C283" s="150" t="s">
        <v>3996</v>
      </c>
      <c r="D283" s="150" t="s">
        <v>5234</v>
      </c>
      <c r="E283" s="150">
        <v>57413</v>
      </c>
      <c r="F283" s="150" t="s">
        <v>5753</v>
      </c>
      <c r="G283" s="150" t="s">
        <v>5450</v>
      </c>
      <c r="H283" s="150"/>
      <c r="I283" s="150">
        <v>1969</v>
      </c>
      <c r="J283" s="150" t="s">
        <v>3999</v>
      </c>
      <c r="K283" s="150" t="s">
        <v>5724</v>
      </c>
    </row>
    <row r="284" spans="2:11" ht="17">
      <c r="B284" s="150" t="s">
        <v>5754</v>
      </c>
      <c r="C284" s="150" t="s">
        <v>3260</v>
      </c>
      <c r="D284" s="150" t="s">
        <v>5234</v>
      </c>
      <c r="E284" s="150">
        <v>58313</v>
      </c>
      <c r="F284" s="150" t="s">
        <v>1326</v>
      </c>
      <c r="G284" s="150" t="s">
        <v>5474</v>
      </c>
      <c r="H284" s="150"/>
      <c r="I284" s="150">
        <v>1930</v>
      </c>
      <c r="J284" s="150" t="s">
        <v>3999</v>
      </c>
      <c r="K284" s="150" t="s">
        <v>5724</v>
      </c>
    </row>
    <row r="285" spans="2:11" ht="17">
      <c r="B285" s="150" t="s">
        <v>5755</v>
      </c>
      <c r="C285" s="150" t="s">
        <v>5756</v>
      </c>
      <c r="D285" s="150" t="s">
        <v>5345</v>
      </c>
      <c r="E285" s="150">
        <v>79725</v>
      </c>
      <c r="F285" s="150" t="s">
        <v>5757</v>
      </c>
      <c r="G285" s="150" t="s">
        <v>5226</v>
      </c>
      <c r="H285" s="150"/>
      <c r="I285" s="150">
        <v>1932</v>
      </c>
      <c r="J285" s="150" t="s">
        <v>3999</v>
      </c>
      <c r="K285" s="150" t="s">
        <v>5724</v>
      </c>
    </row>
    <row r="286" spans="2:11" ht="17">
      <c r="B286" s="150" t="s">
        <v>5758</v>
      </c>
      <c r="C286" s="150" t="s">
        <v>5756</v>
      </c>
      <c r="D286" s="150" t="s">
        <v>5345</v>
      </c>
      <c r="E286" s="150">
        <v>79725</v>
      </c>
      <c r="F286" s="150" t="s">
        <v>5757</v>
      </c>
      <c r="G286" s="150" t="s">
        <v>5238</v>
      </c>
      <c r="H286" s="150"/>
      <c r="I286" s="150">
        <v>1951</v>
      </c>
      <c r="J286" s="150" t="s">
        <v>3999</v>
      </c>
      <c r="K286" s="150" t="s">
        <v>5724</v>
      </c>
    </row>
    <row r="287" spans="2:11" ht="17">
      <c r="B287" s="150" t="s">
        <v>5759</v>
      </c>
      <c r="C287" s="150" t="s">
        <v>5756</v>
      </c>
      <c r="D287" s="150" t="s">
        <v>5345</v>
      </c>
      <c r="E287" s="150">
        <v>79725</v>
      </c>
      <c r="F287" s="150" t="s">
        <v>5757</v>
      </c>
      <c r="G287" s="150" t="s">
        <v>5383</v>
      </c>
      <c r="H287" s="150"/>
      <c r="I287" s="150">
        <v>1943</v>
      </c>
      <c r="J287" s="150" t="s">
        <v>3999</v>
      </c>
      <c r="K287" s="150" t="s">
        <v>5724</v>
      </c>
    </row>
    <row r="288" spans="2:11" ht="17">
      <c r="B288" s="150" t="s">
        <v>5760</v>
      </c>
      <c r="C288" s="150" t="s">
        <v>5756</v>
      </c>
      <c r="D288" s="150" t="s">
        <v>5345</v>
      </c>
      <c r="E288" s="150">
        <v>79725</v>
      </c>
      <c r="F288" s="150" t="s">
        <v>5757</v>
      </c>
      <c r="G288" s="150" t="s">
        <v>5662</v>
      </c>
      <c r="H288" s="150"/>
      <c r="I288" s="150">
        <v>1967</v>
      </c>
      <c r="J288" s="150" t="s">
        <v>3999</v>
      </c>
      <c r="K288" s="150" t="s">
        <v>5724</v>
      </c>
    </row>
    <row r="289" spans="2:11" ht="17">
      <c r="B289" s="150" t="s">
        <v>5761</v>
      </c>
      <c r="C289" s="150" t="s">
        <v>5762</v>
      </c>
      <c r="D289" s="150" t="s">
        <v>5345</v>
      </c>
      <c r="E289" s="150">
        <v>79725</v>
      </c>
      <c r="F289" s="150" t="s">
        <v>5757</v>
      </c>
      <c r="G289" s="150" t="s">
        <v>5763</v>
      </c>
      <c r="H289" s="150"/>
      <c r="I289" s="150">
        <v>1976</v>
      </c>
      <c r="J289" s="150" t="s">
        <v>3999</v>
      </c>
      <c r="K289" s="150" t="s">
        <v>5724</v>
      </c>
    </row>
    <row r="290" spans="2:11" ht="17">
      <c r="B290" s="150" t="s">
        <v>5764</v>
      </c>
      <c r="C290" s="150" t="s">
        <v>5283</v>
      </c>
      <c r="D290" s="150" t="s">
        <v>5423</v>
      </c>
      <c r="E290" s="150">
        <v>21502</v>
      </c>
      <c r="F290" s="150" t="s">
        <v>279</v>
      </c>
      <c r="G290" s="150" t="s">
        <v>5429</v>
      </c>
      <c r="H290" s="150"/>
      <c r="I290" s="150">
        <v>1959</v>
      </c>
      <c r="J290" s="150" t="s">
        <v>3999</v>
      </c>
      <c r="K290" s="150" t="s">
        <v>5724</v>
      </c>
    </row>
    <row r="291" spans="2:11" ht="17">
      <c r="B291" s="150" t="s">
        <v>5765</v>
      </c>
      <c r="C291" s="150" t="s">
        <v>5283</v>
      </c>
      <c r="D291" s="150" t="s">
        <v>5510</v>
      </c>
      <c r="E291" s="150">
        <v>98746</v>
      </c>
      <c r="F291" s="150" t="s">
        <v>337</v>
      </c>
      <c r="G291" s="150" t="s">
        <v>5677</v>
      </c>
      <c r="H291" s="150"/>
      <c r="I291" s="150">
        <v>2004</v>
      </c>
      <c r="J291" s="150" t="s">
        <v>3999</v>
      </c>
      <c r="K291" s="150" t="s">
        <v>5724</v>
      </c>
    </row>
    <row r="292" spans="2:11" ht="17">
      <c r="B292" s="150" t="s">
        <v>5766</v>
      </c>
      <c r="C292" s="150" t="s">
        <v>5283</v>
      </c>
      <c r="D292" s="150" t="s">
        <v>5510</v>
      </c>
      <c r="E292" s="150">
        <v>98746</v>
      </c>
      <c r="F292" s="150" t="s">
        <v>337</v>
      </c>
      <c r="G292" s="150" t="s">
        <v>5677</v>
      </c>
      <c r="H292" s="150"/>
      <c r="I292" s="150">
        <v>2003</v>
      </c>
      <c r="J292" s="150" t="s">
        <v>3999</v>
      </c>
      <c r="K292" s="150" t="s">
        <v>5724</v>
      </c>
    </row>
    <row r="293" spans="2:11" ht="17">
      <c r="B293" s="150" t="s">
        <v>5767</v>
      </c>
      <c r="C293" s="150" t="s">
        <v>5283</v>
      </c>
      <c r="D293" s="150" t="s">
        <v>5510</v>
      </c>
      <c r="E293" s="150">
        <v>98746</v>
      </c>
      <c r="F293" s="150" t="s">
        <v>337</v>
      </c>
      <c r="G293" s="150" t="s">
        <v>5677</v>
      </c>
      <c r="H293" s="150"/>
      <c r="I293" s="150">
        <v>2003</v>
      </c>
      <c r="J293" s="150" t="s">
        <v>3999</v>
      </c>
      <c r="K293" s="150" t="s">
        <v>5724</v>
      </c>
    </row>
    <row r="294" spans="2:11" ht="17">
      <c r="B294" s="150" t="s">
        <v>5768</v>
      </c>
      <c r="C294" s="150" t="s">
        <v>5283</v>
      </c>
      <c r="D294" s="150" t="s">
        <v>5510</v>
      </c>
      <c r="E294" s="150">
        <v>98746</v>
      </c>
      <c r="F294" s="150" t="s">
        <v>337</v>
      </c>
      <c r="G294" s="150" t="s">
        <v>5677</v>
      </c>
      <c r="H294" s="150"/>
      <c r="I294" s="150">
        <v>2004</v>
      </c>
      <c r="J294" s="150" t="s">
        <v>3999</v>
      </c>
      <c r="K294" s="150" t="s">
        <v>5724</v>
      </c>
    </row>
    <row r="295" spans="2:11" ht="17">
      <c r="B295" s="150" t="s">
        <v>5769</v>
      </c>
      <c r="C295" s="150" t="s">
        <v>5283</v>
      </c>
      <c r="D295" s="150" t="s">
        <v>5510</v>
      </c>
      <c r="E295" s="150">
        <v>7338</v>
      </c>
      <c r="F295" s="150" t="s">
        <v>1383</v>
      </c>
      <c r="G295" s="150" t="s">
        <v>5548</v>
      </c>
      <c r="H295" s="150"/>
      <c r="I295" s="150">
        <v>1966</v>
      </c>
      <c r="J295" s="150" t="s">
        <v>3999</v>
      </c>
      <c r="K295" s="150" t="s">
        <v>5724</v>
      </c>
    </row>
    <row r="296" spans="2:11" ht="17">
      <c r="B296" s="150" t="s">
        <v>5770</v>
      </c>
      <c r="C296" s="150" t="s">
        <v>5283</v>
      </c>
      <c r="D296" s="150" t="s">
        <v>5280</v>
      </c>
      <c r="E296" s="150">
        <v>8352</v>
      </c>
      <c r="F296" s="150" t="s">
        <v>12</v>
      </c>
      <c r="G296" s="150" t="s">
        <v>5771</v>
      </c>
      <c r="H296" s="150"/>
      <c r="I296" s="150">
        <v>1981</v>
      </c>
      <c r="J296" s="150" t="s">
        <v>3999</v>
      </c>
      <c r="K296" s="150" t="s">
        <v>5724</v>
      </c>
    </row>
    <row r="297" spans="2:11">
      <c r="B297" s="151" t="s">
        <v>5772</v>
      </c>
    </row>
    <row r="298" spans="2:11">
      <c r="B298" s="151"/>
    </row>
    <row r="299" spans="2:11" ht="17">
      <c r="B299" s="149" t="s">
        <v>977</v>
      </c>
      <c r="C299" s="149" t="s">
        <v>5208</v>
      </c>
      <c r="D299" s="149" t="s">
        <v>5209</v>
      </c>
      <c r="E299" s="149" t="s">
        <v>5210</v>
      </c>
      <c r="F299" s="149" t="s">
        <v>5211</v>
      </c>
      <c r="G299" s="149" t="s">
        <v>5212</v>
      </c>
      <c r="H299" s="149" t="s">
        <v>5213</v>
      </c>
      <c r="I299" s="149" t="s">
        <v>5214</v>
      </c>
      <c r="J299" s="149" t="s">
        <v>5215</v>
      </c>
      <c r="K299" s="149" t="s">
        <v>5216</v>
      </c>
    </row>
    <row r="300" spans="2:11" ht="17">
      <c r="B300" s="150" t="s">
        <v>5773</v>
      </c>
      <c r="C300" s="150" t="s">
        <v>5774</v>
      </c>
      <c r="D300" s="150" t="s">
        <v>5234</v>
      </c>
      <c r="E300" s="150">
        <v>33165</v>
      </c>
      <c r="F300" s="150" t="s">
        <v>569</v>
      </c>
      <c r="G300" s="150" t="s">
        <v>5490</v>
      </c>
      <c r="H300" s="150"/>
      <c r="I300" s="150">
        <v>2001</v>
      </c>
      <c r="J300" s="150" t="s">
        <v>5775</v>
      </c>
      <c r="K300" s="150" t="s">
        <v>5776</v>
      </c>
    </row>
    <row r="301" spans="2:11" ht="17">
      <c r="B301" s="150" t="s">
        <v>5777</v>
      </c>
      <c r="C301" s="150" t="s">
        <v>5778</v>
      </c>
      <c r="D301" s="150" t="s">
        <v>5290</v>
      </c>
      <c r="E301" s="150">
        <v>17291</v>
      </c>
      <c r="F301" s="150" t="s">
        <v>3338</v>
      </c>
      <c r="G301" s="150" t="s">
        <v>5779</v>
      </c>
      <c r="H301" s="150"/>
      <c r="I301" s="150">
        <v>2005</v>
      </c>
      <c r="J301" s="150" t="s">
        <v>5775</v>
      </c>
      <c r="K301" s="150" t="s">
        <v>5776</v>
      </c>
    </row>
    <row r="302" spans="2:11" ht="17">
      <c r="B302" s="150" t="s">
        <v>3620</v>
      </c>
      <c r="C302" s="150" t="s">
        <v>5780</v>
      </c>
      <c r="D302" s="150" t="s">
        <v>5290</v>
      </c>
      <c r="E302" s="150">
        <v>16949</v>
      </c>
      <c r="F302" s="150" t="s">
        <v>3620</v>
      </c>
      <c r="G302" s="150" t="s">
        <v>5311</v>
      </c>
      <c r="H302" s="150"/>
      <c r="I302" s="150">
        <v>2004</v>
      </c>
      <c r="J302" s="150" t="s">
        <v>5775</v>
      </c>
      <c r="K302" s="150" t="s">
        <v>5776</v>
      </c>
    </row>
    <row r="303" spans="2:11" ht="17">
      <c r="B303" s="150" t="s">
        <v>3676</v>
      </c>
      <c r="C303" s="150" t="s">
        <v>5781</v>
      </c>
      <c r="D303" s="150" t="s">
        <v>5290</v>
      </c>
      <c r="E303" s="150">
        <v>14641</v>
      </c>
      <c r="F303" s="150" t="s">
        <v>3676</v>
      </c>
      <c r="G303" s="150" t="s">
        <v>5782</v>
      </c>
      <c r="H303" s="150"/>
      <c r="I303" s="150">
        <v>2005</v>
      </c>
      <c r="J303" s="150" t="s">
        <v>5775</v>
      </c>
      <c r="K303" s="150" t="s">
        <v>5776</v>
      </c>
    </row>
    <row r="304" spans="2:11" ht="17">
      <c r="B304" s="150" t="s">
        <v>5783</v>
      </c>
      <c r="C304" s="150" t="s">
        <v>5784</v>
      </c>
      <c r="D304" s="150" t="s">
        <v>5218</v>
      </c>
      <c r="E304" s="150">
        <v>26721</v>
      </c>
      <c r="F304" s="150" t="s">
        <v>731</v>
      </c>
      <c r="G304" s="150" t="s">
        <v>5785</v>
      </c>
      <c r="H304" s="150"/>
      <c r="I304" s="150">
        <v>2002</v>
      </c>
      <c r="J304" s="150" t="s">
        <v>5775</v>
      </c>
      <c r="K304" s="150" t="s">
        <v>5776</v>
      </c>
    </row>
    <row r="305" spans="2:2" ht="17">
      <c r="B305" s="150"/>
    </row>
    <row r="306" spans="2:2" ht="17">
      <c r="B306" s="150"/>
    </row>
    <row r="308" spans="2:2" ht="17">
      <c r="B308" s="149" t="s">
        <v>5786</v>
      </c>
    </row>
    <row r="310" spans="2:2" ht="17">
      <c r="B310" s="150" t="s">
        <v>5787</v>
      </c>
    </row>
    <row r="312" spans="2:2" ht="17">
      <c r="B312" s="150" t="s">
        <v>5788</v>
      </c>
    </row>
    <row r="314" spans="2:2" ht="17">
      <c r="B314" s="150" t="s">
        <v>5789</v>
      </c>
    </row>
    <row r="316" spans="2:2" ht="17">
      <c r="B316" s="150" t="s">
        <v>5790</v>
      </c>
    </row>
    <row r="318" spans="2:2" ht="17">
      <c r="B318" s="150" t="s">
        <v>5791</v>
      </c>
    </row>
    <row r="320" spans="2:2" ht="17">
      <c r="B320" s="150" t="s">
        <v>5792</v>
      </c>
    </row>
    <row r="322" spans="2:2" ht="17">
      <c r="B322" s="150" t="s">
        <v>5793</v>
      </c>
    </row>
    <row r="324" spans="2:2" ht="17">
      <c r="B324" s="150" t="s">
        <v>5794</v>
      </c>
    </row>
    <row r="326" spans="2:2" ht="17">
      <c r="B326" s="150" t="s">
        <v>5795</v>
      </c>
    </row>
    <row r="328" spans="2:2" ht="17">
      <c r="B328" s="150" t="s">
        <v>5796</v>
      </c>
    </row>
    <row r="330" spans="2:2" ht="17">
      <c r="B330" s="150" t="s">
        <v>5797</v>
      </c>
    </row>
    <row r="332" spans="2:2" ht="17">
      <c r="B332" s="150" t="s">
        <v>5798</v>
      </c>
    </row>
    <row r="334" spans="2:2" ht="17">
      <c r="B334" s="150" t="s">
        <v>5799</v>
      </c>
    </row>
    <row r="336" spans="2:2" ht="17">
      <c r="B336" s="150" t="s">
        <v>5800</v>
      </c>
    </row>
    <row r="338" spans="2:2" ht="17">
      <c r="B338" s="150" t="s">
        <v>5801</v>
      </c>
    </row>
    <row r="340" spans="2:2" ht="17">
      <c r="B340" s="150" t="s">
        <v>5802</v>
      </c>
    </row>
    <row r="342" spans="2:2" ht="17">
      <c r="B342" s="150"/>
    </row>
    <row r="343" spans="2:2" ht="17">
      <c r="B343" s="150" t="s">
        <v>5803</v>
      </c>
    </row>
  </sheetData>
  <mergeCells count="8">
    <mergeCell ref="B268:B269"/>
    <mergeCell ref="B297:B298"/>
    <mergeCell ref="B2:B3"/>
    <mergeCell ref="B61:B62"/>
    <mergeCell ref="B143:B144"/>
    <mergeCell ref="B221:B222"/>
    <mergeCell ref="B232:B233"/>
    <mergeCell ref="B248:B24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PivotTable2</vt:lpstr>
      <vt:lpstr>Gesamtkraftwerksliste BNetzA</vt:lpstr>
      <vt:lpstr>Auswertung Kraftwerksstatus</vt:lpstr>
      <vt:lpstr>Auswertung Bundesland</vt:lpstr>
      <vt:lpstr>Auswertung Erneuerbare</vt:lpstr>
      <vt:lpstr>Brutto-Leistung</vt:lpstr>
    </vt:vector>
  </TitlesOfParts>
  <Company>Bundesnetzagentur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603a</dc:creator>
  <cp:lastModifiedBy>Alexander Wirtz</cp:lastModifiedBy>
  <cp:lastPrinted>2012-12-13T10:24:28Z</cp:lastPrinted>
  <dcterms:created xsi:type="dcterms:W3CDTF">2012-12-12T13:45:58Z</dcterms:created>
  <dcterms:modified xsi:type="dcterms:W3CDTF">2014-08-27T09:02:27Z</dcterms:modified>
</cp:coreProperties>
</file>