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4816"/>
  <workbookPr showInkAnnotation="0" autoCompressPictures="0"/>
  <bookViews>
    <workbookView xWindow="28800" yWindow="0" windowWidth="38400" windowHeight="21800" tabRatio="500"/>
  </bookViews>
  <sheets>
    <sheet name="Dashboard" sheetId="1" r:id="rId1"/>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K34" i="1" l="1"/>
  <c r="G66" i="1"/>
  <c r="K66" i="1"/>
  <c r="G58" i="1"/>
  <c r="K58" i="1"/>
  <c r="G50" i="1"/>
  <c r="K50" i="1"/>
  <c r="G42" i="1"/>
  <c r="K42" i="1"/>
  <c r="G34" i="1"/>
  <c r="G26" i="1"/>
  <c r="K26" i="1"/>
  <c r="G18" i="1"/>
  <c r="K18" i="1"/>
</calcChain>
</file>

<file path=xl/sharedStrings.xml><?xml version="1.0" encoding="utf-8"?>
<sst xmlns="http://schemas.openxmlformats.org/spreadsheetml/2006/main" count="79" uniqueCount="25">
  <si>
    <t>Source: http://re.jrc.ec.europa.eu/pvgis/apps/pvreg.php?lang=en&amp;map=europe</t>
  </si>
  <si>
    <t>The source gives an interactive map of the Yearly Global Irradiation (kWh/m2) in the horizontal, vertical and optimal plane.</t>
  </si>
  <si>
    <t>We assume that an average solar panel is installed in between the horizontal and optimal plane.</t>
  </si>
  <si>
    <t>We therefore take the average of the average horizontal and average optimal yearly global irradition</t>
  </si>
  <si>
    <t>performance ratio</t>
  </si>
  <si>
    <t>Europe</t>
  </si>
  <si>
    <t>From the yearly global irradiation and the performance ratio, we calculate the full load hours</t>
  </si>
  <si>
    <t>Germany</t>
  </si>
  <si>
    <t>Yearly global irradiation (kWh/m2)</t>
  </si>
  <si>
    <t>horizontal</t>
  </si>
  <si>
    <t>vertical</t>
  </si>
  <si>
    <t>optimal</t>
  </si>
  <si>
    <t>minimum</t>
  </si>
  <si>
    <t>average</t>
  </si>
  <si>
    <t>maximum</t>
  </si>
  <si>
    <t>Average yearly global irradiation (kWh/m2)</t>
  </si>
  <si>
    <t>Full Load Hours</t>
  </si>
  <si>
    <t>Spain</t>
  </si>
  <si>
    <t>France</t>
  </si>
  <si>
    <t>Netherlands</t>
  </si>
  <si>
    <t>Poland</t>
  </si>
  <si>
    <t>United Kingdom</t>
  </si>
  <si>
    <t>No aggregate data for Europe is available for Europe; we assume the FLH to be the average of the other 6 countries</t>
  </si>
  <si>
    <t>`</t>
  </si>
  <si>
    <t xml:space="preserve">This value is to low. If we use these FLH in the 2_power_and_plant_analysis for 2012, we get much higher installed capacities than reported in e.g. Energia en Espana. The installed capacities reported there are in agreement with those reported in EPIA, 2013. Global Market Outlook for Photovoltaics 2013-2017. We decided to derive the FLH from the production and installed capacities reported in Energia en Espana 2012. This leads to a total of ~1780 FLH. </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</si>
</sst>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2"/>
      <color theme="1"/>
      <name val="Calibri"/>
      <family val="2"/>
      <charset val="134"/>
      <scheme val="minor"/>
    </font>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s>
  <fills count="2">
    <fill>
      <patternFill patternType="none"/>
    </fill>
    <fill>
      <patternFill patternType="gray125"/>
    </fill>
  </fills>
  <borders count="18">
    <border>
      <left/>
      <right/>
      <top/>
      <bottom/>
      <diagonal/>
    </border>
    <border>
      <left style="medium">
        <color auto="1"/>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s>
  <cellStyleXfs count="12">
    <xf numFmtId="0" fontId="0" fillId="0" borderId="0"/>
    <xf numFmtId="9" fontId="1" fillId="0" borderId="0" applyFon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24">
    <xf numFmtId="0" fontId="0" fillId="0" borderId="0" xfId="0"/>
    <xf numFmtId="0" fontId="2" fillId="0" borderId="0" xfId="0" applyFont="1"/>
    <xf numFmtId="9" fontId="0" fillId="0" borderId="1" xfId="1" applyFont="1"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0" xfId="0" applyBorder="1"/>
    <xf numFmtId="0" fontId="0" fillId="0" borderId="6" xfId="0" applyBorder="1"/>
    <xf numFmtId="0" fontId="0" fillId="0" borderId="7" xfId="0" applyBorder="1"/>
    <xf numFmtId="0" fontId="0" fillId="0" borderId="8" xfId="0" applyBorder="1"/>
    <xf numFmtId="0" fontId="0" fillId="0" borderId="9" xfId="0" applyBorder="1"/>
    <xf numFmtId="9" fontId="0" fillId="0" borderId="0" xfId="1" applyFont="1" applyBorder="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1" fontId="0" fillId="0" borderId="0" xfId="0" applyNumberFormat="1"/>
    <xf numFmtId="1" fontId="2" fillId="0" borderId="0" xfId="0" applyNumberFormat="1" applyFont="1"/>
    <xf numFmtId="0" fontId="0" fillId="0" borderId="0" xfId="0" applyAlignment="1">
      <alignment horizontal="left" vertical="top" wrapText="1"/>
    </xf>
  </cellXfs>
  <cellStyles count="12">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Normal" xfId="0" builtinId="0"/>
    <cellStyle name="Percent" xfId="1" builtinId="5"/>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R67"/>
  <sheetViews>
    <sheetView tabSelected="1" topLeftCell="A13" workbookViewId="0">
      <selection activeCell="M30" sqref="M30"/>
    </sheetView>
  </sheetViews>
  <sheetFormatPr baseColWidth="10" defaultRowHeight="15" x14ac:dyDescent="0"/>
  <cols>
    <col min="1" max="1" width="2.83203125" customWidth="1"/>
    <col min="2" max="2" width="17.5" customWidth="1"/>
    <col min="11" max="11" width="10.83203125" style="21"/>
  </cols>
  <sheetData>
    <row r="2" spans="2:11">
      <c r="B2" s="13" t="s">
        <v>0</v>
      </c>
      <c r="C2" s="14"/>
      <c r="D2" s="14"/>
      <c r="E2" s="14"/>
      <c r="F2" s="14"/>
      <c r="G2" s="14"/>
      <c r="H2" s="14"/>
      <c r="I2" s="14"/>
      <c r="J2" s="15"/>
    </row>
    <row r="3" spans="2:11">
      <c r="B3" s="16" t="s">
        <v>1</v>
      </c>
      <c r="C3" s="7"/>
      <c r="D3" s="7"/>
      <c r="E3" s="7"/>
      <c r="F3" s="7"/>
      <c r="G3" s="7"/>
      <c r="H3" s="7"/>
      <c r="I3" s="7"/>
      <c r="J3" s="17"/>
    </row>
    <row r="4" spans="2:11">
      <c r="B4" s="16"/>
      <c r="C4" s="7"/>
      <c r="D4" s="7"/>
      <c r="E4" s="7"/>
      <c r="F4" s="7"/>
      <c r="G4" s="7"/>
      <c r="H4" s="7"/>
      <c r="I4" s="7"/>
      <c r="J4" s="17"/>
    </row>
    <row r="5" spans="2:11">
      <c r="B5" s="16" t="s">
        <v>2</v>
      </c>
      <c r="C5" s="7"/>
      <c r="D5" s="7"/>
      <c r="E5" s="7"/>
      <c r="F5" s="7"/>
      <c r="G5" s="7"/>
      <c r="H5" s="7"/>
      <c r="I5" s="7"/>
      <c r="J5" s="17"/>
    </row>
    <row r="6" spans="2:11">
      <c r="B6" s="16" t="s">
        <v>3</v>
      </c>
      <c r="C6" s="7"/>
      <c r="D6" s="7"/>
      <c r="E6" s="7"/>
      <c r="F6" s="7"/>
      <c r="G6" s="7"/>
      <c r="H6" s="7"/>
      <c r="I6" s="7"/>
      <c r="J6" s="17"/>
    </row>
    <row r="7" spans="2:11">
      <c r="B7" s="16" t="s">
        <v>6</v>
      </c>
      <c r="C7" s="7"/>
      <c r="D7" s="7"/>
      <c r="E7" s="7"/>
      <c r="F7" s="7"/>
      <c r="G7" s="7"/>
      <c r="H7" s="7"/>
      <c r="I7" s="7"/>
      <c r="J7" s="17"/>
    </row>
    <row r="8" spans="2:11">
      <c r="B8" s="16"/>
      <c r="C8" s="7"/>
      <c r="D8" s="7"/>
      <c r="E8" s="7"/>
      <c r="F8" s="7"/>
      <c r="G8" s="7"/>
      <c r="H8" s="7"/>
      <c r="I8" s="7"/>
      <c r="J8" s="17"/>
    </row>
    <row r="9" spans="2:11">
      <c r="B9" s="18" t="s">
        <v>22</v>
      </c>
      <c r="C9" s="19"/>
      <c r="D9" s="19"/>
      <c r="E9" s="19"/>
      <c r="F9" s="19"/>
      <c r="G9" s="19"/>
      <c r="H9" s="19"/>
      <c r="I9" s="19"/>
      <c r="J9" s="20"/>
    </row>
    <row r="10" spans="2:11" ht="16" thickBot="1"/>
    <row r="11" spans="2:11" ht="16" thickBot="1">
      <c r="B11" s="1" t="s">
        <v>4</v>
      </c>
      <c r="C11" s="2">
        <v>0.83</v>
      </c>
    </row>
    <row r="12" spans="2:11">
      <c r="B12" s="1"/>
      <c r="C12" s="12"/>
    </row>
    <row r="14" spans="2:11">
      <c r="B14" s="1" t="s">
        <v>7</v>
      </c>
    </row>
    <row r="15" spans="2:11">
      <c r="B15" t="s">
        <v>8</v>
      </c>
      <c r="G15" t="s">
        <v>15</v>
      </c>
      <c r="K15" s="21" t="s">
        <v>16</v>
      </c>
    </row>
    <row r="16" spans="2:11" ht="16" thickBot="1">
      <c r="C16" t="s">
        <v>9</v>
      </c>
      <c r="D16" t="s">
        <v>10</v>
      </c>
      <c r="E16" t="s">
        <v>11</v>
      </c>
    </row>
    <row r="17" spans="2:18">
      <c r="B17" t="s">
        <v>12</v>
      </c>
      <c r="C17" s="3">
        <v>952</v>
      </c>
      <c r="D17" s="4">
        <v>738</v>
      </c>
      <c r="E17" s="5">
        <v>1074</v>
      </c>
    </row>
    <row r="18" spans="2:18">
      <c r="B18" t="s">
        <v>13</v>
      </c>
      <c r="C18" s="6">
        <v>1007</v>
      </c>
      <c r="D18" s="7">
        <v>795</v>
      </c>
      <c r="E18" s="8">
        <v>1147</v>
      </c>
      <c r="G18">
        <f>(C18+E18)/2</f>
        <v>1077</v>
      </c>
      <c r="K18" s="22">
        <f>G18*C11</f>
        <v>893.91</v>
      </c>
    </row>
    <row r="19" spans="2:18" ht="16" thickBot="1">
      <c r="B19" t="s">
        <v>14</v>
      </c>
      <c r="C19" s="9">
        <v>1225</v>
      </c>
      <c r="D19" s="10">
        <v>1023</v>
      </c>
      <c r="E19" s="11">
        <v>1445</v>
      </c>
    </row>
    <row r="22" spans="2:18">
      <c r="B22" s="1" t="s">
        <v>17</v>
      </c>
    </row>
    <row r="23" spans="2:18">
      <c r="B23" t="s">
        <v>8</v>
      </c>
      <c r="G23" t="s">
        <v>15</v>
      </c>
      <c r="K23" s="21" t="s">
        <v>16</v>
      </c>
    </row>
    <row r="24" spans="2:18" ht="16" thickBot="1">
      <c r="C24" t="s">
        <v>9</v>
      </c>
      <c r="D24" t="s">
        <v>10</v>
      </c>
      <c r="E24" t="s">
        <v>11</v>
      </c>
      <c r="M24" s="23" t="s">
        <v>24</v>
      </c>
      <c r="N24" s="23"/>
      <c r="O24" s="23"/>
      <c r="P24" s="23"/>
      <c r="Q24" s="23"/>
      <c r="R24" s="23"/>
    </row>
    <row r="25" spans="2:18">
      <c r="B25" t="s">
        <v>12</v>
      </c>
      <c r="C25" s="3">
        <v>1192</v>
      </c>
      <c r="D25" s="4">
        <v>919</v>
      </c>
      <c r="E25" s="5">
        <v>1365</v>
      </c>
      <c r="M25" s="23"/>
      <c r="N25" s="23"/>
      <c r="O25" s="23"/>
      <c r="P25" s="23"/>
      <c r="Q25" s="23"/>
      <c r="R25" s="23"/>
    </row>
    <row r="26" spans="2:18" ht="15" customHeight="1">
      <c r="B26" t="s">
        <v>13</v>
      </c>
      <c r="C26" s="6">
        <v>1582</v>
      </c>
      <c r="D26" s="7">
        <v>1174</v>
      </c>
      <c r="E26" s="8">
        <v>1812</v>
      </c>
      <c r="G26">
        <f>(C26+E26)/2</f>
        <v>1697</v>
      </c>
      <c r="K26" s="22">
        <f>G26*C11</f>
        <v>1408.51</v>
      </c>
      <c r="M26" s="23"/>
      <c r="N26" s="23"/>
      <c r="O26" s="23"/>
      <c r="P26" s="23"/>
      <c r="Q26" s="23"/>
      <c r="R26" s="23"/>
    </row>
    <row r="27" spans="2:18" ht="16" thickBot="1">
      <c r="B27" t="s">
        <v>14</v>
      </c>
      <c r="C27" s="9">
        <v>1804</v>
      </c>
      <c r="D27" s="10">
        <v>1325</v>
      </c>
      <c r="E27" s="11">
        <v>2028</v>
      </c>
      <c r="M27" s="23"/>
      <c r="N27" s="23"/>
      <c r="O27" s="23"/>
      <c r="P27" s="23"/>
      <c r="Q27" s="23"/>
      <c r="R27" s="23"/>
    </row>
    <row r="28" spans="2:18">
      <c r="M28" s="23"/>
      <c r="N28" s="23"/>
      <c r="O28" s="23"/>
      <c r="P28" s="23"/>
      <c r="Q28" s="23"/>
      <c r="R28" s="23"/>
    </row>
    <row r="29" spans="2:18">
      <c r="M29" s="23"/>
      <c r="N29" s="23"/>
      <c r="O29" s="23"/>
      <c r="P29" s="23"/>
      <c r="Q29" s="23"/>
      <c r="R29" s="23"/>
    </row>
    <row r="30" spans="2:18">
      <c r="B30" s="1" t="s">
        <v>5</v>
      </c>
    </row>
    <row r="31" spans="2:18">
      <c r="B31" t="s">
        <v>8</v>
      </c>
      <c r="G31" t="s">
        <v>15</v>
      </c>
      <c r="K31" s="21" t="s">
        <v>16</v>
      </c>
    </row>
    <row r="32" spans="2:18" ht="16" thickBot="1">
      <c r="C32" t="s">
        <v>9</v>
      </c>
      <c r="D32" t="s">
        <v>10</v>
      </c>
      <c r="E32" t="s">
        <v>11</v>
      </c>
    </row>
    <row r="33" spans="2:11">
      <c r="B33" t="s">
        <v>12</v>
      </c>
      <c r="C33" s="3"/>
      <c r="D33" s="4"/>
      <c r="E33" s="5"/>
    </row>
    <row r="34" spans="2:11">
      <c r="B34" t="s">
        <v>13</v>
      </c>
      <c r="C34" s="6"/>
      <c r="D34" s="7"/>
      <c r="E34" s="8"/>
      <c r="G34">
        <f>(C34+E34)/2</f>
        <v>0</v>
      </c>
      <c r="K34" s="22">
        <f>AVERAGE(K18,K26,K42,K50,K58,K66)</f>
        <v>1001.0491666666668</v>
      </c>
    </row>
    <row r="35" spans="2:11" ht="16" thickBot="1">
      <c r="B35" t="s">
        <v>14</v>
      </c>
      <c r="C35" s="9"/>
      <c r="D35" s="10"/>
      <c r="E35" s="11"/>
    </row>
    <row r="38" spans="2:11">
      <c r="B38" s="1" t="s">
        <v>18</v>
      </c>
    </row>
    <row r="39" spans="2:11">
      <c r="B39" t="s">
        <v>8</v>
      </c>
      <c r="G39" t="s">
        <v>15</v>
      </c>
      <c r="K39" s="21" t="s">
        <v>16</v>
      </c>
    </row>
    <row r="40" spans="2:11" ht="16" thickBot="1">
      <c r="C40" t="s">
        <v>9</v>
      </c>
      <c r="D40" t="s">
        <v>10</v>
      </c>
      <c r="E40" t="s">
        <v>11</v>
      </c>
    </row>
    <row r="41" spans="2:11">
      <c r="B41" t="s">
        <v>12</v>
      </c>
      <c r="C41" s="3">
        <v>991</v>
      </c>
      <c r="D41" s="4">
        <v>756</v>
      </c>
      <c r="E41" s="5">
        <v>1116</v>
      </c>
    </row>
    <row r="42" spans="2:11">
      <c r="B42" t="s">
        <v>13</v>
      </c>
      <c r="C42" s="6">
        <v>1208</v>
      </c>
      <c r="D42" s="7">
        <v>943</v>
      </c>
      <c r="E42" s="8">
        <v>1386</v>
      </c>
      <c r="G42">
        <f>(C42+E42)/2</f>
        <v>1297</v>
      </c>
      <c r="K42" s="22">
        <f>G42*C11</f>
        <v>1076.51</v>
      </c>
    </row>
    <row r="43" spans="2:11" ht="16" thickBot="1">
      <c r="B43" t="s">
        <v>14</v>
      </c>
      <c r="C43" s="9">
        <v>1594</v>
      </c>
      <c r="D43" s="10">
        <v>1344</v>
      </c>
      <c r="E43" s="11">
        <v>1924</v>
      </c>
    </row>
    <row r="46" spans="2:11">
      <c r="B46" s="1" t="s">
        <v>19</v>
      </c>
    </row>
    <row r="47" spans="2:11">
      <c r="B47" t="s">
        <v>8</v>
      </c>
      <c r="G47" t="s">
        <v>15</v>
      </c>
      <c r="K47" s="21" t="s">
        <v>16</v>
      </c>
    </row>
    <row r="48" spans="2:11" ht="16" thickBot="1">
      <c r="C48" t="s">
        <v>9</v>
      </c>
      <c r="D48" t="s">
        <v>10</v>
      </c>
      <c r="E48" t="s">
        <v>11</v>
      </c>
    </row>
    <row r="49" spans="2:14">
      <c r="B49" t="s">
        <v>12</v>
      </c>
      <c r="C49" s="3">
        <v>954</v>
      </c>
      <c r="D49" s="4">
        <v>748</v>
      </c>
      <c r="E49" s="5">
        <v>1080</v>
      </c>
    </row>
    <row r="50" spans="2:14">
      <c r="B50" t="s">
        <v>13</v>
      </c>
      <c r="C50" s="6">
        <v>976</v>
      </c>
      <c r="D50" s="7">
        <v>778</v>
      </c>
      <c r="E50" s="8">
        <v>1112</v>
      </c>
      <c r="G50">
        <f>(C50+E50)/2</f>
        <v>1044</v>
      </c>
      <c r="K50" s="22">
        <f>G50*C11</f>
        <v>866.52</v>
      </c>
    </row>
    <row r="51" spans="2:14" ht="16" thickBot="1">
      <c r="B51" t="s">
        <v>14</v>
      </c>
      <c r="C51" s="9">
        <v>1019</v>
      </c>
      <c r="D51" s="10">
        <v>833</v>
      </c>
      <c r="E51" s="11">
        <v>1177</v>
      </c>
    </row>
    <row r="54" spans="2:14">
      <c r="B54" s="1" t="s">
        <v>20</v>
      </c>
      <c r="N54" t="s">
        <v>23</v>
      </c>
    </row>
    <row r="55" spans="2:14">
      <c r="B55" t="s">
        <v>8</v>
      </c>
      <c r="G55" t="s">
        <v>15</v>
      </c>
      <c r="K55" s="21" t="s">
        <v>16</v>
      </c>
    </row>
    <row r="56" spans="2:14" ht="16" thickBot="1">
      <c r="C56" t="s">
        <v>9</v>
      </c>
      <c r="D56" t="s">
        <v>10</v>
      </c>
      <c r="E56" t="s">
        <v>11</v>
      </c>
    </row>
    <row r="57" spans="2:14">
      <c r="B57" t="s">
        <v>12</v>
      </c>
      <c r="C57" s="3">
        <v>976</v>
      </c>
      <c r="D57" s="4">
        <v>782</v>
      </c>
      <c r="E57" s="5">
        <v>1121</v>
      </c>
    </row>
    <row r="58" spans="2:14">
      <c r="B58" t="s">
        <v>13</v>
      </c>
      <c r="C58" s="6">
        <v>1010</v>
      </c>
      <c r="D58" s="7">
        <v>810</v>
      </c>
      <c r="E58" s="8">
        <v>1158</v>
      </c>
      <c r="G58">
        <f>(C58+E58)/2</f>
        <v>1084</v>
      </c>
      <c r="K58" s="22">
        <f>G58*C11</f>
        <v>899.71999999999991</v>
      </c>
    </row>
    <row r="59" spans="2:14" ht="16" thickBot="1">
      <c r="B59" t="s">
        <v>14</v>
      </c>
      <c r="C59" s="9">
        <v>1067</v>
      </c>
      <c r="D59" s="10">
        <v>903</v>
      </c>
      <c r="E59" s="11">
        <v>1254</v>
      </c>
    </row>
    <row r="62" spans="2:14">
      <c r="B62" s="1" t="s">
        <v>21</v>
      </c>
    </row>
    <row r="63" spans="2:14">
      <c r="B63" t="s">
        <v>8</v>
      </c>
      <c r="G63" t="s">
        <v>15</v>
      </c>
      <c r="K63" s="21" t="s">
        <v>16</v>
      </c>
    </row>
    <row r="64" spans="2:14" ht="16" thickBot="1">
      <c r="C64" t="s">
        <v>9</v>
      </c>
      <c r="D64" t="s">
        <v>10</v>
      </c>
      <c r="E64" t="s">
        <v>11</v>
      </c>
    </row>
    <row r="65" spans="2:11">
      <c r="B65" t="s">
        <v>12</v>
      </c>
      <c r="C65" s="3">
        <v>809</v>
      </c>
      <c r="D65" s="4">
        <v>697</v>
      </c>
      <c r="E65" s="5">
        <v>947</v>
      </c>
    </row>
    <row r="66" spans="2:11">
      <c r="B66" t="s">
        <v>13</v>
      </c>
      <c r="C66" s="6">
        <v>964</v>
      </c>
      <c r="D66" s="7">
        <v>789</v>
      </c>
      <c r="E66" s="8">
        <v>1111</v>
      </c>
      <c r="G66">
        <f>(C66+E66)/2</f>
        <v>1037.5</v>
      </c>
      <c r="K66" s="22">
        <f>G66*C11</f>
        <v>861.125</v>
      </c>
    </row>
    <row r="67" spans="2:11" ht="16" thickBot="1">
      <c r="B67" t="s">
        <v>14</v>
      </c>
      <c r="C67" s="9">
        <v>1097</v>
      </c>
      <c r="D67" s="10">
        <v>874</v>
      </c>
      <c r="E67" s="11">
        <v>1260</v>
      </c>
    </row>
  </sheetData>
  <mergeCells count="1">
    <mergeCell ref="M24:R29"/>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Dashboard</vt:lpstr>
    </vt:vector>
  </TitlesOfParts>
  <Company>Quintel Intelligence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Joris Berkhout</dc:creator>
  <cp:lastModifiedBy>Alexander Wirtz</cp:lastModifiedBy>
  <dcterms:created xsi:type="dcterms:W3CDTF">2014-06-25T06:57:47Z</dcterms:created>
  <dcterms:modified xsi:type="dcterms:W3CDTF">2014-07-15T08:29:31Z</dcterms:modified>
</cp:coreProperties>
</file>