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3_primary_production/"/>
    </mc:Choice>
  </mc:AlternateContent>
  <bookViews>
    <workbookView xWindow="53700" yWindow="-12500" windowWidth="24900" windowHeight="28340" tabRatio="500"/>
  </bookViews>
  <sheets>
    <sheet name="Waste" sheetId="1" r:id="rId1"/>
    <sheet name="Raw data Eurosta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D17" i="1"/>
  <c r="E17" i="1"/>
  <c r="F11" i="1"/>
  <c r="F17" i="1"/>
  <c r="G17" i="1"/>
  <c r="F22" i="1"/>
  <c r="E22" i="1"/>
  <c r="D12" i="1"/>
  <c r="C12" i="1"/>
  <c r="G11" i="1"/>
  <c r="E12" i="1"/>
  <c r="F12" i="1"/>
  <c r="G12" i="1"/>
</calcChain>
</file>

<file path=xl/sharedStrings.xml><?xml version="1.0" encoding="utf-8"?>
<sst xmlns="http://schemas.openxmlformats.org/spreadsheetml/2006/main" count="128" uniqueCount="41">
  <si>
    <t>Country</t>
  </si>
  <si>
    <t>NL</t>
  </si>
  <si>
    <t>EU</t>
  </si>
  <si>
    <t>Source</t>
  </si>
  <si>
    <t>Waste source analysis</t>
  </si>
  <si>
    <t>References</t>
  </si>
  <si>
    <t>Eurostat</t>
  </si>
  <si>
    <t>GEO/WST_OPER</t>
  </si>
  <si>
    <t>Waste generated</t>
  </si>
  <si>
    <t>Total waste treatment</t>
  </si>
  <si>
    <t>Deposit onto or into land</t>
  </si>
  <si>
    <t>Total incineration (including energy recovery)</t>
  </si>
  <si>
    <t>Incineration / energy recovery (R1)</t>
  </si>
  <si>
    <t>Incineration / disposal (D10)</t>
  </si>
  <si>
    <t>Material recycling</t>
  </si>
  <si>
    <t>Composting and digestion</t>
  </si>
  <si>
    <t>Netherlands</t>
  </si>
  <si>
    <t>Total incineration with energy recovery (%)</t>
  </si>
  <si>
    <t>Available for incineration with energy recovery (%)</t>
  </si>
  <si>
    <t>Total recycling (%)</t>
  </si>
  <si>
    <t>Total composting (%)</t>
  </si>
  <si>
    <t>Total waste production (Mt)</t>
  </si>
  <si>
    <t>Total incineration with energy recovery (Mt)</t>
  </si>
  <si>
    <t>Total recycling (Mt)</t>
  </si>
  <si>
    <t>Total composting (Mt)</t>
  </si>
  <si>
    <t>Available for incineration with energy recovery (Mt)</t>
  </si>
  <si>
    <t>Max biogenic</t>
  </si>
  <si>
    <t>Max non-biogenic</t>
  </si>
  <si>
    <t>Biogenic</t>
  </si>
  <si>
    <t xml:space="preserve">Non-biogenic </t>
  </si>
  <si>
    <t>[2]</t>
  </si>
  <si>
    <t>[1]</t>
  </si>
  <si>
    <t>Recycling rate of municipal waste from [1] (includes composting)</t>
  </si>
  <si>
    <t>European Union (28 countries)</t>
  </si>
  <si>
    <t>s</t>
  </si>
  <si>
    <t>Thousand tonnes</t>
  </si>
  <si>
    <t>Landfill / disposal (D1-D7, D12)</t>
  </si>
  <si>
    <t>From Eurostat: Municipal waste by wate operations</t>
  </si>
  <si>
    <t>Waste production in 2015 (Mt)</t>
  </si>
  <si>
    <t>[2] Quintel Intelligence (2015) Primary production analysis. Value derived from IEA (2015).</t>
  </si>
  <si>
    <t>[1] Eurostat (2015) Municipal waste (env_wasmun); http://appsso.eurostat.ec.europa.eu/nui/show.do?dataset=env_wasmun&amp;lang=en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</si>
</sst>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 applyBorder="1"/>
    <xf numFmtId="10" fontId="0" fillId="0" borderId="0" xfId="0" applyNumberForma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3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3" fontId="1" fillId="0" borderId="2" xfId="0" applyNumberFormat="1" applyFont="1" applyBorder="1" applyAlignment="1">
      <alignment horizontal="left" vertical="center"/>
    </xf>
    <xf numFmtId="3" fontId="0" fillId="0" borderId="3" xfId="0" applyNumberFormat="1" applyFont="1" applyBorder="1" applyAlignment="1">
      <alignment horizontal="left" vertical="center" wrapText="1"/>
    </xf>
    <xf numFmtId="0" fontId="5" fillId="0" borderId="1" xfId="0" applyFont="1" applyBorder="1"/>
    <xf numFmtId="3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wrapText="1"/>
    </xf>
    <xf numFmtId="3" fontId="0" fillId="0" borderId="1" xfId="0" applyNumberFormat="1" applyFont="1" applyBorder="1" applyAlignment="1">
      <alignment horizontal="right"/>
    </xf>
    <xf numFmtId="0" fontId="1" fillId="0" borderId="0" xfId="0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 applyAlignment="1">
      <alignment wrapText="1"/>
    </xf>
    <xf numFmtId="164" fontId="6" fillId="0" borderId="0" xfId="0" applyNumberFormat="1" applyFont="1" applyBorder="1"/>
    <xf numFmtId="0" fontId="7" fillId="0" borderId="0" xfId="0" applyFont="1"/>
    <xf numFmtId="0" fontId="0" fillId="0" borderId="2" xfId="0" applyBorder="1" applyAlignment="1">
      <alignment wrapText="1"/>
    </xf>
    <xf numFmtId="3" fontId="0" fillId="0" borderId="4" xfId="0" applyNumberFormat="1" applyBorder="1"/>
    <xf numFmtId="3" fontId="1" fillId="0" borderId="0" xfId="0" applyNumberFormat="1" applyFont="1"/>
    <xf numFmtId="0" fontId="0" fillId="0" borderId="0" xfId="0" applyAlignment="1">
      <alignment horizontal="left" wrapText="1"/>
    </xf>
    <xf numFmtId="3" fontId="1" fillId="0" borderId="2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tabSelected="1" topLeftCell="A5" workbookViewId="0">
      <selection activeCell="E13" sqref="E13"/>
    </sheetView>
  </sheetViews>
  <sheetFormatPr baseColWidth="10" defaultRowHeight="16" x14ac:dyDescent="0.2"/>
  <cols>
    <col min="1" max="1" width="3.83203125" customWidth="1"/>
    <col min="2" max="2" width="20.83203125" customWidth="1"/>
    <col min="3" max="4" width="10.83203125" style="2"/>
    <col min="5" max="6" width="10.83203125" style="1"/>
    <col min="7" max="8" width="10.83203125" style="2"/>
    <col min="13" max="13" width="13.33203125" bestFit="1" customWidth="1"/>
  </cols>
  <sheetData>
    <row r="2" spans="2:31" ht="21" x14ac:dyDescent="0.25">
      <c r="B2" s="3" t="s">
        <v>4</v>
      </c>
    </row>
    <row r="4" spans="2:31" x14ac:dyDescent="0.2">
      <c r="B4" s="23" t="s">
        <v>6</v>
      </c>
      <c r="C4" s="24" t="s">
        <v>38</v>
      </c>
      <c r="D4" s="24"/>
      <c r="E4" s="25"/>
      <c r="F4" s="28"/>
      <c r="G4" s="24"/>
      <c r="H4" s="24"/>
      <c r="I4" s="23"/>
      <c r="J4" s="23"/>
    </row>
    <row r="5" spans="2:31" s="8" customFormat="1" ht="81" thickBot="1" x14ac:dyDescent="0.25">
      <c r="B5" s="27" t="s">
        <v>7</v>
      </c>
      <c r="C5" s="30" t="s">
        <v>8</v>
      </c>
      <c r="D5" s="30" t="s">
        <v>9</v>
      </c>
      <c r="E5" s="30" t="s">
        <v>10</v>
      </c>
      <c r="F5" s="30" t="s">
        <v>11</v>
      </c>
      <c r="G5" s="30" t="s">
        <v>12</v>
      </c>
      <c r="H5" s="30" t="s">
        <v>13</v>
      </c>
      <c r="I5" s="30" t="s">
        <v>14</v>
      </c>
      <c r="J5" s="30" t="s">
        <v>15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2:31" ht="17" thickBot="1" x14ac:dyDescent="0.25">
      <c r="B6" s="26" t="s">
        <v>33</v>
      </c>
      <c r="C6" s="31">
        <v>242258</v>
      </c>
      <c r="D6" s="31">
        <v>235396</v>
      </c>
      <c r="E6" s="2">
        <v>61988</v>
      </c>
      <c r="F6" s="2">
        <v>64379</v>
      </c>
      <c r="G6" s="2">
        <v>54868</v>
      </c>
      <c r="H6" s="2">
        <v>9512</v>
      </c>
      <c r="I6" s="31">
        <v>69355</v>
      </c>
      <c r="J6" s="31">
        <v>39674</v>
      </c>
      <c r="V6" s="2"/>
    </row>
    <row r="7" spans="2:31" ht="17" thickBot="1" x14ac:dyDescent="0.25">
      <c r="B7" s="26" t="s">
        <v>16</v>
      </c>
      <c r="C7" s="31">
        <v>8855</v>
      </c>
      <c r="D7" s="31">
        <v>8856</v>
      </c>
      <c r="E7">
        <v>125</v>
      </c>
      <c r="F7" s="2">
        <v>4152</v>
      </c>
      <c r="G7" s="2">
        <v>4055</v>
      </c>
      <c r="H7">
        <v>97</v>
      </c>
      <c r="I7" s="31">
        <v>2179</v>
      </c>
      <c r="J7" s="31">
        <v>2400</v>
      </c>
      <c r="L7" s="8"/>
      <c r="M7" s="8"/>
      <c r="N7" s="8"/>
      <c r="O7" s="8"/>
      <c r="P7" s="8"/>
      <c r="Q7" s="8"/>
      <c r="R7" s="8"/>
      <c r="S7" s="8"/>
      <c r="T7" s="8"/>
    </row>
    <row r="8" spans="2:31" x14ac:dyDescent="0.2">
      <c r="E8" s="2"/>
      <c r="F8" s="2"/>
      <c r="I8" s="2"/>
      <c r="J8" s="2"/>
      <c r="V8" s="2"/>
      <c r="X8" s="2"/>
      <c r="Y8" s="2"/>
      <c r="Z8" s="2"/>
      <c r="AA8" s="2"/>
      <c r="AB8" s="2"/>
      <c r="AC8" s="2"/>
      <c r="AD8" s="2"/>
      <c r="AE8" s="2"/>
    </row>
    <row r="9" spans="2:31" x14ac:dyDescent="0.2">
      <c r="E9" s="2"/>
      <c r="F9" s="2"/>
      <c r="I9" s="2"/>
      <c r="J9" s="2"/>
      <c r="L9" s="2"/>
      <c r="M9" s="2"/>
      <c r="N9" s="2"/>
      <c r="O9" s="2"/>
      <c r="P9" s="2"/>
      <c r="Q9" s="2"/>
      <c r="R9" s="2"/>
      <c r="S9" s="2"/>
      <c r="X9" s="2"/>
      <c r="Y9" s="2"/>
      <c r="AA9" s="2"/>
      <c r="AC9" s="2"/>
      <c r="AD9" s="2"/>
      <c r="AE9" s="2"/>
    </row>
    <row r="10" spans="2:31" ht="112" x14ac:dyDescent="0.2">
      <c r="B10" s="4" t="s">
        <v>0</v>
      </c>
      <c r="C10" s="5" t="s">
        <v>21</v>
      </c>
      <c r="D10" s="6" t="s">
        <v>22</v>
      </c>
      <c r="E10" s="6" t="s">
        <v>23</v>
      </c>
      <c r="F10" s="6" t="s">
        <v>24</v>
      </c>
      <c r="G10" s="6" t="s">
        <v>25</v>
      </c>
      <c r="I10" s="2"/>
      <c r="J10" s="2"/>
      <c r="K10" s="2"/>
      <c r="L10" s="2"/>
      <c r="M10" s="2"/>
      <c r="O10" s="2"/>
      <c r="Q10" s="2"/>
      <c r="R10" s="2"/>
      <c r="S10" s="2"/>
      <c r="V10" s="2"/>
    </row>
    <row r="11" spans="2:31" x14ac:dyDescent="0.2">
      <c r="B11" s="13" t="s">
        <v>1</v>
      </c>
      <c r="C11" s="15">
        <f>C7</f>
        <v>8855</v>
      </c>
      <c r="D11" s="14">
        <f>G7</f>
        <v>4055</v>
      </c>
      <c r="E11" s="15"/>
      <c r="F11" s="15">
        <f>M12*C11</f>
        <v>4409.79</v>
      </c>
      <c r="G11" s="15">
        <f t="shared" ref="G11" si="0">C11-D11-E11-F11</f>
        <v>390.21000000000004</v>
      </c>
      <c r="J11" s="11"/>
      <c r="K11" s="11"/>
      <c r="L11" s="29" t="s">
        <v>32</v>
      </c>
      <c r="M11" s="11"/>
    </row>
    <row r="12" spans="2:31" x14ac:dyDescent="0.2">
      <c r="B12" s="12" t="s">
        <v>2</v>
      </c>
      <c r="C12" s="15">
        <f>C6</f>
        <v>242258</v>
      </c>
      <c r="D12" s="15">
        <f>G6</f>
        <v>54868</v>
      </c>
      <c r="E12" s="15">
        <f>I6</f>
        <v>69355</v>
      </c>
      <c r="F12" s="15">
        <f>J6</f>
        <v>39674</v>
      </c>
      <c r="G12" s="15">
        <f>C12-D12-E12-F12</f>
        <v>78361</v>
      </c>
      <c r="I12" s="2"/>
      <c r="J12" s="11"/>
      <c r="K12" s="11"/>
      <c r="L12" s="11" t="s">
        <v>1</v>
      </c>
      <c r="M12" s="11">
        <v>0.498</v>
      </c>
      <c r="V12" s="2"/>
    </row>
    <row r="13" spans="2:31" ht="16" customHeight="1" x14ac:dyDescent="0.2">
      <c r="B13" s="21" t="s">
        <v>3</v>
      </c>
      <c r="C13" s="22" t="s">
        <v>31</v>
      </c>
      <c r="D13" s="22" t="s">
        <v>31</v>
      </c>
      <c r="E13" s="22" t="s">
        <v>31</v>
      </c>
      <c r="F13" s="22" t="s">
        <v>31</v>
      </c>
      <c r="G13" s="22" t="s">
        <v>31</v>
      </c>
      <c r="I13" s="2"/>
      <c r="J13" s="11"/>
      <c r="K13" s="11"/>
      <c r="L13" s="11"/>
      <c r="M13" s="11"/>
    </row>
    <row r="14" spans="2:31" ht="16" customHeight="1" x14ac:dyDescent="0.2">
      <c r="B14" s="16"/>
      <c r="C14" s="15"/>
      <c r="D14" s="15"/>
      <c r="E14" s="15"/>
      <c r="F14" s="15"/>
      <c r="G14" s="15"/>
      <c r="I14" s="2"/>
      <c r="J14" s="11"/>
      <c r="K14" s="11"/>
      <c r="L14" s="11"/>
      <c r="M14" s="11"/>
      <c r="V14" s="2"/>
    </row>
    <row r="15" spans="2:31" x14ac:dyDescent="0.2">
      <c r="E15" s="2"/>
      <c r="F15" s="2"/>
      <c r="I15" s="2"/>
      <c r="J15" s="2"/>
    </row>
    <row r="16" spans="2:31" ht="112" x14ac:dyDescent="0.2">
      <c r="B16" s="4" t="s">
        <v>0</v>
      </c>
      <c r="C16" s="4"/>
      <c r="D16" s="6" t="s">
        <v>17</v>
      </c>
      <c r="E16" s="6" t="s">
        <v>19</v>
      </c>
      <c r="F16" s="6" t="s">
        <v>20</v>
      </c>
      <c r="G16" s="6" t="s">
        <v>18</v>
      </c>
      <c r="I16" s="2"/>
      <c r="J16" s="2"/>
      <c r="K16" s="2"/>
      <c r="L16" s="2"/>
      <c r="V16" s="2"/>
    </row>
    <row r="17" spans="2:22" x14ac:dyDescent="0.2">
      <c r="B17" t="s">
        <v>1</v>
      </c>
      <c r="C17"/>
      <c r="D17" s="1">
        <f>D11/C11</f>
        <v>0.45793337097684922</v>
      </c>
      <c r="E17" s="1">
        <f>E11/C11</f>
        <v>0</v>
      </c>
      <c r="F17" s="1">
        <f>F11/C11</f>
        <v>0.498</v>
      </c>
      <c r="G17" s="1">
        <f>1-D17-E17-F17</f>
        <v>4.4066629023150838E-2</v>
      </c>
      <c r="I17" s="2"/>
      <c r="J17" s="2"/>
      <c r="K17" s="2"/>
      <c r="L17" s="2"/>
    </row>
    <row r="18" spans="2:22" x14ac:dyDescent="0.2">
      <c r="B18" s="12"/>
      <c r="C18" s="10"/>
      <c r="D18" s="10"/>
      <c r="E18" s="10"/>
      <c r="F18" s="10"/>
      <c r="G18" s="10"/>
      <c r="I18" s="2"/>
      <c r="J18" s="2"/>
      <c r="K18" s="2"/>
      <c r="L18" s="2"/>
      <c r="V18" s="2"/>
    </row>
    <row r="19" spans="2:22" x14ac:dyDescent="0.2">
      <c r="F19" s="2"/>
      <c r="I19" s="2"/>
      <c r="J19" s="2"/>
      <c r="V19" s="2"/>
    </row>
    <row r="20" spans="2:22" x14ac:dyDescent="0.2">
      <c r="B20" s="37" t="s">
        <v>0</v>
      </c>
      <c r="C20" s="35" t="s">
        <v>28</v>
      </c>
      <c r="D20" s="35" t="s">
        <v>29</v>
      </c>
      <c r="E20" s="34"/>
      <c r="F20" s="34"/>
      <c r="G20" s="34"/>
      <c r="H20" s="17"/>
      <c r="I20" s="2"/>
      <c r="J20" s="2"/>
    </row>
    <row r="21" spans="2:22" ht="32" x14ac:dyDescent="0.2">
      <c r="B21" s="38"/>
      <c r="C21" s="36"/>
      <c r="D21" s="36"/>
      <c r="E21" s="18" t="s">
        <v>26</v>
      </c>
      <c r="F21" s="18" t="s">
        <v>27</v>
      </c>
      <c r="G21" s="18"/>
      <c r="H21" s="18"/>
      <c r="I21" s="2"/>
      <c r="J21" s="2"/>
    </row>
    <row r="22" spans="2:22" x14ac:dyDescent="0.2">
      <c r="B22" t="s">
        <v>1</v>
      </c>
      <c r="C22" s="2">
        <v>35201.230000000003</v>
      </c>
      <c r="D22" s="2">
        <v>28800.45</v>
      </c>
      <c r="E22" s="32">
        <f>(D17+G17)/D17*C22</f>
        <v>38588.621358397046</v>
      </c>
      <c r="F22" s="32">
        <f>(D17+G17)/D17*D22</f>
        <v>31571.898481997534</v>
      </c>
      <c r="I22" s="2"/>
      <c r="J22" s="2"/>
    </row>
    <row r="23" spans="2:22" x14ac:dyDescent="0.2">
      <c r="B23" s="19" t="s">
        <v>3</v>
      </c>
      <c r="C23" s="20" t="s">
        <v>30</v>
      </c>
      <c r="D23" s="20" t="s">
        <v>30</v>
      </c>
      <c r="E23" s="7"/>
      <c r="F23" s="7"/>
      <c r="G23" s="7"/>
      <c r="H23" s="7"/>
      <c r="I23" s="2"/>
      <c r="V23" s="2"/>
    </row>
    <row r="25" spans="2:22" x14ac:dyDescent="0.2">
      <c r="B25" s="9" t="s">
        <v>5</v>
      </c>
    </row>
    <row r="26" spans="2:22" ht="45" customHeight="1" x14ac:dyDescent="0.2">
      <c r="B26" s="33" t="s">
        <v>40</v>
      </c>
      <c r="C26" s="33"/>
      <c r="D26" s="33"/>
      <c r="E26" s="33"/>
      <c r="F26" s="33"/>
      <c r="G26" s="33"/>
      <c r="H26" s="33"/>
      <c r="I26" s="33"/>
      <c r="J26" s="33"/>
    </row>
    <row r="27" spans="2:22" x14ac:dyDescent="0.2">
      <c r="B27" t="s">
        <v>39</v>
      </c>
      <c r="V27" s="2"/>
    </row>
    <row r="29" spans="2:22" x14ac:dyDescent="0.2">
      <c r="V29" s="2"/>
    </row>
    <row r="31" spans="2:22" x14ac:dyDescent="0.2">
      <c r="V31" s="2"/>
    </row>
  </sheetData>
  <mergeCells count="5">
    <mergeCell ref="B26:J26"/>
    <mergeCell ref="E20:G20"/>
    <mergeCell ref="C20:C21"/>
    <mergeCell ref="D20:D21"/>
    <mergeCell ref="B20:B21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B22" sqref="B22:I27"/>
    </sheetView>
  </sheetViews>
  <sheetFormatPr baseColWidth="10" defaultRowHeight="16" x14ac:dyDescent="0.2"/>
  <cols>
    <col min="3" max="3" width="26" bestFit="1" customWidth="1"/>
    <col min="5" max="5" width="17.6640625" bestFit="1" customWidth="1"/>
  </cols>
  <sheetData>
    <row r="1" spans="2:7" x14ac:dyDescent="0.2">
      <c r="B1" t="s">
        <v>37</v>
      </c>
    </row>
    <row r="2" spans="2:7" x14ac:dyDescent="0.2">
      <c r="B2">
        <v>2015</v>
      </c>
      <c r="C2" t="s">
        <v>33</v>
      </c>
      <c r="D2" t="s">
        <v>8</v>
      </c>
      <c r="E2" t="s">
        <v>35</v>
      </c>
      <c r="F2" s="2">
        <v>242258</v>
      </c>
      <c r="G2" t="s">
        <v>34</v>
      </c>
    </row>
    <row r="3" spans="2:7" x14ac:dyDescent="0.2">
      <c r="B3">
        <v>2015</v>
      </c>
      <c r="C3" t="s">
        <v>33</v>
      </c>
      <c r="D3" t="s">
        <v>9</v>
      </c>
      <c r="E3" t="s">
        <v>35</v>
      </c>
      <c r="F3" s="2">
        <v>235396</v>
      </c>
      <c r="G3" t="s">
        <v>34</v>
      </c>
    </row>
    <row r="4" spans="2:7" x14ac:dyDescent="0.2">
      <c r="B4">
        <v>2015</v>
      </c>
      <c r="C4" t="s">
        <v>33</v>
      </c>
      <c r="D4" t="s">
        <v>36</v>
      </c>
      <c r="E4" t="s">
        <v>35</v>
      </c>
      <c r="F4" s="2">
        <v>61988</v>
      </c>
      <c r="G4" t="s">
        <v>34</v>
      </c>
    </row>
    <row r="5" spans="2:7" x14ac:dyDescent="0.2">
      <c r="B5">
        <v>2015</v>
      </c>
      <c r="C5" t="s">
        <v>33</v>
      </c>
      <c r="D5" t="s">
        <v>11</v>
      </c>
      <c r="E5" t="s">
        <v>35</v>
      </c>
      <c r="F5" s="2">
        <v>64379</v>
      </c>
      <c r="G5" t="s">
        <v>34</v>
      </c>
    </row>
    <row r="6" spans="2:7" x14ac:dyDescent="0.2">
      <c r="B6">
        <v>2015</v>
      </c>
      <c r="C6" t="s">
        <v>33</v>
      </c>
      <c r="D6" t="s">
        <v>13</v>
      </c>
      <c r="E6" t="s">
        <v>35</v>
      </c>
      <c r="F6" s="2">
        <v>9512</v>
      </c>
    </row>
    <row r="7" spans="2:7" x14ac:dyDescent="0.2">
      <c r="B7">
        <v>2015</v>
      </c>
      <c r="C7" t="s">
        <v>33</v>
      </c>
      <c r="D7" t="s">
        <v>12</v>
      </c>
      <c r="E7" t="s">
        <v>35</v>
      </c>
      <c r="F7" s="2">
        <v>54868</v>
      </c>
      <c r="G7" t="s">
        <v>34</v>
      </c>
    </row>
    <row r="8" spans="2:7" x14ac:dyDescent="0.2">
      <c r="B8">
        <v>2015</v>
      </c>
      <c r="C8" t="s">
        <v>33</v>
      </c>
      <c r="D8" t="s">
        <v>14</v>
      </c>
      <c r="E8" t="s">
        <v>35</v>
      </c>
      <c r="F8" s="2">
        <v>69355</v>
      </c>
      <c r="G8" t="s">
        <v>34</v>
      </c>
    </row>
    <row r="9" spans="2:7" x14ac:dyDescent="0.2">
      <c r="B9">
        <v>2015</v>
      </c>
      <c r="C9" t="s">
        <v>33</v>
      </c>
      <c r="D9" t="s">
        <v>15</v>
      </c>
      <c r="E9" t="s">
        <v>35</v>
      </c>
      <c r="F9" s="2">
        <v>39674</v>
      </c>
      <c r="G9" t="s">
        <v>34</v>
      </c>
    </row>
    <row r="10" spans="2:7" x14ac:dyDescent="0.2">
      <c r="B10">
        <v>2015</v>
      </c>
      <c r="C10" t="s">
        <v>16</v>
      </c>
      <c r="D10" t="s">
        <v>8</v>
      </c>
      <c r="E10" t="s">
        <v>35</v>
      </c>
      <c r="F10" s="2">
        <v>8855</v>
      </c>
    </row>
    <row r="11" spans="2:7" x14ac:dyDescent="0.2">
      <c r="B11">
        <v>2015</v>
      </c>
      <c r="C11" t="s">
        <v>16</v>
      </c>
      <c r="D11" t="s">
        <v>9</v>
      </c>
      <c r="E11" t="s">
        <v>35</v>
      </c>
      <c r="F11" s="2">
        <v>8856</v>
      </c>
    </row>
    <row r="12" spans="2:7" x14ac:dyDescent="0.2">
      <c r="B12">
        <v>2015</v>
      </c>
      <c r="C12" t="s">
        <v>16</v>
      </c>
      <c r="D12" t="s">
        <v>36</v>
      </c>
      <c r="E12" t="s">
        <v>35</v>
      </c>
      <c r="F12">
        <v>125</v>
      </c>
    </row>
    <row r="13" spans="2:7" x14ac:dyDescent="0.2">
      <c r="B13">
        <v>2015</v>
      </c>
      <c r="C13" t="s">
        <v>16</v>
      </c>
      <c r="D13" t="s">
        <v>11</v>
      </c>
      <c r="E13" t="s">
        <v>35</v>
      </c>
      <c r="F13" s="2">
        <v>4152</v>
      </c>
    </row>
    <row r="14" spans="2:7" x14ac:dyDescent="0.2">
      <c r="B14">
        <v>2015</v>
      </c>
      <c r="C14" t="s">
        <v>16</v>
      </c>
      <c r="D14" t="s">
        <v>13</v>
      </c>
      <c r="E14" t="s">
        <v>35</v>
      </c>
      <c r="F14">
        <v>97</v>
      </c>
    </row>
    <row r="15" spans="2:7" x14ac:dyDescent="0.2">
      <c r="B15">
        <v>2015</v>
      </c>
      <c r="C15" t="s">
        <v>16</v>
      </c>
      <c r="D15" t="s">
        <v>12</v>
      </c>
      <c r="E15" t="s">
        <v>35</v>
      </c>
      <c r="F15" s="2">
        <v>4055</v>
      </c>
    </row>
    <row r="16" spans="2:7" x14ac:dyDescent="0.2">
      <c r="B16">
        <v>2015</v>
      </c>
      <c r="C16" t="s">
        <v>16</v>
      </c>
      <c r="D16" t="s">
        <v>14</v>
      </c>
      <c r="E16" t="s">
        <v>35</v>
      </c>
      <c r="F16" s="2">
        <v>2179</v>
      </c>
    </row>
    <row r="17" spans="2:9" x14ac:dyDescent="0.2">
      <c r="B17">
        <v>2015</v>
      </c>
      <c r="C17" t="s">
        <v>16</v>
      </c>
      <c r="D17" t="s">
        <v>15</v>
      </c>
      <c r="E17" t="s">
        <v>35</v>
      </c>
      <c r="F17" s="2">
        <v>2400</v>
      </c>
    </row>
    <row r="22" spans="2:9" x14ac:dyDescent="0.2">
      <c r="B22">
        <v>2015</v>
      </c>
      <c r="C22">
        <v>2015</v>
      </c>
      <c r="D22">
        <v>2015</v>
      </c>
      <c r="E22">
        <v>2015</v>
      </c>
      <c r="F22">
        <v>2015</v>
      </c>
      <c r="G22">
        <v>2015</v>
      </c>
      <c r="H22">
        <v>2015</v>
      </c>
      <c r="I22">
        <v>2015</v>
      </c>
    </row>
    <row r="23" spans="2:9" x14ac:dyDescent="0.2"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</row>
    <row r="24" spans="2:9" x14ac:dyDescent="0.2">
      <c r="B24" t="s">
        <v>8</v>
      </c>
      <c r="C24" t="s">
        <v>9</v>
      </c>
      <c r="D24" t="s">
        <v>36</v>
      </c>
      <c r="E24" t="s">
        <v>11</v>
      </c>
      <c r="F24" t="s">
        <v>13</v>
      </c>
      <c r="G24" t="s">
        <v>12</v>
      </c>
      <c r="H24" t="s">
        <v>14</v>
      </c>
      <c r="I24" t="s">
        <v>15</v>
      </c>
    </row>
    <row r="25" spans="2:9" x14ac:dyDescent="0.2"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</row>
    <row r="26" spans="2:9" x14ac:dyDescent="0.2">
      <c r="B26" s="2">
        <v>242258</v>
      </c>
      <c r="C26" s="2">
        <v>235396</v>
      </c>
      <c r="D26" s="2">
        <v>61988</v>
      </c>
      <c r="E26" s="2">
        <v>64379</v>
      </c>
      <c r="F26" s="2">
        <v>9512</v>
      </c>
      <c r="G26" s="2">
        <v>54868</v>
      </c>
      <c r="H26" s="2">
        <v>69355</v>
      </c>
      <c r="I26" s="2">
        <v>39674</v>
      </c>
    </row>
    <row r="27" spans="2:9" x14ac:dyDescent="0.2">
      <c r="B27" s="2">
        <v>8855</v>
      </c>
      <c r="C27" s="2">
        <v>8856</v>
      </c>
      <c r="D27">
        <v>125</v>
      </c>
      <c r="E27" s="2">
        <v>4152</v>
      </c>
      <c r="F27">
        <v>97</v>
      </c>
      <c r="G27" s="2">
        <v>4055</v>
      </c>
      <c r="H27" s="2">
        <v>2179</v>
      </c>
      <c r="I27" s="2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Waste</vt:lpstr>
      <vt:lpstr>Raw data Eurostat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Microsoft Office User</cp:lastModifiedBy>
  <dcterms:created xsi:type="dcterms:W3CDTF">2014-06-24T15:07:21Z</dcterms:created>
  <dcterms:modified xsi:type="dcterms:W3CDTF">2017-10-09T08:24:35Z</dcterms:modified>
</cp:coreProperties>
</file>