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martlubben/Dropbox (Quintel)/Quintel/Projects/201606_ETMoses voor Groningen/Reitdiep/Dataset Reitdiep/"/>
    </mc:Choice>
  </mc:AlternateContent>
  <bookViews>
    <workbookView xWindow="28800" yWindow="-10360" windowWidth="51200" windowHeight="28360" tabRatio="500"/>
  </bookViews>
  <sheets>
    <sheet name="Dashboard" sheetId="1" r:id="rId1"/>
    <sheet name="Analyse" sheetId="5" r:id="rId2"/>
    <sheet name=".yml" sheetId="4" r:id="rId3"/>
    <sheet name="NL 2015 query" sheetId="6" r:id="rId4"/>
  </sheets>
  <definedNames>
    <definedName name="_xlnm._FilterDatabase" localSheetId="2" hidden="1">'.yml'!$A$7:$E$84</definedName>
    <definedName name="_xlnm._FilterDatabase" localSheetId="3" hidden="1">'NL 2015 query'!$A$1:$B$747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90" i="4" l="1"/>
  <c r="E90" i="4"/>
  <c r="D91" i="4"/>
  <c r="E91" i="4"/>
  <c r="C12" i="4"/>
  <c r="B12" i="4"/>
  <c r="D12" i="4"/>
  <c r="E12" i="4"/>
  <c r="F15" i="5"/>
  <c r="F16" i="5"/>
  <c r="F18" i="5"/>
  <c r="F19" i="5"/>
  <c r="F12" i="5"/>
  <c r="B82" i="4"/>
  <c r="B6" i="4"/>
  <c r="B7" i="4"/>
  <c r="B8" i="4"/>
  <c r="B9" i="4"/>
  <c r="B10" i="4"/>
  <c r="B11"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4" i="4"/>
  <c r="B5" i="4"/>
  <c r="B3" i="4"/>
  <c r="F7" i="5"/>
  <c r="I7" i="5"/>
  <c r="D148" i="4"/>
  <c r="F9" i="5"/>
  <c r="I9" i="5"/>
  <c r="D147" i="4"/>
  <c r="F8" i="5"/>
  <c r="I8" i="5"/>
  <c r="D146" i="4"/>
  <c r="E147" i="4"/>
  <c r="E148" i="4"/>
  <c r="E146" i="4"/>
  <c r="C11" i="4"/>
  <c r="D11" i="4"/>
  <c r="E11" i="4"/>
  <c r="F43" i="1"/>
  <c r="D86" i="4"/>
  <c r="E86" i="4"/>
  <c r="F44" i="1"/>
  <c r="D87" i="4"/>
  <c r="E87" i="4"/>
  <c r="F45" i="1"/>
  <c r="D88" i="4"/>
  <c r="E88" i="4"/>
  <c r="F46" i="1"/>
  <c r="D89" i="4"/>
  <c r="E89" i="4"/>
  <c r="F53" i="1"/>
  <c r="D95" i="4"/>
  <c r="E95" i="4"/>
  <c r="D96" i="4"/>
  <c r="E96" i="4"/>
  <c r="D97" i="4"/>
  <c r="E97" i="4"/>
  <c r="F56" i="1"/>
  <c r="D98" i="4"/>
  <c r="E98" i="4"/>
  <c r="D99" i="4"/>
  <c r="E99" i="4"/>
  <c r="F58" i="1"/>
  <c r="D100" i="4"/>
  <c r="E100" i="4"/>
  <c r="F59" i="1"/>
  <c r="D101" i="4"/>
  <c r="E101" i="4"/>
  <c r="F60" i="1"/>
  <c r="D102" i="4"/>
  <c r="E102" i="4"/>
  <c r="D104" i="4"/>
  <c r="E104" i="4"/>
  <c r="D105" i="4"/>
  <c r="E105" i="4"/>
  <c r="D106" i="4"/>
  <c r="E106" i="4"/>
  <c r="D107" i="4"/>
  <c r="E107" i="4"/>
  <c r="D108" i="4"/>
  <c r="E108" i="4"/>
  <c r="F63" i="1"/>
  <c r="D110" i="4"/>
  <c r="E110" i="4"/>
  <c r="F64" i="1"/>
  <c r="D111" i="4"/>
  <c r="E111" i="4"/>
  <c r="D112" i="4"/>
  <c r="E112" i="4"/>
  <c r="F66" i="1"/>
  <c r="D113" i="4"/>
  <c r="E113" i="4"/>
  <c r="D114" i="4"/>
  <c r="E114" i="4"/>
  <c r="F68" i="1"/>
  <c r="D115" i="4"/>
  <c r="E115" i="4"/>
  <c r="D117" i="4"/>
  <c r="E117" i="4"/>
  <c r="D118" i="4"/>
  <c r="E118" i="4"/>
  <c r="D119" i="4"/>
  <c r="E119" i="4"/>
  <c r="D120" i="4"/>
  <c r="E120" i="4"/>
  <c r="D121" i="4"/>
  <c r="E121" i="4"/>
  <c r="D122" i="4"/>
  <c r="E122" i="4"/>
  <c r="F42" i="1"/>
  <c r="D85" i="4"/>
  <c r="E85" i="4"/>
  <c r="D131" i="4"/>
  <c r="E131" i="4"/>
  <c r="D132" i="4"/>
  <c r="E132" i="4"/>
  <c r="D133" i="4"/>
  <c r="E133" i="4"/>
  <c r="D134" i="4"/>
  <c r="E134" i="4"/>
  <c r="D135" i="4"/>
  <c r="E135" i="4"/>
  <c r="D136" i="4"/>
  <c r="E136" i="4"/>
  <c r="D137" i="4"/>
  <c r="E137" i="4"/>
  <c r="D130" i="4"/>
  <c r="E130" i="4"/>
  <c r="C7" i="4"/>
  <c r="D7" i="4"/>
  <c r="E7" i="4"/>
  <c r="C8" i="4"/>
  <c r="D8" i="4"/>
  <c r="E8" i="4"/>
  <c r="C9" i="4"/>
  <c r="D9" i="4"/>
  <c r="E9" i="4"/>
  <c r="C10" i="4"/>
  <c r="D10" i="4"/>
  <c r="E10" i="4"/>
  <c r="C13" i="4"/>
  <c r="D13" i="4"/>
  <c r="E13" i="4"/>
  <c r="C14" i="4"/>
  <c r="D14" i="4"/>
  <c r="E14" i="4"/>
  <c r="C15" i="4"/>
  <c r="D15" i="4"/>
  <c r="E15" i="4"/>
  <c r="C16" i="4"/>
  <c r="D16" i="4"/>
  <c r="E16" i="4"/>
  <c r="C17" i="4"/>
  <c r="D17" i="4"/>
  <c r="E17" i="4"/>
  <c r="C18" i="4"/>
  <c r="D18" i="4"/>
  <c r="E18" i="4"/>
  <c r="C19" i="4"/>
  <c r="D19" i="4"/>
  <c r="E19" i="4"/>
  <c r="C20" i="4"/>
  <c r="D20" i="4"/>
  <c r="E20" i="4"/>
  <c r="C21" i="4"/>
  <c r="D21" i="4"/>
  <c r="E21" i="4"/>
  <c r="C22" i="4"/>
  <c r="D22" i="4"/>
  <c r="E22" i="4"/>
  <c r="C23" i="4"/>
  <c r="D23" i="4"/>
  <c r="E23" i="4"/>
  <c r="C24" i="4"/>
  <c r="D24" i="4"/>
  <c r="E24" i="4"/>
  <c r="C25" i="4"/>
  <c r="D25" i="4"/>
  <c r="E25" i="4"/>
  <c r="C26" i="4"/>
  <c r="D26" i="4"/>
  <c r="E26" i="4"/>
  <c r="C27" i="4"/>
  <c r="D27" i="4"/>
  <c r="E27" i="4"/>
  <c r="C28" i="4"/>
  <c r="D28" i="4"/>
  <c r="E28" i="4"/>
  <c r="C29" i="4"/>
  <c r="D29" i="4"/>
  <c r="E29" i="4"/>
  <c r="C30" i="4"/>
  <c r="D30" i="4"/>
  <c r="E30" i="4"/>
  <c r="C31" i="4"/>
  <c r="D31" i="4"/>
  <c r="E31" i="4"/>
  <c r="C32" i="4"/>
  <c r="D32" i="4"/>
  <c r="E32" i="4"/>
  <c r="D82" i="4"/>
  <c r="E82" i="4"/>
  <c r="C33" i="4"/>
  <c r="D33" i="4"/>
  <c r="E33" i="4"/>
  <c r="C34" i="4"/>
  <c r="D34" i="4"/>
  <c r="E34" i="4"/>
  <c r="C35" i="4"/>
  <c r="D35" i="4"/>
  <c r="E35" i="4"/>
  <c r="C36" i="4"/>
  <c r="D36" i="4"/>
  <c r="E36" i="4"/>
  <c r="C37" i="4"/>
  <c r="D37" i="4"/>
  <c r="E37" i="4"/>
  <c r="C38" i="4"/>
  <c r="D38" i="4"/>
  <c r="E38" i="4"/>
  <c r="C39" i="4"/>
  <c r="D39" i="4"/>
  <c r="E39" i="4"/>
  <c r="C40" i="4"/>
  <c r="D40" i="4"/>
  <c r="E40" i="4"/>
  <c r="C41" i="4"/>
  <c r="D41" i="4"/>
  <c r="E41" i="4"/>
  <c r="C42" i="4"/>
  <c r="D42" i="4"/>
  <c r="E42" i="4"/>
  <c r="C43" i="4"/>
  <c r="D43" i="4"/>
  <c r="E43" i="4"/>
  <c r="C44" i="4"/>
  <c r="D44" i="4"/>
  <c r="E44" i="4"/>
  <c r="C45" i="4"/>
  <c r="D45" i="4"/>
  <c r="E45" i="4"/>
  <c r="C46" i="4"/>
  <c r="D46" i="4"/>
  <c r="E46" i="4"/>
  <c r="C47" i="4"/>
  <c r="D47" i="4"/>
  <c r="E47" i="4"/>
  <c r="C48" i="4"/>
  <c r="D48" i="4"/>
  <c r="E48" i="4"/>
  <c r="C49" i="4"/>
  <c r="D49" i="4"/>
  <c r="E49" i="4"/>
  <c r="C50" i="4"/>
  <c r="D50" i="4"/>
  <c r="E50" i="4"/>
  <c r="C51" i="4"/>
  <c r="D51" i="4"/>
  <c r="E51" i="4"/>
  <c r="C52" i="4"/>
  <c r="D52" i="4"/>
  <c r="E52" i="4"/>
  <c r="C53" i="4"/>
  <c r="D53" i="4"/>
  <c r="E53" i="4"/>
  <c r="C54" i="4"/>
  <c r="D54" i="4"/>
  <c r="E54" i="4"/>
  <c r="C55" i="4"/>
  <c r="D55" i="4"/>
  <c r="E55" i="4"/>
  <c r="C56" i="4"/>
  <c r="D56" i="4"/>
  <c r="E56" i="4"/>
  <c r="C57" i="4"/>
  <c r="D57" i="4"/>
  <c r="E57" i="4"/>
  <c r="C58" i="4"/>
  <c r="D58" i="4"/>
  <c r="E58" i="4"/>
  <c r="C59" i="4"/>
  <c r="D59" i="4"/>
  <c r="E59" i="4"/>
  <c r="C60" i="4"/>
  <c r="D60" i="4"/>
  <c r="E60" i="4"/>
  <c r="C61" i="4"/>
  <c r="D61" i="4"/>
  <c r="E61" i="4"/>
  <c r="C62" i="4"/>
  <c r="D62" i="4"/>
  <c r="E62" i="4"/>
  <c r="C63" i="4"/>
  <c r="D63" i="4"/>
  <c r="E63" i="4"/>
  <c r="C64" i="4"/>
  <c r="D64" i="4"/>
  <c r="E64" i="4"/>
  <c r="C65" i="4"/>
  <c r="D65" i="4"/>
  <c r="E65" i="4"/>
  <c r="C66" i="4"/>
  <c r="D66" i="4"/>
  <c r="E66" i="4"/>
  <c r="C67" i="4"/>
  <c r="D67" i="4"/>
  <c r="E67" i="4"/>
  <c r="C68" i="4"/>
  <c r="D68" i="4"/>
  <c r="E68" i="4"/>
  <c r="C69" i="4"/>
  <c r="D69" i="4"/>
  <c r="E69" i="4"/>
  <c r="C70" i="4"/>
  <c r="D70" i="4"/>
  <c r="E70" i="4"/>
  <c r="C71" i="4"/>
  <c r="D71" i="4"/>
  <c r="E71" i="4"/>
  <c r="C72" i="4"/>
  <c r="D72" i="4"/>
  <c r="E72" i="4"/>
  <c r="C73" i="4"/>
  <c r="D73" i="4"/>
  <c r="E73" i="4"/>
  <c r="C74" i="4"/>
  <c r="D74" i="4"/>
  <c r="E74" i="4"/>
  <c r="C75" i="4"/>
  <c r="D75" i="4"/>
  <c r="E75" i="4"/>
  <c r="C76" i="4"/>
  <c r="D76" i="4"/>
  <c r="E76" i="4"/>
  <c r="C77" i="4"/>
  <c r="D77" i="4"/>
  <c r="E77" i="4"/>
  <c r="C78" i="4"/>
  <c r="D78" i="4"/>
  <c r="E78" i="4"/>
  <c r="C79" i="4"/>
  <c r="D79" i="4"/>
  <c r="E79" i="4"/>
  <c r="C80" i="4"/>
  <c r="D80" i="4"/>
  <c r="E80" i="4"/>
  <c r="C6" i="4"/>
  <c r="D6" i="4"/>
  <c r="E6" i="4"/>
  <c r="C4" i="4"/>
  <c r="D4" i="4"/>
  <c r="E4" i="4"/>
  <c r="C5" i="4"/>
  <c r="D5" i="4"/>
  <c r="E5" i="4"/>
  <c r="C3" i="4"/>
  <c r="D3" i="4"/>
  <c r="E3" i="4"/>
</calcChain>
</file>

<file path=xl/sharedStrings.xml><?xml version="1.0" encoding="utf-8"?>
<sst xmlns="http://schemas.openxmlformats.org/spreadsheetml/2006/main" count="1046" uniqueCount="873">
  <si>
    <t>Construction</t>
  </si>
  <si>
    <t>Textile</t>
  </si>
  <si>
    <t>Food</t>
  </si>
  <si>
    <t>Paper</t>
  </si>
  <si>
    <t>Data and assumptions</t>
  </si>
  <si>
    <t>Sector</t>
  </si>
  <si>
    <t>Unit</t>
  </si>
  <si>
    <t>National UD</t>
  </si>
  <si>
    <t>Value</t>
  </si>
  <si>
    <t>Source</t>
  </si>
  <si>
    <t>Electricity</t>
  </si>
  <si>
    <t>Industry</t>
  </si>
  <si>
    <t>Note</t>
  </si>
  <si>
    <t>Aluminium</t>
  </si>
  <si>
    <t xml:space="preserve">Other metals </t>
  </si>
  <si>
    <t>Steel</t>
  </si>
  <si>
    <t>Chemical: refineries</t>
  </si>
  <si>
    <t>Chemical: fertilizers</t>
  </si>
  <si>
    <t>Chemical others</t>
  </si>
  <si>
    <t>Machinery</t>
  </si>
  <si>
    <t>Minerals</t>
  </si>
  <si>
    <t>Mining</t>
  </si>
  <si>
    <t>Non-specified</t>
  </si>
  <si>
    <t>Transport equipment</t>
  </si>
  <si>
    <t xml:space="preserve">Wood products </t>
  </si>
  <si>
    <t>Energy use per carrier: Chemical refineries</t>
  </si>
  <si>
    <t>Coal</t>
  </si>
  <si>
    <t>Crude oil</t>
  </si>
  <si>
    <t>Network gas</t>
  </si>
  <si>
    <t>Wood pellets</t>
  </si>
  <si>
    <t>Steam hot water</t>
  </si>
  <si>
    <t>Energy use per carrier: Chemical fertilizers</t>
  </si>
  <si>
    <t>Energy use per carrier: Chemical others</t>
  </si>
  <si>
    <t>Energy use per carrier: Paper</t>
  </si>
  <si>
    <t>Energy use per carrier: Food</t>
  </si>
  <si>
    <t xml:space="preserve">This page logs percentages of total national demands and carrier shares. On the next page, these are converted into initializer inputs. Please note: for this project, we are using the per sector initializer inputs. That means, for most sectors other than chemical, food and paper, we cannot seperately set carrier demands. Since this information is not available, that is not a problem. However, if information were to become available, one could switch from using the per sector II's, and use the per carrier II's (marked red in the .ad tab). </t>
  </si>
  <si>
    <t>Steam recompression (electricity)</t>
  </si>
  <si>
    <t>Heat pump (electricity)</t>
  </si>
  <si>
    <t>Careful, this concerns the electricy burner share. There is a separate electricity demand for the paper sector</t>
  </si>
  <si>
    <t>% of national total</t>
  </si>
  <si>
    <t>ICT</t>
  </si>
  <si>
    <t>Burner Electricity</t>
  </si>
  <si>
    <t>CHPs</t>
  </si>
  <si>
    <t>Combined cycle network gas</t>
  </si>
  <si>
    <t>Gas engine</t>
  </si>
  <si>
    <t>Gas turbine</t>
  </si>
  <si>
    <t xml:space="preserve">industry_aluminium_production: </t>
  </si>
  <si>
    <t xml:space="preserve">:"industry_chemicals_fertilizers_burner_coal-industry_useful_demand_for_chemical_fertilizers_useable_heat@useable_heat": </t>
  </si>
  <si>
    <t xml:space="preserve">:"industry_chemicals_fertilizers_burner_crude_oil-industry_useful_demand_for_chemical_fertilizers_useable_heat@useable_heat": </t>
  </si>
  <si>
    <t xml:space="preserve">:"industry_chemicals_fertilizers_burner_network_gas-industry_useful_demand_for_chemical_fertilizers_useable_heat@useable_heat": </t>
  </si>
  <si>
    <t xml:space="preserve">:"industry_chemicals_fertilizers_burner_wood_pellets-industry_useful_demand_for_chemical_fertilizers_useable_heat@useable_heat": </t>
  </si>
  <si>
    <t xml:space="preserve">:"industry_chemicals_other_burner_coal-industry_useful_demand_for_chemical_other_useable_heat_after_p2h@useable_heat": </t>
  </si>
  <si>
    <t xml:space="preserve">:"industry_chemicals_other_burner_crude_oil-industry_useful_demand_for_chemical_other_useable_heat_after_p2h@useable_heat": </t>
  </si>
  <si>
    <t xml:space="preserve">:"industry_chemicals_other_burner_network_gas-industry_useful_demand_for_chemical_other_useable_heat_after_p2h@useable_heat": </t>
  </si>
  <si>
    <t xml:space="preserve">:"industry_chemicals_other_burner_wood_pellets-industry_useful_demand_for_chemical_other_useable_heat_after_p2h@useable_heat": </t>
  </si>
  <si>
    <t xml:space="preserve">:"industry_chemicals_refineries_burner_coal-industry_useful_demand_for_chemical_refineries_useable_heat_after_p2h@useable_heat": </t>
  </si>
  <si>
    <t xml:space="preserve">:"industry_chemicals_refineries_burner_crude_oil-industry_useful_demand_for_chemical_refineries_useable_heat_after_p2h@useable_heat": </t>
  </si>
  <si>
    <t xml:space="preserve">:"industry_chemicals_refineries_burner_network_gas-industry_useful_demand_for_chemical_refineries_useable_heat_after_p2h@useable_heat": </t>
  </si>
  <si>
    <t xml:space="preserve">:"industry_chemicals_refineries_burner_wood_pellets-industry_useful_demand_for_chemical_refineries_useable_heat_after_p2h@useable_heat": </t>
  </si>
  <si>
    <t xml:space="preserve">:"industry_final_demand_for_chemical_fertilizers_steam_hot_water-industry_useful_demand_for_chemical_fertilizers_useable_heat@useable_heat": </t>
  </si>
  <si>
    <t xml:space="preserve">:"industry_final_demand_for_chemical_other_steam_hot_water-industry_useful_demand_for_chemical_other_useable_heat_after_p2h@useable_heat": </t>
  </si>
  <si>
    <t xml:space="preserve">:"industry_final_demand_for_chemical_refineries_steam_hot_water-industry_useful_demand_for_chemical_refineries_useable_heat_after_p2h@useable_heat": </t>
  </si>
  <si>
    <t xml:space="preserve">:"industry_final_demand_for_other_food_steam_hot_water-industry_useful_demand_for_other_food_useable_heat_after_p2h@useable_heat": </t>
  </si>
  <si>
    <t xml:space="preserve">:"industry_final_demand_for_other_paper_steam_hot_water-industry_useful_demand_for_other_paper_useable_heat_after_p2h@useable_heat": </t>
  </si>
  <si>
    <t xml:space="preserve">:"industry_other_food_burner_coal-industry_useful_demand_for_other_food_useable_heat_after_p2h@useable_heat": </t>
  </si>
  <si>
    <t xml:space="preserve">:"industry_other_food_burner_crude_oil-industry_useful_demand_for_other_food_useable_heat_after_p2h@useable_heat": </t>
  </si>
  <si>
    <t xml:space="preserve">:"industry_other_food_burner_network_gas-industry_useful_demand_for_other_food_useable_heat_after_p2h@useable_heat": </t>
  </si>
  <si>
    <t xml:space="preserve">:"industry_other_food_burner_wood_pellets-industry_useful_demand_for_other_food_useable_heat_after_p2h@useable_heat": </t>
  </si>
  <si>
    <t xml:space="preserve">:"industry_other_food_heater_electricity-industry_useful_demand_for_other_food_useable_heat_after_p2h@useable_heat": </t>
  </si>
  <si>
    <t xml:space="preserve">industry_other_metals_production: </t>
  </si>
  <si>
    <t xml:space="preserve">:"industry_other_paper_burner_coal-industry_useful_demand_for_other_paper_useable_heat_after_p2h@useable_heat": </t>
  </si>
  <si>
    <t xml:space="preserve">:"industry_other_paper_burner_crude_oil-industry_useful_demand_for_other_paper_useable_heat_after_p2h@useable_heat": </t>
  </si>
  <si>
    <t xml:space="preserve">:"industry_other_paper_burner_network_gas-industry_useful_demand_for_other_paper_useable_heat_after_p2h@useable_heat": </t>
  </si>
  <si>
    <t xml:space="preserve">:"industry_other_paper_burner_wood_pellets-industry_useful_demand_for_other_paper_useable_heat_after_p2h@useable_heat": </t>
  </si>
  <si>
    <t xml:space="preserve">:"industry_other_paper_heater_electricity-industry_useful_demand_for_other_paper_useable_heat_after_p2h@useable_heat": </t>
  </si>
  <si>
    <t xml:space="preserve">industry_steel_production: </t>
  </si>
  <si>
    <t xml:space="preserve">industry_useful_demand_for_chemical_other_coal_non_energetic: </t>
  </si>
  <si>
    <t xml:space="preserve">industry_useful_demand_for_chemical_other_crude_oil_non_energetic: </t>
  </si>
  <si>
    <t xml:space="preserve">industry_useful_demand_for_chemical_other_electricity: </t>
  </si>
  <si>
    <t xml:space="preserve">industry_useful_demand_for_chemical_other_network_gas_non_energetic: </t>
  </si>
  <si>
    <t xml:space="preserve">industry_useful_demand_for_chemical_other_useable_heat: </t>
  </si>
  <si>
    <t xml:space="preserve">industry_useful_demand_for_chemical_other_wood_pellets_non_energetic: </t>
  </si>
  <si>
    <t xml:space="preserve">industry_useful_demand_for_other_ict_electricity: </t>
  </si>
  <si>
    <t xml:space="preserve">industry_chp_combined_cycle_gas_power_fuelmix: </t>
  </si>
  <si>
    <t xml:space="preserve">industry_chp_engine_gas_power_fuelmix: </t>
  </si>
  <si>
    <t>Percentage of national total per sector</t>
  </si>
  <si>
    <t>National dataset</t>
  </si>
  <si>
    <t xml:space="preserve">industry_useful_demand_for_other_paper_electricity: </t>
  </si>
  <si>
    <t xml:space="preserve">industry_useful_demand_for_other_paper_useable_heat: </t>
  </si>
  <si>
    <t xml:space="preserve">industry_useful_demand_for_other_textile_coal: </t>
  </si>
  <si>
    <t xml:space="preserve">industry_useful_demand_for_other_textile_crude_oil: </t>
  </si>
  <si>
    <t xml:space="preserve">industry_useful_demand_for_other_textile_electricity: </t>
  </si>
  <si>
    <t xml:space="preserve">industry_useful_demand_for_other_textile_network_gas: </t>
  </si>
  <si>
    <t xml:space="preserve">industry_useful_demand_for_other_textile_useable_heat: </t>
  </si>
  <si>
    <t xml:space="preserve">industry_useful_demand_for_other_textile_wood_pellets: </t>
  </si>
  <si>
    <t xml:space="preserve">industry_useful_demand_for_other_transport_equipment_coal: </t>
  </si>
  <si>
    <t xml:space="preserve">industry_useful_demand_for_other_transport_equipment_crude_oil: </t>
  </si>
  <si>
    <t xml:space="preserve">industry_useful_demand_for_other_transport_equipment_electricity: </t>
  </si>
  <si>
    <t xml:space="preserve">industry_useful_demand_for_other_transport_equipment_network_gas: </t>
  </si>
  <si>
    <t xml:space="preserve">industry_useful_demand_for_other_transport_equipment_useable_heat: </t>
  </si>
  <si>
    <t xml:space="preserve">industry_useful_demand_for_other_transport_equipment_wood_pellets: </t>
  </si>
  <si>
    <t xml:space="preserve">industry_useful_demand_for_other_wood_products_coal: </t>
  </si>
  <si>
    <t xml:space="preserve">industry_useful_demand_for_other_wood_products_crude_oil: </t>
  </si>
  <si>
    <t xml:space="preserve">industry_useful_demand_for_other_wood_products_electricity: </t>
  </si>
  <si>
    <t xml:space="preserve">industry_useful_demand_for_other_wood_products_network_gas: </t>
  </si>
  <si>
    <t xml:space="preserve">industry_useful_demand_for_other_wood_products_useable_heat: </t>
  </si>
  <si>
    <t xml:space="preserve">industry_useful_demand_for_other_wood_products_wood_pellets: </t>
  </si>
  <si>
    <t xml:space="preserve">industry_useful_demand_for_other_food_electricity: </t>
  </si>
  <si>
    <t xml:space="preserve">industry_useful_demand_for_other_food_useable_heat: </t>
  </si>
  <si>
    <t xml:space="preserve">industry_useful_demand_for_other_machinery_coal: </t>
  </si>
  <si>
    <t xml:space="preserve">industry_useful_demand_for_other_machinery_crude_oil: </t>
  </si>
  <si>
    <t xml:space="preserve">industry_useful_demand_for_other_machinery_electricity: </t>
  </si>
  <si>
    <t xml:space="preserve">industry_useful_demand_for_other_machinery_network_gas: </t>
  </si>
  <si>
    <t xml:space="preserve">industry_useful_demand_for_other_machinery_useable_heat: </t>
  </si>
  <si>
    <t xml:space="preserve">industry_useful_demand_for_other_machinery_wood_pellets: </t>
  </si>
  <si>
    <t xml:space="preserve">industry_useful_demand_for_other_minerals_coal: </t>
  </si>
  <si>
    <t xml:space="preserve">industry_useful_demand_for_other_minerals_crude_oil: </t>
  </si>
  <si>
    <t xml:space="preserve">industry_useful_demand_for_other_minerals_electricity: </t>
  </si>
  <si>
    <t xml:space="preserve">industry_useful_demand_for_other_minerals_network_gas: </t>
  </si>
  <si>
    <t xml:space="preserve">industry_useful_demand_for_other_minerals_useable_heat: </t>
  </si>
  <si>
    <t xml:space="preserve">industry_useful_demand_for_other_minerals_wood_pellets: </t>
  </si>
  <si>
    <t xml:space="preserve">industry_useful_demand_for_other_mining_coal: </t>
  </si>
  <si>
    <t xml:space="preserve">industry_useful_demand_for_other_mining_crude_oil: </t>
  </si>
  <si>
    <t xml:space="preserve">industry_useful_demand_for_other_mining_electricity: </t>
  </si>
  <si>
    <t xml:space="preserve">industry_useful_demand_for_other_mining_network_gas: </t>
  </si>
  <si>
    <t xml:space="preserve">industry_useful_demand_for_other_mining_useable_heat: </t>
  </si>
  <si>
    <t xml:space="preserve">industry_useful_demand_for_other_mining_wood_pellets: </t>
  </si>
  <si>
    <t xml:space="preserve">industry_useful_demand_for_other_non_specified_coal: </t>
  </si>
  <si>
    <t xml:space="preserve">industry_useful_demand_for_other_non_specified_coal_non_energetic: </t>
  </si>
  <si>
    <t xml:space="preserve">industry_useful_demand_for_other_non_specified_crude_oil: </t>
  </si>
  <si>
    <t xml:space="preserve">industry_useful_demand_for_other_non_specified_crude_oil_non_energetic: </t>
  </si>
  <si>
    <t xml:space="preserve">industry_useful_demand_for_other_non_specified_electricity: </t>
  </si>
  <si>
    <t xml:space="preserve">industry_useful_demand_for_other_non_specified_network_gas: </t>
  </si>
  <si>
    <t xml:space="preserve">industry_useful_demand_for_other_non_specified_network_gas_non_energetic: </t>
  </si>
  <si>
    <t xml:space="preserve">industry_useful_demand_for_other_non_specified_useable_heat: </t>
  </si>
  <si>
    <t xml:space="preserve">industry_useful_demand_for_other_non_specified_wood_pellets: </t>
  </si>
  <si>
    <t xml:space="preserve">industry_useful_demand_for_other_non_specified_wood_pellets_non_energetic: </t>
  </si>
  <si>
    <t xml:space="preserve">industry_useful_demand_for_chemical_refineries_coal_non_energetic: </t>
  </si>
  <si>
    <t xml:space="preserve">industry_useful_demand_for_chemical_refineries_crude_oil_non_energetic: </t>
  </si>
  <si>
    <t xml:space="preserve">industry_useful_demand_for_chemical_refineries_electricity: </t>
  </si>
  <si>
    <t xml:space="preserve">industry_useful_demand_for_chemical_refineries_network_gas_non_energetic: </t>
  </si>
  <si>
    <t xml:space="preserve">industry_useful_demand_for_chemical_refineries_useable_heat: </t>
  </si>
  <si>
    <t xml:space="preserve">industry_useful_demand_for_chemical_refineries_wood_pellets_non_energetic: </t>
  </si>
  <si>
    <t xml:space="preserve">industry_useful_demand_for_other_construction_coal: </t>
  </si>
  <si>
    <t xml:space="preserve">industry_useful_demand_for_other_construction_crude_oil: </t>
  </si>
  <si>
    <t xml:space="preserve">industry_useful_demand_for_other_construction_electricity: </t>
  </si>
  <si>
    <t xml:space="preserve">industry_useful_demand_for_other_construction_network_gas: </t>
  </si>
  <si>
    <t xml:space="preserve">industry_useful_demand_for_other_construction_useable_heat: </t>
  </si>
  <si>
    <t xml:space="preserve">industry_useful_demand_for_other_construction_wood_pellets: </t>
  </si>
  <si>
    <t xml:space="preserve">industry_useful_demand_for_chemical_fertilizers_coal_non_energetic: </t>
  </si>
  <si>
    <t xml:space="preserve">industry_useful_demand_for_chemical_fertilizers_crude_oil_non_energetic: </t>
  </si>
  <si>
    <t xml:space="preserve">industry_useful_demand_for_chemical_fertilizers_electricity: </t>
  </si>
  <si>
    <t xml:space="preserve">industry_useful_demand_for_chemical_fertilizers_wood_pellets_non_energetic: </t>
  </si>
  <si>
    <t xml:space="preserve">:"industry_chemicals_other_heater_electricity-industry_useful_demand_for_chemical_other_useable_heat_after_p2h@useable_heat": </t>
  </si>
  <si>
    <t xml:space="preserve">:"industry_chemicals_other_heatpump_water_water_electricity-industry_useful_demand_for_chemical_other_useable_heat_after_p2h@useable_heat": </t>
  </si>
  <si>
    <t xml:space="preserve">:"industry_chemicals_other_steam_recompression_electricity-industry_useful_demand_for_chemical_other_useable_heat_after_p2h@useable_heat": </t>
  </si>
  <si>
    <t>Local value</t>
  </si>
  <si>
    <t>Heater (electricity)</t>
  </si>
  <si>
    <t xml:space="preserve">industry_chemicals_other_flexibility_p2h_electricity: </t>
  </si>
  <si>
    <t xml:space="preserve">industry_chemicals_refineries_flexibility_p2h_electricity: </t>
  </si>
  <si>
    <t xml:space="preserve">industry_flexibility_p2g_electricity: </t>
  </si>
  <si>
    <t xml:space="preserve">industry_other_food_flexibility_p2h_electricity: </t>
  </si>
  <si>
    <t xml:space="preserve">industry_other_paper_flexibility_p2h_electricity: </t>
  </si>
  <si>
    <t># Number of units</t>
  </si>
  <si>
    <t># Shares</t>
  </si>
  <si>
    <t>Flexibility</t>
  </si>
  <si>
    <t>Chemical others: power to heat</t>
  </si>
  <si>
    <t>Power to gas</t>
  </si>
  <si>
    <t>Food: power to heat</t>
  </si>
  <si>
    <t>Paper: power to heat</t>
  </si>
  <si>
    <t>Chemical refineries: power to heat</t>
  </si>
  <si>
    <t>File input</t>
  </si>
  <si>
    <t>Initializer methods</t>
  </si>
  <si>
    <t># Preset Demands</t>
  </si>
  <si>
    <t xml:space="preserve">industry_useful_demand_for_chemical_fertilizers_network_gas_non_energetic: </t>
  </si>
  <si>
    <t xml:space="preserve">industry_useful_demand_for_chemical_fertilizers_useable_heat: </t>
  </si>
  <si>
    <t xml:space="preserve">:"industry_chp_engine_gas_power_fuelmix-industry_locally_available_electricity@electricity": </t>
  </si>
  <si>
    <t xml:space="preserve">:"industry_chp_turbine_gas_power_fuelmix-industry_locally_available_electricity@electricity": </t>
  </si>
  <si>
    <t xml:space="preserve">:"industry_chp_combined_cycle_gas_power_fuelmix-industry_locally_available_electricity@electricity": </t>
  </si>
  <si>
    <t>Number of units</t>
  </si>
  <si>
    <t>Full load hours</t>
  </si>
  <si>
    <t>Production (MJ)</t>
  </si>
  <si>
    <t>Electrical capacity (MW)</t>
  </si>
  <si>
    <t>mWh to MJ</t>
  </si>
  <si>
    <t>Conversion</t>
  </si>
  <si>
    <t>Note: this is a demand based on the number of units set in the dashboard, even though yml syntax is as share</t>
  </si>
  <si>
    <t>key</t>
  </si>
  <si>
    <t>demand</t>
  </si>
  <si>
    <t xml:space="preserve">buildings_useful_demand_for_space_heating: </t>
  </si>
  <si>
    <t xml:space="preserve">buildings_useful_demand_cooling: </t>
  </si>
  <si>
    <t xml:space="preserve">buildings_useful_demand_after_insulation_cooling: </t>
  </si>
  <si>
    <t xml:space="preserve">buildings_cooling_collective_heatpump_water_water_ts_electricity: </t>
  </si>
  <si>
    <t xml:space="preserve">buildings_cooling_savings_insulation_cooling: </t>
  </si>
  <si>
    <t xml:space="preserve">buildings_useful_demand_for_space_heating_after_insulation: </t>
  </si>
  <si>
    <t xml:space="preserve">buildings_space_heater_coal: </t>
  </si>
  <si>
    <t xml:space="preserve">buildings_space_heater_wood_pellets: </t>
  </si>
  <si>
    <t xml:space="preserve">buildings_space_heater_district_heating_steam_hot_water: </t>
  </si>
  <si>
    <t xml:space="preserve">buildings_space_heater_heatpump_air_water_network_gas: </t>
  </si>
  <si>
    <t xml:space="preserve">buildings_space_heater_solar_thermal: </t>
  </si>
  <si>
    <t xml:space="preserve">buildings_final_demand_for_space_heating_solar: </t>
  </si>
  <si>
    <t xml:space="preserve">buildings_final_demand_for_space_heating_wood_pellets: </t>
  </si>
  <si>
    <t xml:space="preserve">buildings_space_heater_electricity: </t>
  </si>
  <si>
    <t xml:space="preserve">buildings_final_demand_for_space_heating_steam_hot_water: </t>
  </si>
  <si>
    <t xml:space="preserve">buildings_final_demand_steam_hot_water: </t>
  </si>
  <si>
    <t xml:space="preserve">buildings_collective_geothermal: </t>
  </si>
  <si>
    <t xml:space="preserve">buildings_space_heater_collective_heatpump_water_water_ts_electricity: </t>
  </si>
  <si>
    <t xml:space="preserve">buildings_space_heater_network_gas: </t>
  </si>
  <si>
    <t xml:space="preserve">buildings_final_demand_for_space_heating_network_gas: </t>
  </si>
  <si>
    <t xml:space="preserve">buildings_final_demand_solar_thermal: </t>
  </si>
  <si>
    <t xml:space="preserve">buildings_useful_demand_for_appliances: </t>
  </si>
  <si>
    <t xml:space="preserve">buildings_appliances_crude_oil: </t>
  </si>
  <si>
    <t xml:space="preserve">buildings_appliances_network_gas: </t>
  </si>
  <si>
    <t xml:space="preserve">buildings_final_demand_for_space_heating_coal: </t>
  </si>
  <si>
    <t xml:space="preserve">buildings_heat_network_connection_steam_hot_water: </t>
  </si>
  <si>
    <t xml:space="preserve">buildings_final_demand_for_space_heating_electricity: </t>
  </si>
  <si>
    <t xml:space="preserve">buildings_cooling_heatpump_air_water_network_gas: </t>
  </si>
  <si>
    <t xml:space="preserve">buildings_final_demand_for_cooling_network_gas: </t>
  </si>
  <si>
    <t xml:space="preserve">buildings_collective_chp_wood_pellets: </t>
  </si>
  <si>
    <t xml:space="preserve">buildings_heating_savings_from_insulation_useable_heat: </t>
  </si>
  <si>
    <t xml:space="preserve">buildings_collective_chp_network_gas: </t>
  </si>
  <si>
    <t xml:space="preserve">buildings_appliances_wood_pellets: </t>
  </si>
  <si>
    <t xml:space="preserve">buildings_final_demand_for_appliances_wood_pellets: </t>
  </si>
  <si>
    <t xml:space="preserve">buildings_final_demand_wood_pellets: </t>
  </si>
  <si>
    <t xml:space="preserve">buildings_final_demand_for_appliances_network_gas: </t>
  </si>
  <si>
    <t xml:space="preserve">buildings_final_demand_network_gas: </t>
  </si>
  <si>
    <t xml:space="preserve">buildings_appliances_coal: </t>
  </si>
  <si>
    <t xml:space="preserve">buildings_final_demand_for_appliances_coal: </t>
  </si>
  <si>
    <t xml:space="preserve">buildings_useful_demand_light: </t>
  </si>
  <si>
    <t xml:space="preserve">buildings_useful_demand_after_motion_detection_light: </t>
  </si>
  <si>
    <t xml:space="preserve">buildings_useful_demand_after_motion_detection_daylight_control_light: </t>
  </si>
  <si>
    <t xml:space="preserve">buildings_lighting_led_electricity: </t>
  </si>
  <si>
    <t xml:space="preserve">buildings_lighting_savings_from_motion_detection_light: </t>
  </si>
  <si>
    <t xml:space="preserve">buildings_lighting_standard_fluorescent_electricity: </t>
  </si>
  <si>
    <t xml:space="preserve">buildings_lighting_savings_from_daylight_control_light: </t>
  </si>
  <si>
    <t xml:space="preserve">buildings_space_heater_crude_oil: </t>
  </si>
  <si>
    <t xml:space="preserve">buildings_final_demand_for_space_heating_crude_oil: </t>
  </si>
  <si>
    <t xml:space="preserve">buildings_final_demand_for_appliances_crude_oil: </t>
  </si>
  <si>
    <t xml:space="preserve">buildings_final_demand_crude_oil: </t>
  </si>
  <si>
    <t xml:space="preserve">buildings_lighting_efficient_fluorescent_electricity: </t>
  </si>
  <si>
    <t xml:space="preserve">buildings_final_demand_for_lighting_electricity: </t>
  </si>
  <si>
    <t xml:space="preserve">buildings_chp_engine_biogas: </t>
  </si>
  <si>
    <t xml:space="preserve">buildings_chp_engine_biogas_dumped_heat: </t>
  </si>
  <si>
    <t xml:space="preserve">buildings_final_demand_coal: </t>
  </si>
  <si>
    <t xml:space="preserve">buildings_cooling_airconditioning_electricity: </t>
  </si>
  <si>
    <t xml:space="preserve">buildings_final_demand_for_cooling_electricity: </t>
  </si>
  <si>
    <t xml:space="preserve">buildings_appliances_electricity: </t>
  </si>
  <si>
    <t xml:space="preserve">buildings_final_demand_for_appliances_electricity: </t>
  </si>
  <si>
    <t xml:space="preserve">buildings_final_demand_electricity: </t>
  </si>
  <si>
    <t xml:space="preserve">industry_final_demand_for_other_non_specified_network_gas_non_energetic: </t>
  </si>
  <si>
    <t xml:space="preserve">industry_aluminium_smeltoven_electricity: </t>
  </si>
  <si>
    <t xml:space="preserve">industry_final_demand_for_other_transport_equipment_steam_hot_water: </t>
  </si>
  <si>
    <t xml:space="preserve">industry_final_demand_for_other_machinery_crude_oil: </t>
  </si>
  <si>
    <t xml:space="preserve">industry_final_demand_for_chemical_refineries_wood_pellets_non_energetic: </t>
  </si>
  <si>
    <t xml:space="preserve">industry_final_demand_for_other_transport_equipment_network_gas: </t>
  </si>
  <si>
    <t xml:space="preserve">industry_final_demand_for_chemical_fertilizers_electricity: </t>
  </si>
  <si>
    <t xml:space="preserve">industry_final_demand_for_other_wood_products_coal: </t>
  </si>
  <si>
    <t xml:space="preserve">industry_final_demand_for_other_machinery_electricity: </t>
  </si>
  <si>
    <t xml:space="preserve">industry_final_demand_for_other_minerals_wood_pellets: </t>
  </si>
  <si>
    <t xml:space="preserve">industry_final_demand_for_other_textile_electricity: </t>
  </si>
  <si>
    <t xml:space="preserve">industry_final_demand_for_other_wood_products_electricity: </t>
  </si>
  <si>
    <t xml:space="preserve">industry_aluminium_electrolysis_current_electricity: </t>
  </si>
  <si>
    <t xml:space="preserve">industry_final_demand_for_other_machinery_wood_pellets: </t>
  </si>
  <si>
    <t xml:space="preserve">industry_final_demand_for_other_wood_products_crude_oil: </t>
  </si>
  <si>
    <t xml:space="preserve">industry_final_demand_for_other_textile_steam_hot_water: </t>
  </si>
  <si>
    <t xml:space="preserve">industry_final_demand_for_chemical_other_crude_oil_non_energetic: </t>
  </si>
  <si>
    <t xml:space="preserve">industry_own_use_coal: </t>
  </si>
  <si>
    <t xml:space="preserve">industry_final_demand_for_other_minerals_crude_oil: </t>
  </si>
  <si>
    <t xml:space="preserve">industry_final_demand_for_other_transport_equipment_electricity: </t>
  </si>
  <si>
    <t xml:space="preserve">industry_final_demand_for_other_construction_network_gas: </t>
  </si>
  <si>
    <t xml:space="preserve">industry_final_demand_for_other_non_specified_crude_oil_non_energetic: </t>
  </si>
  <si>
    <t xml:space="preserve">industry_final_demand_for_other_crude_oil_non_energetic: </t>
  </si>
  <si>
    <t xml:space="preserve">industry_final_demand_for_other_mining_steam_hot_water: </t>
  </si>
  <si>
    <t xml:space="preserve">industry_final_demand_for_chemical_refineries_coal_non_energetic: </t>
  </si>
  <si>
    <t xml:space="preserve">industry_steel_hisarna_consumption_useable_heat: </t>
  </si>
  <si>
    <t xml:space="preserve">industry_refinery_transformation_crude_oil: </t>
  </si>
  <si>
    <t xml:space="preserve">industry_locally_available_crude_oil_non_energetic_for_chemical: </t>
  </si>
  <si>
    <t xml:space="preserve">industry_locally_available_refinery_gas_for_chemical: </t>
  </si>
  <si>
    <t xml:space="preserve">industry_final_demand_for_other_minerals_network_gas: </t>
  </si>
  <si>
    <t xml:space="preserve">industry_steel_blastfurnace_current_consumption_useable_heat: </t>
  </si>
  <si>
    <t xml:space="preserve">industry_final_demand_for_other_transport_equipment_wood_pellets: </t>
  </si>
  <si>
    <t xml:space="preserve">industry_chemicals_fertilizers_haber_bosch_process_hydrogen: </t>
  </si>
  <si>
    <t xml:space="preserve">industry_locally_available_hydrogen_after_p2g: </t>
  </si>
  <si>
    <t xml:space="preserve">industry_final_demand_for_other_construction_wood_pellets: </t>
  </si>
  <si>
    <t xml:space="preserve">industry_final_demand_for_other_machinery_network_gas: </t>
  </si>
  <si>
    <t xml:space="preserve">industry_other_metals_process_electricity: </t>
  </si>
  <si>
    <t xml:space="preserve">industry_final_demand_for_other_mining_wood_pellets: </t>
  </si>
  <si>
    <t xml:space="preserve">industry_final_demand_for_other_wood_products_network_gas: </t>
  </si>
  <si>
    <t xml:space="preserve">industry_other_metals_process_heat_useable_heat: </t>
  </si>
  <si>
    <t xml:space="preserve">industry_final_demand_for_metal_steam_hot_water: </t>
  </si>
  <si>
    <t xml:space="preserve">industry_other_metals_burner_network_gas: </t>
  </si>
  <si>
    <t xml:space="preserve">industry_final_demand_for_metal_crude_oil: </t>
  </si>
  <si>
    <t xml:space="preserve">industry_final_demand_for_other_network_gas_non_energetic: </t>
  </si>
  <si>
    <t xml:space="preserve">industry_final_demand_for_chemical_other_network_gas_non_energetic: </t>
  </si>
  <si>
    <t xml:space="preserve">industry_final_demand_for_other_construction_steam_hot_water: </t>
  </si>
  <si>
    <t xml:space="preserve">industry_final_demand_for_other_minerals_electricity: </t>
  </si>
  <si>
    <t xml:space="preserve">industry_final_demand_for_chemical_fertilizers_coal_non_energetic: </t>
  </si>
  <si>
    <t xml:space="preserve">industry_final_demand_for_chemical_fertilizers_wood_pellets_non_energetic: </t>
  </si>
  <si>
    <t xml:space="preserve">industry_final_demand_for_other_non_specified_wood_pellets_non_energetic: </t>
  </si>
  <si>
    <t xml:space="preserve">industry_final_demand_for_other_wood_pellets_non_energetic: </t>
  </si>
  <si>
    <t xml:space="preserve">industry_final_demand_for_other_wood_products_wood_pellets: </t>
  </si>
  <si>
    <t xml:space="preserve">industry_locally_available_hydrogen_before_p2g: </t>
  </si>
  <si>
    <t xml:space="preserve">industry_chemicals_fertilizers_steam_methane_reformer_hydrogen: </t>
  </si>
  <si>
    <t xml:space="preserve">industry_final_demand_for_chemical_fertilizers_network_gas_non_energetic: </t>
  </si>
  <si>
    <t xml:space="preserve">industry_chemicals_fertilizers_burner_network_gas: </t>
  </si>
  <si>
    <t xml:space="preserve">industry_chemicals_fertilizers_burner_coal: </t>
  </si>
  <si>
    <t xml:space="preserve">industry_chemicals_fertilizers_burner_wood_pellets: </t>
  </si>
  <si>
    <t xml:space="preserve">industry_final_demand_for_chemical_fertilizers_wood_pellets: </t>
  </si>
  <si>
    <t xml:space="preserve">industry_chemicals_fertilizers_burner_crude_oil: </t>
  </si>
  <si>
    <t xml:space="preserve">industry_final_demand_for_chemical_fertilizers_network_gas: </t>
  </si>
  <si>
    <t xml:space="preserve">industry_final_demand_for_chemical_fertilizers_steam_hot_water: </t>
  </si>
  <si>
    <t xml:space="preserve">industry_final_demand_for_chemical_fertilizers_crude_oil: </t>
  </si>
  <si>
    <t xml:space="preserve">industry_final_demand_for_chemical_fertilizers_coal: </t>
  </si>
  <si>
    <t xml:space="preserve">industry_steel_electricfurnace_electricity: </t>
  </si>
  <si>
    <t xml:space="preserve">industry_steel_electricfurnace_burner_network_gas: </t>
  </si>
  <si>
    <t xml:space="preserve">industry_final_demand_for_other_mining_crude_oil: </t>
  </si>
  <si>
    <t xml:space="preserve">industry_final_demand_for_other_textile_crude_oil: </t>
  </si>
  <si>
    <t xml:space="preserve">industry_useful_demand_for_other_food_useable_heat_after_p2h: </t>
  </si>
  <si>
    <t xml:space="preserve">industry_final_demand_for_other_food_steam_hot_water: </t>
  </si>
  <si>
    <t xml:space="preserve">industry_other_food_burner_wood_pellets: </t>
  </si>
  <si>
    <t xml:space="preserve">industry_final_demand_for_other_food_wood_pellets: </t>
  </si>
  <si>
    <t xml:space="preserve">industry_other_food_burner_network_gas: </t>
  </si>
  <si>
    <t xml:space="preserve">industry_final_demand_for_other_food_network_gas: </t>
  </si>
  <si>
    <t xml:space="preserve">industry_other_food_burner_crude_oil: </t>
  </si>
  <si>
    <t xml:space="preserve">industry_final_demand_for_other_food_crude_oil: </t>
  </si>
  <si>
    <t xml:space="preserve">industry_useful_demand_for_chemical_other_useable_heat_after_p2h: </t>
  </si>
  <si>
    <t xml:space="preserve">industry_chemicals_other_steam_recompression_electricity: </t>
  </si>
  <si>
    <t xml:space="preserve">industry_chemicals_other_heater_electricity: </t>
  </si>
  <si>
    <t xml:space="preserve">industry_final_demand_for_chemical_other_steam_hot_water: </t>
  </si>
  <si>
    <t xml:space="preserve">industry_chemicals_other_burner_coal: </t>
  </si>
  <si>
    <t xml:space="preserve">industry_final_demand_for_chemical_other_coal: </t>
  </si>
  <si>
    <t xml:space="preserve">industry_chemicals_other_heatpump_water_water_electricity: </t>
  </si>
  <si>
    <t xml:space="preserve">industry_final_demand_for_chemical_other_electricity: </t>
  </si>
  <si>
    <t xml:space="preserve">industry_chemicals_other_burner_crude_oil: </t>
  </si>
  <si>
    <t xml:space="preserve">industry_final_demand_for_chemical_other_crude_oil: </t>
  </si>
  <si>
    <t xml:space="preserve">industry_final_demand_for_other_construction_coal: </t>
  </si>
  <si>
    <t xml:space="preserve">industry_useful_demand_for_chemical_refineries_useable_heat_after_p2h: </t>
  </si>
  <si>
    <t xml:space="preserve">industry_chemicals_refineries_burner_network_gas: </t>
  </si>
  <si>
    <t xml:space="preserve">industry_chemicals_refineries_burner_crude_oil: </t>
  </si>
  <si>
    <t xml:space="preserve">industry_final_demand_for_chemical_refineries_steam_hot_water: </t>
  </si>
  <si>
    <t xml:space="preserve">industry_final_demand_for_chemical_refineries_crude_oil: </t>
  </si>
  <si>
    <t xml:space="preserve">industry_final_demand_for_chemical_crude_oil: </t>
  </si>
  <si>
    <t xml:space="preserve">industry_final_demand_for_chemical_steam_hot_water: </t>
  </si>
  <si>
    <t xml:space="preserve">industry_final_demand_for_chemical_refineries_network_gas: </t>
  </si>
  <si>
    <t xml:space="preserve">industry_chemicals_refineries_burner_coal: </t>
  </si>
  <si>
    <t xml:space="preserve">industry_final_demand_for_chemical_refineries_coal: </t>
  </si>
  <si>
    <t xml:space="preserve">industry_final_demand_for_chemical_coal: </t>
  </si>
  <si>
    <t xml:space="preserve">industry_chemicals_refineries_burner_wood_pellets: </t>
  </si>
  <si>
    <t xml:space="preserve">industry_final_demand_for_chemical_refineries_wood_pellets: </t>
  </si>
  <si>
    <t xml:space="preserve">industry_final_demand_for_other_transport_equipment_coal: </t>
  </si>
  <si>
    <t xml:space="preserve">industry_other_food_burner_coal: </t>
  </si>
  <si>
    <t xml:space="preserve">industry_final_demand_for_other_food_coal: </t>
  </si>
  <si>
    <t xml:space="preserve">industry_final_demand_for_other_construction_crude_oil: </t>
  </si>
  <si>
    <t xml:space="preserve">industry_final_demand_for_metal_wood_pellets: </t>
  </si>
  <si>
    <t xml:space="preserve">industry_final_demand_for_chemical_refineries_electricity: </t>
  </si>
  <si>
    <t xml:space="preserve">industry_final_demand_for_chemical_electricity: </t>
  </si>
  <si>
    <t xml:space="preserve">industry_final_demand_for_other_textile_network_gas: </t>
  </si>
  <si>
    <t xml:space="preserve">industry_final_demand_for_other_wood_products_steam_hot_water: </t>
  </si>
  <si>
    <t xml:space="preserve">industry_final_demand_for_other_minerals_coal: </t>
  </si>
  <si>
    <t xml:space="preserve">industry_final_demand_for_other_ict_electricity: </t>
  </si>
  <si>
    <t xml:space="preserve">buildings_local_production_electricity: </t>
  </si>
  <si>
    <t xml:space="preserve">buildings_solar_pv_solar_radiation: </t>
  </si>
  <si>
    <t xml:space="preserve">industry_final_demand_for_other_construction_electricity: </t>
  </si>
  <si>
    <t xml:space="preserve">industry_final_demand_for_other_non_specified_coal: </t>
  </si>
  <si>
    <t xml:space="preserve">industry_final_demand_for_other_non_specified_wood_pellets: </t>
  </si>
  <si>
    <t xml:space="preserve">industry_useful_demand_for_other_paper_useable_heat_after_p2h: </t>
  </si>
  <si>
    <t xml:space="preserve">industry_other_paper_burner_crude_oil: </t>
  </si>
  <si>
    <t xml:space="preserve">industry_final_demand_for_other_paper_crude_oil: </t>
  </si>
  <si>
    <t xml:space="preserve">industry_other_paper_burner_wood_pellets: </t>
  </si>
  <si>
    <t xml:space="preserve">industry_final_demand_for_other_paper_wood_pellets: </t>
  </si>
  <si>
    <t xml:space="preserve">industry_other_paper_heater_electricity: </t>
  </si>
  <si>
    <t xml:space="preserve">industry_final_demand_for_other_paper_electricity: </t>
  </si>
  <si>
    <t xml:space="preserve">industry_final_demand_for_other_paper_steam_hot_water: </t>
  </si>
  <si>
    <t xml:space="preserve">industry_other_paper_burner_network_gas: </t>
  </si>
  <si>
    <t xml:space="preserve">industry_final_demand_for_other_paper_network_gas: </t>
  </si>
  <si>
    <t xml:space="preserve">industry_other_paper_burner_coal: </t>
  </si>
  <si>
    <t xml:space="preserve">industry_final_demand_for_chemical_other_coal_non_energetic: </t>
  </si>
  <si>
    <t xml:space="preserve">industry_final_demand_for_chemical_coal_non_energetic: </t>
  </si>
  <si>
    <t xml:space="preserve">industry_final_demand_for_other_textile_wood_pellets: </t>
  </si>
  <si>
    <t xml:space="preserve">industry_final_demand_for_other_wood_pellets: </t>
  </si>
  <si>
    <t xml:space="preserve">industry_final_demand_for_other_mining_electricity: </t>
  </si>
  <si>
    <t xml:space="preserve">industry_final_demand_for_other_mining_network_gas: </t>
  </si>
  <si>
    <t xml:space="preserve">industry_final_demand_for_other_mining_coal: </t>
  </si>
  <si>
    <t xml:space="preserve">industry_final_demand_for_other_non_specified_electricity: </t>
  </si>
  <si>
    <t xml:space="preserve">industry_chemicals_other_burner_wood_pellets: </t>
  </si>
  <si>
    <t xml:space="preserve">industry_final_demand_for_chemical_other_wood_pellets: </t>
  </si>
  <si>
    <t xml:space="preserve">industry_final_demand_for_chemical_wood_pellets: </t>
  </si>
  <si>
    <t xml:space="preserve">industry_final_demand_wood_pellets: </t>
  </si>
  <si>
    <t xml:space="preserve">industry_final_demand_for_other_non_specified_network_gas: </t>
  </si>
  <si>
    <t xml:space="preserve">industry_final_demand_for_other_network_gas: </t>
  </si>
  <si>
    <t xml:space="preserve">industry_final_demand_for_other_non_specified_crude_oil: </t>
  </si>
  <si>
    <t xml:space="preserve">industry_final_demand_for_chemical_refineries_network_gas_non_energetic: </t>
  </si>
  <si>
    <t xml:space="preserve">industry_final_demand_for_chemical_network_gas_non_energetic: </t>
  </si>
  <si>
    <t xml:space="preserve">industry_final_demand_network_gas_non_energetic: </t>
  </si>
  <si>
    <t xml:space="preserve">industry_final_demand_for_other_minerals_steam_hot_water: </t>
  </si>
  <si>
    <t xml:space="preserve">industry_final_demand_for_other_paper_coal: </t>
  </si>
  <si>
    <t xml:space="preserve">industry_final_demand_for_chemical_other_wood_pellets_non_energetic: </t>
  </si>
  <si>
    <t xml:space="preserve">industry_final_demand_for_chemical_wood_pellets_non_energetic: </t>
  </si>
  <si>
    <t xml:space="preserve">industry_final_demand_wood_pellets_non_energetic: </t>
  </si>
  <si>
    <t xml:space="preserve">industry_final_demand_for_other_machinery_coal: </t>
  </si>
  <si>
    <t xml:space="preserve">industry_aluminium_carbothermalreduction_electricity: </t>
  </si>
  <si>
    <t xml:space="preserve">industry_final_demand_for_other_non_specified_coal_non_energetic: </t>
  </si>
  <si>
    <t xml:space="preserve">industry_final_demand_for_other_coal_non_energetic: </t>
  </si>
  <si>
    <t xml:space="preserve">industry_final_demand_coal_non_energetic: </t>
  </si>
  <si>
    <t xml:space="preserve">industry_chemicals_other_burner_network_gas: </t>
  </si>
  <si>
    <t xml:space="preserve">industry_final_demand_for_chemical_other_network_gas: </t>
  </si>
  <si>
    <t xml:space="preserve">industry_final_demand_for_chemical_network_gas: </t>
  </si>
  <si>
    <t xml:space="preserve">industry_final_demand_for_other_machinery_steam_hot_water: </t>
  </si>
  <si>
    <t xml:space="preserve">industry_aluminium_electrolysis_bat_electricity: </t>
  </si>
  <si>
    <t xml:space="preserve">industry_aluminium_burner_network_gas: </t>
  </si>
  <si>
    <t xml:space="preserve">industry_final_demand_for_other_non_specified_steam_hot_water: </t>
  </si>
  <si>
    <t xml:space="preserve">industry_final_demand_for_other_steam_hot_water: </t>
  </si>
  <si>
    <t xml:space="preserve">industry_final_demand_steam_hot_water: </t>
  </si>
  <si>
    <t xml:space="preserve">industry_final_demand_for_other_textile_coal: </t>
  </si>
  <si>
    <t xml:space="preserve">industry_final_demand_for_other_coal: </t>
  </si>
  <si>
    <t xml:space="preserve">industry_final_demand_for_chemical_fertilizers_crude_oil_non_energetic: </t>
  </si>
  <si>
    <t xml:space="preserve">industry_final_demand_for_chemical_crude_oil_non_energetic: </t>
  </si>
  <si>
    <t xml:space="preserve">industry_final_demand_crude_oil_non_energetic: </t>
  </si>
  <si>
    <t xml:space="preserve">industry_other_food_heater_electricity: </t>
  </si>
  <si>
    <t xml:space="preserve">industry_final_demand_for_other_food_electricity: </t>
  </si>
  <si>
    <t xml:space="preserve">industry_final_demand_for_other_electricity: </t>
  </si>
  <si>
    <t xml:space="preserve">industry_final_demand_for_other_transport_equipment_crude_oil: </t>
  </si>
  <si>
    <t xml:space="preserve">industry_final_demand_for_other_crude_oil: </t>
  </si>
  <si>
    <t xml:space="preserve">industry_final_demand_crude_oil: </t>
  </si>
  <si>
    <t xml:space="preserve">industry_steel_blastfurnace_bat_consumption_useable_heat: </t>
  </si>
  <si>
    <t xml:space="preserve">industry_final_demand_for_metal_electricity: </t>
  </si>
  <si>
    <t xml:space="preserve">industry_steel_blastfurnace_burner_coal_gas: </t>
  </si>
  <si>
    <t xml:space="preserve">industry_final_demand_for_metal_coal: </t>
  </si>
  <si>
    <t xml:space="preserve">industry_final_demand_electricity: </t>
  </si>
  <si>
    <t xml:space="preserve">industry_final_demand_coal: </t>
  </si>
  <si>
    <t xml:space="preserve">industry_transformation_generic_coal: </t>
  </si>
  <si>
    <t xml:space="preserve">industry_final_demand_for_metal_coal_gas: </t>
  </si>
  <si>
    <t xml:space="preserve">industry_final_demand_for_metal_network_gas: </t>
  </si>
  <si>
    <t xml:space="preserve">industry_final_demand_network_gas: </t>
  </si>
  <si>
    <t xml:space="preserve">industry_final_demand_coal_gas: </t>
  </si>
  <si>
    <t xml:space="preserve">households_appliances_dishwasher_electricity: </t>
  </si>
  <si>
    <t xml:space="preserve">households_appliances_fridge_freezer_electricity: </t>
  </si>
  <si>
    <t xml:space="preserve">households_useful_demand_light: </t>
  </si>
  <si>
    <t xml:space="preserve">households_new_houses_useful_demand_for_heating: </t>
  </si>
  <si>
    <t xml:space="preserve">households_flexibility_p2h_electricity: </t>
  </si>
  <si>
    <t xml:space="preserve">households_lighting_led_electricity: </t>
  </si>
  <si>
    <t xml:space="preserve">households_useful_demand_hot_water: </t>
  </si>
  <si>
    <t xml:space="preserve">households_old_houses_useful_demand_for_cooling: </t>
  </si>
  <si>
    <t xml:space="preserve">households_lighting_incandescent_electricity: </t>
  </si>
  <si>
    <t xml:space="preserve">households_useful_demand_cooking_useable_heat: </t>
  </si>
  <si>
    <t xml:space="preserve">households_cooker_resistive_electricity: </t>
  </si>
  <si>
    <t xml:space="preserve">households_cooker_wood_pellets: </t>
  </si>
  <si>
    <t xml:space="preserve">households_cooker_network_gas: </t>
  </si>
  <si>
    <t xml:space="preserve">households_final_demand_for_cooking_network_gas: </t>
  </si>
  <si>
    <t xml:space="preserve">households_appliances_other_electricity: </t>
  </si>
  <si>
    <t xml:space="preserve">households_new_houses_heating_savings_from_insulation: </t>
  </si>
  <si>
    <t xml:space="preserve">households_new_houses_useful_demand_for_cooling: </t>
  </si>
  <si>
    <t xml:space="preserve">households_useful_demand_for_cooling_after_insulation: </t>
  </si>
  <si>
    <t xml:space="preserve">households_cooling_heatpump_ground_water_electricity: </t>
  </si>
  <si>
    <t xml:space="preserve">households_cooker_induction_electricity: </t>
  </si>
  <si>
    <t xml:space="preserve">households_cooling_airconditioning_electricity: </t>
  </si>
  <si>
    <t xml:space="preserve">households_appliances_clothes_dryer_electricity: </t>
  </si>
  <si>
    <t xml:space="preserve">households_cooling_heatpump_air_water_electricity: </t>
  </si>
  <si>
    <t xml:space="preserve">households_final_demand_for_cooling_electricity: </t>
  </si>
  <si>
    <t xml:space="preserve">households_cooker_halogen_electricity: </t>
  </si>
  <si>
    <t xml:space="preserve">households_final_demand_for_cooking_electricity: </t>
  </si>
  <si>
    <t xml:space="preserve">households_final_demand_for_cooling_network_gas: </t>
  </si>
  <si>
    <t xml:space="preserve">households_lighting_efficient_fluorescent_electricity: </t>
  </si>
  <si>
    <t xml:space="preserve">households_final_demand_for_lighting_electricity: </t>
  </si>
  <si>
    <t xml:space="preserve">households_appliances_vacuum_cleaner_electricity: </t>
  </si>
  <si>
    <t xml:space="preserve">households_appliances_washing_machine_electricity: </t>
  </si>
  <si>
    <t xml:space="preserve">households_old_houses_useful_demand_for_heating: </t>
  </si>
  <si>
    <t xml:space="preserve">households_useful_demand_for_space_heating_after_insulation: </t>
  </si>
  <si>
    <t xml:space="preserve">households_useful_demand_for_space_heating_after_insulation_for_houses_with_solar_heater: </t>
  </si>
  <si>
    <t xml:space="preserve">households_old_houses_heating_savings_from_insulation: </t>
  </si>
  <si>
    <t xml:space="preserve">households_old_houses_cooling_savings_from_insulation: </t>
  </si>
  <si>
    <t xml:space="preserve">households_flexibility_p2p_electricity: </t>
  </si>
  <si>
    <t xml:space="preserve">households_useful_demand_for_hot_water_for_houses_with_solar_heater: </t>
  </si>
  <si>
    <t xml:space="preserve">households_useful_demand_for_hot_water_after_solar_heater: </t>
  </si>
  <si>
    <t xml:space="preserve">households_useful_demand_for_hot_water_for_houses_with_p2h: </t>
  </si>
  <si>
    <t xml:space="preserve">households_useful_demand_for_hot_water_after_solar_heater_and_p2h: </t>
  </si>
  <si>
    <t xml:space="preserve">households_water_heater_fuel_cell_chp_network_gas_aggregator: </t>
  </si>
  <si>
    <t xml:space="preserve">households_water_heater_micro_chp_network_gas_aggregator: </t>
  </si>
  <si>
    <t xml:space="preserve">households_water_heater_district_heating_steam_hot_water_aggregator: </t>
  </si>
  <si>
    <t xml:space="preserve">households_water_heater_resistive_electricity_aggregator: </t>
  </si>
  <si>
    <t xml:space="preserve">households_water_heater_coal_aggregator: </t>
  </si>
  <si>
    <t xml:space="preserve">households_water_heater_combined_network_gas_aggregator: </t>
  </si>
  <si>
    <t xml:space="preserve">households_water_heater_network_gas_aggregator: </t>
  </si>
  <si>
    <t xml:space="preserve">households_water_heater_network_gas: </t>
  </si>
  <si>
    <t xml:space="preserve">households_water_heater_heatpump_ground_water_electricity_aggregator: </t>
  </si>
  <si>
    <t xml:space="preserve">households_water_heater_heatpump_ground_water_electricity: </t>
  </si>
  <si>
    <t xml:space="preserve">households_water_heater_combined_network_gas: </t>
  </si>
  <si>
    <t xml:space="preserve">households_water_heater_micro_chp_network_gas: </t>
  </si>
  <si>
    <t xml:space="preserve">households_water_heater_resistive_electricity: </t>
  </si>
  <si>
    <t xml:space="preserve">households_water_heater_solar_thermal: </t>
  </si>
  <si>
    <t xml:space="preserve">households_final_demand_for_hot_water_solar_thermal: </t>
  </si>
  <si>
    <t xml:space="preserve">households_final_demand_solar_thermal: </t>
  </si>
  <si>
    <t xml:space="preserve">households_water_heater_hybrid_heatpump_air_water_electricity_aggregator: </t>
  </si>
  <si>
    <t xml:space="preserve">households_water_heater_wood_pellets_aggregator: </t>
  </si>
  <si>
    <t xml:space="preserve">households_water_heater_wood_pellets: </t>
  </si>
  <si>
    <t xml:space="preserve">households_final_demand_for_hot_water_wood_pellets: </t>
  </si>
  <si>
    <t xml:space="preserve">households_water_heater_fuel_cell_chp_network_gas: </t>
  </si>
  <si>
    <t xml:space="preserve">households_water_heater_district_heating_steam_hot_water: </t>
  </si>
  <si>
    <t xml:space="preserve">households_final_demand_for_hot_water_steam_hot_water: </t>
  </si>
  <si>
    <t xml:space="preserve">households_water_heater_hybrid_heatpump_air_water_electricity: </t>
  </si>
  <si>
    <t xml:space="preserve">households_final_demand_for_hot_water_network_gas: </t>
  </si>
  <si>
    <t xml:space="preserve">households_water_heater_coal: </t>
  </si>
  <si>
    <t xml:space="preserve">households_final_demand_for_hot_water_coal: </t>
  </si>
  <si>
    <t xml:space="preserve">households_new_houses_cooling_savings_from_insulation: </t>
  </si>
  <si>
    <t xml:space="preserve">households_appliances_computer_media_electricity: </t>
  </si>
  <si>
    <t xml:space="preserve">households_water_heater_crude_oil_aggregator: </t>
  </si>
  <si>
    <t xml:space="preserve">households_water_heater_crude_oil: </t>
  </si>
  <si>
    <t xml:space="preserve">households_final_demand_for_hot_water_crude_oil: </t>
  </si>
  <si>
    <t xml:space="preserve">households_final_demand_for_cooking_wood_pellets: </t>
  </si>
  <si>
    <t xml:space="preserve">households_water_heater_heatpump_air_water_electricity_aggregator: </t>
  </si>
  <si>
    <t xml:space="preserve">households_water_heater_heatpump_air_water_electricity: </t>
  </si>
  <si>
    <t xml:space="preserve">households_final_demand_for_hot_water_electricity: </t>
  </si>
  <si>
    <t xml:space="preserve">households_water_heater_deficit: </t>
  </si>
  <si>
    <t xml:space="preserve">households_useful_demand_for_space_heating_after_insulation_and_solar_heater: </t>
  </si>
  <si>
    <t xml:space="preserve">households_space_heater_combined_network_gas_aggregator: </t>
  </si>
  <si>
    <t xml:space="preserve">households_space_heater_heatpump_air_water_electricity_aggregator: </t>
  </si>
  <si>
    <t xml:space="preserve">households_space_heater_heatpump_air_water_electricity: </t>
  </si>
  <si>
    <t xml:space="preserve">households_space_heater_district_heating_steam_hot_water_aggregator: </t>
  </si>
  <si>
    <t xml:space="preserve">households_space_heater_micro_chp_network_gas_aggregator: </t>
  </si>
  <si>
    <t xml:space="preserve">households_space_heater_crude_oil_aggregator: </t>
  </si>
  <si>
    <t xml:space="preserve">households_space_heater_coal_aggregator: </t>
  </si>
  <si>
    <t xml:space="preserve">households_space_heater_wood_pellets_aggregator: </t>
  </si>
  <si>
    <t xml:space="preserve">households_space_heater_wood_pellets: </t>
  </si>
  <si>
    <t xml:space="preserve">households_space_heater_network_gas_aggregator: </t>
  </si>
  <si>
    <t xml:space="preserve">households_space_heater_micro_chp_network_gas: </t>
  </si>
  <si>
    <t xml:space="preserve">households_space_heater_electricity_aggregator: </t>
  </si>
  <si>
    <t xml:space="preserve">households_space_heater_electricity: </t>
  </si>
  <si>
    <t xml:space="preserve">households_final_demand_for_space_heating_wood_pellets: </t>
  </si>
  <si>
    <t xml:space="preserve">households_space_heater_network_gas: </t>
  </si>
  <si>
    <t xml:space="preserve">households_space_heater_coal: </t>
  </si>
  <si>
    <t xml:space="preserve">households_space_heater_combined_network_gas: </t>
  </si>
  <si>
    <t xml:space="preserve">households_space_heater_heatpump_ground_water_electricity_aggregator: </t>
  </si>
  <si>
    <t xml:space="preserve">households_space_heater_heatpump_ground_water_electricity: </t>
  </si>
  <si>
    <t xml:space="preserve">households_space_heater_district_heating_steam_hot_water: </t>
  </si>
  <si>
    <t xml:space="preserve">households_final_demand_for_space_heating_coal: </t>
  </si>
  <si>
    <t xml:space="preserve">households_final_demand_coal: </t>
  </si>
  <si>
    <t xml:space="preserve">households_final_demand_for_space_heating_steam_hot_water: </t>
  </si>
  <si>
    <t xml:space="preserve">households_final_demand_steam_hot_water: </t>
  </si>
  <si>
    <t xml:space="preserve">households_collective_chp_wood_pellets: </t>
  </si>
  <si>
    <t xml:space="preserve">households_collective_geothermal: </t>
  </si>
  <si>
    <t xml:space="preserve">households_collective_chp_biogas: </t>
  </si>
  <si>
    <t xml:space="preserve">households_collective_chp_biogas_dumped_heat: </t>
  </si>
  <si>
    <t xml:space="preserve">households_collective_chp_network_gas: </t>
  </si>
  <si>
    <t xml:space="preserve">households_space_heater_hybrid_heatpump_air_water_electricity_aggregator: </t>
  </si>
  <si>
    <t xml:space="preserve">households_space_heater_hybrid_heatpump_air_water_electricity: </t>
  </si>
  <si>
    <t xml:space="preserve">households_final_demand_for_space_heating_electricity: </t>
  </si>
  <si>
    <t xml:space="preserve">households_final_demand_for_space_heating_network_gas: </t>
  </si>
  <si>
    <t xml:space="preserve">households_final_demand_network_gas: </t>
  </si>
  <si>
    <t xml:space="preserve">households_space_heater_deficit: </t>
  </si>
  <si>
    <t xml:space="preserve">households_final_demand_wood_pellets: </t>
  </si>
  <si>
    <t xml:space="preserve">households_space_heater_crude_oil: </t>
  </si>
  <si>
    <t xml:space="preserve">households_final_demand_for_space_heating_crude_oil: </t>
  </si>
  <si>
    <t xml:space="preserve">households_final_demand_crude_oil: </t>
  </si>
  <si>
    <t xml:space="preserve">households_appliances_television_electricity: </t>
  </si>
  <si>
    <t xml:space="preserve">households_final_demand_for_appliances_electricity: </t>
  </si>
  <si>
    <t xml:space="preserve">households_final_demand_electricity: </t>
  </si>
  <si>
    <t xml:space="preserve">households_locally_available_electricity: </t>
  </si>
  <si>
    <t xml:space="preserve">households_solar_pv_solar_radiation: </t>
  </si>
  <si>
    <t xml:space="preserve">households_heat_network_connection_steam_hot_water: </t>
  </si>
  <si>
    <t xml:space="preserve">other_useful_demand_electricity: </t>
  </si>
  <si>
    <t xml:space="preserve">other_electricity_for_electricity: </t>
  </si>
  <si>
    <t xml:space="preserve">other_final_demand_electricity: </t>
  </si>
  <si>
    <t xml:space="preserve">other_useful_demand_useable_heat: </t>
  </si>
  <si>
    <t xml:space="preserve">other_heater_district_heating_steam_hot_water: </t>
  </si>
  <si>
    <t xml:space="preserve">other_burner_coal: </t>
  </si>
  <si>
    <t xml:space="preserve">other_final_demand_for_heat_coal: </t>
  </si>
  <si>
    <t xml:space="preserve">other_final_demand_coal: </t>
  </si>
  <si>
    <t xml:space="preserve">other_burner_wood_pellets: </t>
  </si>
  <si>
    <t xml:space="preserve">other_final_demand_for_heat_wood_pellets: </t>
  </si>
  <si>
    <t xml:space="preserve">other_burner_crude_oil: </t>
  </si>
  <si>
    <t xml:space="preserve">other_final_demand_for_heat_crude_oil: </t>
  </si>
  <si>
    <t xml:space="preserve">other_final_demand_crude_oil: </t>
  </si>
  <si>
    <t xml:space="preserve">other_final_demand_wood_pellets: </t>
  </si>
  <si>
    <t xml:space="preserve">other_burner_network_gas: </t>
  </si>
  <si>
    <t xml:space="preserve">other_final_demand_for_heat_gas: </t>
  </si>
  <si>
    <t xml:space="preserve">other_final_demand_network_gas: </t>
  </si>
  <si>
    <t xml:space="preserve">other_useful_demand_crude_oil_non_energetic: </t>
  </si>
  <si>
    <t xml:space="preserve">other_final_demand_crude_oil_non_energetic: </t>
  </si>
  <si>
    <t xml:space="preserve">other_final_demand_for_heat_steam_hot_water: </t>
  </si>
  <si>
    <t xml:space="preserve">other_final_demand_steam_hot_water: </t>
  </si>
  <si>
    <t xml:space="preserve">agriculture_useful_demand_electricity: </t>
  </si>
  <si>
    <t xml:space="preserve">agriculture_useful_demand_useable_heat: </t>
  </si>
  <si>
    <t xml:space="preserve">agriculture_burner_network_gas: </t>
  </si>
  <si>
    <t xml:space="preserve">agriculture_geothermal: </t>
  </si>
  <si>
    <t xml:space="preserve">agriculture_final_demand_steam_hot_water: </t>
  </si>
  <si>
    <t xml:space="preserve">agriculture_heatpump_water_water_ts_electricity: </t>
  </si>
  <si>
    <t xml:space="preserve">agriculture_burner_wood_pellets: </t>
  </si>
  <si>
    <t xml:space="preserve">agriculture_final_demand_wood_pellets: </t>
  </si>
  <si>
    <t xml:space="preserve">agriculture_final_demand_electricity: </t>
  </si>
  <si>
    <t xml:space="preserve">agriculture_locally_available_electricity: </t>
  </si>
  <si>
    <t xml:space="preserve">agriculture_chp_engine_network_gas: </t>
  </si>
  <si>
    <t xml:space="preserve">agriculture_chp_supercritical_wood_pellets: </t>
  </si>
  <si>
    <t xml:space="preserve">agriculture_final_demand_network_gas: </t>
  </si>
  <si>
    <t xml:space="preserve">agriculture_burner_crude_oil: </t>
  </si>
  <si>
    <t xml:space="preserve">agriculture_final_demand_crude_oil: </t>
  </si>
  <si>
    <t xml:space="preserve">agriculture_chp_engine_biogas: </t>
  </si>
  <si>
    <t xml:space="preserve">agriculture_locally_available_steam_hot_water: </t>
  </si>
  <si>
    <t xml:space="preserve">agriculture_chp_engine_biogas_dumped_heat: </t>
  </si>
  <si>
    <t xml:space="preserve">agriculture_unused_local_production_steam_hot_water: </t>
  </si>
  <si>
    <t xml:space="preserve">energy_flexibility_p2g_electricity: </t>
  </si>
  <si>
    <t xml:space="preserve">energy_steel_hisarna_transformation_coal: </t>
  </si>
  <si>
    <t xml:space="preserve">energy_power_turbine_network_gas: </t>
  </si>
  <si>
    <t xml:space="preserve">energy_power_wind_turbine_offshore: </t>
  </si>
  <si>
    <t xml:space="preserve">energy_power_ultra_supercritical_crude_oil: </t>
  </si>
  <si>
    <t xml:space="preserve">energy_power_nuclear_gen2_uranium_oxide: </t>
  </si>
  <si>
    <t xml:space="preserve">energy_power_supercritical_waste_mix: </t>
  </si>
  <si>
    <t xml:space="preserve">energy_power_lv_network_electricity: </t>
  </si>
  <si>
    <t xml:space="preserve">energy_power_combined_cycle_ccs_network_gas: </t>
  </si>
  <si>
    <t xml:space="preserve">energy_power_solar_pv_solar_radiation: </t>
  </si>
  <si>
    <t xml:space="preserve">energy_extraction_crude_oil: </t>
  </si>
  <si>
    <t xml:space="preserve">energy_power_solar_csp_solar_radiation: </t>
  </si>
  <si>
    <t xml:space="preserve">energy_steel_blastfurnace_bat_transformation_cokes: </t>
  </si>
  <si>
    <t xml:space="preserve">energy_power_transformer_lv_mv_electricity: </t>
  </si>
  <si>
    <t xml:space="preserve">energy_chp_combined_cycle_network_gas: </t>
  </si>
  <si>
    <t xml:space="preserve">energy_power_nuclear_gen3_uranium_oxide: </t>
  </si>
  <si>
    <t xml:space="preserve">energy_production_biodiesel: </t>
  </si>
  <si>
    <t xml:space="preserve">energy_power_hydro_mountain: </t>
  </si>
  <si>
    <t xml:space="preserve">energy_power_wind_turbine_inland: </t>
  </si>
  <si>
    <t xml:space="preserve">energy_chp_ultra_supercritical_cofiring_coal: </t>
  </si>
  <si>
    <t xml:space="preserve">energy_export_oil_products: </t>
  </si>
  <si>
    <t xml:space="preserve">energy_flexibility_curtailment_electricity: </t>
  </si>
  <si>
    <t xml:space="preserve">energy_extraction_natural_gas: </t>
  </si>
  <si>
    <t xml:space="preserve">energy_chp_ultra_supercritical_lignite: </t>
  </si>
  <si>
    <t xml:space="preserve">energy_chp_supercritical_waste_mix: </t>
  </si>
  <si>
    <t xml:space="preserve">energy_power_ultra_supercritical_coal: </t>
  </si>
  <si>
    <t xml:space="preserve">energy_power_combined_cycle_network_gas: </t>
  </si>
  <si>
    <t xml:space="preserve">energy_production_bio_ethanol: </t>
  </si>
  <si>
    <t xml:space="preserve">energy_power_ultra_supercritical_network_gas: </t>
  </si>
  <si>
    <t xml:space="preserve">energy_power_sector_own_use_electricity: </t>
  </si>
  <si>
    <t xml:space="preserve">energy_power_supercritical_coal: </t>
  </si>
  <si>
    <t xml:space="preserve">energy_power_geothermal: </t>
  </si>
  <si>
    <t xml:space="preserve">energy_power_combined_cycle_ccs_coal: </t>
  </si>
  <si>
    <t xml:space="preserve">energy_power_combined_cycle_coal: </t>
  </si>
  <si>
    <t xml:space="preserve">energy_power_ultra_supercritical_oxyfuel_ccs_lignite: </t>
  </si>
  <si>
    <t xml:space="preserve">energy_power_ultra_supercritical_lignite: </t>
  </si>
  <si>
    <t xml:space="preserve">energy_power_engine_network_gas: </t>
  </si>
  <si>
    <t xml:space="preserve">energy_production_bio_oil: </t>
  </si>
  <si>
    <t xml:space="preserve">energy_power_ultra_supercritical_cofiring_coal: </t>
  </si>
  <si>
    <t xml:space="preserve">energy_power_wind_turbine_coastal: </t>
  </si>
  <si>
    <t xml:space="preserve">energy_power_ultra_supercritical_ccs_coal: </t>
  </si>
  <si>
    <t xml:space="preserve">energy_power_hydro_river: </t>
  </si>
  <si>
    <t xml:space="preserve">energy_extraction_lignite: </t>
  </si>
  <si>
    <t xml:space="preserve">energy_extraction_uranium_oxide: </t>
  </si>
  <si>
    <t xml:space="preserve">energy_distribution_uranium_oxide: </t>
  </si>
  <si>
    <t xml:space="preserve">energy_import_uranium_oxide: </t>
  </si>
  <si>
    <t xml:space="preserve">energy_export_uranium_oxide: </t>
  </si>
  <si>
    <t xml:space="preserve">energy_power_engine_diesel: </t>
  </si>
  <si>
    <t xml:space="preserve">energy_extraction_coal: </t>
  </si>
  <si>
    <t xml:space="preserve">energy_steel_blastfurnace_current_transformation_cokes: </t>
  </si>
  <si>
    <t xml:space="preserve">energy_distribution_cokes: </t>
  </si>
  <si>
    <t xml:space="preserve">energy_cokesoven_transformation_coal: </t>
  </si>
  <si>
    <t xml:space="preserve">energy_cokesoven_consumption_coal_gas: </t>
  </si>
  <si>
    <t xml:space="preserve">industry_locally_available_electricity: </t>
  </si>
  <si>
    <t xml:space="preserve">industry_chp_turbine_gas_power_fuelmix: </t>
  </si>
  <si>
    <t xml:space="preserve">industry_chp_ultra_supercritical_coal: </t>
  </si>
  <si>
    <t xml:space="preserve">industry_locally_available_steam_hot_water: </t>
  </si>
  <si>
    <t xml:space="preserve">industry_unused_local_production_steam_hot_water: </t>
  </si>
  <si>
    <t xml:space="preserve">energy_mixer_for_gas_power_fuel: </t>
  </si>
  <si>
    <t xml:space="preserve">energy_distribution_coal_gas: </t>
  </si>
  <si>
    <t xml:space="preserve">energy_export_coal_gas: </t>
  </si>
  <si>
    <t xml:space="preserve">energy_distribution_bio_oil: </t>
  </si>
  <si>
    <t xml:space="preserve">energy_export_bio_oil: </t>
  </si>
  <si>
    <t xml:space="preserve">energy_import_bio_oil: </t>
  </si>
  <si>
    <t xml:space="preserve">energy_import_coal_gas: </t>
  </si>
  <si>
    <t xml:space="preserve">energy_production_solar_thermal: </t>
  </si>
  <si>
    <t xml:space="preserve">energy_chp_ultra_supercritical_coal: </t>
  </si>
  <si>
    <t xml:space="preserve">energy_heat_network_steam_hot_water: </t>
  </si>
  <si>
    <t xml:space="preserve">energy_heater_for_heat_network_coal: </t>
  </si>
  <si>
    <t xml:space="preserve">energy_heater_for_heat_network_network_gas: </t>
  </si>
  <si>
    <t xml:space="preserve">energy_heater_for_heat_network_lignite: </t>
  </si>
  <si>
    <t xml:space="preserve">energy_heat_network_loss: </t>
  </si>
  <si>
    <t xml:space="preserve">energy_heat_network_backup_heater_network_gas: </t>
  </si>
  <si>
    <t xml:space="preserve">energy_distribution_lignite: </t>
  </si>
  <si>
    <t xml:space="preserve">energy_export_lignite: </t>
  </si>
  <si>
    <t xml:space="preserve">energy_heater_for_heat_network_wood_pellets: </t>
  </si>
  <si>
    <t xml:space="preserve">energy_heater_for_heat_network_waste_mix: </t>
  </si>
  <si>
    <t xml:space="preserve">energy_distribution_waste_mix: </t>
  </si>
  <si>
    <t xml:space="preserve">energy_distribution_non_biogenic_waste: </t>
  </si>
  <si>
    <t xml:space="preserve">energy_production_non_biogenic_waste: </t>
  </si>
  <si>
    <t xml:space="preserve">energy_distribution_wood_pellets: </t>
  </si>
  <si>
    <t xml:space="preserve">energy_import_wood_pellets: </t>
  </si>
  <si>
    <t xml:space="preserve">energy_distribution_woody_biomass: </t>
  </si>
  <si>
    <t xml:space="preserve">energy_production_woody_biomass: </t>
  </si>
  <si>
    <t xml:space="preserve">energy_production_wood_pellets: </t>
  </si>
  <si>
    <t xml:space="preserve">energy_export_wood_pellets: </t>
  </si>
  <si>
    <t xml:space="preserve">energy_heater_for_heat_network_geothermal: </t>
  </si>
  <si>
    <t xml:space="preserve">energy_export_non_biogenic_waste: </t>
  </si>
  <si>
    <t xml:space="preserve">energy_import_lignite: </t>
  </si>
  <si>
    <t xml:space="preserve">energy_heater_for_heat_network_crude_oil: </t>
  </si>
  <si>
    <t xml:space="preserve">energy_heat_network_unused_steam_hot_water: </t>
  </si>
  <si>
    <t xml:space="preserve">energy_distribution_biogenic_waste: </t>
  </si>
  <si>
    <t xml:space="preserve">energy_export_biogenic_waste: </t>
  </si>
  <si>
    <t xml:space="preserve">energy_import_biogenic_waste: </t>
  </si>
  <si>
    <t xml:space="preserve">energy_import_non_biogenic_waste: </t>
  </si>
  <si>
    <t xml:space="preserve">energy_production_biogenic_waste: </t>
  </si>
  <si>
    <t xml:space="preserve">environment_sun_solar_radiation: </t>
  </si>
  <si>
    <t xml:space="preserve">environment_earth_geothermal: </t>
  </si>
  <si>
    <t xml:space="preserve">environment_earth_ambient_heat: </t>
  </si>
  <si>
    <t xml:space="preserve">environment_water_ambient_cold: </t>
  </si>
  <si>
    <t xml:space="preserve">environment_air_ambient_heat: </t>
  </si>
  <si>
    <t xml:space="preserve">environment_air_ambient_cold: </t>
  </si>
  <si>
    <t xml:space="preserve">environment_earth_ambient_cold: </t>
  </si>
  <si>
    <t xml:space="preserve">environment_water_water: </t>
  </si>
  <si>
    <t xml:space="preserve">environment_air_wind: </t>
  </si>
  <si>
    <t xml:space="preserve">environment_sun_solar_thermal: </t>
  </si>
  <si>
    <t xml:space="preserve">transport_useful_demand_crude_oil_non_energetic: </t>
  </si>
  <si>
    <t xml:space="preserve">transport_car_flexibility_p2p_electricity: </t>
  </si>
  <si>
    <t xml:space="preserve">transport_final_demand_crude_oil_non_energetic: </t>
  </si>
  <si>
    <t xml:space="preserve">energy_distribution_crude_oil: </t>
  </si>
  <si>
    <t xml:space="preserve">energy_distribution_crude_oil_loss: </t>
  </si>
  <si>
    <t xml:space="preserve">energy_import_crude_oil: </t>
  </si>
  <si>
    <t xml:space="preserve">energy_export_crude_oil: </t>
  </si>
  <si>
    <t xml:space="preserve">transport_useful_demand_truck_kms: </t>
  </si>
  <si>
    <t xml:space="preserve">transport_truck_using_electricity: </t>
  </si>
  <si>
    <t xml:space="preserve">transport_truck_using_diesel_mix: </t>
  </si>
  <si>
    <t xml:space="preserve">transport_truck_using_lng_mix: </t>
  </si>
  <si>
    <t xml:space="preserve">transport_truck_using_compressed_natural_gas: </t>
  </si>
  <si>
    <t xml:space="preserve">transport_useful_demand_trains: </t>
  </si>
  <si>
    <t xml:space="preserve">transport_useful_demand_car_kms: </t>
  </si>
  <si>
    <t xml:space="preserve">transport_car_using_electricity: </t>
  </si>
  <si>
    <t xml:space="preserve">transport_final_demand_for_road_electricity: </t>
  </si>
  <si>
    <t xml:space="preserve">transport_car_using_lpg: </t>
  </si>
  <si>
    <t xml:space="preserve">transport_final_demand_for_road_lpg: </t>
  </si>
  <si>
    <t xml:space="preserve">transport_final_demand_lpg: </t>
  </si>
  <si>
    <t xml:space="preserve">energy_distribution_lpg: </t>
  </si>
  <si>
    <t xml:space="preserve">energy_import_lpg: </t>
  </si>
  <si>
    <t xml:space="preserve">energy_export_lpg: </t>
  </si>
  <si>
    <t xml:space="preserve">transport_truck_using_gasoline_mix: </t>
  </si>
  <si>
    <t xml:space="preserve">transport_useful_demand_ship_kms: </t>
  </si>
  <si>
    <t xml:space="preserve">transport_ship_using_diesel_mix: </t>
  </si>
  <si>
    <t xml:space="preserve">transport_shipping_mixer_diesel: </t>
  </si>
  <si>
    <t xml:space="preserve">transport_final_demand_for_shipping_biodiesel: </t>
  </si>
  <si>
    <t xml:space="preserve">transport_final_demand_for_shipping_heavy_fuel_oil: </t>
  </si>
  <si>
    <t xml:space="preserve">transport_final_demand_for_shipping_diesel: </t>
  </si>
  <si>
    <t xml:space="preserve">transport_train_using_coal: </t>
  </si>
  <si>
    <t xml:space="preserve">transport_train_using_diesel: </t>
  </si>
  <si>
    <t xml:space="preserve">transport_truck_using_hydrogen: </t>
  </si>
  <si>
    <t xml:space="preserve">transport_ship_using_lng_mix: </t>
  </si>
  <si>
    <t xml:space="preserve">transport_road_mixer_lng: </t>
  </si>
  <si>
    <t xml:space="preserve">transport_final_demand_for_road_bio_lng: </t>
  </si>
  <si>
    <t xml:space="preserve">transport_rail_mixer_diesel: </t>
  </si>
  <si>
    <t xml:space="preserve">transport_final_demand_for_rail_diesel: </t>
  </si>
  <si>
    <t xml:space="preserve">transport_useful_demand_planes: </t>
  </si>
  <si>
    <t xml:space="preserve">transport_plane_using_gasoline: </t>
  </si>
  <si>
    <t xml:space="preserve">transport_final_demand_for_aviation_gasoline: </t>
  </si>
  <si>
    <t xml:space="preserve">transport_plane_using_kerosene: </t>
  </si>
  <si>
    <t xml:space="preserve">transport_final_demand_for_aviation_kerosene: </t>
  </si>
  <si>
    <t xml:space="preserve">transport_final_demand_kerosene: </t>
  </si>
  <si>
    <t xml:space="preserve">energy_distribution_kerosene: </t>
  </si>
  <si>
    <t xml:space="preserve">energy_import_kerosene: </t>
  </si>
  <si>
    <t xml:space="preserve">energy_export_kerosene: </t>
  </si>
  <si>
    <t xml:space="preserve">transport_car_using_gasoline_mix: </t>
  </si>
  <si>
    <t xml:space="preserve">transport_road_mixer_gasoline: </t>
  </si>
  <si>
    <t xml:space="preserve">transport_final_demand_for_road_bio_ethanol: </t>
  </si>
  <si>
    <t xml:space="preserve">transport_final_demand_for_road_gasoline: </t>
  </si>
  <si>
    <t xml:space="preserve">transport_shipping_mixer_lng: </t>
  </si>
  <si>
    <t xml:space="preserve">transport_final_demand_for_shipping_lng: </t>
  </si>
  <si>
    <t xml:space="preserve">transport_final_demand_for_road_lng: </t>
  </si>
  <si>
    <t xml:space="preserve">transport_final_demand_lng: </t>
  </si>
  <si>
    <t xml:space="preserve">transport_final_demand_gasoline: </t>
  </si>
  <si>
    <t xml:space="preserve">energy_distribution_gasoline: </t>
  </si>
  <si>
    <t xml:space="preserve">energy_import_gasoline: </t>
  </si>
  <si>
    <t xml:space="preserve">energy_export_gasoline: </t>
  </si>
  <si>
    <t xml:space="preserve">transport_car_using_hydrogen: </t>
  </si>
  <si>
    <t xml:space="preserve">transport_final_demand_for_road_hydrogen: </t>
  </si>
  <si>
    <t xml:space="preserve">transport_final_demand_hydrogen: </t>
  </si>
  <si>
    <t xml:space="preserve">energy_compressor_hydrogen: </t>
  </si>
  <si>
    <t xml:space="preserve">energy_locally_available_hydrogen_after_p2g: </t>
  </si>
  <si>
    <t xml:space="preserve">energy_locally_available_hydrogen_before_p2g: </t>
  </si>
  <si>
    <t xml:space="preserve">energy_local_electrolysis_hydrogen: </t>
  </si>
  <si>
    <t xml:space="preserve">energy_distribution_hydrogen: </t>
  </si>
  <si>
    <t xml:space="preserve">energy_biomass_gasification_ccs_hydrogen: </t>
  </si>
  <si>
    <t xml:space="preserve">energy_steam_methane_reformer_hydrogen: </t>
  </si>
  <si>
    <t xml:space="preserve">energy_biomass_gasification_hydrogen: </t>
  </si>
  <si>
    <t xml:space="preserve">energy_export_hydrogen: </t>
  </si>
  <si>
    <t xml:space="preserve">energy_distribution_torrified_biomass_pellets: </t>
  </si>
  <si>
    <t xml:space="preserve">energy_steam_methane_reformer_ccs_hydrogen: </t>
  </si>
  <si>
    <t xml:space="preserve">energy_import_torrified_biomass_pellets: </t>
  </si>
  <si>
    <t xml:space="preserve">energy_torrefaction_wood: </t>
  </si>
  <si>
    <t xml:space="preserve">energy_distribution_wood: </t>
  </si>
  <si>
    <t xml:space="preserve">energy_production_wood: </t>
  </si>
  <si>
    <t xml:space="preserve">energy_export_torrified_biomass_pellets: </t>
  </si>
  <si>
    <t xml:space="preserve">transport_final_demand_for_rail_biodiesel: </t>
  </si>
  <si>
    <t xml:space="preserve">transport_final_demand_for_rail_coal: </t>
  </si>
  <si>
    <t xml:space="preserve">transport_final_demand_coal: </t>
  </si>
  <si>
    <t xml:space="preserve">energy_distribution_coal: </t>
  </si>
  <si>
    <t xml:space="preserve">energy_export_coal: </t>
  </si>
  <si>
    <t xml:space="preserve">energy_import_coal: </t>
  </si>
  <si>
    <t xml:space="preserve">transport_car_using_compressed_natural_gas: </t>
  </si>
  <si>
    <t xml:space="preserve">transport_train_using_electricity: </t>
  </si>
  <si>
    <t xml:space="preserve">transport_final_demand_for_rail_electricity: </t>
  </si>
  <si>
    <t xml:space="preserve">transport_final_demand_electricity: </t>
  </si>
  <si>
    <t xml:space="preserve">transport_car_using_diesel_mix: </t>
  </si>
  <si>
    <t xml:space="preserve">transport_road_mixer_diesel: </t>
  </si>
  <si>
    <t xml:space="preserve">transport_final_demand_for_road_biodiesel: </t>
  </si>
  <si>
    <t xml:space="preserve">transport_final_demand_biodiesel: </t>
  </si>
  <si>
    <t xml:space="preserve">energy_distribution_biodiesel: </t>
  </si>
  <si>
    <t xml:space="preserve">energy_export_biodiesel: </t>
  </si>
  <si>
    <t xml:space="preserve">energy_import_biodiesel: </t>
  </si>
  <si>
    <t xml:space="preserve">transport_final_demand_for_road_diesel: </t>
  </si>
  <si>
    <t xml:space="preserve">transport_final_demand_diesel: </t>
  </si>
  <si>
    <t xml:space="preserve">energy_distribution_diesel: </t>
  </si>
  <si>
    <t xml:space="preserve">energy_import_diesel: </t>
  </si>
  <si>
    <t xml:space="preserve">energy_export_diesel: </t>
  </si>
  <si>
    <t xml:space="preserve">transport_final_demand_heavy_fuel_oil: </t>
  </si>
  <si>
    <t xml:space="preserve">energy_distribution_heavy_fuel_oil: </t>
  </si>
  <si>
    <t xml:space="preserve">energy_import_heavy_fuel_oil: </t>
  </si>
  <si>
    <t xml:space="preserve">energy_export_heavy_fuel_oil: </t>
  </si>
  <si>
    <t xml:space="preserve">transport_final_demand_for_shipping_bio_lng: </t>
  </si>
  <si>
    <t xml:space="preserve">transport_final_demand_bio_lng: </t>
  </si>
  <si>
    <t xml:space="preserve">transport_road_mixer_compressed_network_gas: </t>
  </si>
  <si>
    <t xml:space="preserve">transport_final_demand_for_road_compressed_network_gas: </t>
  </si>
  <si>
    <t xml:space="preserve">transport_final_demand_compressed_network_gas: </t>
  </si>
  <si>
    <t xml:space="preserve">energy_compressor_network_gas: </t>
  </si>
  <si>
    <t xml:space="preserve">energy_power_mv_distribution_network_electricity: </t>
  </si>
  <si>
    <t xml:space="preserve">energy_power_mv_transport_network_electricity: </t>
  </si>
  <si>
    <t xml:space="preserve">energy_national_gas_network_natural_gas: </t>
  </si>
  <si>
    <t xml:space="preserve">energy_distribution_greengas: </t>
  </si>
  <si>
    <t xml:space="preserve">energy_regasification_lng: </t>
  </si>
  <si>
    <t xml:space="preserve">energy_distribution_network_gas_loss: </t>
  </si>
  <si>
    <t xml:space="preserve">energy_import_greengas: </t>
  </si>
  <si>
    <t xml:space="preserve">energy_distribution_lng: </t>
  </si>
  <si>
    <t xml:space="preserve">energy_import_lng: </t>
  </si>
  <si>
    <t xml:space="preserve">energy_power_transformer_mv_hv_electricity: </t>
  </si>
  <si>
    <t xml:space="preserve">energy_power_hv_network_electricity: </t>
  </si>
  <si>
    <t xml:space="preserve">energy_export_electricity: </t>
  </si>
  <si>
    <t xml:space="preserve">energy_regasification_bio_lng: </t>
  </si>
  <si>
    <t xml:space="preserve">energy_distribution_bio_lng: </t>
  </si>
  <si>
    <t xml:space="preserve">energy_interconnector_imported_electricity: </t>
  </si>
  <si>
    <t xml:space="preserve">energy_export_greengas: </t>
  </si>
  <si>
    <t xml:space="preserve">energy_import_bio_lng: </t>
  </si>
  <si>
    <t xml:space="preserve">energy_import_electricity: </t>
  </si>
  <si>
    <t xml:space="preserve">energy_power_hv_network_shortage: </t>
  </si>
  <si>
    <t xml:space="preserve">energy_power_hv_network_loss: </t>
  </si>
  <si>
    <t xml:space="preserve">energy_treatment_natural_gas: </t>
  </si>
  <si>
    <t xml:space="preserve">energy_import_natural_gas: </t>
  </si>
  <si>
    <t xml:space="preserve">energy_export_network_gas: </t>
  </si>
  <si>
    <t xml:space="preserve">energy_upgrade_biogas: </t>
  </si>
  <si>
    <t xml:space="preserve">energy_distribution_biogas: </t>
  </si>
  <si>
    <t xml:space="preserve">energy_production_biogas: </t>
  </si>
  <si>
    <t xml:space="preserve">energy_distribution_manure: </t>
  </si>
  <si>
    <t xml:space="preserve">energy_distribution_corn: </t>
  </si>
  <si>
    <t xml:space="preserve">energy_production_manure: </t>
  </si>
  <si>
    <t xml:space="preserve">energy_production_corn: </t>
  </si>
  <si>
    <t xml:space="preserve">transport_plane_using_bio_ethanol: </t>
  </si>
  <si>
    <t xml:space="preserve">transport_final_demand_for_aviation_bio_ethanol: </t>
  </si>
  <si>
    <t xml:space="preserve">transport_final_demand_bio_ethanol: </t>
  </si>
  <si>
    <t xml:space="preserve">energy_distribution_bio_ethanol: </t>
  </si>
  <si>
    <t xml:space="preserve">energy_import_bio_ethanol: </t>
  </si>
  <si>
    <t xml:space="preserve">energy_export_bio_ethanol: </t>
  </si>
  <si>
    <t>NL 2015 value</t>
  </si>
  <si>
    <t>TJ</t>
  </si>
  <si>
    <t>kWh to TJ</t>
  </si>
  <si>
    <t>kWh</t>
  </si>
  <si>
    <t>Geschaald NL</t>
  </si>
  <si>
    <t># Scaled NL, do not copy to yml</t>
  </si>
  <si>
    <t>Fertilizers</t>
  </si>
  <si>
    <t>NL 2015</t>
  </si>
  <si>
    <t>Steam methane hydrogen reformer efficiency</t>
  </si>
  <si>
    <t>ETM</t>
  </si>
  <si>
    <t>Total hydrogen production</t>
  </si>
  <si>
    <t>Local dataset hydrogen production</t>
  </si>
  <si>
    <t>MJ (NL total)</t>
  </si>
  <si>
    <t xml:space="preserve">:"industry_locally_available_hydrogen_before_p2g-industry_locally_available_hydrogen_after_p2g": </t>
  </si>
  <si>
    <t xml:space="preserve">:"industry_flexibility_p2g_electricity-industry_locally_available_hydrogen_after_p2g": </t>
  </si>
  <si>
    <t>Hydrogen production</t>
  </si>
  <si>
    <t>Steam methane reformer</t>
  </si>
  <si>
    <t xml:space="preserve">:"industry_locally_available_hydrogen_before_p2g-industry_locally_available_useable_heat@useable_heat": </t>
  </si>
  <si>
    <t>Op 0 gezet</t>
  </si>
  <si>
    <t>Geen industrie in Reitdiep energiegebruik bedrijven is meegenomen bij gebouwen</t>
  </si>
  <si>
    <t>https://www.yalwa.nl/geo/898259/Industrie-groothandel/I/Reitdiep-Groningen/ &amp; https://www.oozo.nl/bedrijven/groningen/nieuw-west/reitdiep</t>
  </si>
  <si>
    <t xml:space="preserve">  :"industry_chp_engine_gas_power_fuelmix-industry_locally_available_electricity@electricity": 0</t>
  </si>
  <si>
    <t xml:space="preserve">  :"industry_chp_turbine_gas_power_fuelmix-industry_locally_available_electricity@electricity": 0</t>
  </si>
  <si>
    <t xml:space="preserve">  :"industry_chp_combined_cycle_gas_power_fuelmix-industry_locally_available_electricity@electricity": 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</si>
</sst>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00000%"/>
    <numFmt numFmtId="165" formatCode="0.0"/>
  </numFmts>
  <fonts count="14" x14ac:knownFonts="1">
    <font>
      <sz val="12"/>
      <color theme="1"/>
      <name val="Calibri"/>
      <family val="2"/>
      <scheme val="minor"/>
    </font>
    <font>
      <sz val="12"/>
      <color theme="1"/>
      <name val="Calibri"/>
      <family val="2"/>
      <scheme val="minor"/>
    </font>
    <font>
      <b/>
      <sz val="12"/>
      <color theme="1"/>
      <name val="Calibri"/>
      <family val="2"/>
      <scheme val="minor"/>
    </font>
    <font>
      <sz val="11"/>
      <name val="Calibri"/>
      <family val="2"/>
    </font>
    <font>
      <sz val="12"/>
      <color indexed="8"/>
      <name val="Calibri"/>
      <family val="2"/>
    </font>
    <font>
      <b/>
      <sz val="16"/>
      <color theme="3"/>
      <name val="Calibri"/>
      <family val="2"/>
      <scheme val="minor"/>
    </font>
    <font>
      <b/>
      <sz val="12"/>
      <color theme="3"/>
      <name val="Calibri"/>
      <family val="2"/>
      <scheme val="minor"/>
    </font>
    <font>
      <b/>
      <sz val="12"/>
      <color rgb="FF000000"/>
      <name val="Calibri"/>
      <family val="2"/>
      <scheme val="minor"/>
    </font>
    <font>
      <u/>
      <sz val="12"/>
      <color theme="1"/>
      <name val="Calibri"/>
      <family val="2"/>
      <scheme val="minor"/>
    </font>
    <font>
      <i/>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FF000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s>
  <borders count="27">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top/>
      <bottom style="medium">
        <color auto="1"/>
      </bottom>
      <diagonal/>
    </border>
    <border>
      <left/>
      <right style="medium">
        <color auto="1"/>
      </right>
      <top/>
      <bottom/>
      <diagonal/>
    </border>
    <border>
      <left/>
      <right style="thin">
        <color rgb="FF000000"/>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style="medium">
        <color auto="1"/>
      </right>
      <top style="medium">
        <color auto="1"/>
      </top>
      <bottom style="medium">
        <color auto="1"/>
      </bottom>
      <diagonal/>
    </border>
    <border>
      <left style="thin">
        <color theme="0"/>
      </left>
      <right/>
      <top/>
      <bottom/>
      <diagonal/>
    </border>
    <border>
      <left style="thin">
        <color theme="0"/>
      </left>
      <right/>
      <top/>
      <bottom style="thin">
        <color auto="1"/>
      </bottom>
      <diagonal/>
    </border>
    <border>
      <left style="medium">
        <color auto="1"/>
      </left>
      <right/>
      <top style="thin">
        <color auto="1"/>
      </top>
      <bottom/>
      <diagonal/>
    </border>
    <border>
      <left style="thin">
        <color theme="0"/>
      </left>
      <right/>
      <top style="thin">
        <color auto="1"/>
      </top>
      <bottom/>
      <diagonal/>
    </border>
    <border>
      <left/>
      <right style="medium">
        <color auto="1"/>
      </right>
      <top style="thin">
        <color auto="1"/>
      </top>
      <bottom/>
      <diagonal/>
    </border>
    <border>
      <left/>
      <right style="medium">
        <color auto="1"/>
      </right>
      <top/>
      <bottom style="medium">
        <color auto="1"/>
      </bottom>
      <diagonal/>
    </border>
    <border>
      <left style="thin">
        <color auto="1"/>
      </left>
      <right/>
      <top/>
      <bottom/>
      <diagonal/>
    </border>
    <border>
      <left style="thin">
        <color theme="0"/>
      </left>
      <right style="thin">
        <color auto="1"/>
      </right>
      <top/>
      <bottom/>
      <diagonal/>
    </border>
    <border>
      <left/>
      <right style="thin">
        <color auto="1"/>
      </right>
      <top/>
      <bottom/>
      <diagonal/>
    </border>
    <border>
      <left/>
      <right style="thin">
        <color auto="1"/>
      </right>
      <top/>
      <bottom style="thin">
        <color auto="1"/>
      </bottom>
      <diagonal/>
    </border>
  </borders>
  <cellStyleXfs count="7">
    <xf numFmtId="0" fontId="0" fillId="0" borderId="0"/>
    <xf numFmtId="9" fontId="1" fillId="0" borderId="0" applyFont="0" applyFill="0" applyBorder="0" applyAlignment="0" applyProtection="0"/>
    <xf numFmtId="0" fontId="4"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22">
    <xf numFmtId="0" fontId="0" fillId="0" borderId="0" xfId="0"/>
    <xf numFmtId="0" fontId="3" fillId="2" borderId="0" xfId="0" applyFont="1" applyFill="1"/>
    <xf numFmtId="0" fontId="3" fillId="2" borderId="0" xfId="0" applyFont="1" applyFill="1" applyAlignment="1">
      <alignment horizontal="right"/>
    </xf>
    <xf numFmtId="0" fontId="3" fillId="2" borderId="0" xfId="0" applyFont="1" applyFill="1" applyBorder="1" applyAlignment="1">
      <alignment horizontal="left" vertical="top" wrapText="1"/>
    </xf>
    <xf numFmtId="0" fontId="3" fillId="2" borderId="0" xfId="0" applyFont="1" applyFill="1" applyBorder="1" applyAlignment="1">
      <alignment horizontal="right"/>
    </xf>
    <xf numFmtId="0" fontId="3" fillId="2" borderId="6" xfId="0" applyFont="1" applyFill="1" applyBorder="1"/>
    <xf numFmtId="0" fontId="3" fillId="0" borderId="0" xfId="0" applyFont="1"/>
    <xf numFmtId="0" fontId="0" fillId="2" borderId="0" xfId="0" applyFill="1" applyBorder="1"/>
    <xf numFmtId="0" fontId="5" fillId="2" borderId="0" xfId="0" applyFont="1" applyFill="1"/>
    <xf numFmtId="0" fontId="0" fillId="2" borderId="0" xfId="0" applyFont="1" applyFill="1"/>
    <xf numFmtId="0" fontId="0" fillId="2" borderId="0" xfId="0" applyFont="1" applyFill="1" applyAlignment="1">
      <alignment horizontal="center"/>
    </xf>
    <xf numFmtId="0" fontId="0" fillId="2" borderId="0" xfId="0" applyFont="1" applyFill="1" applyAlignment="1">
      <alignment horizontal="right"/>
    </xf>
    <xf numFmtId="0" fontId="6" fillId="2" borderId="0" xfId="0" applyFont="1" applyFill="1"/>
    <xf numFmtId="0" fontId="0" fillId="2" borderId="2" xfId="0" applyFont="1" applyFill="1" applyBorder="1" applyAlignment="1">
      <alignment horizontal="center"/>
    </xf>
    <xf numFmtId="0" fontId="0" fillId="2" borderId="3" xfId="0" applyFont="1" applyFill="1" applyBorder="1" applyAlignment="1">
      <alignment horizontal="right"/>
    </xf>
    <xf numFmtId="0" fontId="0" fillId="2" borderId="0" xfId="0" applyFont="1" applyFill="1" applyBorder="1" applyAlignment="1">
      <alignment horizontal="right"/>
    </xf>
    <xf numFmtId="0" fontId="0" fillId="2" borderId="0" xfId="0" applyFont="1" applyFill="1" applyBorder="1" applyAlignment="1">
      <alignment horizontal="left" vertical="top" wrapText="1"/>
    </xf>
    <xf numFmtId="0" fontId="2" fillId="2" borderId="1" xfId="0" applyFont="1" applyFill="1" applyBorder="1"/>
    <xf numFmtId="0" fontId="2" fillId="2" borderId="2" xfId="0" applyFont="1" applyFill="1" applyBorder="1"/>
    <xf numFmtId="0" fontId="0" fillId="2" borderId="2" xfId="0" applyFont="1" applyFill="1" applyBorder="1"/>
    <xf numFmtId="0" fontId="3" fillId="2" borderId="0" xfId="0" applyFont="1" applyFill="1" applyBorder="1"/>
    <xf numFmtId="0" fontId="0" fillId="2" borderId="10" xfId="0" applyFill="1" applyBorder="1"/>
    <xf numFmtId="0" fontId="3" fillId="2" borderId="13" xfId="0" applyFont="1" applyFill="1" applyBorder="1"/>
    <xf numFmtId="0" fontId="3" fillId="2" borderId="0" xfId="0" applyFont="1" applyFill="1" applyBorder="1" applyAlignment="1">
      <alignment wrapText="1"/>
    </xf>
    <xf numFmtId="0" fontId="0" fillId="0" borderId="0" xfId="0" applyAlignment="1">
      <alignment wrapText="1"/>
    </xf>
    <xf numFmtId="0" fontId="3" fillId="0" borderId="0" xfId="0" applyFont="1" applyFill="1"/>
    <xf numFmtId="0" fontId="0" fillId="2" borderId="0" xfId="0" applyFill="1"/>
    <xf numFmtId="0" fontId="0" fillId="0" borderId="0" xfId="0" applyFill="1"/>
    <xf numFmtId="0" fontId="0" fillId="2" borderId="6" xfId="0" applyFill="1" applyBorder="1"/>
    <xf numFmtId="0" fontId="2" fillId="2" borderId="9" xfId="0" applyFont="1" applyFill="1" applyBorder="1"/>
    <xf numFmtId="0" fontId="0" fillId="2" borderId="10" xfId="0" applyFont="1" applyFill="1" applyBorder="1"/>
    <xf numFmtId="0" fontId="0" fillId="2" borderId="10" xfId="0" applyFont="1" applyFill="1" applyBorder="1" applyAlignment="1">
      <alignment horizontal="center"/>
    </xf>
    <xf numFmtId="0" fontId="0" fillId="2" borderId="10" xfId="0" applyFont="1" applyFill="1" applyBorder="1" applyAlignment="1">
      <alignment horizontal="left"/>
    </xf>
    <xf numFmtId="0" fontId="0" fillId="2" borderId="10" xfId="0" applyFont="1" applyFill="1" applyBorder="1" applyAlignment="1">
      <alignment horizontal="right"/>
    </xf>
    <xf numFmtId="0" fontId="0" fillId="2" borderId="11" xfId="0" applyFill="1" applyBorder="1"/>
    <xf numFmtId="0" fontId="0" fillId="2" borderId="12" xfId="0" applyFont="1" applyFill="1" applyBorder="1"/>
    <xf numFmtId="0" fontId="0" fillId="2" borderId="0" xfId="0" applyFont="1" applyFill="1" applyBorder="1"/>
    <xf numFmtId="0" fontId="0" fillId="2" borderId="0" xfId="0" applyFont="1" applyFill="1" applyBorder="1" applyAlignment="1">
      <alignment horizontal="center"/>
    </xf>
    <xf numFmtId="0" fontId="0" fillId="2" borderId="0" xfId="0" applyFont="1" applyFill="1" applyBorder="1" applyAlignment="1">
      <alignment horizontal="left"/>
    </xf>
    <xf numFmtId="0" fontId="0" fillId="2" borderId="7" xfId="0" applyFill="1" applyBorder="1"/>
    <xf numFmtId="0" fontId="7" fillId="3" borderId="14" xfId="0" applyFont="1" applyFill="1" applyBorder="1"/>
    <xf numFmtId="0" fontId="7" fillId="2" borderId="5" xfId="0" applyFont="1" applyFill="1" applyBorder="1"/>
    <xf numFmtId="0" fontId="7" fillId="2" borderId="5" xfId="0" applyFont="1" applyFill="1" applyBorder="1" applyAlignment="1">
      <alignment horizontal="left"/>
    </xf>
    <xf numFmtId="0" fontId="7" fillId="2" borderId="15" xfId="0" applyFont="1" applyFill="1" applyBorder="1"/>
    <xf numFmtId="0" fontId="8" fillId="2" borderId="12" xfId="0" applyFont="1" applyFill="1" applyBorder="1"/>
    <xf numFmtId="0" fontId="2" fillId="2" borderId="0" xfId="0" applyFont="1" applyFill="1" applyBorder="1"/>
    <xf numFmtId="0" fontId="2" fillId="2" borderId="0" xfId="0" applyFont="1" applyFill="1" applyBorder="1" applyAlignment="1">
      <alignment horizontal="center"/>
    </xf>
    <xf numFmtId="0" fontId="2" fillId="2" borderId="0" xfId="0" applyFont="1" applyFill="1" applyBorder="1" applyAlignment="1">
      <alignment horizontal="left"/>
    </xf>
    <xf numFmtId="0" fontId="2" fillId="2" borderId="0" xfId="0" applyFont="1" applyFill="1" applyBorder="1" applyAlignment="1">
      <alignment horizontal="right"/>
    </xf>
    <xf numFmtId="0" fontId="2" fillId="2" borderId="7" xfId="0" applyFont="1" applyFill="1" applyBorder="1"/>
    <xf numFmtId="0" fontId="0" fillId="2" borderId="16" xfId="0" applyFill="1" applyBorder="1"/>
    <xf numFmtId="0" fontId="0" fillId="2" borderId="17" xfId="0" applyFont="1" applyFill="1" applyBorder="1" applyAlignment="1">
      <alignment horizontal="center"/>
    </xf>
    <xf numFmtId="0" fontId="9" fillId="2" borderId="0" xfId="0" applyFont="1" applyFill="1" applyBorder="1" applyAlignment="1">
      <alignment horizontal="left"/>
    </xf>
    <xf numFmtId="0" fontId="0" fillId="2" borderId="0" xfId="0" applyFont="1" applyFill="1" applyBorder="1" applyAlignment="1">
      <alignment horizontal="left" indent="2"/>
    </xf>
    <xf numFmtId="3" fontId="0" fillId="2" borderId="0" xfId="0" applyNumberFormat="1" applyFont="1" applyFill="1" applyBorder="1" applyAlignment="1">
      <alignment horizontal="center"/>
    </xf>
    <xf numFmtId="3" fontId="0" fillId="2" borderId="7" xfId="0" applyNumberFormat="1" applyFont="1" applyFill="1" applyBorder="1" applyAlignment="1">
      <alignment horizontal="left"/>
    </xf>
    <xf numFmtId="3" fontId="0" fillId="2" borderId="0" xfId="0" applyNumberFormat="1" applyFont="1" applyFill="1" applyBorder="1" applyAlignment="1">
      <alignment horizontal="left"/>
    </xf>
    <xf numFmtId="3" fontId="0" fillId="2" borderId="17" xfId="0" applyNumberFormat="1" applyFont="1" applyFill="1" applyBorder="1" applyAlignment="1">
      <alignment horizontal="center"/>
    </xf>
    <xf numFmtId="0" fontId="0" fillId="2" borderId="0" xfId="0" applyFill="1" applyBorder="1" applyAlignment="1">
      <alignment horizontal="left"/>
    </xf>
    <xf numFmtId="0" fontId="8" fillId="2" borderId="14" xfId="0" applyFont="1" applyFill="1" applyBorder="1"/>
    <xf numFmtId="0" fontId="0" fillId="2" borderId="5" xfId="0" applyFont="1" applyFill="1" applyBorder="1"/>
    <xf numFmtId="0" fontId="0" fillId="2" borderId="18" xfId="0" applyFont="1" applyFill="1" applyBorder="1" applyAlignment="1">
      <alignment horizontal="center"/>
    </xf>
    <xf numFmtId="0" fontId="0" fillId="2" borderId="5" xfId="0" applyFont="1" applyFill="1" applyBorder="1" applyAlignment="1">
      <alignment horizontal="left"/>
    </xf>
    <xf numFmtId="0" fontId="0" fillId="2" borderId="5" xfId="0" applyFill="1" applyBorder="1"/>
    <xf numFmtId="0" fontId="0" fillId="2" borderId="15" xfId="0" applyFill="1" applyBorder="1"/>
    <xf numFmtId="9" fontId="0" fillId="2" borderId="2" xfId="1" applyFont="1" applyFill="1" applyBorder="1" applyAlignment="1">
      <alignment horizontal="right"/>
    </xf>
    <xf numFmtId="10" fontId="0" fillId="2" borderId="0" xfId="0" applyNumberFormat="1" applyFill="1" applyBorder="1" applyAlignment="1">
      <alignment horizontal="left"/>
    </xf>
    <xf numFmtId="10" fontId="0" fillId="2" borderId="16" xfId="1" applyNumberFormat="1" applyFont="1" applyFill="1" applyBorder="1"/>
    <xf numFmtId="3" fontId="0" fillId="2" borderId="0" xfId="0" applyNumberFormat="1" applyFont="1" applyFill="1" applyBorder="1" applyAlignment="1">
      <alignment horizontal="right"/>
    </xf>
    <xf numFmtId="0" fontId="8" fillId="2" borderId="19" xfId="0" applyFont="1" applyFill="1" applyBorder="1"/>
    <xf numFmtId="0" fontId="0" fillId="2" borderId="20" xfId="0" applyFont="1" applyFill="1" applyBorder="1" applyAlignment="1">
      <alignment horizontal="center"/>
    </xf>
    <xf numFmtId="0" fontId="0" fillId="2" borderId="2" xfId="0" applyFont="1" applyFill="1" applyBorder="1" applyAlignment="1">
      <alignment horizontal="left"/>
    </xf>
    <xf numFmtId="0" fontId="0" fillId="2" borderId="2" xfId="0" applyFill="1" applyBorder="1" applyAlignment="1">
      <alignment horizontal="left"/>
    </xf>
    <xf numFmtId="0" fontId="0" fillId="2" borderId="2" xfId="0" applyFill="1" applyBorder="1"/>
    <xf numFmtId="0" fontId="0" fillId="2" borderId="21" xfId="0" applyFill="1" applyBorder="1"/>
    <xf numFmtId="0" fontId="0" fillId="2" borderId="5" xfId="0" applyFont="1" applyFill="1" applyBorder="1" applyAlignment="1">
      <alignment horizontal="left" indent="2"/>
    </xf>
    <xf numFmtId="10" fontId="0" fillId="2" borderId="5" xfId="0" applyNumberFormat="1" applyFill="1" applyBorder="1" applyAlignment="1">
      <alignment horizontal="left"/>
    </xf>
    <xf numFmtId="0" fontId="3" fillId="0" borderId="5" xfId="0" applyFont="1" applyBorder="1"/>
    <xf numFmtId="0" fontId="3" fillId="2" borderId="5" xfId="0" applyFont="1" applyFill="1" applyBorder="1"/>
    <xf numFmtId="10" fontId="0" fillId="2" borderId="0" xfId="0" applyNumberFormat="1" applyFont="1" applyFill="1" applyBorder="1" applyAlignment="1">
      <alignment horizontal="left"/>
    </xf>
    <xf numFmtId="0" fontId="3" fillId="0" borderId="0" xfId="0" applyFont="1" applyBorder="1"/>
    <xf numFmtId="2" fontId="0" fillId="2" borderId="16" xfId="1" applyNumberFormat="1" applyFont="1" applyFill="1" applyBorder="1"/>
    <xf numFmtId="2" fontId="0" fillId="2" borderId="0" xfId="0" applyNumberFormat="1" applyFill="1" applyBorder="1" applyAlignment="1">
      <alignment horizontal="left"/>
    </xf>
    <xf numFmtId="0" fontId="3" fillId="2" borderId="22" xfId="0" applyFont="1" applyFill="1" applyBorder="1"/>
    <xf numFmtId="2" fontId="0" fillId="0" borderId="0" xfId="0" applyNumberFormat="1"/>
    <xf numFmtId="0" fontId="2" fillId="0" borderId="0" xfId="0" applyFont="1"/>
    <xf numFmtId="0" fontId="0" fillId="3" borderId="0" xfId="0" applyFill="1" applyBorder="1" applyAlignment="1">
      <alignment horizontal="left" vertical="top" wrapText="1"/>
    </xf>
    <xf numFmtId="0" fontId="8" fillId="0" borderId="12" xfId="0" applyFont="1" applyFill="1" applyBorder="1"/>
    <xf numFmtId="0" fontId="0" fillId="0" borderId="16" xfId="0" applyFill="1" applyBorder="1"/>
    <xf numFmtId="10" fontId="0" fillId="0" borderId="0" xfId="0" applyNumberFormat="1"/>
    <xf numFmtId="2" fontId="0" fillId="2" borderId="0" xfId="1" applyNumberFormat="1" applyFont="1" applyFill="1" applyBorder="1"/>
    <xf numFmtId="0" fontId="9" fillId="0" borderId="0" xfId="0" applyFont="1"/>
    <xf numFmtId="0" fontId="2" fillId="2" borderId="17" xfId="0" applyFont="1" applyFill="1" applyBorder="1" applyAlignment="1">
      <alignment horizontal="center"/>
    </xf>
    <xf numFmtId="0" fontId="2" fillId="2" borderId="2" xfId="0" applyFont="1" applyFill="1" applyBorder="1" applyAlignment="1">
      <alignment horizontal="center"/>
    </xf>
    <xf numFmtId="0" fontId="2" fillId="2" borderId="2" xfId="0" applyFont="1" applyFill="1" applyBorder="1" applyAlignment="1">
      <alignment horizontal="left"/>
    </xf>
    <xf numFmtId="0" fontId="2" fillId="2" borderId="2" xfId="0" applyFont="1" applyFill="1" applyBorder="1" applyAlignment="1">
      <alignment horizontal="right"/>
    </xf>
    <xf numFmtId="0" fontId="2" fillId="2" borderId="3" xfId="0" applyFont="1" applyFill="1" applyBorder="1"/>
    <xf numFmtId="0" fontId="8" fillId="0" borderId="23" xfId="0" applyFont="1" applyFill="1" applyBorder="1"/>
    <xf numFmtId="0" fontId="0" fillId="2" borderId="24" xfId="0" applyFont="1" applyFill="1" applyBorder="1" applyAlignment="1">
      <alignment horizontal="center"/>
    </xf>
    <xf numFmtId="0" fontId="8" fillId="2" borderId="23" xfId="0" applyFont="1" applyFill="1" applyBorder="1"/>
    <xf numFmtId="0" fontId="2" fillId="2" borderId="24" xfId="0" applyFont="1" applyFill="1" applyBorder="1" applyAlignment="1">
      <alignment horizontal="center"/>
    </xf>
    <xf numFmtId="3" fontId="0" fillId="2" borderId="25" xfId="0" applyNumberFormat="1" applyFont="1" applyFill="1" applyBorder="1" applyAlignment="1">
      <alignment horizontal="center"/>
    </xf>
    <xf numFmtId="0" fontId="8" fillId="2" borderId="4" xfId="0" applyFont="1" applyFill="1" applyBorder="1"/>
    <xf numFmtId="0" fontId="2" fillId="2" borderId="5" xfId="0" applyFont="1" applyFill="1" applyBorder="1" applyAlignment="1">
      <alignment horizontal="left"/>
    </xf>
    <xf numFmtId="3" fontId="0" fillId="2" borderId="5" xfId="0" applyNumberFormat="1" applyFont="1" applyFill="1" applyBorder="1" applyAlignment="1">
      <alignment horizontal="center"/>
    </xf>
    <xf numFmtId="3" fontId="0" fillId="2" borderId="26" xfId="0" applyNumberFormat="1" applyFont="1" applyFill="1" applyBorder="1" applyAlignment="1">
      <alignment horizontal="center"/>
    </xf>
    <xf numFmtId="3" fontId="0" fillId="0" borderId="0" xfId="0" applyNumberFormat="1"/>
    <xf numFmtId="164" fontId="0" fillId="2" borderId="16" xfId="0" applyNumberFormat="1" applyFont="1" applyFill="1" applyBorder="1" applyAlignment="1">
      <alignment horizontal="right"/>
    </xf>
    <xf numFmtId="3" fontId="2" fillId="0" borderId="0" xfId="0" applyNumberFormat="1" applyFont="1"/>
    <xf numFmtId="0" fontId="0" fillId="2" borderId="23" xfId="0" applyFont="1" applyFill="1" applyBorder="1"/>
    <xf numFmtId="165" fontId="0" fillId="2" borderId="0" xfId="0" applyNumberFormat="1" applyFont="1" applyFill="1" applyBorder="1" applyAlignment="1">
      <alignment horizontal="right"/>
    </xf>
    <xf numFmtId="0" fontId="12" fillId="4" borderId="0" xfId="0" applyFont="1" applyFill="1" applyBorder="1"/>
    <xf numFmtId="1" fontId="0" fillId="2" borderId="16" xfId="0" applyNumberFormat="1" applyFont="1" applyFill="1" applyBorder="1" applyAlignment="1">
      <alignment horizontal="right"/>
    </xf>
    <xf numFmtId="10" fontId="2" fillId="0" borderId="0" xfId="0" applyNumberFormat="1" applyFont="1"/>
    <xf numFmtId="0" fontId="0" fillId="0" borderId="0" xfId="0" applyAlignment="1">
      <alignment horizontal="right"/>
    </xf>
    <xf numFmtId="0" fontId="13" fillId="0" borderId="0" xfId="0" applyFont="1"/>
    <xf numFmtId="3" fontId="13" fillId="0" borderId="0" xfId="0" applyNumberFormat="1" applyFont="1"/>
    <xf numFmtId="10" fontId="13" fillId="0" borderId="0" xfId="0" applyNumberFormat="1" applyFont="1"/>
    <xf numFmtId="10" fontId="0" fillId="2" borderId="0" xfId="1" applyNumberFormat="1" applyFont="1" applyFill="1" applyBorder="1"/>
    <xf numFmtId="0" fontId="0" fillId="3" borderId="4" xfId="0" applyFill="1" applyBorder="1" applyAlignment="1">
      <alignment horizontal="left" vertical="top" wrapText="1"/>
    </xf>
    <xf numFmtId="0" fontId="0" fillId="3" borderId="5" xfId="0" applyFill="1" applyBorder="1" applyAlignment="1">
      <alignment horizontal="left" vertical="top" wrapText="1"/>
    </xf>
    <xf numFmtId="0" fontId="0" fillId="3" borderId="8" xfId="0" applyFill="1" applyBorder="1" applyAlignment="1">
      <alignment horizontal="left" vertical="top" wrapText="1"/>
    </xf>
  </cellXfs>
  <cellStyles count="7">
    <cellStyle name="Followed Hyperlink" xfId="4" builtinId="9" hidden="1"/>
    <cellStyle name="Followed Hyperlink" xfId="6" builtinId="9" hidden="1"/>
    <cellStyle name="Hyperlink" xfId="3" builtinId="8" hidden="1"/>
    <cellStyle name="Hyperlink" xfId="5" builtinId="8" hidden="1"/>
    <cellStyle name="Normal" xfId="0" builtinId="0"/>
    <cellStyle name="Normal 2_Sheet3" xfId="2"/>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800100</xdr:colOff>
      <xdr:row>4</xdr:row>
      <xdr:rowOff>50800</xdr:rowOff>
    </xdr:from>
    <xdr:to>
      <xdr:col>6</xdr:col>
      <xdr:colOff>0</xdr:colOff>
      <xdr:row>4</xdr:row>
      <xdr:rowOff>317500</xdr:rowOff>
    </xdr:to>
    <xdr:sp macro="" textlink="">
      <xdr:nvSpPr>
        <xdr:cNvPr id="2" name="TextBox 1"/>
        <xdr:cNvSpPr txBox="1"/>
      </xdr:nvSpPr>
      <xdr:spPr>
        <a:xfrm>
          <a:off x="800100" y="1562100"/>
          <a:ext cx="108204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Kijk op emissieregistratie -&gt; emissies -&gt; bedrijfsrapport en filter op Groningen om een beeld</a:t>
          </a:r>
          <a:r>
            <a:rPr lang="en-US" sz="1100" b="1" baseline="0"/>
            <a:t> te krijgen wat voor industrie er aanwezig is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tabSelected="1" workbookViewId="0">
      <selection activeCell="J20" sqref="J20"/>
    </sheetView>
  </sheetViews>
  <sheetFormatPr baseColWidth="10" defaultRowHeight="16" x14ac:dyDescent="0.2"/>
  <cols>
    <col min="1" max="1" width="10.83203125" style="6"/>
    <col min="2" max="2" width="39.33203125" style="6" customWidth="1"/>
    <col min="3" max="3" width="35.83203125" style="6" customWidth="1"/>
    <col min="4" max="5" width="24.33203125" style="6" customWidth="1"/>
    <col min="6" max="6" width="28.5" style="6" customWidth="1"/>
    <col min="7" max="7" width="24.83203125" style="6" customWidth="1"/>
    <col min="8" max="8" width="106.33203125" style="6" customWidth="1"/>
    <col min="9" max="9" width="25.6640625" style="6" customWidth="1"/>
    <col min="10" max="10" width="88" style="6" bestFit="1" customWidth="1"/>
    <col min="11" max="11" width="10.83203125" style="6"/>
  </cols>
  <sheetData>
    <row r="1" spans="1:11" ht="21" x14ac:dyDescent="0.25">
      <c r="A1" s="1"/>
      <c r="B1" s="8" t="s">
        <v>11</v>
      </c>
      <c r="C1" s="8"/>
      <c r="D1" s="9"/>
      <c r="E1" s="10"/>
      <c r="F1" s="11"/>
      <c r="G1" s="11"/>
      <c r="H1" s="2"/>
      <c r="I1" s="2"/>
      <c r="J1" s="2"/>
      <c r="K1" s="2"/>
    </row>
    <row r="2" spans="1:11" x14ac:dyDescent="0.2">
      <c r="A2" s="1"/>
      <c r="B2" s="12"/>
      <c r="C2" s="12"/>
      <c r="D2" s="9"/>
      <c r="E2" s="10"/>
      <c r="F2" s="11"/>
      <c r="G2" s="11"/>
      <c r="H2" s="2"/>
      <c r="I2" s="2"/>
      <c r="J2" s="2"/>
      <c r="K2" s="2"/>
    </row>
    <row r="3" spans="1:11" x14ac:dyDescent="0.2">
      <c r="A3" s="1"/>
      <c r="B3" s="17" t="s">
        <v>12</v>
      </c>
      <c r="C3" s="18"/>
      <c r="D3" s="19"/>
      <c r="E3" s="13"/>
      <c r="F3" s="14"/>
      <c r="G3" s="15"/>
      <c r="H3" s="4"/>
      <c r="I3" s="4"/>
      <c r="J3" s="4"/>
      <c r="K3" s="4"/>
    </row>
    <row r="4" spans="1:11" ht="66" customHeight="1" x14ac:dyDescent="0.2">
      <c r="A4" s="1"/>
      <c r="B4" s="119" t="s">
        <v>35</v>
      </c>
      <c r="C4" s="120"/>
      <c r="D4" s="120"/>
      <c r="E4" s="120"/>
      <c r="F4" s="121"/>
      <c r="G4" s="16"/>
      <c r="H4" s="3"/>
      <c r="I4" s="3"/>
      <c r="J4" s="3"/>
      <c r="K4" s="3"/>
    </row>
    <row r="5" spans="1:11" ht="23" customHeight="1" x14ac:dyDescent="0.2">
      <c r="A5" s="1"/>
      <c r="B5" s="86"/>
      <c r="C5" s="86"/>
      <c r="D5" s="86"/>
      <c r="E5" s="86"/>
      <c r="F5" s="86"/>
      <c r="G5" s="16"/>
      <c r="H5" s="3"/>
      <c r="I5" s="3"/>
      <c r="J5" s="3"/>
      <c r="K5" s="3"/>
    </row>
    <row r="6" spans="1:11" ht="17" thickBot="1" x14ac:dyDescent="0.25">
      <c r="A6" s="1"/>
      <c r="B6" s="7"/>
      <c r="C6" s="7"/>
      <c r="D6" s="7"/>
      <c r="E6" s="7"/>
      <c r="F6" s="7"/>
      <c r="G6" s="7"/>
      <c r="H6" s="3"/>
      <c r="I6" s="3"/>
      <c r="J6" s="3"/>
      <c r="K6" s="3"/>
    </row>
    <row r="7" spans="1:11" x14ac:dyDescent="0.2">
      <c r="A7" s="1"/>
      <c r="B7" s="29" t="s">
        <v>4</v>
      </c>
      <c r="C7" s="30"/>
      <c r="D7" s="31"/>
      <c r="E7" s="32"/>
      <c r="F7" s="33"/>
      <c r="G7" s="21"/>
      <c r="H7" s="21"/>
      <c r="I7" s="34"/>
      <c r="J7" s="3"/>
      <c r="K7" s="3"/>
    </row>
    <row r="8" spans="1:11" x14ac:dyDescent="0.2">
      <c r="A8" s="1"/>
      <c r="B8" s="35"/>
      <c r="C8" s="36"/>
      <c r="D8" s="37"/>
      <c r="E8" s="38"/>
      <c r="F8" s="15"/>
      <c r="G8" s="7"/>
      <c r="H8" s="7"/>
      <c r="I8" s="39"/>
      <c r="J8" s="3"/>
      <c r="K8" s="3"/>
    </row>
    <row r="9" spans="1:11" x14ac:dyDescent="0.2">
      <c r="A9" s="1"/>
      <c r="B9" s="40" t="s">
        <v>5</v>
      </c>
      <c r="C9" s="41"/>
      <c r="D9" s="41" t="s">
        <v>6</v>
      </c>
      <c r="E9" s="42" t="s">
        <v>7</v>
      </c>
      <c r="F9" s="41" t="s">
        <v>8</v>
      </c>
      <c r="G9" s="41"/>
      <c r="H9" s="41" t="s">
        <v>9</v>
      </c>
      <c r="I9" s="43"/>
      <c r="J9" s="3"/>
      <c r="K9" s="3"/>
    </row>
    <row r="10" spans="1:11" x14ac:dyDescent="0.2">
      <c r="A10" s="1"/>
      <c r="B10" s="87" t="s">
        <v>85</v>
      </c>
      <c r="C10" s="45"/>
      <c r="D10" s="46"/>
      <c r="E10" s="47"/>
      <c r="F10" s="48"/>
      <c r="G10" s="45"/>
      <c r="H10" s="36" t="s">
        <v>869</v>
      </c>
      <c r="I10" s="49"/>
      <c r="J10" s="3"/>
      <c r="K10" s="3"/>
    </row>
    <row r="11" spans="1:11" x14ac:dyDescent="0.2">
      <c r="A11" s="1"/>
      <c r="B11" s="87"/>
      <c r="C11" s="45"/>
      <c r="D11" s="46"/>
      <c r="E11" s="47"/>
      <c r="F11" s="48"/>
      <c r="G11" s="45"/>
      <c r="H11" s="36" t="s">
        <v>868</v>
      </c>
      <c r="I11" s="49"/>
      <c r="J11" s="3"/>
      <c r="K11" s="3"/>
    </row>
    <row r="12" spans="1:11" ht="17" thickBot="1" x14ac:dyDescent="0.25">
      <c r="A12" s="1"/>
      <c r="B12" s="87"/>
      <c r="C12" s="45"/>
      <c r="D12" s="46"/>
      <c r="E12" s="47"/>
      <c r="F12" s="48"/>
      <c r="G12" s="45"/>
      <c r="H12" s="36"/>
      <c r="I12" s="49"/>
      <c r="J12" s="3"/>
      <c r="K12" s="3"/>
    </row>
    <row r="13" spans="1:11" ht="17" thickBot="1" x14ac:dyDescent="0.25">
      <c r="A13" s="20"/>
      <c r="B13" s="44"/>
      <c r="C13" s="45" t="s">
        <v>15</v>
      </c>
      <c r="D13" s="46"/>
      <c r="E13" s="47"/>
      <c r="F13" s="107">
        <v>0</v>
      </c>
      <c r="G13" s="45"/>
      <c r="H13" s="50" t="s">
        <v>867</v>
      </c>
      <c r="I13" s="49"/>
      <c r="J13" s="20"/>
      <c r="K13" s="20"/>
    </row>
    <row r="14" spans="1:11" s="24" customFormat="1" ht="17" thickBot="1" x14ac:dyDescent="0.25">
      <c r="A14" s="23"/>
      <c r="B14" s="44"/>
      <c r="C14" s="45" t="s">
        <v>13</v>
      </c>
      <c r="D14" s="46"/>
      <c r="E14" s="47"/>
      <c r="F14" s="107">
        <v>0</v>
      </c>
      <c r="G14" s="45"/>
      <c r="H14" s="50" t="s">
        <v>867</v>
      </c>
      <c r="I14" s="49"/>
      <c r="J14" s="23"/>
      <c r="K14" s="23"/>
    </row>
    <row r="15" spans="1:11" ht="17" thickBot="1" x14ac:dyDescent="0.25">
      <c r="A15" s="20"/>
      <c r="B15" s="44"/>
      <c r="C15" s="45" t="s">
        <v>14</v>
      </c>
      <c r="D15" s="46"/>
      <c r="E15" s="47"/>
      <c r="F15" s="107">
        <v>0</v>
      </c>
      <c r="G15" s="45"/>
      <c r="H15" s="50" t="s">
        <v>867</v>
      </c>
      <c r="I15" s="49"/>
      <c r="J15" s="20"/>
      <c r="K15" s="20"/>
    </row>
    <row r="16" spans="1:11" ht="17" thickBot="1" x14ac:dyDescent="0.25">
      <c r="A16" s="20"/>
      <c r="B16" s="44"/>
      <c r="C16" s="36"/>
      <c r="D16" s="46"/>
      <c r="E16" s="47"/>
      <c r="F16" s="68"/>
      <c r="G16" s="45"/>
      <c r="H16" s="80"/>
      <c r="I16" s="49"/>
      <c r="J16" s="20"/>
      <c r="K16" s="20"/>
    </row>
    <row r="17" spans="1:11" ht="17" thickBot="1" x14ac:dyDescent="0.25">
      <c r="A17" s="20"/>
      <c r="B17" s="44"/>
      <c r="C17" s="45" t="s">
        <v>16</v>
      </c>
      <c r="D17" s="51"/>
      <c r="E17" s="38"/>
      <c r="F17" s="107">
        <v>0</v>
      </c>
      <c r="G17" s="52"/>
      <c r="H17" s="50" t="s">
        <v>867</v>
      </c>
      <c r="I17" s="39"/>
      <c r="J17" s="20"/>
      <c r="K17" s="20"/>
    </row>
    <row r="18" spans="1:11" ht="17" thickBot="1" x14ac:dyDescent="0.25">
      <c r="A18" s="20"/>
      <c r="B18" s="44"/>
      <c r="C18" s="47" t="s">
        <v>17</v>
      </c>
      <c r="D18" s="51"/>
      <c r="E18" s="38"/>
      <c r="F18" s="107">
        <v>0</v>
      </c>
      <c r="G18" s="52"/>
      <c r="H18" s="50" t="s">
        <v>867</v>
      </c>
      <c r="I18" s="39"/>
      <c r="J18" s="20"/>
      <c r="K18" s="20"/>
    </row>
    <row r="19" spans="1:11" ht="17" thickBot="1" x14ac:dyDescent="0.25">
      <c r="A19" s="20"/>
      <c r="B19" s="44"/>
      <c r="C19" s="47" t="s">
        <v>18</v>
      </c>
      <c r="D19" s="54"/>
      <c r="E19" s="55"/>
      <c r="F19" s="107">
        <v>0</v>
      </c>
      <c r="G19" s="52"/>
      <c r="H19" s="50" t="s">
        <v>867</v>
      </c>
      <c r="I19" s="39"/>
      <c r="J19" s="20"/>
      <c r="K19" s="20"/>
    </row>
    <row r="20" spans="1:11" ht="17" thickBot="1" x14ac:dyDescent="0.25">
      <c r="A20" s="20"/>
      <c r="B20" s="44"/>
      <c r="C20" s="53"/>
      <c r="D20" s="54"/>
      <c r="E20" s="56"/>
      <c r="F20" s="68"/>
      <c r="G20" s="52"/>
      <c r="H20" s="80"/>
      <c r="I20" s="39"/>
      <c r="J20" s="20"/>
      <c r="K20" s="20"/>
    </row>
    <row r="21" spans="1:11" ht="17" thickBot="1" x14ac:dyDescent="0.25">
      <c r="A21" s="20"/>
      <c r="B21" s="44"/>
      <c r="C21" s="47" t="s">
        <v>0</v>
      </c>
      <c r="D21" s="54"/>
      <c r="E21" s="56"/>
      <c r="F21" s="107">
        <v>0</v>
      </c>
      <c r="G21" s="52"/>
      <c r="H21" s="50" t="s">
        <v>867</v>
      </c>
      <c r="I21" s="39"/>
      <c r="J21" s="20"/>
      <c r="K21" s="20"/>
    </row>
    <row r="22" spans="1:11" ht="17" thickBot="1" x14ac:dyDescent="0.25">
      <c r="A22" s="20"/>
      <c r="B22" s="44"/>
      <c r="C22" s="47" t="s">
        <v>2</v>
      </c>
      <c r="D22" s="54"/>
      <c r="E22" s="56"/>
      <c r="F22" s="107">
        <v>0</v>
      </c>
      <c r="G22" s="52"/>
      <c r="H22" s="50" t="s">
        <v>867</v>
      </c>
      <c r="I22" s="39"/>
      <c r="J22" s="20"/>
      <c r="K22" s="20"/>
    </row>
    <row r="23" spans="1:11" ht="17" thickBot="1" x14ac:dyDescent="0.25">
      <c r="A23" s="20"/>
      <c r="B23" s="44"/>
      <c r="C23" s="47" t="s">
        <v>19</v>
      </c>
      <c r="D23" s="54"/>
      <c r="E23" s="56"/>
      <c r="F23" s="107">
        <v>0</v>
      </c>
      <c r="G23" s="52"/>
      <c r="H23" s="50" t="s">
        <v>867</v>
      </c>
      <c r="I23" s="39"/>
      <c r="J23" s="20"/>
      <c r="K23" s="20"/>
    </row>
    <row r="24" spans="1:11" ht="17" thickBot="1" x14ac:dyDescent="0.25">
      <c r="A24" s="20"/>
      <c r="B24" s="44"/>
      <c r="C24" s="47" t="s">
        <v>20</v>
      </c>
      <c r="D24" s="54"/>
      <c r="E24" s="56"/>
      <c r="F24" s="107">
        <v>0</v>
      </c>
      <c r="G24" s="52"/>
      <c r="H24" s="50" t="s">
        <v>867</v>
      </c>
      <c r="I24" s="39"/>
      <c r="J24" s="20"/>
      <c r="K24" s="20"/>
    </row>
    <row r="25" spans="1:11" ht="17" thickBot="1" x14ac:dyDescent="0.25">
      <c r="A25" s="20"/>
      <c r="B25" s="44"/>
      <c r="C25" s="47" t="s">
        <v>21</v>
      </c>
      <c r="D25" s="54"/>
      <c r="E25" s="56"/>
      <c r="F25" s="107">
        <v>0</v>
      </c>
      <c r="G25" s="52"/>
      <c r="H25" s="50" t="s">
        <v>867</v>
      </c>
      <c r="I25" s="39"/>
      <c r="J25" s="20"/>
      <c r="K25" s="20"/>
    </row>
    <row r="26" spans="1:11" ht="17" thickBot="1" x14ac:dyDescent="0.25">
      <c r="A26" s="20"/>
      <c r="B26" s="44"/>
      <c r="C26" s="47" t="s">
        <v>22</v>
      </c>
      <c r="D26" s="54"/>
      <c r="E26" s="56"/>
      <c r="F26" s="107">
        <v>0</v>
      </c>
      <c r="G26" s="52"/>
      <c r="H26" s="50" t="s">
        <v>867</v>
      </c>
      <c r="I26" s="39"/>
      <c r="J26" s="20"/>
      <c r="K26" s="20"/>
    </row>
    <row r="27" spans="1:11" ht="17" thickBot="1" x14ac:dyDescent="0.25">
      <c r="A27" s="20"/>
      <c r="B27" s="44"/>
      <c r="C27" s="47" t="s">
        <v>3</v>
      </c>
      <c r="D27" s="57"/>
      <c r="E27" s="56"/>
      <c r="F27" s="107">
        <v>0</v>
      </c>
      <c r="G27" s="52"/>
      <c r="H27" s="50" t="s">
        <v>867</v>
      </c>
      <c r="I27" s="39"/>
      <c r="J27" s="20"/>
      <c r="K27" s="20"/>
    </row>
    <row r="28" spans="1:11" ht="17" thickBot="1" x14ac:dyDescent="0.25">
      <c r="A28" s="20"/>
      <c r="B28" s="44"/>
      <c r="C28" s="47" t="s">
        <v>1</v>
      </c>
      <c r="D28" s="51"/>
      <c r="E28" s="38"/>
      <c r="F28" s="107">
        <v>0</v>
      </c>
      <c r="G28" s="58"/>
      <c r="H28" s="50" t="s">
        <v>867</v>
      </c>
      <c r="I28" s="39"/>
      <c r="J28" s="20"/>
      <c r="K28" s="20"/>
    </row>
    <row r="29" spans="1:11" ht="17" thickBot="1" x14ac:dyDescent="0.25">
      <c r="A29" s="20"/>
      <c r="B29" s="44"/>
      <c r="C29" s="45" t="s">
        <v>23</v>
      </c>
      <c r="D29" s="51"/>
      <c r="E29" s="38"/>
      <c r="F29" s="107">
        <v>0</v>
      </c>
      <c r="G29" s="58"/>
      <c r="H29" s="50" t="s">
        <v>867</v>
      </c>
      <c r="I29" s="39"/>
      <c r="J29" s="20"/>
      <c r="K29" s="20"/>
    </row>
    <row r="30" spans="1:11" ht="17" thickBot="1" x14ac:dyDescent="0.25">
      <c r="A30" s="20"/>
      <c r="B30" s="44"/>
      <c r="C30" s="45" t="s">
        <v>24</v>
      </c>
      <c r="D30" s="51"/>
      <c r="E30" s="38"/>
      <c r="F30" s="107">
        <v>0</v>
      </c>
      <c r="G30" s="58"/>
      <c r="H30" s="50" t="s">
        <v>867</v>
      </c>
      <c r="I30" s="39"/>
      <c r="J30" s="20"/>
      <c r="K30" s="20"/>
    </row>
    <row r="31" spans="1:11" ht="17" thickBot="1" x14ac:dyDescent="0.25">
      <c r="A31" s="20"/>
      <c r="B31" s="44"/>
      <c r="C31" s="45"/>
      <c r="D31" s="37"/>
      <c r="E31" s="38"/>
      <c r="F31" s="38"/>
      <c r="G31" s="58"/>
      <c r="H31" s="50" t="s">
        <v>867</v>
      </c>
      <c r="I31" s="39"/>
      <c r="J31" s="20"/>
      <c r="K31" s="20"/>
    </row>
    <row r="32" spans="1:11" ht="17" thickBot="1" x14ac:dyDescent="0.25">
      <c r="A32" s="20"/>
      <c r="B32" s="44"/>
      <c r="C32" s="45" t="s">
        <v>40</v>
      </c>
      <c r="D32" s="37"/>
      <c r="E32" s="38" t="s">
        <v>852</v>
      </c>
      <c r="F32" s="112">
        <v>0</v>
      </c>
      <c r="G32" s="58"/>
      <c r="H32" s="50" t="s">
        <v>867</v>
      </c>
      <c r="I32" s="39"/>
      <c r="J32" s="20"/>
      <c r="K32" s="20"/>
    </row>
    <row r="33" spans="1:11" x14ac:dyDescent="0.2">
      <c r="A33" s="20"/>
      <c r="B33" s="44"/>
      <c r="C33" s="45"/>
      <c r="D33" s="37"/>
      <c r="E33" s="38"/>
      <c r="F33" s="110"/>
      <c r="G33" s="58"/>
      <c r="H33" s="111"/>
      <c r="I33" s="39"/>
      <c r="J33" s="20"/>
      <c r="K33" s="20"/>
    </row>
    <row r="34" spans="1:11" ht="17" thickBot="1" x14ac:dyDescent="0.25">
      <c r="A34" s="20"/>
      <c r="B34" s="69" t="s">
        <v>25</v>
      </c>
      <c r="C34" s="19"/>
      <c r="D34" s="70"/>
      <c r="E34" s="71"/>
      <c r="F34" s="65"/>
      <c r="G34" s="72"/>
      <c r="H34" s="73"/>
      <c r="I34" s="74"/>
      <c r="J34" s="20"/>
      <c r="K34" s="20"/>
    </row>
    <row r="35" spans="1:11" ht="17" thickBot="1" x14ac:dyDescent="0.25">
      <c r="A35" s="20"/>
      <c r="B35" s="44"/>
      <c r="C35" s="38" t="s">
        <v>26</v>
      </c>
      <c r="D35" s="51"/>
      <c r="E35" s="79">
        <v>0</v>
      </c>
      <c r="F35" s="67">
        <v>0</v>
      </c>
      <c r="G35" s="58"/>
      <c r="H35" s="50" t="s">
        <v>86</v>
      </c>
      <c r="I35" s="39"/>
      <c r="J35" s="20"/>
      <c r="K35" s="20"/>
    </row>
    <row r="36" spans="1:11" ht="17" thickBot="1" x14ac:dyDescent="0.25">
      <c r="A36" s="1"/>
      <c r="B36" s="44"/>
      <c r="C36" s="38" t="s">
        <v>27</v>
      </c>
      <c r="D36" s="7"/>
      <c r="E36" s="66">
        <v>0.64500000000000002</v>
      </c>
      <c r="F36" s="67">
        <v>0.64500000000000002</v>
      </c>
      <c r="G36" s="58"/>
      <c r="H36" s="50" t="s">
        <v>86</v>
      </c>
      <c r="I36" s="39"/>
      <c r="J36" s="20"/>
      <c r="K36" s="20"/>
    </row>
    <row r="37" spans="1:11" ht="17" thickBot="1" x14ac:dyDescent="0.25">
      <c r="A37" s="1"/>
      <c r="B37" s="44"/>
      <c r="C37" s="38" t="s">
        <v>28</v>
      </c>
      <c r="D37" s="7"/>
      <c r="E37" s="66">
        <v>0.25</v>
      </c>
      <c r="F37" s="67">
        <v>0.25</v>
      </c>
      <c r="G37" s="58"/>
      <c r="H37" s="50" t="s">
        <v>86</v>
      </c>
      <c r="I37" s="39"/>
      <c r="J37" s="20"/>
      <c r="K37" s="20"/>
    </row>
    <row r="38" spans="1:11" ht="17" thickBot="1" x14ac:dyDescent="0.25">
      <c r="A38" s="1"/>
      <c r="B38" s="44"/>
      <c r="C38" s="38" t="s">
        <v>29</v>
      </c>
      <c r="D38" s="7"/>
      <c r="E38" s="66">
        <v>0</v>
      </c>
      <c r="F38" s="67">
        <v>0</v>
      </c>
      <c r="G38" s="58"/>
      <c r="H38" s="50" t="s">
        <v>86</v>
      </c>
      <c r="I38" s="39"/>
      <c r="J38" s="20"/>
      <c r="K38" s="20"/>
    </row>
    <row r="39" spans="1:11" ht="17" thickBot="1" x14ac:dyDescent="0.25">
      <c r="A39" s="1"/>
      <c r="B39" s="44"/>
      <c r="C39" s="38" t="s">
        <v>30</v>
      </c>
      <c r="D39" s="7"/>
      <c r="E39" s="66">
        <v>0.105</v>
      </c>
      <c r="F39" s="67">
        <v>0.105</v>
      </c>
      <c r="G39" s="58"/>
      <c r="H39" s="50" t="s">
        <v>86</v>
      </c>
      <c r="I39" s="39"/>
      <c r="J39" s="20"/>
      <c r="K39" s="20"/>
    </row>
    <row r="40" spans="1:11" x14ac:dyDescent="0.2">
      <c r="A40" s="1"/>
      <c r="B40" s="59"/>
      <c r="C40" s="75"/>
      <c r="D40" s="63"/>
      <c r="E40" s="76"/>
      <c r="F40" s="77"/>
      <c r="G40" s="78"/>
      <c r="H40" s="77"/>
      <c r="I40" s="64"/>
      <c r="J40" s="20"/>
      <c r="K40" s="20"/>
    </row>
    <row r="41" spans="1:11" ht="17" thickBot="1" x14ac:dyDescent="0.25">
      <c r="A41" s="1"/>
      <c r="B41" s="69" t="s">
        <v>31</v>
      </c>
      <c r="C41" s="19"/>
      <c r="D41" s="70"/>
      <c r="E41" s="71"/>
      <c r="F41" s="65"/>
      <c r="G41" s="72"/>
      <c r="H41" s="73"/>
      <c r="I41" s="74"/>
      <c r="J41" s="20"/>
      <c r="K41" s="20"/>
    </row>
    <row r="42" spans="1:11" ht="17" thickBot="1" x14ac:dyDescent="0.25">
      <c r="A42" s="1"/>
      <c r="B42" s="44"/>
      <c r="C42" s="38" t="s">
        <v>26</v>
      </c>
      <c r="D42" s="51"/>
      <c r="E42" s="79">
        <v>0</v>
      </c>
      <c r="F42" s="67">
        <f>E42</f>
        <v>0</v>
      </c>
      <c r="G42" s="58"/>
      <c r="H42" s="50" t="s">
        <v>86</v>
      </c>
      <c r="I42" s="39"/>
      <c r="J42" s="20"/>
      <c r="K42" s="20"/>
    </row>
    <row r="43" spans="1:11" ht="17" thickBot="1" x14ac:dyDescent="0.25">
      <c r="A43" s="1"/>
      <c r="B43" s="44"/>
      <c r="C43" s="38" t="s">
        <v>27</v>
      </c>
      <c r="D43" s="7"/>
      <c r="E43" s="66">
        <v>0</v>
      </c>
      <c r="F43" s="67">
        <f t="shared" ref="F43:F46" si="0">E43</f>
        <v>0</v>
      </c>
      <c r="G43" s="58"/>
      <c r="H43" s="50" t="s">
        <v>86</v>
      </c>
      <c r="I43" s="39"/>
      <c r="J43" s="20"/>
      <c r="K43" s="20"/>
    </row>
    <row r="44" spans="1:11" ht="17" thickBot="1" x14ac:dyDescent="0.25">
      <c r="A44" s="1"/>
      <c r="B44" s="44"/>
      <c r="C44" s="38" t="s">
        <v>28</v>
      </c>
      <c r="D44" s="7"/>
      <c r="E44" s="66">
        <v>1</v>
      </c>
      <c r="F44" s="67">
        <f t="shared" si="0"/>
        <v>1</v>
      </c>
      <c r="G44" s="58"/>
      <c r="H44" s="50" t="s">
        <v>86</v>
      </c>
      <c r="I44" s="39"/>
      <c r="J44" s="20"/>
      <c r="K44" s="20"/>
    </row>
    <row r="45" spans="1:11" ht="17" thickBot="1" x14ac:dyDescent="0.25">
      <c r="A45" s="1"/>
      <c r="B45" s="44"/>
      <c r="C45" s="38" t="s">
        <v>29</v>
      </c>
      <c r="D45" s="7"/>
      <c r="E45" s="66">
        <v>0</v>
      </c>
      <c r="F45" s="67">
        <f t="shared" si="0"/>
        <v>0</v>
      </c>
      <c r="G45" s="58"/>
      <c r="H45" s="50" t="s">
        <v>86</v>
      </c>
      <c r="I45" s="39"/>
      <c r="J45" s="20"/>
      <c r="K45" s="20"/>
    </row>
    <row r="46" spans="1:11" ht="17" thickBot="1" x14ac:dyDescent="0.25">
      <c r="A46" s="1"/>
      <c r="B46" s="44"/>
      <c r="C46" s="38" t="s">
        <v>30</v>
      </c>
      <c r="D46" s="7"/>
      <c r="E46" s="66">
        <v>0</v>
      </c>
      <c r="F46" s="67">
        <f t="shared" si="0"/>
        <v>0</v>
      </c>
      <c r="G46" s="58"/>
      <c r="H46" s="50" t="s">
        <v>86</v>
      </c>
      <c r="I46" s="39"/>
      <c r="J46" s="20"/>
      <c r="K46" s="20"/>
    </row>
    <row r="47" spans="1:11" x14ac:dyDescent="0.2">
      <c r="A47" s="1"/>
      <c r="B47" s="44"/>
      <c r="C47" s="38"/>
      <c r="D47" s="7"/>
      <c r="E47" s="66"/>
      <c r="F47" s="118"/>
      <c r="G47" s="58"/>
      <c r="H47" s="7"/>
      <c r="I47" s="39"/>
      <c r="J47" s="20"/>
      <c r="K47" s="20"/>
    </row>
    <row r="48" spans="1:11" ht="17" thickBot="1" x14ac:dyDescent="0.25">
      <c r="A48" s="1"/>
      <c r="B48" s="44" t="s">
        <v>864</v>
      </c>
      <c r="C48" s="38"/>
      <c r="D48" s="7"/>
      <c r="E48" s="66"/>
      <c r="F48" s="118"/>
      <c r="G48" s="58"/>
      <c r="H48" s="7"/>
      <c r="I48" s="39"/>
      <c r="J48" s="20"/>
      <c r="K48" s="20"/>
    </row>
    <row r="49" spans="1:11" ht="17" thickBot="1" x14ac:dyDescent="0.25">
      <c r="A49" s="1"/>
      <c r="B49" s="44"/>
      <c r="C49" s="38" t="s">
        <v>865</v>
      </c>
      <c r="D49" s="7"/>
      <c r="E49" s="66">
        <v>1</v>
      </c>
      <c r="F49" s="67">
        <v>1</v>
      </c>
      <c r="G49" s="58"/>
      <c r="H49" s="7"/>
      <c r="I49" s="39"/>
      <c r="J49" s="20"/>
      <c r="K49" s="20"/>
    </row>
    <row r="50" spans="1:11" ht="17" thickBot="1" x14ac:dyDescent="0.25">
      <c r="A50" s="1"/>
      <c r="B50" s="44"/>
      <c r="C50" s="38" t="s">
        <v>167</v>
      </c>
      <c r="D50" s="7"/>
      <c r="E50" s="66">
        <v>0</v>
      </c>
      <c r="F50" s="67">
        <v>0</v>
      </c>
      <c r="G50" s="58"/>
      <c r="H50" s="7"/>
      <c r="I50" s="39"/>
      <c r="J50" s="20"/>
      <c r="K50" s="20"/>
    </row>
    <row r="51" spans="1:11" x14ac:dyDescent="0.2">
      <c r="A51" s="1"/>
      <c r="B51" s="59"/>
      <c r="C51" s="75"/>
      <c r="D51" s="63"/>
      <c r="E51" s="76"/>
      <c r="F51" s="77"/>
      <c r="G51" s="78"/>
      <c r="H51" s="77"/>
      <c r="I51" s="64"/>
      <c r="J51" s="20"/>
      <c r="K51" s="20"/>
    </row>
    <row r="52" spans="1:11" ht="17" thickBot="1" x14ac:dyDescent="0.25">
      <c r="A52" s="1"/>
      <c r="B52" s="69" t="s">
        <v>32</v>
      </c>
      <c r="C52" s="19"/>
      <c r="D52" s="70"/>
      <c r="E52" s="71"/>
      <c r="F52" s="65"/>
      <c r="G52" s="72"/>
      <c r="H52" s="73"/>
      <c r="I52" s="74"/>
      <c r="J52" s="20"/>
      <c r="K52" s="20"/>
    </row>
    <row r="53" spans="1:11" ht="17" thickBot="1" x14ac:dyDescent="0.25">
      <c r="A53" s="1"/>
      <c r="B53" s="44"/>
      <c r="C53" s="38" t="s">
        <v>26</v>
      </c>
      <c r="D53" s="51"/>
      <c r="E53" s="79">
        <v>0</v>
      </c>
      <c r="F53" s="67">
        <f>E53</f>
        <v>0</v>
      </c>
      <c r="G53" s="58"/>
      <c r="H53" s="50" t="s">
        <v>86</v>
      </c>
      <c r="I53" s="39"/>
      <c r="J53" s="1"/>
      <c r="K53" s="1"/>
    </row>
    <row r="54" spans="1:11" ht="17" thickBot="1" x14ac:dyDescent="0.25">
      <c r="A54" s="1"/>
      <c r="B54" s="44"/>
      <c r="C54" s="38" t="s">
        <v>27</v>
      </c>
      <c r="D54" s="7"/>
      <c r="E54" s="66">
        <v>0.434</v>
      </c>
      <c r="F54" s="67">
        <v>0.434</v>
      </c>
      <c r="G54" s="58"/>
      <c r="H54" s="50" t="s">
        <v>86</v>
      </c>
      <c r="I54" s="39"/>
      <c r="J54" s="1"/>
      <c r="K54" s="1"/>
    </row>
    <row r="55" spans="1:11" ht="17" thickBot="1" x14ac:dyDescent="0.25">
      <c r="A55" s="1"/>
      <c r="B55" s="44"/>
      <c r="C55" s="38" t="s">
        <v>28</v>
      </c>
      <c r="D55" s="7"/>
      <c r="E55" s="66">
        <v>0.192</v>
      </c>
      <c r="F55" s="67">
        <v>0.192</v>
      </c>
      <c r="G55" s="58"/>
      <c r="H55" s="50" t="s">
        <v>86</v>
      </c>
      <c r="I55" s="39"/>
      <c r="J55" s="1"/>
      <c r="K55" s="1"/>
    </row>
    <row r="56" spans="1:11" ht="17" thickBot="1" x14ac:dyDescent="0.25">
      <c r="A56" s="1"/>
      <c r="B56" s="44"/>
      <c r="C56" s="38" t="s">
        <v>29</v>
      </c>
      <c r="D56" s="7"/>
      <c r="E56" s="66">
        <v>0</v>
      </c>
      <c r="F56" s="67">
        <f t="shared" ref="F56:F60" si="1">E56</f>
        <v>0</v>
      </c>
      <c r="G56" s="58"/>
      <c r="H56" s="50" t="s">
        <v>86</v>
      </c>
      <c r="I56" s="39"/>
    </row>
    <row r="57" spans="1:11" ht="17" thickBot="1" x14ac:dyDescent="0.25">
      <c r="A57" s="1"/>
      <c r="B57" s="44"/>
      <c r="C57" s="38" t="s">
        <v>30</v>
      </c>
      <c r="D57" s="7"/>
      <c r="E57" s="66">
        <v>0.375</v>
      </c>
      <c r="F57" s="67">
        <v>0.375</v>
      </c>
      <c r="G57" s="58"/>
      <c r="H57" s="50" t="s">
        <v>86</v>
      </c>
      <c r="I57" s="39"/>
    </row>
    <row r="58" spans="1:11" ht="17" thickBot="1" x14ac:dyDescent="0.25">
      <c r="A58" s="1"/>
      <c r="B58" s="44"/>
      <c r="C58" s="38" t="s">
        <v>37</v>
      </c>
      <c r="D58" s="7"/>
      <c r="E58" s="66">
        <v>0</v>
      </c>
      <c r="F58" s="67">
        <f t="shared" si="1"/>
        <v>0</v>
      </c>
      <c r="G58" s="58"/>
      <c r="H58" s="50" t="s">
        <v>86</v>
      </c>
      <c r="I58" s="39"/>
      <c r="J58" s="20"/>
      <c r="K58" s="20"/>
    </row>
    <row r="59" spans="1:11" ht="17" thickBot="1" x14ac:dyDescent="0.25">
      <c r="A59" s="1"/>
      <c r="B59" s="44"/>
      <c r="C59" s="38" t="s">
        <v>36</v>
      </c>
      <c r="D59" s="7"/>
      <c r="E59" s="66">
        <v>0</v>
      </c>
      <c r="F59" s="67">
        <f t="shared" si="1"/>
        <v>0</v>
      </c>
      <c r="G59" s="58"/>
      <c r="H59" s="50" t="s">
        <v>86</v>
      </c>
      <c r="I59" s="39"/>
      <c r="J59" s="20"/>
      <c r="K59" s="20"/>
    </row>
    <row r="60" spans="1:11" ht="17" thickBot="1" x14ac:dyDescent="0.25">
      <c r="A60" s="1"/>
      <c r="B60" s="44"/>
      <c r="C60" s="38" t="s">
        <v>157</v>
      </c>
      <c r="D60" s="7"/>
      <c r="E60" s="66">
        <v>0</v>
      </c>
      <c r="F60" s="67">
        <f t="shared" si="1"/>
        <v>0</v>
      </c>
      <c r="G60" s="58"/>
      <c r="H60" s="50" t="s">
        <v>86</v>
      </c>
      <c r="I60" s="39"/>
      <c r="J60" s="20"/>
      <c r="K60" s="20"/>
    </row>
    <row r="61" spans="1:11" x14ac:dyDescent="0.2">
      <c r="A61" s="1"/>
      <c r="B61" s="59"/>
      <c r="C61" s="75"/>
      <c r="D61" s="63"/>
      <c r="E61" s="76"/>
      <c r="F61" s="77"/>
      <c r="G61" s="78"/>
      <c r="H61" s="77"/>
      <c r="I61" s="64"/>
    </row>
    <row r="62" spans="1:11" ht="17" thickBot="1" x14ac:dyDescent="0.25">
      <c r="A62" s="20"/>
      <c r="B62" s="69" t="s">
        <v>33</v>
      </c>
      <c r="C62" s="19"/>
      <c r="D62" s="70"/>
      <c r="E62" s="71"/>
      <c r="F62" s="65"/>
      <c r="G62" s="72"/>
      <c r="H62" s="73"/>
      <c r="I62" s="74"/>
    </row>
    <row r="63" spans="1:11" ht="17" thickBot="1" x14ac:dyDescent="0.25">
      <c r="A63" s="20"/>
      <c r="B63" s="44"/>
      <c r="C63" s="38" t="s">
        <v>26</v>
      </c>
      <c r="D63" s="51"/>
      <c r="E63" s="79">
        <v>0</v>
      </c>
      <c r="F63" s="67">
        <f>E63</f>
        <v>0</v>
      </c>
      <c r="G63" s="58"/>
      <c r="H63" s="50" t="s">
        <v>86</v>
      </c>
      <c r="I63" s="39"/>
    </row>
    <row r="64" spans="1:11" ht="17" thickBot="1" x14ac:dyDescent="0.25">
      <c r="A64" s="1"/>
      <c r="B64" s="44"/>
      <c r="C64" s="38" t="s">
        <v>27</v>
      </c>
      <c r="D64" s="7"/>
      <c r="E64" s="66">
        <v>0</v>
      </c>
      <c r="F64" s="67">
        <f t="shared" ref="F64:F68" si="2">E64</f>
        <v>0</v>
      </c>
      <c r="G64" s="58"/>
      <c r="H64" s="50" t="s">
        <v>86</v>
      </c>
      <c r="I64" s="39"/>
    </row>
    <row r="65" spans="1:9" ht="17" thickBot="1" x14ac:dyDescent="0.25">
      <c r="A65" s="1"/>
      <c r="B65" s="44"/>
      <c r="C65" s="38" t="s">
        <v>28</v>
      </c>
      <c r="D65" s="7"/>
      <c r="E65" s="66">
        <v>0.81799999999999995</v>
      </c>
      <c r="F65" s="67">
        <v>0.81799999999999995</v>
      </c>
      <c r="G65" s="58"/>
      <c r="H65" s="50" t="s">
        <v>86</v>
      </c>
      <c r="I65" s="39"/>
    </row>
    <row r="66" spans="1:9" ht="17" thickBot="1" x14ac:dyDescent="0.25">
      <c r="A66" s="1"/>
      <c r="B66" s="44"/>
      <c r="C66" s="38" t="s">
        <v>29</v>
      </c>
      <c r="D66" s="7"/>
      <c r="E66" s="66">
        <v>0</v>
      </c>
      <c r="F66" s="67">
        <f t="shared" si="2"/>
        <v>0</v>
      </c>
      <c r="G66" s="58"/>
      <c r="H66" s="50" t="s">
        <v>86</v>
      </c>
      <c r="I66" s="39"/>
    </row>
    <row r="67" spans="1:9" ht="17" thickBot="1" x14ac:dyDescent="0.25">
      <c r="A67" s="1"/>
      <c r="B67" s="44"/>
      <c r="C67" s="38" t="s">
        <v>30</v>
      </c>
      <c r="D67" s="7"/>
      <c r="E67" s="66">
        <v>0.182</v>
      </c>
      <c r="F67" s="67">
        <v>0.182</v>
      </c>
      <c r="G67" s="58"/>
      <c r="H67" s="50" t="s">
        <v>86</v>
      </c>
      <c r="I67" s="39"/>
    </row>
    <row r="68" spans="1:9" ht="17" thickBot="1" x14ac:dyDescent="0.25">
      <c r="A68" s="1"/>
      <c r="B68" s="44"/>
      <c r="C68" s="38" t="s">
        <v>41</v>
      </c>
      <c r="D68" s="7"/>
      <c r="E68" s="66">
        <v>0</v>
      </c>
      <c r="F68" s="67">
        <f t="shared" si="2"/>
        <v>0</v>
      </c>
      <c r="G68" s="58"/>
      <c r="H68" s="50" t="s">
        <v>38</v>
      </c>
      <c r="I68" s="39"/>
    </row>
    <row r="69" spans="1:9" x14ac:dyDescent="0.2">
      <c r="A69" s="1"/>
      <c r="B69" s="59"/>
      <c r="C69" s="75"/>
      <c r="D69" s="63"/>
      <c r="E69" s="76"/>
      <c r="F69" s="77"/>
      <c r="G69" s="78"/>
      <c r="H69" s="77"/>
      <c r="I69" s="64"/>
    </row>
    <row r="70" spans="1:9" ht="17" thickBot="1" x14ac:dyDescent="0.25">
      <c r="A70" s="1"/>
      <c r="B70" s="69" t="s">
        <v>34</v>
      </c>
      <c r="C70" s="19"/>
      <c r="D70" s="70"/>
      <c r="E70" s="71"/>
      <c r="F70" s="65"/>
      <c r="G70" s="72"/>
      <c r="H70" s="73"/>
      <c r="I70" s="74"/>
    </row>
    <row r="71" spans="1:9" ht="17" thickBot="1" x14ac:dyDescent="0.25">
      <c r="A71" s="1"/>
      <c r="B71" s="44"/>
      <c r="C71" s="38" t="s">
        <v>26</v>
      </c>
      <c r="D71" s="51"/>
      <c r="E71" s="79">
        <v>1.4999999999999999E-2</v>
      </c>
      <c r="F71" s="67">
        <v>1.4999999999999999E-2</v>
      </c>
      <c r="G71" s="58"/>
      <c r="H71" s="50" t="s">
        <v>86</v>
      </c>
      <c r="I71" s="39"/>
    </row>
    <row r="72" spans="1:9" ht="17" thickBot="1" x14ac:dyDescent="0.25">
      <c r="A72" s="1"/>
      <c r="B72" s="44"/>
      <c r="C72" s="38" t="s">
        <v>27</v>
      </c>
      <c r="D72" s="7"/>
      <c r="E72" s="66">
        <v>3.0000000000000001E-3</v>
      </c>
      <c r="F72" s="67">
        <v>3.0000000000000001E-3</v>
      </c>
      <c r="G72" s="58"/>
      <c r="H72" s="50" t="s">
        <v>86</v>
      </c>
      <c r="I72" s="39"/>
    </row>
    <row r="73" spans="1:9" ht="17" thickBot="1" x14ac:dyDescent="0.25">
      <c r="A73" s="1"/>
      <c r="B73" s="44"/>
      <c r="C73" s="38" t="s">
        <v>28</v>
      </c>
      <c r="D73" s="7"/>
      <c r="E73" s="66">
        <v>0.86799999999999999</v>
      </c>
      <c r="F73" s="67">
        <v>0.86799999999999999</v>
      </c>
      <c r="G73" s="58"/>
      <c r="H73" s="50" t="s">
        <v>86</v>
      </c>
      <c r="I73" s="39"/>
    </row>
    <row r="74" spans="1:9" ht="17" thickBot="1" x14ac:dyDescent="0.25">
      <c r="A74" s="1"/>
      <c r="B74" s="44"/>
      <c r="C74" s="38" t="s">
        <v>29</v>
      </c>
      <c r="D74" s="7"/>
      <c r="E74" s="66">
        <v>0</v>
      </c>
      <c r="F74" s="67">
        <v>0</v>
      </c>
      <c r="G74" s="58"/>
      <c r="H74" s="50" t="s">
        <v>86</v>
      </c>
      <c r="I74" s="39"/>
    </row>
    <row r="75" spans="1:9" ht="17" thickBot="1" x14ac:dyDescent="0.25">
      <c r="A75" s="1"/>
      <c r="B75" s="44"/>
      <c r="C75" s="38" t="s">
        <v>30</v>
      </c>
      <c r="D75" s="7"/>
      <c r="E75" s="66">
        <v>0.114</v>
      </c>
      <c r="F75" s="67">
        <v>0.114</v>
      </c>
      <c r="G75" s="58"/>
      <c r="H75" s="50" t="s">
        <v>86</v>
      </c>
      <c r="I75" s="39"/>
    </row>
    <row r="76" spans="1:9" ht="17" thickBot="1" x14ac:dyDescent="0.25">
      <c r="A76" s="1"/>
      <c r="B76" s="44"/>
      <c r="C76" s="38" t="s">
        <v>10</v>
      </c>
      <c r="D76" s="7"/>
      <c r="E76" s="66">
        <v>0</v>
      </c>
      <c r="F76" s="67">
        <v>0</v>
      </c>
      <c r="G76" s="58"/>
      <c r="H76" s="50" t="s">
        <v>86</v>
      </c>
      <c r="I76" s="39"/>
    </row>
    <row r="77" spans="1:9" x14ac:dyDescent="0.2">
      <c r="A77" s="1"/>
      <c r="B77" s="59"/>
      <c r="C77" s="75"/>
      <c r="D77" s="63"/>
      <c r="E77" s="76"/>
      <c r="F77" s="77"/>
      <c r="G77" s="78"/>
      <c r="H77" s="77"/>
      <c r="I77" s="64"/>
    </row>
    <row r="78" spans="1:9" ht="17" thickBot="1" x14ac:dyDescent="0.25">
      <c r="A78" s="1"/>
      <c r="B78" s="44" t="s">
        <v>42</v>
      </c>
      <c r="C78" s="53"/>
      <c r="D78" s="7"/>
      <c r="E78" s="66"/>
      <c r="F78" s="80"/>
      <c r="G78" s="20"/>
      <c r="H78" s="80"/>
      <c r="I78" s="39"/>
    </row>
    <row r="79" spans="1:9" ht="17" thickBot="1" x14ac:dyDescent="0.25">
      <c r="A79" s="1"/>
      <c r="B79" s="44"/>
      <c r="C79" s="38" t="s">
        <v>43</v>
      </c>
      <c r="D79" s="7"/>
      <c r="E79" s="82"/>
      <c r="F79" s="81">
        <v>0</v>
      </c>
      <c r="G79" s="58"/>
      <c r="H79" s="88" t="s">
        <v>853</v>
      </c>
      <c r="I79" s="39"/>
    </row>
    <row r="80" spans="1:9" ht="17" thickBot="1" x14ac:dyDescent="0.25">
      <c r="A80" s="1"/>
      <c r="B80" s="44"/>
      <c r="C80" s="38" t="s">
        <v>44</v>
      </c>
      <c r="D80" s="7"/>
      <c r="E80" s="82"/>
      <c r="F80" s="81">
        <v>0</v>
      </c>
      <c r="G80" s="58"/>
      <c r="H80" s="88" t="s">
        <v>853</v>
      </c>
      <c r="I80" s="39"/>
    </row>
    <row r="81" spans="1:9" ht="17" thickBot="1" x14ac:dyDescent="0.25">
      <c r="A81" s="1"/>
      <c r="B81" s="44"/>
      <c r="C81" s="38" t="s">
        <v>45</v>
      </c>
      <c r="D81" s="7"/>
      <c r="E81" s="82"/>
      <c r="F81" s="81">
        <v>0</v>
      </c>
      <c r="G81" s="58"/>
      <c r="H81" s="88" t="s">
        <v>853</v>
      </c>
      <c r="I81" s="39"/>
    </row>
    <row r="82" spans="1:9" x14ac:dyDescent="0.2">
      <c r="A82" s="1"/>
      <c r="B82" s="44"/>
      <c r="C82" s="53"/>
      <c r="D82" s="7"/>
      <c r="E82" s="82"/>
      <c r="F82" s="90"/>
      <c r="G82" s="58"/>
      <c r="H82" s="58"/>
      <c r="I82" s="39"/>
    </row>
    <row r="83" spans="1:9" ht="17" thickBot="1" x14ac:dyDescent="0.25">
      <c r="A83" s="1"/>
      <c r="B83" s="44" t="s">
        <v>165</v>
      </c>
      <c r="C83" s="53"/>
      <c r="D83" s="7"/>
      <c r="E83" s="66"/>
      <c r="F83" s="80"/>
      <c r="G83" s="20"/>
      <c r="H83" s="80"/>
      <c r="I83" s="39"/>
    </row>
    <row r="84" spans="1:9" ht="17" thickBot="1" x14ac:dyDescent="0.25">
      <c r="A84" s="1"/>
      <c r="B84" s="44"/>
      <c r="C84" s="38" t="s">
        <v>166</v>
      </c>
      <c r="D84" s="7"/>
      <c r="E84" s="82">
        <v>0</v>
      </c>
      <c r="F84" s="81">
        <v>0</v>
      </c>
      <c r="G84" s="58"/>
      <c r="H84" s="50" t="s">
        <v>86</v>
      </c>
      <c r="I84" s="39"/>
    </row>
    <row r="85" spans="1:9" ht="17" thickBot="1" x14ac:dyDescent="0.25">
      <c r="A85" s="1"/>
      <c r="B85" s="44"/>
      <c r="C85" s="38" t="s">
        <v>170</v>
      </c>
      <c r="D85" s="7"/>
      <c r="E85" s="82">
        <v>0</v>
      </c>
      <c r="F85" s="81">
        <v>0</v>
      </c>
      <c r="G85" s="58"/>
      <c r="H85" s="50" t="s">
        <v>86</v>
      </c>
      <c r="I85" s="39"/>
    </row>
    <row r="86" spans="1:9" ht="17" thickBot="1" x14ac:dyDescent="0.25">
      <c r="A86" s="1"/>
      <c r="B86" s="44"/>
      <c r="C86" s="38" t="s">
        <v>167</v>
      </c>
      <c r="D86" s="7"/>
      <c r="E86" s="82">
        <v>0</v>
      </c>
      <c r="F86" s="81">
        <v>0</v>
      </c>
      <c r="G86" s="58"/>
      <c r="H86" s="50" t="s">
        <v>86</v>
      </c>
      <c r="I86" s="39"/>
    </row>
    <row r="87" spans="1:9" ht="17" thickBot="1" x14ac:dyDescent="0.25">
      <c r="A87" s="1"/>
      <c r="B87" s="44"/>
      <c r="C87" s="38" t="s">
        <v>168</v>
      </c>
      <c r="D87" s="7"/>
      <c r="E87" s="82">
        <v>0</v>
      </c>
      <c r="F87" s="81">
        <v>0</v>
      </c>
      <c r="G87" s="58"/>
      <c r="H87" s="50" t="s">
        <v>86</v>
      </c>
      <c r="I87" s="39"/>
    </row>
    <row r="88" spans="1:9" ht="17" thickBot="1" x14ac:dyDescent="0.25">
      <c r="A88" s="1"/>
      <c r="B88" s="44"/>
      <c r="C88" s="38" t="s">
        <v>169</v>
      </c>
      <c r="D88" s="7"/>
      <c r="E88" s="82">
        <v>0</v>
      </c>
      <c r="F88" s="81">
        <v>0</v>
      </c>
      <c r="G88" s="58"/>
      <c r="H88" s="50" t="s">
        <v>86</v>
      </c>
      <c r="I88" s="39"/>
    </row>
    <row r="89" spans="1:9" ht="17" thickBot="1" x14ac:dyDescent="0.25">
      <c r="A89" s="1"/>
      <c r="B89" s="22"/>
      <c r="C89" s="5"/>
      <c r="D89" s="5"/>
      <c r="E89" s="28"/>
      <c r="F89" s="5"/>
      <c r="G89" s="5"/>
      <c r="H89" s="5"/>
      <c r="I89" s="83"/>
    </row>
    <row r="90" spans="1:9" x14ac:dyDescent="0.2">
      <c r="A90" s="1"/>
      <c r="B90" s="1"/>
      <c r="C90" s="1"/>
      <c r="D90" s="1"/>
      <c r="E90" s="26"/>
      <c r="F90" s="1"/>
      <c r="G90" s="1"/>
      <c r="H90" s="1"/>
      <c r="I90" s="1"/>
    </row>
    <row r="91" spans="1:9" x14ac:dyDescent="0.2">
      <c r="A91" s="1"/>
      <c r="B91" s="1"/>
      <c r="C91" s="1"/>
      <c r="D91" s="1"/>
      <c r="E91" s="26"/>
      <c r="F91" s="1"/>
      <c r="G91" s="1"/>
      <c r="H91" s="1"/>
      <c r="I91" s="1"/>
    </row>
    <row r="92" spans="1:9" x14ac:dyDescent="0.2">
      <c r="A92" s="1"/>
      <c r="B92" s="1"/>
      <c r="C92" s="1"/>
      <c r="D92" s="1"/>
      <c r="E92" s="26"/>
      <c r="F92" s="1"/>
      <c r="G92" s="1"/>
      <c r="H92" s="1"/>
      <c r="I92" s="1"/>
    </row>
    <row r="93" spans="1:9" x14ac:dyDescent="0.2">
      <c r="E93" s="26"/>
    </row>
    <row r="94" spans="1:9" x14ac:dyDescent="0.2">
      <c r="E94" s="27"/>
    </row>
    <row r="95" spans="1:9" x14ac:dyDescent="0.2">
      <c r="E95" s="27"/>
    </row>
    <row r="96" spans="1:9" x14ac:dyDescent="0.2">
      <c r="E96" s="27"/>
    </row>
    <row r="97" spans="5:5" x14ac:dyDescent="0.2">
      <c r="E97" s="27"/>
    </row>
    <row r="98" spans="5:5" x14ac:dyDescent="0.2">
      <c r="E98" s="27"/>
    </row>
    <row r="99" spans="5:5" x14ac:dyDescent="0.2">
      <c r="E99" s="27"/>
    </row>
    <row r="100" spans="5:5" x14ac:dyDescent="0.2">
      <c r="E100" s="27"/>
    </row>
    <row r="101" spans="5:5" x14ac:dyDescent="0.2">
      <c r="E101" s="27"/>
    </row>
    <row r="102" spans="5:5" x14ac:dyDescent="0.2">
      <c r="E102" s="27"/>
    </row>
    <row r="103" spans="5:5" x14ac:dyDescent="0.2">
      <c r="E103" s="25"/>
    </row>
    <row r="104" spans="5:5" x14ac:dyDescent="0.2">
      <c r="E104" s="25"/>
    </row>
  </sheetData>
  <mergeCells count="1">
    <mergeCell ref="B4:F4"/>
  </mergeCells>
  <dataValidations count="2">
    <dataValidation type="decimal" operator="greaterThanOrEqual" allowBlank="1" showInputMessage="1" showErrorMessage="1" errorTitle="Number Range" error="You may only enter positive numbers here. " sqref="F13:F15 F19:F30">
      <formula1>0</formula1>
    </dataValidation>
    <dataValidation type="decimal" operator="greaterThanOrEqual" showInputMessage="1" showErrorMessage="1" errorTitle="Number Range" error="You may only add positive numbers. _x000d_" sqref="F53:F60 F35:F39 F63:F68 F42:F50 F71:F76 F79:F82 F84:F88">
      <formula1>0</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I28"/>
  <sheetViews>
    <sheetView workbookViewId="0">
      <selection activeCell="F15" sqref="F15"/>
    </sheetView>
  </sheetViews>
  <sheetFormatPr baseColWidth="10" defaultRowHeight="16" x14ac:dyDescent="0.2"/>
  <cols>
    <col min="3" max="3" width="48.5" customWidth="1"/>
    <col min="4" max="4" width="13.6640625" bestFit="1" customWidth="1"/>
    <col min="6" max="6" width="23.83203125" customWidth="1"/>
    <col min="7" max="7" width="22.6640625" customWidth="1"/>
    <col min="8" max="8" width="14.6640625" customWidth="1"/>
    <col min="9" max="9" width="19.83203125" customWidth="1"/>
  </cols>
  <sheetData>
    <row r="4" spans="2:9" x14ac:dyDescent="0.2">
      <c r="B4" s="17"/>
      <c r="C4" s="18"/>
      <c r="D4" s="93"/>
      <c r="E4" s="94"/>
      <c r="F4" s="95"/>
      <c r="G4" s="18"/>
      <c r="H4" s="18"/>
      <c r="I4" s="96"/>
    </row>
    <row r="5" spans="2:9" x14ac:dyDescent="0.2">
      <c r="B5" s="97"/>
      <c r="C5" s="45"/>
      <c r="D5" s="46"/>
      <c r="E5" s="47"/>
      <c r="F5" s="45"/>
      <c r="G5" s="51"/>
      <c r="H5" s="45"/>
      <c r="I5" s="98"/>
    </row>
    <row r="6" spans="2:9" x14ac:dyDescent="0.2">
      <c r="B6" s="99" t="s">
        <v>42</v>
      </c>
      <c r="C6" s="53"/>
      <c r="D6" s="46"/>
      <c r="E6" s="47"/>
      <c r="F6" s="47" t="s">
        <v>179</v>
      </c>
      <c r="G6" s="92" t="s">
        <v>182</v>
      </c>
      <c r="H6" s="47" t="s">
        <v>180</v>
      </c>
      <c r="I6" s="100" t="s">
        <v>181</v>
      </c>
    </row>
    <row r="7" spans="2:9" x14ac:dyDescent="0.2">
      <c r="B7" s="99"/>
      <c r="C7" s="38" t="s">
        <v>43</v>
      </c>
      <c r="D7" s="46"/>
      <c r="E7" s="47"/>
      <c r="F7" s="37">
        <f>Dashboard!F79</f>
        <v>0</v>
      </c>
      <c r="G7" s="37">
        <v>100</v>
      </c>
      <c r="H7" s="37">
        <v>2120</v>
      </c>
      <c r="I7" s="101">
        <f>F7*G7*H7*F22</f>
        <v>0</v>
      </c>
    </row>
    <row r="8" spans="2:9" x14ac:dyDescent="0.2">
      <c r="B8" s="99"/>
      <c r="C8" s="38" t="s">
        <v>44</v>
      </c>
      <c r="D8" s="46"/>
      <c r="E8" s="47"/>
      <c r="F8" s="37">
        <f>Dashboard!F80</f>
        <v>0</v>
      </c>
      <c r="G8" s="37">
        <v>1</v>
      </c>
      <c r="H8" s="37">
        <v>1300</v>
      </c>
      <c r="I8" s="101">
        <f>F8*G8*H8*F22</f>
        <v>0</v>
      </c>
    </row>
    <row r="9" spans="2:9" x14ac:dyDescent="0.2">
      <c r="B9" s="99"/>
      <c r="C9" s="38" t="s">
        <v>45</v>
      </c>
      <c r="D9" s="46"/>
      <c r="E9" s="47"/>
      <c r="F9" s="37">
        <f>Dashboard!F81</f>
        <v>0</v>
      </c>
      <c r="G9" s="37">
        <v>45</v>
      </c>
      <c r="H9" s="37">
        <v>3700</v>
      </c>
      <c r="I9" s="101">
        <f>F9*G9*H9*F22</f>
        <v>0</v>
      </c>
    </row>
    <row r="10" spans="2:9" x14ac:dyDescent="0.2">
      <c r="B10" s="99"/>
      <c r="C10" s="38"/>
      <c r="D10" s="46"/>
      <c r="E10" s="47"/>
      <c r="F10" s="37"/>
      <c r="G10" s="37"/>
      <c r="H10" s="37"/>
      <c r="I10" s="101"/>
    </row>
    <row r="11" spans="2:9" x14ac:dyDescent="0.2">
      <c r="B11" s="109" t="s">
        <v>40</v>
      </c>
      <c r="C11" s="38"/>
      <c r="D11" s="46"/>
      <c r="E11" s="47"/>
      <c r="F11" s="37"/>
      <c r="G11" s="37"/>
      <c r="H11" s="37"/>
      <c r="I11" s="101"/>
    </row>
    <row r="12" spans="2:9" x14ac:dyDescent="0.2">
      <c r="B12" s="109"/>
      <c r="C12" s="38" t="s">
        <v>850</v>
      </c>
      <c r="D12" s="46"/>
      <c r="E12" s="47"/>
      <c r="F12" s="37">
        <f>Dashboard!F32*Analyse!F23</f>
        <v>0</v>
      </c>
      <c r="G12" s="37"/>
      <c r="H12" s="37"/>
      <c r="I12" s="101"/>
    </row>
    <row r="13" spans="2:9" x14ac:dyDescent="0.2">
      <c r="B13" s="99"/>
      <c r="C13" s="45"/>
      <c r="D13" s="51"/>
      <c r="E13" s="38"/>
      <c r="F13" s="47"/>
      <c r="G13" s="54"/>
      <c r="H13" s="47"/>
      <c r="I13" s="101"/>
    </row>
    <row r="14" spans="2:9" x14ac:dyDescent="0.2">
      <c r="B14" s="99" t="s">
        <v>855</v>
      </c>
      <c r="C14" s="47"/>
      <c r="D14" s="54"/>
      <c r="E14" s="56"/>
      <c r="F14" s="46" t="s">
        <v>861</v>
      </c>
      <c r="G14" s="92" t="s">
        <v>9</v>
      </c>
      <c r="H14" s="47"/>
      <c r="I14" s="101"/>
    </row>
    <row r="15" spans="2:9" x14ac:dyDescent="0.2">
      <c r="B15" s="99"/>
      <c r="C15" s="36" t="s">
        <v>174</v>
      </c>
      <c r="D15" s="54"/>
      <c r="E15" s="56"/>
      <c r="F15" s="68">
        <f>VLOOKUP(C15,'NL 2015 query'!A:B,2,0)</f>
        <v>69400000000</v>
      </c>
      <c r="G15" s="114" t="s">
        <v>856</v>
      </c>
      <c r="H15" s="47"/>
      <c r="I15" s="101"/>
    </row>
    <row r="16" spans="2:9" x14ac:dyDescent="0.2">
      <c r="B16" s="99"/>
      <c r="C16" s="36" t="s">
        <v>175</v>
      </c>
      <c r="D16" s="54"/>
      <c r="E16" s="56"/>
      <c r="F16" s="68">
        <f>VLOOKUP(C16,'NL 2015 query'!A:B,2,0)</f>
        <v>20970000000</v>
      </c>
      <c r="G16" s="114" t="s">
        <v>856</v>
      </c>
      <c r="H16" s="47"/>
      <c r="I16" s="101"/>
    </row>
    <row r="17" spans="2:9" x14ac:dyDescent="0.2">
      <c r="B17" s="99"/>
      <c r="C17" s="36" t="s">
        <v>857</v>
      </c>
      <c r="D17" s="54"/>
      <c r="E17" s="56"/>
      <c r="F17" s="15">
        <v>0.72</v>
      </c>
      <c r="G17" s="54" t="s">
        <v>858</v>
      </c>
      <c r="H17" s="47"/>
      <c r="I17" s="101"/>
    </row>
    <row r="18" spans="2:9" x14ac:dyDescent="0.2">
      <c r="B18" s="99"/>
      <c r="C18" s="36" t="s">
        <v>859</v>
      </c>
      <c r="D18" s="54"/>
      <c r="E18" s="56"/>
      <c r="F18" s="68">
        <f>SUM(F15:F16)*F17</f>
        <v>65066400000</v>
      </c>
      <c r="G18" s="54"/>
      <c r="H18" s="47"/>
      <c r="I18" s="101"/>
    </row>
    <row r="19" spans="2:9" x14ac:dyDescent="0.2">
      <c r="B19" s="99"/>
      <c r="C19" s="36" t="s">
        <v>860</v>
      </c>
      <c r="D19" s="54"/>
      <c r="E19" s="56"/>
      <c r="F19" s="68">
        <f>F18*Dashboard!F18</f>
        <v>0</v>
      </c>
      <c r="G19" s="68"/>
      <c r="H19" s="45"/>
      <c r="I19" s="98"/>
    </row>
    <row r="20" spans="2:9" x14ac:dyDescent="0.2">
      <c r="B20" s="99"/>
      <c r="C20" s="36"/>
      <c r="D20" s="54"/>
      <c r="E20" s="56"/>
      <c r="F20" s="47"/>
      <c r="G20" s="54"/>
      <c r="H20" s="47"/>
      <c r="I20" s="101"/>
    </row>
    <row r="21" spans="2:9" x14ac:dyDescent="0.2">
      <c r="B21" s="99" t="s">
        <v>184</v>
      </c>
      <c r="C21" s="47"/>
      <c r="D21" s="51"/>
      <c r="E21" s="38"/>
      <c r="F21" s="47"/>
      <c r="G21" s="54"/>
      <c r="H21" s="47"/>
      <c r="I21" s="101"/>
    </row>
    <row r="22" spans="2:9" x14ac:dyDescent="0.2">
      <c r="B22" s="99"/>
      <c r="C22" s="38" t="s">
        <v>183</v>
      </c>
      <c r="D22" s="54"/>
      <c r="E22" s="54"/>
      <c r="F22" s="37">
        <v>3600</v>
      </c>
      <c r="G22" s="54"/>
      <c r="H22" s="47"/>
      <c r="I22" s="101"/>
    </row>
    <row r="23" spans="2:9" x14ac:dyDescent="0.2">
      <c r="B23" s="99"/>
      <c r="C23" s="53" t="s">
        <v>851</v>
      </c>
      <c r="D23" s="54"/>
      <c r="E23" s="56"/>
      <c r="F23" s="37">
        <v>3.5999999999999998E-6</v>
      </c>
      <c r="G23" s="51"/>
      <c r="H23" s="47"/>
      <c r="I23" s="101"/>
    </row>
    <row r="24" spans="2:9" x14ac:dyDescent="0.2">
      <c r="B24" s="99"/>
      <c r="C24" s="47"/>
      <c r="D24" s="57"/>
      <c r="E24" s="56"/>
      <c r="F24" s="45"/>
      <c r="G24" s="51"/>
      <c r="H24" s="45"/>
      <c r="I24" s="98"/>
    </row>
    <row r="25" spans="2:9" x14ac:dyDescent="0.2">
      <c r="B25" s="99"/>
      <c r="C25" s="47"/>
      <c r="D25" s="51"/>
      <c r="E25" s="38"/>
      <c r="F25" s="47"/>
      <c r="G25" s="51"/>
      <c r="H25" s="47"/>
      <c r="I25" s="98"/>
    </row>
    <row r="26" spans="2:9" x14ac:dyDescent="0.2">
      <c r="B26" s="99"/>
      <c r="C26" s="45"/>
      <c r="D26" s="51"/>
      <c r="E26" s="38"/>
      <c r="F26" s="47"/>
      <c r="G26" s="54"/>
      <c r="H26" s="47"/>
      <c r="I26" s="101"/>
    </row>
    <row r="27" spans="2:9" x14ac:dyDescent="0.2">
      <c r="B27" s="99"/>
      <c r="C27" s="45"/>
      <c r="D27" s="51"/>
      <c r="E27" s="38"/>
      <c r="F27" s="53"/>
      <c r="G27" s="54"/>
      <c r="H27" s="53"/>
      <c r="I27" s="101"/>
    </row>
    <row r="28" spans="2:9" x14ac:dyDescent="0.2">
      <c r="B28" s="102"/>
      <c r="C28" s="60"/>
      <c r="D28" s="61"/>
      <c r="E28" s="62"/>
      <c r="F28" s="103"/>
      <c r="G28" s="104"/>
      <c r="H28" s="103"/>
      <c r="I28" s="105"/>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8"/>
  <sheetViews>
    <sheetView topLeftCell="A87" workbookViewId="0">
      <selection activeCell="E130" sqref="E130:E137"/>
    </sheetView>
  </sheetViews>
  <sheetFormatPr baseColWidth="10" defaultRowHeight="16" x14ac:dyDescent="0.2"/>
  <cols>
    <col min="1" max="1" width="87.6640625" customWidth="1"/>
    <col min="2" max="2" width="22.83203125" style="106" customWidth="1"/>
    <col min="3" max="3" width="17.83203125" customWidth="1"/>
    <col min="4" max="4" width="16.33203125" customWidth="1"/>
    <col min="12" max="12" width="18.6640625" customWidth="1"/>
  </cols>
  <sheetData>
    <row r="1" spans="1:5" x14ac:dyDescent="0.2">
      <c r="A1" s="85" t="s">
        <v>172</v>
      </c>
      <c r="B1" s="108" t="s">
        <v>849</v>
      </c>
      <c r="C1" s="85" t="s">
        <v>39</v>
      </c>
      <c r="D1" s="85" t="s">
        <v>156</v>
      </c>
      <c r="E1" s="85" t="s">
        <v>171</v>
      </c>
    </row>
    <row r="2" spans="1:5" x14ac:dyDescent="0.2">
      <c r="A2" s="91" t="s">
        <v>173</v>
      </c>
      <c r="B2" s="108"/>
      <c r="C2" s="85"/>
      <c r="D2" s="85"/>
    </row>
    <row r="3" spans="1:5" x14ac:dyDescent="0.2">
      <c r="A3" t="s">
        <v>75</v>
      </c>
      <c r="B3" s="106">
        <f>VLOOKUP(A3,'NL 2015 query'!A:B,2,0)</f>
        <v>6994999999.99998</v>
      </c>
      <c r="C3" s="89">
        <f>Dashboard!F13</f>
        <v>0</v>
      </c>
      <c r="D3">
        <f>C3*B3</f>
        <v>0</v>
      </c>
      <c r="E3" t="str">
        <f>"  " &amp;A3 &amp; D3</f>
        <v xml:space="preserve">  industry_steel_production: 0</v>
      </c>
    </row>
    <row r="4" spans="1:5" x14ac:dyDescent="0.2">
      <c r="A4" t="s">
        <v>46</v>
      </c>
      <c r="B4" s="106">
        <f>VLOOKUP(A4,'NL 2015 query'!A:B,2,0)</f>
        <v>74999999.999999896</v>
      </c>
      <c r="C4" s="89">
        <f>Dashboard!F14</f>
        <v>0</v>
      </c>
      <c r="D4">
        <f t="shared" ref="D4:D5" si="0">C4*B4</f>
        <v>0</v>
      </c>
      <c r="E4" t="str">
        <f t="shared" ref="E4:E67" si="1">"  " &amp;A4 &amp; D4</f>
        <v xml:space="preserve">  industry_aluminium_production: 0</v>
      </c>
    </row>
    <row r="5" spans="1:5" x14ac:dyDescent="0.2">
      <c r="A5" t="s">
        <v>69</v>
      </c>
      <c r="B5" s="106">
        <f>VLOOKUP(A5,'NL 2015 query'!A:B,2,0)</f>
        <v>7994184260.1885595</v>
      </c>
      <c r="C5" s="89">
        <f>Dashboard!F15</f>
        <v>0</v>
      </c>
      <c r="D5">
        <f t="shared" si="0"/>
        <v>0</v>
      </c>
      <c r="E5" t="str">
        <f t="shared" si="1"/>
        <v xml:space="preserve">  industry_other_metals_production: 0</v>
      </c>
    </row>
    <row r="6" spans="1:5" x14ac:dyDescent="0.2">
      <c r="A6" t="s">
        <v>149</v>
      </c>
      <c r="B6" s="106">
        <f>VLOOKUP(A6,'NL 2015 query'!A:B,2,0)</f>
        <v>0</v>
      </c>
      <c r="C6" s="89">
        <f>Dashboard!F$18</f>
        <v>0</v>
      </c>
      <c r="D6">
        <f>C6*B6</f>
        <v>0</v>
      </c>
      <c r="E6" t="str">
        <f t="shared" si="1"/>
        <v xml:space="preserve">  industry_useful_demand_for_chemical_fertilizers_coal_non_energetic: 0</v>
      </c>
    </row>
    <row r="7" spans="1:5" x14ac:dyDescent="0.2">
      <c r="A7" t="s">
        <v>150</v>
      </c>
      <c r="B7" s="106">
        <f>VLOOKUP(A7,'NL 2015 query'!A:B,2,0)</f>
        <v>0</v>
      </c>
      <c r="C7" s="89">
        <f>Dashboard!F$18</f>
        <v>0</v>
      </c>
      <c r="D7">
        <f t="shared" ref="D7:D71" si="2">C7*B7</f>
        <v>0</v>
      </c>
      <c r="E7" t="str">
        <f t="shared" si="1"/>
        <v xml:space="preserve">  industry_useful_demand_for_chemical_fertilizers_crude_oil_non_energetic: 0</v>
      </c>
    </row>
    <row r="8" spans="1:5" x14ac:dyDescent="0.2">
      <c r="A8" t="s">
        <v>151</v>
      </c>
      <c r="B8" s="106">
        <f>VLOOKUP(A8,'NL 2015 query'!A:B,2,0)</f>
        <v>2700000000</v>
      </c>
      <c r="C8" s="89">
        <f>Dashboard!F$18</f>
        <v>0</v>
      </c>
      <c r="D8">
        <f t="shared" si="2"/>
        <v>0</v>
      </c>
      <c r="E8" t="str">
        <f t="shared" si="1"/>
        <v xml:space="preserve">  industry_useful_demand_for_chemical_fertilizers_electricity: 0</v>
      </c>
    </row>
    <row r="9" spans="1:5" x14ac:dyDescent="0.2">
      <c r="A9" t="s">
        <v>174</v>
      </c>
      <c r="B9" s="106">
        <f>VLOOKUP(A9,'NL 2015 query'!A:B,2,0)</f>
        <v>69400000000</v>
      </c>
      <c r="C9" s="89">
        <f>Dashboard!F$18</f>
        <v>0</v>
      </c>
      <c r="D9">
        <f t="shared" si="2"/>
        <v>0</v>
      </c>
      <c r="E9" t="str">
        <f t="shared" si="1"/>
        <v xml:space="preserve">  industry_useful_demand_for_chemical_fertilizers_network_gas_non_energetic: 0</v>
      </c>
    </row>
    <row r="10" spans="1:5" x14ac:dyDescent="0.2">
      <c r="A10" t="s">
        <v>152</v>
      </c>
      <c r="B10" s="106">
        <f>VLOOKUP(A10,'NL 2015 query'!A:B,2,0)</f>
        <v>0</v>
      </c>
      <c r="C10" s="89">
        <f>Dashboard!F$18</f>
        <v>0</v>
      </c>
      <c r="D10">
        <f t="shared" si="2"/>
        <v>0</v>
      </c>
      <c r="E10" t="str">
        <f t="shared" si="1"/>
        <v xml:space="preserve">  industry_useful_demand_for_chemical_fertilizers_wood_pellets_non_energetic: 0</v>
      </c>
    </row>
    <row r="11" spans="1:5" x14ac:dyDescent="0.2">
      <c r="A11" t="s">
        <v>175</v>
      </c>
      <c r="B11" s="106">
        <f>VLOOKUP(A11,'NL 2015 query'!A:B,2,0)</f>
        <v>20970000000</v>
      </c>
      <c r="C11" s="89">
        <f>Dashboard!F$18</f>
        <v>0</v>
      </c>
      <c r="D11">
        <f t="shared" si="2"/>
        <v>0</v>
      </c>
      <c r="E11" t="str">
        <f t="shared" si="1"/>
        <v xml:space="preserve">  industry_useful_demand_for_chemical_fertilizers_useable_heat: 0</v>
      </c>
    </row>
    <row r="12" spans="1:5" s="115" customFormat="1" x14ac:dyDescent="0.2">
      <c r="A12" s="115" t="s">
        <v>280</v>
      </c>
      <c r="B12" s="116">
        <f>Analyse!F18</f>
        <v>65066400000</v>
      </c>
      <c r="C12" s="117">
        <f>Dashboard!F$18</f>
        <v>0</v>
      </c>
      <c r="D12" s="115">
        <f t="shared" si="2"/>
        <v>0</v>
      </c>
      <c r="E12" s="115" t="str">
        <f t="shared" si="1"/>
        <v xml:space="preserve">  industry_chemicals_fertilizers_haber_bosch_process_hydrogen: 0</v>
      </c>
    </row>
    <row r="13" spans="1:5" x14ac:dyDescent="0.2">
      <c r="A13" t="s">
        <v>76</v>
      </c>
      <c r="B13" s="106">
        <f>VLOOKUP(A13,'NL 2015 query'!A:B,2,0)</f>
        <v>0</v>
      </c>
      <c r="C13" s="89">
        <f>Dashboard!F$19</f>
        <v>0</v>
      </c>
      <c r="D13">
        <f t="shared" si="2"/>
        <v>0</v>
      </c>
      <c r="E13" t="str">
        <f t="shared" si="1"/>
        <v xml:space="preserve">  industry_useful_demand_for_chemical_other_coal_non_energetic: 0</v>
      </c>
    </row>
    <row r="14" spans="1:5" x14ac:dyDescent="0.2">
      <c r="A14" t="s">
        <v>77</v>
      </c>
      <c r="B14" s="106">
        <f>VLOOKUP(A14,'NL 2015 query'!A:B,2,0)</f>
        <v>442557440000</v>
      </c>
      <c r="C14" s="89">
        <f>Dashboard!F$19</f>
        <v>0</v>
      </c>
      <c r="D14">
        <f t="shared" si="2"/>
        <v>0</v>
      </c>
      <c r="E14" t="str">
        <f t="shared" si="1"/>
        <v xml:space="preserve">  industry_useful_demand_for_chemical_other_crude_oil_non_energetic: 0</v>
      </c>
    </row>
    <row r="15" spans="1:5" x14ac:dyDescent="0.2">
      <c r="A15" t="s">
        <v>78</v>
      </c>
      <c r="B15" s="106">
        <f>VLOOKUP(A15,'NL 2015 query'!A:B,2,0)</f>
        <v>42365710000</v>
      </c>
      <c r="C15" s="89">
        <f>Dashboard!F$19</f>
        <v>0</v>
      </c>
      <c r="D15">
        <f t="shared" si="2"/>
        <v>0</v>
      </c>
      <c r="E15" t="str">
        <f t="shared" si="1"/>
        <v xml:space="preserve">  industry_useful_demand_for_chemical_other_electricity: 0</v>
      </c>
    </row>
    <row r="16" spans="1:5" x14ac:dyDescent="0.2">
      <c r="A16" t="s">
        <v>79</v>
      </c>
      <c r="B16" s="106">
        <f>VLOOKUP(A16,'NL 2015 query'!A:B,2,0)</f>
        <v>17388339999.999901</v>
      </c>
      <c r="C16" s="89">
        <f>Dashboard!F$19</f>
        <v>0</v>
      </c>
      <c r="D16">
        <f t="shared" si="2"/>
        <v>0</v>
      </c>
      <c r="E16" t="str">
        <f t="shared" si="1"/>
        <v xml:space="preserve">  industry_useful_demand_for_chemical_other_network_gas_non_energetic: 0</v>
      </c>
    </row>
    <row r="17" spans="1:5" x14ac:dyDescent="0.2">
      <c r="A17" t="s">
        <v>80</v>
      </c>
      <c r="B17" s="106">
        <f>VLOOKUP(A17,'NL 2015 query'!A:B,2,0)</f>
        <v>187488056767.07199</v>
      </c>
      <c r="C17" s="89">
        <f>Dashboard!F$19</f>
        <v>0</v>
      </c>
      <c r="D17">
        <f t="shared" si="2"/>
        <v>0</v>
      </c>
      <c r="E17" t="str">
        <f t="shared" si="1"/>
        <v xml:space="preserve">  industry_useful_demand_for_chemical_other_useable_heat: 0</v>
      </c>
    </row>
    <row r="18" spans="1:5" x14ac:dyDescent="0.2">
      <c r="A18" t="s">
        <v>81</v>
      </c>
      <c r="B18" s="106">
        <f>VLOOKUP(A18,'NL 2015 query'!A:B,2,0)</f>
        <v>0</v>
      </c>
      <c r="C18" s="89">
        <f>Dashboard!F$19</f>
        <v>0</v>
      </c>
      <c r="D18">
        <f t="shared" si="2"/>
        <v>0</v>
      </c>
      <c r="E18" t="str">
        <f t="shared" si="1"/>
        <v xml:space="preserve">  industry_useful_demand_for_chemical_other_wood_pellets_non_energetic: 0</v>
      </c>
    </row>
    <row r="19" spans="1:5" x14ac:dyDescent="0.2">
      <c r="A19" t="s">
        <v>137</v>
      </c>
      <c r="B19" s="106">
        <f>VLOOKUP(A19,'NL 2015 query'!A:B,2,0)</f>
        <v>0</v>
      </c>
      <c r="C19" s="89">
        <f>Dashboard!F$17</f>
        <v>0</v>
      </c>
      <c r="D19">
        <f t="shared" si="2"/>
        <v>0</v>
      </c>
      <c r="E19" t="str">
        <f t="shared" si="1"/>
        <v xml:space="preserve">  industry_useful_demand_for_chemical_refineries_coal_non_energetic: 0</v>
      </c>
    </row>
    <row r="20" spans="1:5" x14ac:dyDescent="0.2">
      <c r="A20" t="s">
        <v>138</v>
      </c>
      <c r="B20" s="106">
        <f>VLOOKUP(A20,'NL 2015 query'!A:B,2,0)</f>
        <v>2591264860000</v>
      </c>
      <c r="C20" s="89">
        <f>Dashboard!F$17</f>
        <v>0</v>
      </c>
      <c r="D20">
        <f t="shared" si="2"/>
        <v>0</v>
      </c>
      <c r="E20" t="str">
        <f t="shared" si="1"/>
        <v xml:space="preserve">  industry_useful_demand_for_chemical_refineries_crude_oil_non_energetic: 0</v>
      </c>
    </row>
    <row r="21" spans="1:5" x14ac:dyDescent="0.2">
      <c r="A21" t="s">
        <v>139</v>
      </c>
      <c r="B21" s="106">
        <f>VLOOKUP(A21,'NL 2015 query'!A:B,2,0)</f>
        <v>9307680000</v>
      </c>
      <c r="C21" s="89">
        <f>Dashboard!F$17</f>
        <v>0</v>
      </c>
      <c r="D21">
        <f t="shared" si="2"/>
        <v>0</v>
      </c>
      <c r="E21" t="str">
        <f t="shared" si="1"/>
        <v xml:space="preserve">  industry_useful_demand_for_chemical_refineries_electricity: 0</v>
      </c>
    </row>
    <row r="22" spans="1:5" x14ac:dyDescent="0.2">
      <c r="A22" t="s">
        <v>140</v>
      </c>
      <c r="B22" s="106">
        <f>VLOOKUP(A22,'NL 2015 query'!A:B,2,0)</f>
        <v>0</v>
      </c>
      <c r="C22" s="89">
        <f>Dashboard!F$17</f>
        <v>0</v>
      </c>
      <c r="D22">
        <f t="shared" si="2"/>
        <v>0</v>
      </c>
      <c r="E22" t="str">
        <f t="shared" si="1"/>
        <v xml:space="preserve">  industry_useful_demand_for_chemical_refineries_network_gas_non_energetic: 0</v>
      </c>
    </row>
    <row r="23" spans="1:5" x14ac:dyDescent="0.2">
      <c r="A23" t="s">
        <v>141</v>
      </c>
      <c r="B23" s="106">
        <f>VLOOKUP(A23,'NL 2015 query'!A:B,2,0)</f>
        <v>129057390200</v>
      </c>
      <c r="C23" s="89">
        <f>Dashboard!F$17</f>
        <v>0</v>
      </c>
      <c r="D23">
        <f t="shared" si="2"/>
        <v>0</v>
      </c>
      <c r="E23" t="str">
        <f t="shared" si="1"/>
        <v xml:space="preserve">  industry_useful_demand_for_chemical_refineries_useable_heat: 0</v>
      </c>
    </row>
    <row r="24" spans="1:5" x14ac:dyDescent="0.2">
      <c r="A24" t="s">
        <v>142</v>
      </c>
      <c r="B24" s="106">
        <f>VLOOKUP(A24,'NL 2015 query'!A:B,2,0)</f>
        <v>0</v>
      </c>
      <c r="C24" s="89">
        <f>Dashboard!F$17</f>
        <v>0</v>
      </c>
      <c r="D24">
        <f t="shared" si="2"/>
        <v>0</v>
      </c>
      <c r="E24" t="str">
        <f t="shared" si="1"/>
        <v xml:space="preserve">  industry_useful_demand_for_chemical_refineries_wood_pellets_non_energetic: 0</v>
      </c>
    </row>
    <row r="25" spans="1:5" x14ac:dyDescent="0.2">
      <c r="A25" t="s">
        <v>143</v>
      </c>
      <c r="B25" s="106">
        <f>VLOOKUP(A25,'NL 2015 query'!A:B,2,0)</f>
        <v>56980000</v>
      </c>
      <c r="C25" s="89">
        <f>Dashboard!F$21</f>
        <v>0</v>
      </c>
      <c r="D25">
        <f t="shared" si="2"/>
        <v>0</v>
      </c>
      <c r="E25" t="str">
        <f t="shared" si="1"/>
        <v xml:space="preserve">  industry_useful_demand_for_other_construction_coal: 0</v>
      </c>
    </row>
    <row r="26" spans="1:5" x14ac:dyDescent="0.2">
      <c r="A26" t="s">
        <v>144</v>
      </c>
      <c r="B26" s="106">
        <f>VLOOKUP(A26,'NL 2015 query'!A:B,2,0)</f>
        <v>15974990000</v>
      </c>
      <c r="C26" s="89">
        <f>Dashboard!F$21</f>
        <v>0</v>
      </c>
      <c r="D26">
        <f t="shared" si="2"/>
        <v>0</v>
      </c>
      <c r="E26" t="str">
        <f t="shared" si="1"/>
        <v xml:space="preserve">  industry_useful_demand_for_other_construction_crude_oil: 0</v>
      </c>
    </row>
    <row r="27" spans="1:5" x14ac:dyDescent="0.2">
      <c r="A27" t="s">
        <v>145</v>
      </c>
      <c r="B27" s="106">
        <f>VLOOKUP(A27,'NL 2015 query'!A:B,2,0)</f>
        <v>3110959999.99999</v>
      </c>
      <c r="C27" s="89">
        <f>Dashboard!F$21</f>
        <v>0</v>
      </c>
      <c r="D27">
        <f t="shared" si="2"/>
        <v>0</v>
      </c>
      <c r="E27" t="str">
        <f t="shared" si="1"/>
        <v xml:space="preserve">  industry_useful_demand_for_other_construction_electricity: 0</v>
      </c>
    </row>
    <row r="28" spans="1:5" x14ac:dyDescent="0.2">
      <c r="A28" t="s">
        <v>146</v>
      </c>
      <c r="B28" s="106">
        <f>VLOOKUP(A28,'NL 2015 query'!A:B,2,0)</f>
        <v>4018960178.50806</v>
      </c>
      <c r="C28" s="89">
        <f>Dashboard!F$21</f>
        <v>0</v>
      </c>
      <c r="D28">
        <f t="shared" si="2"/>
        <v>0</v>
      </c>
      <c r="E28" t="str">
        <f t="shared" si="1"/>
        <v xml:space="preserve">  industry_useful_demand_for_other_construction_network_gas: 0</v>
      </c>
    </row>
    <row r="29" spans="1:5" x14ac:dyDescent="0.2">
      <c r="A29" t="s">
        <v>147</v>
      </c>
      <c r="B29" s="106">
        <f>VLOOKUP(A29,'NL 2015 query'!A:B,2,0)</f>
        <v>0</v>
      </c>
      <c r="C29" s="89">
        <f>Dashboard!F$21</f>
        <v>0</v>
      </c>
      <c r="D29">
        <f t="shared" si="2"/>
        <v>0</v>
      </c>
      <c r="E29" t="str">
        <f t="shared" si="1"/>
        <v xml:space="preserve">  industry_useful_demand_for_other_construction_useable_heat: 0</v>
      </c>
    </row>
    <row r="30" spans="1:5" x14ac:dyDescent="0.2">
      <c r="A30" t="s">
        <v>148</v>
      </c>
      <c r="B30" s="106">
        <f>VLOOKUP(A30,'NL 2015 query'!A:B,2,0)</f>
        <v>111908455.80967399</v>
      </c>
      <c r="C30" s="89">
        <f>Dashboard!F$21</f>
        <v>0</v>
      </c>
      <c r="D30">
        <f t="shared" si="2"/>
        <v>0</v>
      </c>
      <c r="E30" t="str">
        <f t="shared" si="1"/>
        <v xml:space="preserve">  industry_useful_demand_for_other_construction_wood_pellets: 0</v>
      </c>
    </row>
    <row r="31" spans="1:5" x14ac:dyDescent="0.2">
      <c r="A31" t="s">
        <v>107</v>
      </c>
      <c r="B31" s="106">
        <f>VLOOKUP(A31,'NL 2015 query'!A:B,2,0)</f>
        <v>23209780000</v>
      </c>
      <c r="C31" s="89">
        <f>Dashboard!F$22</f>
        <v>0</v>
      </c>
      <c r="D31">
        <f t="shared" si="2"/>
        <v>0</v>
      </c>
      <c r="E31" t="str">
        <f t="shared" si="1"/>
        <v xml:space="preserve">  industry_useful_demand_for_other_food_electricity: 0</v>
      </c>
    </row>
    <row r="32" spans="1:5" x14ac:dyDescent="0.2">
      <c r="A32" t="s">
        <v>108</v>
      </c>
      <c r="B32" s="106">
        <f>VLOOKUP(A32,'NL 2015 query'!A:B,2,0)</f>
        <v>53159447846.215599</v>
      </c>
      <c r="C32" s="89">
        <f>Dashboard!F$22</f>
        <v>0</v>
      </c>
      <c r="D32">
        <f t="shared" si="2"/>
        <v>0</v>
      </c>
      <c r="E32" t="str">
        <f t="shared" si="1"/>
        <v xml:space="preserve">  industry_useful_demand_for_other_food_useable_heat: 0</v>
      </c>
    </row>
    <row r="33" spans="1:5" x14ac:dyDescent="0.2">
      <c r="A33" t="s">
        <v>109</v>
      </c>
      <c r="B33" s="106">
        <f>VLOOKUP(A33,'NL 2015 query'!A:B,2,0)</f>
        <v>0</v>
      </c>
      <c r="C33" s="89">
        <f>Dashboard!F$23</f>
        <v>0</v>
      </c>
      <c r="D33">
        <f t="shared" si="2"/>
        <v>0</v>
      </c>
      <c r="E33" t="str">
        <f t="shared" si="1"/>
        <v xml:space="preserve">  industry_useful_demand_for_other_machinery_coal: 0</v>
      </c>
    </row>
    <row r="34" spans="1:5" x14ac:dyDescent="0.2">
      <c r="A34" t="s">
        <v>110</v>
      </c>
      <c r="B34" s="106">
        <f>VLOOKUP(A34,'NL 2015 query'!A:B,2,0)</f>
        <v>177180000</v>
      </c>
      <c r="C34" s="89">
        <f>Dashboard!F$23</f>
        <v>0</v>
      </c>
      <c r="D34">
        <f t="shared" si="2"/>
        <v>0</v>
      </c>
      <c r="E34" t="str">
        <f t="shared" si="1"/>
        <v xml:space="preserve">  industry_useful_demand_for_other_machinery_crude_oil: 0</v>
      </c>
    </row>
    <row r="35" spans="1:5" x14ac:dyDescent="0.2">
      <c r="A35" t="s">
        <v>111</v>
      </c>
      <c r="B35" s="106">
        <f>VLOOKUP(A35,'NL 2015 query'!A:B,2,0)</f>
        <v>10150229999.999901</v>
      </c>
      <c r="C35" s="89">
        <f>Dashboard!F$23</f>
        <v>0</v>
      </c>
      <c r="D35">
        <f t="shared" si="2"/>
        <v>0</v>
      </c>
      <c r="E35" t="str">
        <f t="shared" si="1"/>
        <v xml:space="preserve">  industry_useful_demand_for_other_machinery_electricity: 0</v>
      </c>
    </row>
    <row r="36" spans="1:5" x14ac:dyDescent="0.2">
      <c r="A36" t="s">
        <v>112</v>
      </c>
      <c r="B36" s="106">
        <f>VLOOKUP(A36,'NL 2015 query'!A:B,2,0)</f>
        <v>10048320000</v>
      </c>
      <c r="C36" s="89">
        <f>Dashboard!F$23</f>
        <v>0</v>
      </c>
      <c r="D36">
        <f t="shared" si="2"/>
        <v>0</v>
      </c>
      <c r="E36" t="str">
        <f t="shared" si="1"/>
        <v xml:space="preserve">  industry_useful_demand_for_other_machinery_network_gas: 0</v>
      </c>
    </row>
    <row r="37" spans="1:5" x14ac:dyDescent="0.2">
      <c r="A37" t="s">
        <v>113</v>
      </c>
      <c r="B37" s="106">
        <f>VLOOKUP(A37,'NL 2015 query'!A:B,2,0)</f>
        <v>54969999.999999799</v>
      </c>
      <c r="C37" s="89">
        <f>Dashboard!F$23</f>
        <v>0</v>
      </c>
      <c r="D37">
        <f t="shared" si="2"/>
        <v>0</v>
      </c>
      <c r="E37" t="str">
        <f t="shared" si="1"/>
        <v xml:space="preserve">  industry_useful_demand_for_other_machinery_useable_heat: 0</v>
      </c>
    </row>
    <row r="38" spans="1:5" x14ac:dyDescent="0.2">
      <c r="A38" t="s">
        <v>114</v>
      </c>
      <c r="B38" s="106">
        <f>VLOOKUP(A38,'NL 2015 query'!A:B,2,0)</f>
        <v>0</v>
      </c>
      <c r="C38" s="89">
        <f>Dashboard!F$23</f>
        <v>0</v>
      </c>
      <c r="D38">
        <f t="shared" si="2"/>
        <v>0</v>
      </c>
      <c r="E38" t="str">
        <f t="shared" si="1"/>
        <v xml:space="preserve">  industry_useful_demand_for_other_machinery_wood_pellets: 0</v>
      </c>
    </row>
    <row r="39" spans="1:5" x14ac:dyDescent="0.2">
      <c r="A39" t="s">
        <v>115</v>
      </c>
      <c r="B39" s="106">
        <f>VLOOKUP(A39,'NL 2015 query'!A:B,2,0)</f>
        <v>1452020000</v>
      </c>
      <c r="C39" s="89">
        <f>Dashboard!F$24</f>
        <v>0</v>
      </c>
      <c r="D39">
        <f t="shared" si="2"/>
        <v>0</v>
      </c>
      <c r="E39" t="str">
        <f t="shared" si="1"/>
        <v xml:space="preserve">  industry_useful_demand_for_other_minerals_coal: 0</v>
      </c>
    </row>
    <row r="40" spans="1:5" x14ac:dyDescent="0.2">
      <c r="A40" t="s">
        <v>116</v>
      </c>
      <c r="B40" s="106">
        <f>VLOOKUP(A40,'NL 2015 query'!A:B,2,0)</f>
        <v>412980000</v>
      </c>
      <c r="C40" s="89">
        <f>Dashboard!F$24</f>
        <v>0</v>
      </c>
      <c r="D40">
        <f t="shared" si="2"/>
        <v>0</v>
      </c>
      <c r="E40" t="str">
        <f t="shared" si="1"/>
        <v xml:space="preserve">  industry_useful_demand_for_other_minerals_crude_oil: 0</v>
      </c>
    </row>
    <row r="41" spans="1:5" x14ac:dyDescent="0.2">
      <c r="A41" t="s">
        <v>117</v>
      </c>
      <c r="B41" s="106">
        <f>VLOOKUP(A41,'NL 2015 query'!A:B,2,0)</f>
        <v>4194749999.99999</v>
      </c>
      <c r="C41" s="89">
        <f>Dashboard!F$24</f>
        <v>0</v>
      </c>
      <c r="D41">
        <f t="shared" si="2"/>
        <v>0</v>
      </c>
      <c r="E41" t="str">
        <f t="shared" si="1"/>
        <v xml:space="preserve">  industry_useful_demand_for_other_minerals_electricity: 0</v>
      </c>
    </row>
    <row r="42" spans="1:5" x14ac:dyDescent="0.2">
      <c r="A42" t="s">
        <v>118</v>
      </c>
      <c r="B42" s="106">
        <f>VLOOKUP(A42,'NL 2015 query'!A:B,2,0)</f>
        <v>17402754921.403702</v>
      </c>
      <c r="C42" s="89">
        <f>Dashboard!F$24</f>
        <v>0</v>
      </c>
      <c r="D42">
        <f t="shared" si="2"/>
        <v>0</v>
      </c>
      <c r="E42" t="str">
        <f t="shared" si="1"/>
        <v xml:space="preserve">  industry_useful_demand_for_other_minerals_network_gas: 0</v>
      </c>
    </row>
    <row r="43" spans="1:5" x14ac:dyDescent="0.2">
      <c r="A43" t="s">
        <v>119</v>
      </c>
      <c r="B43" s="106">
        <f>VLOOKUP(A43,'NL 2015 query'!A:B,2,0)</f>
        <v>3009999.9999999902</v>
      </c>
      <c r="C43" s="89">
        <f>Dashboard!F$24</f>
        <v>0</v>
      </c>
      <c r="D43">
        <f t="shared" si="2"/>
        <v>0</v>
      </c>
      <c r="E43" t="str">
        <f t="shared" si="1"/>
        <v xml:space="preserve">  industry_useful_demand_for_other_minerals_useable_heat: 0</v>
      </c>
    </row>
    <row r="44" spans="1:5" x14ac:dyDescent="0.2">
      <c r="A44" t="s">
        <v>120</v>
      </c>
      <c r="B44" s="106">
        <f>VLOOKUP(A44,'NL 2015 query'!A:B,2,0)</f>
        <v>0</v>
      </c>
      <c r="C44" s="89">
        <f>Dashboard!F$24</f>
        <v>0</v>
      </c>
      <c r="D44">
        <f t="shared" si="2"/>
        <v>0</v>
      </c>
      <c r="E44" t="str">
        <f t="shared" si="1"/>
        <v xml:space="preserve">  industry_useful_demand_for_other_minerals_wood_pellets: 0</v>
      </c>
    </row>
    <row r="45" spans="1:5" x14ac:dyDescent="0.2">
      <c r="A45" t="s">
        <v>121</v>
      </c>
      <c r="B45" s="106">
        <f>VLOOKUP(A45,'NL 2015 query'!A:B,2,0)</f>
        <v>280010000</v>
      </c>
      <c r="C45" s="89">
        <f>Dashboard!F$25</f>
        <v>0</v>
      </c>
      <c r="D45">
        <f t="shared" si="2"/>
        <v>0</v>
      </c>
      <c r="E45" t="str">
        <f t="shared" si="1"/>
        <v xml:space="preserve">  industry_useful_demand_for_other_mining_coal: 0</v>
      </c>
    </row>
    <row r="46" spans="1:5" x14ac:dyDescent="0.2">
      <c r="A46" t="s">
        <v>122</v>
      </c>
      <c r="B46" s="106">
        <f>VLOOKUP(A46,'NL 2015 query'!A:B,2,0)</f>
        <v>340810000.00000101</v>
      </c>
      <c r="C46" s="89">
        <f>Dashboard!F$25</f>
        <v>0</v>
      </c>
      <c r="D46">
        <f t="shared" si="2"/>
        <v>0</v>
      </c>
      <c r="E46" t="str">
        <f t="shared" si="1"/>
        <v xml:space="preserve">  industry_useful_demand_for_other_mining_crude_oil: 0</v>
      </c>
    </row>
    <row r="47" spans="1:5" x14ac:dyDescent="0.2">
      <c r="A47" t="s">
        <v>123</v>
      </c>
      <c r="B47" s="106">
        <f>VLOOKUP(A47,'NL 2015 query'!A:B,2,0)</f>
        <v>903759999.99999702</v>
      </c>
      <c r="C47" s="89">
        <f>Dashboard!F$25</f>
        <v>0</v>
      </c>
      <c r="D47">
        <f t="shared" si="2"/>
        <v>0</v>
      </c>
      <c r="E47" t="str">
        <f t="shared" si="1"/>
        <v xml:space="preserve">  industry_useful_demand_for_other_mining_electricity: 0</v>
      </c>
    </row>
    <row r="48" spans="1:5" x14ac:dyDescent="0.2">
      <c r="A48" t="s">
        <v>124</v>
      </c>
      <c r="B48" s="106">
        <f>VLOOKUP(A48,'NL 2015 query'!A:B,2,0)</f>
        <v>1974960000</v>
      </c>
      <c r="C48" s="89">
        <f>Dashboard!F$25</f>
        <v>0</v>
      </c>
      <c r="D48">
        <f t="shared" si="2"/>
        <v>0</v>
      </c>
      <c r="E48" t="str">
        <f t="shared" si="1"/>
        <v xml:space="preserve">  industry_useful_demand_for_other_mining_network_gas: 0</v>
      </c>
    </row>
    <row r="49" spans="1:5" x14ac:dyDescent="0.2">
      <c r="A49" t="s">
        <v>125</v>
      </c>
      <c r="B49" s="106">
        <f>VLOOKUP(A49,'NL 2015 query'!A:B,2,0)</f>
        <v>1820629999.99999</v>
      </c>
      <c r="C49" s="89">
        <f>Dashboard!F$25</f>
        <v>0</v>
      </c>
      <c r="D49">
        <f t="shared" si="2"/>
        <v>0</v>
      </c>
      <c r="E49" t="str">
        <f t="shared" si="1"/>
        <v xml:space="preserve">  industry_useful_demand_for_other_mining_useable_heat: 0</v>
      </c>
    </row>
    <row r="50" spans="1:5" x14ac:dyDescent="0.2">
      <c r="A50" t="s">
        <v>126</v>
      </c>
      <c r="B50" s="106">
        <f>VLOOKUP(A50,'NL 2015 query'!A:B,2,0)</f>
        <v>0</v>
      </c>
      <c r="C50" s="89">
        <f>Dashboard!F$25</f>
        <v>0</v>
      </c>
      <c r="D50">
        <f t="shared" si="2"/>
        <v>0</v>
      </c>
      <c r="E50" t="str">
        <f t="shared" si="1"/>
        <v xml:space="preserve">  industry_useful_demand_for_other_mining_wood_pellets: 0</v>
      </c>
    </row>
    <row r="51" spans="1:5" x14ac:dyDescent="0.2">
      <c r="A51" t="s">
        <v>128</v>
      </c>
      <c r="B51" s="106">
        <f>VLOOKUP(A51,'NL 2015 query'!A:B,2,0)</f>
        <v>286050000</v>
      </c>
      <c r="C51" s="89">
        <f>Dashboard!F$26</f>
        <v>0</v>
      </c>
      <c r="D51">
        <f t="shared" si="2"/>
        <v>0</v>
      </c>
      <c r="E51" t="str">
        <f t="shared" si="1"/>
        <v xml:space="preserve">  industry_useful_demand_for_other_non_specified_coal_non_energetic: 0</v>
      </c>
    </row>
    <row r="52" spans="1:5" x14ac:dyDescent="0.2">
      <c r="A52" t="s">
        <v>127</v>
      </c>
      <c r="B52" s="106">
        <f>VLOOKUP(A52,'NL 2015 query'!A:B,2,0)</f>
        <v>280010000</v>
      </c>
      <c r="C52" s="89">
        <f>Dashboard!F$26</f>
        <v>0</v>
      </c>
      <c r="D52">
        <f t="shared" si="2"/>
        <v>0</v>
      </c>
      <c r="E52" t="str">
        <f t="shared" si="1"/>
        <v xml:space="preserve">  industry_useful_demand_for_other_non_specified_coal: 0</v>
      </c>
    </row>
    <row r="53" spans="1:5" x14ac:dyDescent="0.2">
      <c r="A53" t="s">
        <v>130</v>
      </c>
      <c r="B53" s="106">
        <f>VLOOKUP(A53,'NL 2015 query'!A:B,2,0)</f>
        <v>11312389999.999901</v>
      </c>
      <c r="C53" s="89">
        <f>Dashboard!F$26</f>
        <v>0</v>
      </c>
      <c r="D53">
        <f t="shared" si="2"/>
        <v>0</v>
      </c>
      <c r="E53" t="str">
        <f t="shared" si="1"/>
        <v xml:space="preserve">  industry_useful_demand_for_other_non_specified_crude_oil_non_energetic: 0</v>
      </c>
    </row>
    <row r="54" spans="1:5" x14ac:dyDescent="0.2">
      <c r="A54" t="s">
        <v>129</v>
      </c>
      <c r="B54" s="106">
        <f>VLOOKUP(A54,'NL 2015 query'!A:B,2,0)</f>
        <v>301570000.00000602</v>
      </c>
      <c r="C54" s="89">
        <f>Dashboard!F$26</f>
        <v>0</v>
      </c>
      <c r="D54">
        <f t="shared" si="2"/>
        <v>0</v>
      </c>
      <c r="E54" t="str">
        <f t="shared" si="1"/>
        <v xml:space="preserve">  industry_useful_demand_for_other_non_specified_crude_oil: 0</v>
      </c>
    </row>
    <row r="55" spans="1:5" x14ac:dyDescent="0.2">
      <c r="A55" t="s">
        <v>131</v>
      </c>
      <c r="B55" s="106">
        <f>VLOOKUP(A55,'NL 2015 query'!A:B,2,0)</f>
        <v>15223540000</v>
      </c>
      <c r="C55" s="89">
        <f>Dashboard!F$26</f>
        <v>0</v>
      </c>
      <c r="D55">
        <f t="shared" si="2"/>
        <v>0</v>
      </c>
      <c r="E55" t="str">
        <f t="shared" si="1"/>
        <v xml:space="preserve">  industry_useful_demand_for_other_non_specified_electricity: 0</v>
      </c>
    </row>
    <row r="56" spans="1:5" x14ac:dyDescent="0.2">
      <c r="A56" t="s">
        <v>133</v>
      </c>
      <c r="B56" s="106">
        <f>VLOOKUP(A56,'NL 2015 query'!A:B,2,0)</f>
        <v>0</v>
      </c>
      <c r="C56" s="89">
        <f>Dashboard!F$26</f>
        <v>0</v>
      </c>
      <c r="D56">
        <f t="shared" si="2"/>
        <v>0</v>
      </c>
      <c r="E56" t="str">
        <f t="shared" si="1"/>
        <v xml:space="preserve">  industry_useful_demand_for_other_non_specified_network_gas_non_energetic: 0</v>
      </c>
    </row>
    <row r="57" spans="1:5" x14ac:dyDescent="0.2">
      <c r="A57" t="s">
        <v>132</v>
      </c>
      <c r="B57" s="106">
        <f>VLOOKUP(A57,'NL 2015 query'!A:B,2,0)</f>
        <v>31722040000.0005</v>
      </c>
      <c r="C57" s="89">
        <f>Dashboard!F$26</f>
        <v>0</v>
      </c>
      <c r="D57">
        <f t="shared" si="2"/>
        <v>0</v>
      </c>
      <c r="E57" t="str">
        <f t="shared" si="1"/>
        <v xml:space="preserve">  industry_useful_demand_for_other_non_specified_network_gas: 0</v>
      </c>
    </row>
    <row r="58" spans="1:5" x14ac:dyDescent="0.2">
      <c r="A58" t="s">
        <v>134</v>
      </c>
      <c r="B58" s="106">
        <f>VLOOKUP(A58,'NL 2015 query'!A:B,2,0)</f>
        <v>2166579999.99999</v>
      </c>
      <c r="C58" s="89">
        <f>Dashboard!F$26</f>
        <v>0</v>
      </c>
      <c r="D58">
        <f t="shared" si="2"/>
        <v>0</v>
      </c>
      <c r="E58" t="str">
        <f t="shared" si="1"/>
        <v xml:space="preserve">  industry_useful_demand_for_other_non_specified_useable_heat: 0</v>
      </c>
    </row>
    <row r="59" spans="1:5" x14ac:dyDescent="0.2">
      <c r="A59" t="s">
        <v>136</v>
      </c>
      <c r="B59" s="106">
        <f>VLOOKUP(A59,'NL 2015 query'!A:B,2,0)</f>
        <v>0</v>
      </c>
      <c r="C59" s="89">
        <f>Dashboard!F$26</f>
        <v>0</v>
      </c>
      <c r="D59">
        <f t="shared" si="2"/>
        <v>0</v>
      </c>
      <c r="E59" t="str">
        <f t="shared" si="1"/>
        <v xml:space="preserve">  industry_useful_demand_for_other_non_specified_wood_pellets_non_energetic: 0</v>
      </c>
    </row>
    <row r="60" spans="1:5" x14ac:dyDescent="0.2">
      <c r="A60" t="s">
        <v>135</v>
      </c>
      <c r="B60" s="106">
        <f>VLOOKUP(A60,'NL 2015 query'!A:B,2,0)</f>
        <v>4316169999.9999905</v>
      </c>
      <c r="C60" s="89">
        <f>Dashboard!F$26</f>
        <v>0</v>
      </c>
      <c r="D60">
        <f t="shared" si="2"/>
        <v>0</v>
      </c>
      <c r="E60" t="str">
        <f t="shared" si="1"/>
        <v xml:space="preserve">  industry_useful_demand_for_other_non_specified_wood_pellets: 0</v>
      </c>
    </row>
    <row r="61" spans="1:5" x14ac:dyDescent="0.2">
      <c r="A61" t="s">
        <v>87</v>
      </c>
      <c r="B61" s="106">
        <f>VLOOKUP(A61,'NL 2015 query'!A:B,2,0)</f>
        <v>8699169999.9999905</v>
      </c>
      <c r="C61" s="89">
        <f>Dashboard!F$27</f>
        <v>0</v>
      </c>
      <c r="D61">
        <f t="shared" si="2"/>
        <v>0</v>
      </c>
      <c r="E61" t="str">
        <f t="shared" si="1"/>
        <v xml:space="preserve">  industry_useful_demand_for_other_paper_electricity: 0</v>
      </c>
    </row>
    <row r="62" spans="1:5" x14ac:dyDescent="0.2">
      <c r="A62" t="s">
        <v>88</v>
      </c>
      <c r="B62" s="106">
        <f>VLOOKUP(A62,'NL 2015 query'!A:B,2,0)</f>
        <v>13018193612.6842</v>
      </c>
      <c r="C62" s="89">
        <f>Dashboard!F$27</f>
        <v>0</v>
      </c>
      <c r="D62">
        <f t="shared" si="2"/>
        <v>0</v>
      </c>
      <c r="E62" t="str">
        <f t="shared" si="1"/>
        <v xml:space="preserve">  industry_useful_demand_for_other_paper_useable_heat: 0</v>
      </c>
    </row>
    <row r="63" spans="1:5" x14ac:dyDescent="0.2">
      <c r="A63" t="s">
        <v>89</v>
      </c>
      <c r="B63" s="106">
        <f>VLOOKUP(A63,'NL 2015 query'!A:B,2,0)</f>
        <v>0</v>
      </c>
      <c r="C63" s="89">
        <f>Dashboard!F$28</f>
        <v>0</v>
      </c>
      <c r="D63">
        <f t="shared" si="2"/>
        <v>0</v>
      </c>
      <c r="E63" t="str">
        <f t="shared" si="1"/>
        <v xml:space="preserve">  industry_useful_demand_for_other_textile_coal: 0</v>
      </c>
    </row>
    <row r="64" spans="1:5" x14ac:dyDescent="0.2">
      <c r="A64" t="s">
        <v>90</v>
      </c>
      <c r="B64" s="106">
        <f>VLOOKUP(A64,'NL 2015 query'!A:B,2,0)</f>
        <v>0</v>
      </c>
      <c r="C64" s="89">
        <f>Dashboard!F$28</f>
        <v>0</v>
      </c>
      <c r="D64">
        <f t="shared" si="2"/>
        <v>0</v>
      </c>
      <c r="E64" t="str">
        <f t="shared" si="1"/>
        <v xml:space="preserve">  industry_useful_demand_for_other_textile_crude_oil: 0</v>
      </c>
    </row>
    <row r="65" spans="1:5" x14ac:dyDescent="0.2">
      <c r="A65" t="s">
        <v>91</v>
      </c>
      <c r="B65" s="106">
        <f>VLOOKUP(A65,'NL 2015 query'!A:B,2,0)</f>
        <v>1317840000</v>
      </c>
      <c r="C65" s="89">
        <f>Dashboard!F$28</f>
        <v>0</v>
      </c>
      <c r="D65">
        <f t="shared" si="2"/>
        <v>0</v>
      </c>
      <c r="E65" t="str">
        <f t="shared" si="1"/>
        <v xml:space="preserve">  industry_useful_demand_for_other_textile_electricity: 0</v>
      </c>
    </row>
    <row r="66" spans="1:5" x14ac:dyDescent="0.2">
      <c r="A66" t="s">
        <v>92</v>
      </c>
      <c r="B66" s="106">
        <f>VLOOKUP(A66,'NL 2015 query'!A:B,2,0)</f>
        <v>2340209999.99999</v>
      </c>
      <c r="C66" s="89">
        <f>Dashboard!F$28</f>
        <v>0</v>
      </c>
      <c r="D66">
        <f t="shared" si="2"/>
        <v>0</v>
      </c>
      <c r="E66" t="str">
        <f t="shared" si="1"/>
        <v xml:space="preserve">  industry_useful_demand_for_other_textile_network_gas: 0</v>
      </c>
    </row>
    <row r="67" spans="1:5" x14ac:dyDescent="0.2">
      <c r="A67" t="s">
        <v>93</v>
      </c>
      <c r="B67" s="106">
        <f>VLOOKUP(A67,'NL 2015 query'!A:B,2,0)</f>
        <v>52999999.999999799</v>
      </c>
      <c r="C67" s="89">
        <f>Dashboard!F$28</f>
        <v>0</v>
      </c>
      <c r="D67">
        <f t="shared" si="2"/>
        <v>0</v>
      </c>
      <c r="E67" t="str">
        <f t="shared" si="1"/>
        <v xml:space="preserve">  industry_useful_demand_for_other_textile_useable_heat: 0</v>
      </c>
    </row>
    <row r="68" spans="1:5" x14ac:dyDescent="0.2">
      <c r="A68" t="s">
        <v>94</v>
      </c>
      <c r="B68" s="106">
        <f>VLOOKUP(A68,'NL 2015 query'!A:B,2,0)</f>
        <v>0</v>
      </c>
      <c r="C68" s="89">
        <f>Dashboard!F$28</f>
        <v>0</v>
      </c>
      <c r="D68">
        <f t="shared" si="2"/>
        <v>0</v>
      </c>
      <c r="E68" t="str">
        <f t="shared" ref="E68:E80" si="3">"  " &amp;A68 &amp; D68</f>
        <v xml:space="preserve">  industry_useful_demand_for_other_textile_wood_pellets: 0</v>
      </c>
    </row>
    <row r="69" spans="1:5" x14ac:dyDescent="0.2">
      <c r="A69" t="s">
        <v>95</v>
      </c>
      <c r="B69" s="106">
        <f>VLOOKUP(A69,'NL 2015 query'!A:B,2,0)</f>
        <v>0</v>
      </c>
      <c r="C69" s="89">
        <f>Dashboard!F$29</f>
        <v>0</v>
      </c>
      <c r="D69">
        <f t="shared" si="2"/>
        <v>0</v>
      </c>
      <c r="E69" t="str">
        <f t="shared" si="3"/>
        <v xml:space="preserve">  industry_useful_demand_for_other_transport_equipment_coal: 0</v>
      </c>
    </row>
    <row r="70" spans="1:5" x14ac:dyDescent="0.2">
      <c r="A70" t="s">
        <v>96</v>
      </c>
      <c r="B70" s="106">
        <f>VLOOKUP(A70,'NL 2015 query'!A:B,2,0)</f>
        <v>468590000</v>
      </c>
      <c r="C70" s="89">
        <f>Dashboard!F$29</f>
        <v>0</v>
      </c>
      <c r="D70">
        <f t="shared" si="2"/>
        <v>0</v>
      </c>
      <c r="E70" t="str">
        <f t="shared" si="3"/>
        <v xml:space="preserve">  industry_useful_demand_for_other_transport_equipment_crude_oil: 0</v>
      </c>
    </row>
    <row r="71" spans="1:5" x14ac:dyDescent="0.2">
      <c r="A71" t="s">
        <v>97</v>
      </c>
      <c r="B71" s="106">
        <f>VLOOKUP(A71,'NL 2015 query'!A:B,2,0)</f>
        <v>1998359999.99999</v>
      </c>
      <c r="C71" s="89">
        <f>Dashboard!F$29</f>
        <v>0</v>
      </c>
      <c r="D71">
        <f t="shared" si="2"/>
        <v>0</v>
      </c>
      <c r="E71" t="str">
        <f t="shared" si="3"/>
        <v xml:space="preserve">  industry_useful_demand_for_other_transport_equipment_electricity: 0</v>
      </c>
    </row>
    <row r="72" spans="1:5" x14ac:dyDescent="0.2">
      <c r="A72" t="s">
        <v>98</v>
      </c>
      <c r="B72" s="106">
        <f>VLOOKUP(A72,'NL 2015 query'!A:B,2,0)</f>
        <v>1936230000</v>
      </c>
      <c r="C72" s="89">
        <f>Dashboard!F$29</f>
        <v>0</v>
      </c>
      <c r="D72">
        <f t="shared" ref="D72:D80" si="4">C72*B72</f>
        <v>0</v>
      </c>
      <c r="E72" t="str">
        <f t="shared" si="3"/>
        <v xml:space="preserve">  industry_useful_demand_for_other_transport_equipment_network_gas: 0</v>
      </c>
    </row>
    <row r="73" spans="1:5" x14ac:dyDescent="0.2">
      <c r="A73" t="s">
        <v>99</v>
      </c>
      <c r="B73" s="106">
        <f>VLOOKUP(A73,'NL 2015 query'!A:B,2,0)</f>
        <v>999999.99999999604</v>
      </c>
      <c r="C73" s="89">
        <f>Dashboard!F$29</f>
        <v>0</v>
      </c>
      <c r="D73">
        <f t="shared" si="4"/>
        <v>0</v>
      </c>
      <c r="E73" t="str">
        <f t="shared" si="3"/>
        <v xml:space="preserve">  industry_useful_demand_for_other_transport_equipment_useable_heat: 0</v>
      </c>
    </row>
    <row r="74" spans="1:5" x14ac:dyDescent="0.2">
      <c r="A74" t="s">
        <v>100</v>
      </c>
      <c r="B74" s="106">
        <f>VLOOKUP(A74,'NL 2015 query'!A:B,2,0)</f>
        <v>0</v>
      </c>
      <c r="C74" s="89">
        <f>Dashboard!F$29</f>
        <v>0</v>
      </c>
      <c r="D74">
        <f t="shared" si="4"/>
        <v>0</v>
      </c>
      <c r="E74" t="str">
        <f t="shared" si="3"/>
        <v xml:space="preserve">  industry_useful_demand_for_other_transport_equipment_wood_pellets: 0</v>
      </c>
    </row>
    <row r="75" spans="1:5" x14ac:dyDescent="0.2">
      <c r="A75" t="s">
        <v>101</v>
      </c>
      <c r="B75" s="106">
        <f>VLOOKUP(A75,'NL 2015 query'!A:B,2,0)</f>
        <v>0</v>
      </c>
      <c r="C75" s="89">
        <f>Dashboard!F$30</f>
        <v>0</v>
      </c>
      <c r="D75">
        <f t="shared" si="4"/>
        <v>0</v>
      </c>
      <c r="E75" t="str">
        <f t="shared" si="3"/>
        <v xml:space="preserve">  industry_useful_demand_for_other_wood_products_coal: 0</v>
      </c>
    </row>
    <row r="76" spans="1:5" x14ac:dyDescent="0.2">
      <c r="A76" t="s">
        <v>102</v>
      </c>
      <c r="B76" s="106">
        <f>VLOOKUP(A76,'NL 2015 query'!A:B,2,0)</f>
        <v>0</v>
      </c>
      <c r="C76" s="89">
        <f>Dashboard!F$30</f>
        <v>0</v>
      </c>
      <c r="D76">
        <f t="shared" si="4"/>
        <v>0</v>
      </c>
      <c r="E76" t="str">
        <f t="shared" si="3"/>
        <v xml:space="preserve">  industry_useful_demand_for_other_wood_products_crude_oil: 0</v>
      </c>
    </row>
    <row r="77" spans="1:5" x14ac:dyDescent="0.2">
      <c r="A77" t="s">
        <v>103</v>
      </c>
      <c r="B77" s="106">
        <f>VLOOKUP(A77,'NL 2015 query'!A:B,2,0)</f>
        <v>828149999.99999595</v>
      </c>
      <c r="C77" s="89">
        <f>Dashboard!F$30</f>
        <v>0</v>
      </c>
      <c r="D77">
        <f t="shared" si="4"/>
        <v>0</v>
      </c>
      <c r="E77" t="str">
        <f t="shared" si="3"/>
        <v xml:space="preserve">  industry_useful_demand_for_other_wood_products_electricity: 0</v>
      </c>
    </row>
    <row r="78" spans="1:5" x14ac:dyDescent="0.2">
      <c r="A78" t="s">
        <v>104</v>
      </c>
      <c r="B78" s="106">
        <f>VLOOKUP(A78,'NL 2015 query'!A:B,2,0)</f>
        <v>474453768.97362202</v>
      </c>
      <c r="C78" s="89">
        <f>Dashboard!F$30</f>
        <v>0</v>
      </c>
      <c r="D78">
        <f t="shared" si="4"/>
        <v>0</v>
      </c>
      <c r="E78" t="str">
        <f t="shared" si="3"/>
        <v xml:space="preserve">  industry_useful_demand_for_other_wood_products_network_gas: 0</v>
      </c>
    </row>
    <row r="79" spans="1:5" x14ac:dyDescent="0.2">
      <c r="A79" t="s">
        <v>105</v>
      </c>
      <c r="B79" s="106">
        <f>VLOOKUP(A79,'NL 2015 query'!A:B,2,0)</f>
        <v>0</v>
      </c>
      <c r="C79" s="89">
        <f>Dashboard!F$30</f>
        <v>0</v>
      </c>
      <c r="D79">
        <f t="shared" si="4"/>
        <v>0</v>
      </c>
      <c r="E79" t="str">
        <f t="shared" si="3"/>
        <v xml:space="preserve">  industry_useful_demand_for_other_wood_products_useable_heat: 0</v>
      </c>
    </row>
    <row r="80" spans="1:5" x14ac:dyDescent="0.2">
      <c r="A80" t="s">
        <v>106</v>
      </c>
      <c r="B80" s="106">
        <f>VLOOKUP(A80,'NL 2015 query'!A:B,2,0)</f>
        <v>953915530.54780996</v>
      </c>
      <c r="C80" s="89">
        <f>Dashboard!F$30</f>
        <v>0</v>
      </c>
      <c r="D80">
        <f t="shared" si="4"/>
        <v>0</v>
      </c>
      <c r="E80" t="str">
        <f t="shared" si="3"/>
        <v xml:space="preserve">  industry_useful_demand_for_other_wood_products_wood_pellets: 0</v>
      </c>
    </row>
    <row r="81" spans="1:5" x14ac:dyDescent="0.2">
      <c r="B81" s="108" t="s">
        <v>850</v>
      </c>
      <c r="C81" s="113" t="s">
        <v>184</v>
      </c>
    </row>
    <row r="82" spans="1:5" x14ac:dyDescent="0.2">
      <c r="A82" t="s">
        <v>82</v>
      </c>
      <c r="B82" s="106">
        <f>Analyse!F12</f>
        <v>0</v>
      </c>
      <c r="C82" s="84">
        <v>1000000</v>
      </c>
      <c r="D82">
        <f>C82*B82</f>
        <v>0</v>
      </c>
      <c r="E82" t="str">
        <f>"  " &amp;A82 &amp; D82</f>
        <v xml:space="preserve">  industry_useful_demand_for_other_ict_electricity: 0</v>
      </c>
    </row>
    <row r="84" spans="1:5" x14ac:dyDescent="0.2">
      <c r="A84" s="91" t="s">
        <v>164</v>
      </c>
    </row>
    <row r="85" spans="1:5" x14ac:dyDescent="0.2">
      <c r="A85" t="s">
        <v>47</v>
      </c>
      <c r="D85" s="89">
        <f>Dashboard!F42</f>
        <v>0</v>
      </c>
      <c r="E85" t="str">
        <f>"  " &amp;A85 &amp;D85</f>
        <v xml:space="preserve">  :"industry_chemicals_fertilizers_burner_coal-industry_useful_demand_for_chemical_fertilizers_useable_heat@useable_heat": 0</v>
      </c>
    </row>
    <row r="86" spans="1:5" x14ac:dyDescent="0.2">
      <c r="A86" t="s">
        <v>48</v>
      </c>
      <c r="D86" s="89">
        <f>Dashboard!F43</f>
        <v>0</v>
      </c>
      <c r="E86" t="str">
        <f t="shared" ref="E86:E122" si="5">"  " &amp;A86 &amp;D86</f>
        <v xml:space="preserve">  :"industry_chemicals_fertilizers_burner_crude_oil-industry_useful_demand_for_chemical_fertilizers_useable_heat@useable_heat": 0</v>
      </c>
    </row>
    <row r="87" spans="1:5" x14ac:dyDescent="0.2">
      <c r="A87" t="s">
        <v>49</v>
      </c>
      <c r="D87" s="89">
        <f>Dashboard!F44</f>
        <v>1</v>
      </c>
      <c r="E87" t="str">
        <f t="shared" si="5"/>
        <v xml:space="preserve">  :"industry_chemicals_fertilizers_burner_network_gas-industry_useful_demand_for_chemical_fertilizers_useable_heat@useable_heat": 1</v>
      </c>
    </row>
    <row r="88" spans="1:5" x14ac:dyDescent="0.2">
      <c r="A88" t="s">
        <v>50</v>
      </c>
      <c r="D88" s="89">
        <f>Dashboard!F45</f>
        <v>0</v>
      </c>
      <c r="E88" t="str">
        <f t="shared" si="5"/>
        <v xml:space="preserve">  :"industry_chemicals_fertilizers_burner_wood_pellets-industry_useful_demand_for_chemical_fertilizers_useable_heat@useable_heat": 0</v>
      </c>
    </row>
    <row r="89" spans="1:5" x14ac:dyDescent="0.2">
      <c r="A89" t="s">
        <v>59</v>
      </c>
      <c r="D89" s="89">
        <f>Dashboard!F46</f>
        <v>0</v>
      </c>
      <c r="E89" t="str">
        <f t="shared" si="5"/>
        <v xml:space="preserve">  :"industry_final_demand_for_chemical_fertilizers_steam_hot_water-industry_useful_demand_for_chemical_fertilizers_useable_heat@useable_heat": 0</v>
      </c>
    </row>
    <row r="90" spans="1:5" s="115" customFormat="1" x14ac:dyDescent="0.2">
      <c r="A90" s="115" t="s">
        <v>862</v>
      </c>
      <c r="B90" s="116"/>
      <c r="D90" s="117">
        <f>Dashboard!F49</f>
        <v>1</v>
      </c>
      <c r="E90" s="115" t="str">
        <f t="shared" si="5"/>
        <v xml:space="preserve">  :"industry_locally_available_hydrogen_before_p2g-industry_locally_available_hydrogen_after_p2g": 1</v>
      </c>
    </row>
    <row r="91" spans="1:5" s="115" customFormat="1" x14ac:dyDescent="0.2">
      <c r="A91" s="115" t="s">
        <v>863</v>
      </c>
      <c r="B91" s="116"/>
      <c r="D91" s="117">
        <f>Dashboard!F50</f>
        <v>0</v>
      </c>
      <c r="E91" s="115" t="str">
        <f t="shared" si="5"/>
        <v xml:space="preserve">  :"industry_flexibility_p2g_electricity-industry_locally_available_hydrogen_after_p2g": 0</v>
      </c>
    </row>
    <row r="92" spans="1:5" s="115" customFormat="1" x14ac:dyDescent="0.2">
      <c r="A92" s="115" t="s">
        <v>866</v>
      </c>
      <c r="B92" s="116"/>
      <c r="D92" s="117"/>
    </row>
    <row r="93" spans="1:5" s="115" customFormat="1" x14ac:dyDescent="0.2">
      <c r="B93" s="116"/>
      <c r="D93" s="117"/>
    </row>
    <row r="94" spans="1:5" x14ac:dyDescent="0.2">
      <c r="D94" s="89"/>
    </row>
    <row r="95" spans="1:5" x14ac:dyDescent="0.2">
      <c r="A95" t="s">
        <v>51</v>
      </c>
      <c r="D95" s="89">
        <f>Dashboard!F53</f>
        <v>0</v>
      </c>
      <c r="E95" t="str">
        <f t="shared" si="5"/>
        <v xml:space="preserve">  :"industry_chemicals_other_burner_coal-industry_useful_demand_for_chemical_other_useable_heat_after_p2h@useable_heat": 0</v>
      </c>
    </row>
    <row r="96" spans="1:5" x14ac:dyDescent="0.2">
      <c r="A96" t="s">
        <v>52</v>
      </c>
      <c r="D96" s="89">
        <f>Dashboard!F54</f>
        <v>0.434</v>
      </c>
      <c r="E96" t="str">
        <f t="shared" si="5"/>
        <v xml:space="preserve">  :"industry_chemicals_other_burner_crude_oil-industry_useful_demand_for_chemical_other_useable_heat_after_p2h@useable_heat": 0,434</v>
      </c>
    </row>
    <row r="97" spans="1:5" x14ac:dyDescent="0.2">
      <c r="A97" t="s">
        <v>53</v>
      </c>
      <c r="D97" s="89">
        <f>Dashboard!F55</f>
        <v>0.192</v>
      </c>
      <c r="E97" t="str">
        <f t="shared" si="5"/>
        <v xml:space="preserve">  :"industry_chemicals_other_burner_network_gas-industry_useful_demand_for_chemical_other_useable_heat_after_p2h@useable_heat": 0,192</v>
      </c>
    </row>
    <row r="98" spans="1:5" x14ac:dyDescent="0.2">
      <c r="A98" t="s">
        <v>54</v>
      </c>
      <c r="D98" s="89">
        <f>Dashboard!F56</f>
        <v>0</v>
      </c>
      <c r="E98" t="str">
        <f t="shared" si="5"/>
        <v xml:space="preserve">  :"industry_chemicals_other_burner_wood_pellets-industry_useful_demand_for_chemical_other_useable_heat_after_p2h@useable_heat": 0</v>
      </c>
    </row>
    <row r="99" spans="1:5" x14ac:dyDescent="0.2">
      <c r="A99" t="s">
        <v>60</v>
      </c>
      <c r="D99" s="89">
        <f>Dashboard!F57</f>
        <v>0.375</v>
      </c>
      <c r="E99" t="str">
        <f t="shared" si="5"/>
        <v xml:space="preserve">  :"industry_final_demand_for_chemical_other_steam_hot_water-industry_useful_demand_for_chemical_other_useable_heat_after_p2h@useable_heat": 0,375</v>
      </c>
    </row>
    <row r="100" spans="1:5" x14ac:dyDescent="0.2">
      <c r="A100" t="s">
        <v>154</v>
      </c>
      <c r="D100" s="89">
        <f>Dashboard!F58</f>
        <v>0</v>
      </c>
      <c r="E100" t="str">
        <f t="shared" si="5"/>
        <v xml:space="preserve">  :"industry_chemicals_other_heatpump_water_water_electricity-industry_useful_demand_for_chemical_other_useable_heat_after_p2h@useable_heat": 0</v>
      </c>
    </row>
    <row r="101" spans="1:5" x14ac:dyDescent="0.2">
      <c r="A101" t="s">
        <v>155</v>
      </c>
      <c r="D101" s="89">
        <f>Dashboard!F59</f>
        <v>0</v>
      </c>
      <c r="E101" t="str">
        <f t="shared" si="5"/>
        <v xml:space="preserve">  :"industry_chemicals_other_steam_recompression_electricity-industry_useful_demand_for_chemical_other_useable_heat_after_p2h@useable_heat": 0</v>
      </c>
    </row>
    <row r="102" spans="1:5" x14ac:dyDescent="0.2">
      <c r="A102" t="s">
        <v>153</v>
      </c>
      <c r="D102" s="89">
        <f>Dashboard!F60</f>
        <v>0</v>
      </c>
      <c r="E102" t="str">
        <f t="shared" si="5"/>
        <v xml:space="preserve">  :"industry_chemicals_other_heater_electricity-industry_useful_demand_for_chemical_other_useable_heat_after_p2h@useable_heat": 0</v>
      </c>
    </row>
    <row r="104" spans="1:5" x14ac:dyDescent="0.2">
      <c r="A104" t="s">
        <v>55</v>
      </c>
      <c r="D104" s="89">
        <f>Dashboard!F35</f>
        <v>0</v>
      </c>
      <c r="E104" t="str">
        <f t="shared" si="5"/>
        <v xml:space="preserve">  :"industry_chemicals_refineries_burner_coal-industry_useful_demand_for_chemical_refineries_useable_heat_after_p2h@useable_heat": 0</v>
      </c>
    </row>
    <row r="105" spans="1:5" x14ac:dyDescent="0.2">
      <c r="A105" t="s">
        <v>56</v>
      </c>
      <c r="D105" s="89">
        <f>Dashboard!F36</f>
        <v>0.64500000000000002</v>
      </c>
      <c r="E105" t="str">
        <f t="shared" si="5"/>
        <v xml:space="preserve">  :"industry_chemicals_refineries_burner_crude_oil-industry_useful_demand_for_chemical_refineries_useable_heat_after_p2h@useable_heat": 0,645</v>
      </c>
    </row>
    <row r="106" spans="1:5" x14ac:dyDescent="0.2">
      <c r="A106" t="s">
        <v>57</v>
      </c>
      <c r="D106" s="89">
        <f>Dashboard!F37</f>
        <v>0.25</v>
      </c>
      <c r="E106" t="str">
        <f t="shared" si="5"/>
        <v xml:space="preserve">  :"industry_chemicals_refineries_burner_network_gas-industry_useful_demand_for_chemical_refineries_useable_heat_after_p2h@useable_heat": 0,25</v>
      </c>
    </row>
    <row r="107" spans="1:5" x14ac:dyDescent="0.2">
      <c r="A107" t="s">
        <v>58</v>
      </c>
      <c r="D107" s="89">
        <f>Dashboard!F38</f>
        <v>0</v>
      </c>
      <c r="E107" t="str">
        <f t="shared" si="5"/>
        <v xml:space="preserve">  :"industry_chemicals_refineries_burner_wood_pellets-industry_useful_demand_for_chemical_refineries_useable_heat_after_p2h@useable_heat": 0</v>
      </c>
    </row>
    <row r="108" spans="1:5" x14ac:dyDescent="0.2">
      <c r="A108" t="s">
        <v>61</v>
      </c>
      <c r="D108" s="89">
        <f>Dashboard!F39</f>
        <v>0.105</v>
      </c>
      <c r="E108" t="str">
        <f t="shared" si="5"/>
        <v xml:space="preserve">  :"industry_final_demand_for_chemical_refineries_steam_hot_water-industry_useful_demand_for_chemical_refineries_useable_heat_after_p2h@useable_heat": 0,105</v>
      </c>
    </row>
    <row r="110" spans="1:5" x14ac:dyDescent="0.2">
      <c r="A110" t="s">
        <v>70</v>
      </c>
      <c r="D110" s="89">
        <f>Dashboard!F63</f>
        <v>0</v>
      </c>
      <c r="E110" t="str">
        <f t="shared" si="5"/>
        <v xml:space="preserve">  :"industry_other_paper_burner_coal-industry_useful_demand_for_other_paper_useable_heat_after_p2h@useable_heat": 0</v>
      </c>
    </row>
    <row r="111" spans="1:5" x14ac:dyDescent="0.2">
      <c r="A111" t="s">
        <v>71</v>
      </c>
      <c r="D111" s="89">
        <f>Dashboard!F64</f>
        <v>0</v>
      </c>
      <c r="E111" t="str">
        <f t="shared" si="5"/>
        <v xml:space="preserve">  :"industry_other_paper_burner_crude_oil-industry_useful_demand_for_other_paper_useable_heat_after_p2h@useable_heat": 0</v>
      </c>
    </row>
    <row r="112" spans="1:5" x14ac:dyDescent="0.2">
      <c r="A112" t="s">
        <v>72</v>
      </c>
      <c r="D112" s="89">
        <f>Dashboard!F65</f>
        <v>0.81799999999999995</v>
      </c>
      <c r="E112" t="str">
        <f t="shared" si="5"/>
        <v xml:space="preserve">  :"industry_other_paper_burner_network_gas-industry_useful_demand_for_other_paper_useable_heat_after_p2h@useable_heat": 0,818</v>
      </c>
    </row>
    <row r="113" spans="1:5" x14ac:dyDescent="0.2">
      <c r="A113" t="s">
        <v>73</v>
      </c>
      <c r="D113" s="89">
        <f>Dashboard!F66</f>
        <v>0</v>
      </c>
      <c r="E113" t="str">
        <f t="shared" si="5"/>
        <v xml:space="preserve">  :"industry_other_paper_burner_wood_pellets-industry_useful_demand_for_other_paper_useable_heat_after_p2h@useable_heat": 0</v>
      </c>
    </row>
    <row r="114" spans="1:5" x14ac:dyDescent="0.2">
      <c r="A114" t="s">
        <v>63</v>
      </c>
      <c r="D114" s="89">
        <f>Dashboard!F67</f>
        <v>0.182</v>
      </c>
      <c r="E114" t="str">
        <f t="shared" si="5"/>
        <v xml:space="preserve">  :"industry_final_demand_for_other_paper_steam_hot_water-industry_useful_demand_for_other_paper_useable_heat_after_p2h@useable_heat": 0,182</v>
      </c>
    </row>
    <row r="115" spans="1:5" x14ac:dyDescent="0.2">
      <c r="A115" t="s">
        <v>74</v>
      </c>
      <c r="D115" s="89">
        <f>Dashboard!F68</f>
        <v>0</v>
      </c>
      <c r="E115" t="str">
        <f t="shared" si="5"/>
        <v xml:space="preserve">  :"industry_other_paper_heater_electricity-industry_useful_demand_for_other_paper_useable_heat_after_p2h@useable_heat": 0</v>
      </c>
    </row>
    <row r="117" spans="1:5" x14ac:dyDescent="0.2">
      <c r="A117" t="s">
        <v>64</v>
      </c>
      <c r="D117" s="89">
        <f>Dashboard!F71</f>
        <v>1.4999999999999999E-2</v>
      </c>
      <c r="E117" t="str">
        <f t="shared" si="5"/>
        <v xml:space="preserve">  :"industry_other_food_burner_coal-industry_useful_demand_for_other_food_useable_heat_after_p2h@useable_heat": 0,015</v>
      </c>
    </row>
    <row r="118" spans="1:5" x14ac:dyDescent="0.2">
      <c r="A118" t="s">
        <v>65</v>
      </c>
      <c r="D118" s="89">
        <f>Dashboard!F72</f>
        <v>3.0000000000000001E-3</v>
      </c>
      <c r="E118" t="str">
        <f t="shared" si="5"/>
        <v xml:space="preserve">  :"industry_other_food_burner_crude_oil-industry_useful_demand_for_other_food_useable_heat_after_p2h@useable_heat": 0,003</v>
      </c>
    </row>
    <row r="119" spans="1:5" x14ac:dyDescent="0.2">
      <c r="A119" t="s">
        <v>66</v>
      </c>
      <c r="D119" s="89">
        <f>Dashboard!F73</f>
        <v>0.86799999999999999</v>
      </c>
      <c r="E119" t="str">
        <f t="shared" si="5"/>
        <v xml:space="preserve">  :"industry_other_food_burner_network_gas-industry_useful_demand_for_other_food_useable_heat_after_p2h@useable_heat": 0,868</v>
      </c>
    </row>
    <row r="120" spans="1:5" x14ac:dyDescent="0.2">
      <c r="A120" t="s">
        <v>67</v>
      </c>
      <c r="D120" s="89">
        <f>Dashboard!F74</f>
        <v>0</v>
      </c>
      <c r="E120" t="str">
        <f t="shared" si="5"/>
        <v xml:space="preserve">  :"industry_other_food_burner_wood_pellets-industry_useful_demand_for_other_food_useable_heat_after_p2h@useable_heat": 0</v>
      </c>
    </row>
    <row r="121" spans="1:5" x14ac:dyDescent="0.2">
      <c r="A121" t="s">
        <v>62</v>
      </c>
      <c r="D121" s="89">
        <f>Dashboard!F75</f>
        <v>0.114</v>
      </c>
      <c r="E121" t="str">
        <f t="shared" si="5"/>
        <v xml:space="preserve">  :"industry_final_demand_for_other_food_steam_hot_water-industry_useful_demand_for_other_food_useable_heat_after_p2h@useable_heat": 0,114</v>
      </c>
    </row>
    <row r="122" spans="1:5" x14ac:dyDescent="0.2">
      <c r="A122" t="s">
        <v>68</v>
      </c>
      <c r="D122" s="89">
        <f>Dashboard!F76</f>
        <v>0</v>
      </c>
      <c r="E122" t="str">
        <f t="shared" si="5"/>
        <v xml:space="preserve">  :"industry_other_food_heater_electricity-industry_useful_demand_for_other_food_useable_heat_after_p2h@useable_heat": 0</v>
      </c>
    </row>
    <row r="123" spans="1:5" x14ac:dyDescent="0.2">
      <c r="D123" s="89"/>
    </row>
    <row r="124" spans="1:5" x14ac:dyDescent="0.2">
      <c r="C124" s="91"/>
      <c r="E124" t="s">
        <v>870</v>
      </c>
    </row>
    <row r="125" spans="1:5" x14ac:dyDescent="0.2">
      <c r="E125" t="s">
        <v>871</v>
      </c>
    </row>
    <row r="126" spans="1:5" x14ac:dyDescent="0.2">
      <c r="E126" t="s">
        <v>872</v>
      </c>
    </row>
    <row r="129" spans="1:5" x14ac:dyDescent="0.2">
      <c r="A129" s="91" t="s">
        <v>163</v>
      </c>
    </row>
    <row r="130" spans="1:5" x14ac:dyDescent="0.2">
      <c r="A130" t="s">
        <v>158</v>
      </c>
      <c r="D130" s="84">
        <f>Dashboard!F84</f>
        <v>0</v>
      </c>
      <c r="E130" t="str">
        <f t="shared" ref="E130:E137" si="6">"  " &amp;A130 &amp; D130</f>
        <v xml:space="preserve">  industry_chemicals_other_flexibility_p2h_electricity: 0</v>
      </c>
    </row>
    <row r="131" spans="1:5" x14ac:dyDescent="0.2">
      <c r="A131" t="s">
        <v>159</v>
      </c>
      <c r="D131" s="84">
        <f>Dashboard!F85</f>
        <v>0</v>
      </c>
      <c r="E131" t="str">
        <f t="shared" si="6"/>
        <v xml:space="preserve">  industry_chemicals_refineries_flexibility_p2h_electricity: 0</v>
      </c>
    </row>
    <row r="132" spans="1:5" x14ac:dyDescent="0.2">
      <c r="A132" t="s">
        <v>160</v>
      </c>
      <c r="D132" s="84">
        <f>Dashboard!F86</f>
        <v>0</v>
      </c>
      <c r="E132" t="str">
        <f t="shared" si="6"/>
        <v xml:space="preserve">  industry_flexibility_p2g_electricity: 0</v>
      </c>
    </row>
    <row r="133" spans="1:5" x14ac:dyDescent="0.2">
      <c r="A133" t="s">
        <v>161</v>
      </c>
      <c r="D133" s="84">
        <f>Dashboard!F87</f>
        <v>0</v>
      </c>
      <c r="E133" t="str">
        <f t="shared" si="6"/>
        <v xml:space="preserve">  industry_other_food_flexibility_p2h_electricity: 0</v>
      </c>
    </row>
    <row r="134" spans="1:5" x14ac:dyDescent="0.2">
      <c r="A134" t="s">
        <v>162</v>
      </c>
      <c r="D134" s="84">
        <f>Dashboard!F88</f>
        <v>0</v>
      </c>
      <c r="E134" t="str">
        <f t="shared" si="6"/>
        <v xml:space="preserve">  industry_other_paper_flexibility_p2h_electricity: 0</v>
      </c>
    </row>
    <row r="135" spans="1:5" x14ac:dyDescent="0.2">
      <c r="A135" t="s">
        <v>83</v>
      </c>
      <c r="D135" s="84">
        <f>Dashboard!F79</f>
        <v>0</v>
      </c>
      <c r="E135" t="str">
        <f t="shared" si="6"/>
        <v xml:space="preserve">  industry_chp_combined_cycle_gas_power_fuelmix: 0</v>
      </c>
    </row>
    <row r="136" spans="1:5" x14ac:dyDescent="0.2">
      <c r="A136" t="s">
        <v>84</v>
      </c>
      <c r="D136" s="84">
        <f>Dashboard!F80</f>
        <v>0</v>
      </c>
      <c r="E136" t="str">
        <f t="shared" si="6"/>
        <v xml:space="preserve">  industry_chp_engine_gas_power_fuelmix: 0</v>
      </c>
    </row>
    <row r="137" spans="1:5" x14ac:dyDescent="0.2">
      <c r="A137" t="s">
        <v>652</v>
      </c>
      <c r="D137" s="84">
        <f>Dashboard!F81</f>
        <v>0</v>
      </c>
      <c r="E137" t="str">
        <f t="shared" si="6"/>
        <v xml:space="preserve">  industry_chp_turbine_gas_power_fuelmix: 0</v>
      </c>
    </row>
    <row r="145" spans="1:13" x14ac:dyDescent="0.2">
      <c r="A145" t="s">
        <v>854</v>
      </c>
    </row>
    <row r="146" spans="1:13" x14ac:dyDescent="0.2">
      <c r="A146" t="s">
        <v>176</v>
      </c>
      <c r="D146" s="106">
        <f>Analyse!I8</f>
        <v>0</v>
      </c>
      <c r="E146" t="str">
        <f>"  " &amp;A146 &amp;D146</f>
        <v xml:space="preserve">  :"industry_chp_engine_gas_power_fuelmix-industry_locally_available_electricity@electricity": 0</v>
      </c>
      <c r="M146" s="85" t="s">
        <v>185</v>
      </c>
    </row>
    <row r="147" spans="1:13" x14ac:dyDescent="0.2">
      <c r="A147" t="s">
        <v>177</v>
      </c>
      <c r="D147" s="106">
        <f>Analyse!I9</f>
        <v>0</v>
      </c>
      <c r="E147" t="str">
        <f>"  " &amp;A147 &amp;D147</f>
        <v xml:space="preserve">  :"industry_chp_turbine_gas_power_fuelmix-industry_locally_available_electricity@electricity": 0</v>
      </c>
      <c r="M147" s="85" t="s">
        <v>185</v>
      </c>
    </row>
    <row r="148" spans="1:13" x14ac:dyDescent="0.2">
      <c r="A148" t="s">
        <v>178</v>
      </c>
      <c r="D148" s="106">
        <f>Analyse!I7</f>
        <v>0</v>
      </c>
      <c r="E148" t="str">
        <f>"  " &amp;A148 &amp;D148</f>
        <v xml:space="preserve">  :"industry_chp_combined_cycle_gas_power_fuelmix-industry_locally_available_electricity@electricity": 0</v>
      </c>
      <c r="M148" s="85" t="s">
        <v>185</v>
      </c>
    </row>
  </sheetData>
  <sortState ref="A82:A111">
    <sortCondition ref="A8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47"/>
  <sheetViews>
    <sheetView topLeftCell="A106" workbookViewId="0">
      <selection activeCell="A144" sqref="A144"/>
    </sheetView>
  </sheetViews>
  <sheetFormatPr baseColWidth="10" defaultRowHeight="16" x14ac:dyDescent="0.2"/>
  <cols>
    <col min="1" max="1" width="64.83203125" customWidth="1"/>
    <col min="2" max="2" width="32.6640625" style="84" customWidth="1"/>
  </cols>
  <sheetData>
    <row r="1" spans="1:2" x14ac:dyDescent="0.2">
      <c r="A1" t="s">
        <v>186</v>
      </c>
      <c r="B1" s="84" t="s">
        <v>187</v>
      </c>
    </row>
    <row r="2" spans="1:2" x14ac:dyDescent="0.2">
      <c r="A2" t="s">
        <v>188</v>
      </c>
      <c r="B2" s="84">
        <v>148183319201.78201</v>
      </c>
    </row>
    <row r="3" spans="1:2" x14ac:dyDescent="0.2">
      <c r="A3" t="s">
        <v>189</v>
      </c>
      <c r="B3" s="84">
        <v>70752816216.582397</v>
      </c>
    </row>
    <row r="4" spans="1:2" x14ac:dyDescent="0.2">
      <c r="A4" t="s">
        <v>190</v>
      </c>
      <c r="B4" s="84">
        <v>70752816216.582397</v>
      </c>
    </row>
    <row r="5" spans="1:2" x14ac:dyDescent="0.2">
      <c r="A5" t="s">
        <v>191</v>
      </c>
      <c r="B5" s="84">
        <v>4494869404.6882696</v>
      </c>
    </row>
    <row r="6" spans="1:2" x14ac:dyDescent="0.2">
      <c r="A6" t="s">
        <v>192</v>
      </c>
      <c r="B6" s="84">
        <v>0</v>
      </c>
    </row>
    <row r="7" spans="1:2" x14ac:dyDescent="0.2">
      <c r="A7" t="s">
        <v>193</v>
      </c>
      <c r="B7" s="84">
        <v>148183319201.78201</v>
      </c>
    </row>
    <row r="8" spans="1:2" x14ac:dyDescent="0.2">
      <c r="A8" t="s">
        <v>194</v>
      </c>
      <c r="B8" s="84">
        <v>0</v>
      </c>
    </row>
    <row r="9" spans="1:2" x14ac:dyDescent="0.2">
      <c r="A9" t="s">
        <v>195</v>
      </c>
      <c r="B9" s="84">
        <v>591890000</v>
      </c>
    </row>
    <row r="10" spans="1:2" x14ac:dyDescent="0.2">
      <c r="A10" t="s">
        <v>196</v>
      </c>
      <c r="B10" s="84">
        <v>7804752249.9999905</v>
      </c>
    </row>
    <row r="11" spans="1:2" x14ac:dyDescent="0.2">
      <c r="A11" t="s">
        <v>197</v>
      </c>
      <c r="B11" s="84">
        <v>0</v>
      </c>
    </row>
    <row r="12" spans="1:2" x14ac:dyDescent="0.2">
      <c r="A12" t="s">
        <v>198</v>
      </c>
      <c r="B12" s="84">
        <v>226969999.99999899</v>
      </c>
    </row>
    <row r="13" spans="1:2" x14ac:dyDescent="0.2">
      <c r="A13" t="s">
        <v>199</v>
      </c>
      <c r="B13" s="84">
        <v>226969999.99999899</v>
      </c>
    </row>
    <row r="14" spans="1:2" x14ac:dyDescent="0.2">
      <c r="A14" t="s">
        <v>200</v>
      </c>
      <c r="B14" s="84">
        <v>591890000</v>
      </c>
    </row>
    <row r="15" spans="1:2" x14ac:dyDescent="0.2">
      <c r="A15" t="s">
        <v>201</v>
      </c>
      <c r="B15" s="84">
        <v>0</v>
      </c>
    </row>
    <row r="16" spans="1:2" x14ac:dyDescent="0.2">
      <c r="A16" t="s">
        <v>202</v>
      </c>
      <c r="B16" s="84">
        <v>7804752249.9999905</v>
      </c>
    </row>
    <row r="17" spans="1:2" x14ac:dyDescent="0.2">
      <c r="A17" t="s">
        <v>203</v>
      </c>
      <c r="B17" s="84">
        <v>7804752249.9999905</v>
      </c>
    </row>
    <row r="18" spans="1:2" x14ac:dyDescent="0.2">
      <c r="A18" t="s">
        <v>204</v>
      </c>
      <c r="B18" s="84">
        <v>0</v>
      </c>
    </row>
    <row r="19" spans="1:2" x14ac:dyDescent="0.2">
      <c r="A19" t="s">
        <v>205</v>
      </c>
      <c r="B19" s="84">
        <v>8873605105.6080894</v>
      </c>
    </row>
    <row r="20" spans="1:2" x14ac:dyDescent="0.2">
      <c r="A20" t="s">
        <v>206</v>
      </c>
      <c r="B20" s="84">
        <v>122590431627.15401</v>
      </c>
    </row>
    <row r="21" spans="1:2" x14ac:dyDescent="0.2">
      <c r="A21" t="s">
        <v>207</v>
      </c>
      <c r="B21" s="84">
        <v>122590431627.15401</v>
      </c>
    </row>
    <row r="22" spans="1:2" x14ac:dyDescent="0.2">
      <c r="A22" t="s">
        <v>208</v>
      </c>
      <c r="B22" s="84">
        <v>226969999.99999899</v>
      </c>
    </row>
    <row r="23" spans="1:2" x14ac:dyDescent="0.2">
      <c r="A23" t="s">
        <v>209</v>
      </c>
      <c r="B23" s="84">
        <v>60335602249.999901</v>
      </c>
    </row>
    <row r="24" spans="1:2" x14ac:dyDescent="0.2">
      <c r="A24" t="s">
        <v>210</v>
      </c>
      <c r="B24" s="84">
        <v>6651990000</v>
      </c>
    </row>
    <row r="25" spans="1:2" x14ac:dyDescent="0.2">
      <c r="A25" t="s">
        <v>211</v>
      </c>
      <c r="B25" s="84">
        <v>3799218372.8453398</v>
      </c>
    </row>
    <row r="26" spans="1:2" x14ac:dyDescent="0.2">
      <c r="A26" t="s">
        <v>212</v>
      </c>
      <c r="B26" s="84">
        <v>0</v>
      </c>
    </row>
    <row r="27" spans="1:2" x14ac:dyDescent="0.2">
      <c r="A27" t="s">
        <v>213</v>
      </c>
      <c r="B27" s="84">
        <v>75851050.089163706</v>
      </c>
    </row>
    <row r="28" spans="1:2" x14ac:dyDescent="0.2">
      <c r="A28" t="s">
        <v>214</v>
      </c>
      <c r="B28" s="84">
        <v>985956122.84534299</v>
      </c>
    </row>
    <row r="29" spans="1:2" x14ac:dyDescent="0.2">
      <c r="A29" t="s">
        <v>215</v>
      </c>
      <c r="B29" s="84">
        <v>0</v>
      </c>
    </row>
    <row r="30" spans="1:2" x14ac:dyDescent="0.2">
      <c r="A30" t="s">
        <v>216</v>
      </c>
      <c r="B30" s="84">
        <v>0</v>
      </c>
    </row>
    <row r="31" spans="1:2" x14ac:dyDescent="0.2">
      <c r="A31" t="s">
        <v>217</v>
      </c>
      <c r="B31" s="84">
        <v>1689281104.8529899</v>
      </c>
    </row>
    <row r="32" spans="1:2" x14ac:dyDescent="0.2">
      <c r="A32" t="s">
        <v>218</v>
      </c>
      <c r="B32" s="84">
        <v>0</v>
      </c>
    </row>
    <row r="33" spans="1:2" x14ac:dyDescent="0.2">
      <c r="A33" t="s">
        <v>219</v>
      </c>
      <c r="B33" s="84">
        <v>11119017279.3002</v>
      </c>
    </row>
    <row r="34" spans="1:2" x14ac:dyDescent="0.2">
      <c r="A34" t="s">
        <v>220</v>
      </c>
      <c r="B34" s="84">
        <v>0</v>
      </c>
    </row>
    <row r="35" spans="1:2" x14ac:dyDescent="0.2">
      <c r="A35" t="s">
        <v>221</v>
      </c>
      <c r="B35" s="84">
        <v>0</v>
      </c>
    </row>
    <row r="36" spans="1:2" x14ac:dyDescent="0.2">
      <c r="A36" t="s">
        <v>222</v>
      </c>
      <c r="B36" s="84">
        <v>591890000</v>
      </c>
    </row>
    <row r="37" spans="1:2" x14ac:dyDescent="0.2">
      <c r="A37" t="s">
        <v>223</v>
      </c>
      <c r="B37" s="84">
        <v>3799218372.8453398</v>
      </c>
    </row>
    <row r="38" spans="1:2" x14ac:dyDescent="0.2">
      <c r="A38" t="s">
        <v>224</v>
      </c>
      <c r="B38" s="84">
        <v>126389649999.99899</v>
      </c>
    </row>
    <row r="39" spans="1:2" x14ac:dyDescent="0.2">
      <c r="A39" t="s">
        <v>225</v>
      </c>
      <c r="B39" s="84">
        <v>39980000</v>
      </c>
    </row>
    <row r="40" spans="1:2" x14ac:dyDescent="0.2">
      <c r="A40" t="s">
        <v>226</v>
      </c>
      <c r="B40" s="84">
        <v>39980000</v>
      </c>
    </row>
    <row r="41" spans="1:2" x14ac:dyDescent="0.2">
      <c r="A41" t="s">
        <v>227</v>
      </c>
      <c r="B41" s="84">
        <v>6766908106.3752203</v>
      </c>
    </row>
    <row r="42" spans="1:2" x14ac:dyDescent="0.2">
      <c r="A42" t="s">
        <v>228</v>
      </c>
      <c r="B42" s="84">
        <v>6502998690.2265902</v>
      </c>
    </row>
    <row r="43" spans="1:2" x14ac:dyDescent="0.2">
      <c r="A43" t="s">
        <v>229</v>
      </c>
      <c r="B43" s="84">
        <v>6158339759.6445799</v>
      </c>
    </row>
    <row r="44" spans="1:2" x14ac:dyDescent="0.2">
      <c r="A44" t="s">
        <v>230</v>
      </c>
      <c r="B44" s="84">
        <v>213489111.667678</v>
      </c>
    </row>
    <row r="45" spans="1:2" x14ac:dyDescent="0.2">
      <c r="A45" t="s">
        <v>231</v>
      </c>
      <c r="B45" s="84">
        <v>263909416.148633</v>
      </c>
    </row>
    <row r="46" spans="1:2" x14ac:dyDescent="0.2">
      <c r="A46" t="s">
        <v>232</v>
      </c>
      <c r="B46" s="84">
        <v>35375812956.808296</v>
      </c>
    </row>
    <row r="47" spans="1:2" x14ac:dyDescent="0.2">
      <c r="A47" t="s">
        <v>233</v>
      </c>
      <c r="B47" s="84">
        <v>344658930.58200902</v>
      </c>
    </row>
    <row r="48" spans="1:2" x14ac:dyDescent="0.2">
      <c r="A48" t="s">
        <v>234</v>
      </c>
      <c r="B48" s="84">
        <v>0</v>
      </c>
    </row>
    <row r="49" spans="1:2" x14ac:dyDescent="0.2">
      <c r="A49" t="s">
        <v>235</v>
      </c>
      <c r="B49" s="84">
        <v>0</v>
      </c>
    </row>
    <row r="50" spans="1:2" x14ac:dyDescent="0.2">
      <c r="A50" t="s">
        <v>236</v>
      </c>
      <c r="B50" s="84">
        <v>6651990000</v>
      </c>
    </row>
    <row r="51" spans="1:2" x14ac:dyDescent="0.2">
      <c r="A51" t="s">
        <v>237</v>
      </c>
      <c r="B51" s="84">
        <v>6651990000</v>
      </c>
    </row>
    <row r="52" spans="1:2" x14ac:dyDescent="0.2">
      <c r="A52" t="s">
        <v>238</v>
      </c>
      <c r="B52" s="84">
        <v>2010697931.5239501</v>
      </c>
    </row>
    <row r="53" spans="1:2" x14ac:dyDescent="0.2">
      <c r="A53" t="s">
        <v>239</v>
      </c>
      <c r="B53" s="84">
        <v>37599999999.999901</v>
      </c>
    </row>
    <row r="54" spans="1:2" x14ac:dyDescent="0.2">
      <c r="A54" t="s">
        <v>240</v>
      </c>
      <c r="B54" s="84">
        <v>3531435000</v>
      </c>
    </row>
    <row r="55" spans="1:2" x14ac:dyDescent="0.2">
      <c r="A55" t="s">
        <v>241</v>
      </c>
      <c r="B55" s="84">
        <v>412000750.00000101</v>
      </c>
    </row>
    <row r="56" spans="1:2" x14ac:dyDescent="0.2">
      <c r="A56" t="s">
        <v>242</v>
      </c>
      <c r="B56" s="84">
        <v>39980000</v>
      </c>
    </row>
    <row r="57" spans="1:2" x14ac:dyDescent="0.2">
      <c r="A57" t="s">
        <v>243</v>
      </c>
      <c r="B57" s="84">
        <v>66257946811.894096</v>
      </c>
    </row>
    <row r="58" spans="1:2" x14ac:dyDescent="0.2">
      <c r="A58" t="s">
        <v>244</v>
      </c>
      <c r="B58" s="84">
        <v>16799999999.999901</v>
      </c>
    </row>
    <row r="59" spans="1:2" x14ac:dyDescent="0.2">
      <c r="A59" t="s">
        <v>245</v>
      </c>
      <c r="B59" s="84">
        <v>49844413877.154503</v>
      </c>
    </row>
    <row r="60" spans="1:2" x14ac:dyDescent="0.2">
      <c r="A60" t="s">
        <v>246</v>
      </c>
      <c r="B60" s="84">
        <v>49844413877.154503</v>
      </c>
    </row>
    <row r="61" spans="1:2" x14ac:dyDescent="0.2">
      <c r="A61" t="s">
        <v>247</v>
      </c>
      <c r="B61" s="84">
        <v>105230369999.99899</v>
      </c>
    </row>
    <row r="62" spans="1:2" x14ac:dyDescent="0.2">
      <c r="A62" t="s">
        <v>104</v>
      </c>
      <c r="B62" s="84">
        <v>474453768.97362202</v>
      </c>
    </row>
    <row r="63" spans="1:2" x14ac:dyDescent="0.2">
      <c r="A63" t="s">
        <v>77</v>
      </c>
      <c r="B63" s="84">
        <v>442557440000</v>
      </c>
    </row>
    <row r="64" spans="1:2" x14ac:dyDescent="0.2">
      <c r="A64" t="s">
        <v>97</v>
      </c>
      <c r="B64" s="84">
        <v>1998359999.99999</v>
      </c>
    </row>
    <row r="65" spans="1:2" x14ac:dyDescent="0.2">
      <c r="A65" t="s">
        <v>46</v>
      </c>
      <c r="B65" s="84">
        <v>74999999.999999896</v>
      </c>
    </row>
    <row r="66" spans="1:2" x14ac:dyDescent="0.2">
      <c r="A66" t="s">
        <v>110</v>
      </c>
      <c r="B66" s="84">
        <v>177180000</v>
      </c>
    </row>
    <row r="67" spans="1:2" x14ac:dyDescent="0.2">
      <c r="A67" t="s">
        <v>145</v>
      </c>
      <c r="B67" s="84">
        <v>3110959999.99999</v>
      </c>
    </row>
    <row r="68" spans="1:2" x14ac:dyDescent="0.2">
      <c r="A68" t="s">
        <v>125</v>
      </c>
      <c r="B68" s="84">
        <v>1820629999.99999</v>
      </c>
    </row>
    <row r="69" spans="1:2" x14ac:dyDescent="0.2">
      <c r="A69" t="s">
        <v>138</v>
      </c>
      <c r="B69" s="84">
        <v>2591264860000</v>
      </c>
    </row>
    <row r="70" spans="1:2" x14ac:dyDescent="0.2">
      <c r="A70" t="s">
        <v>133</v>
      </c>
      <c r="B70" s="84">
        <v>0</v>
      </c>
    </row>
    <row r="71" spans="1:2" x14ac:dyDescent="0.2">
      <c r="A71" t="s">
        <v>248</v>
      </c>
      <c r="B71" s="84">
        <v>0</v>
      </c>
    </row>
    <row r="72" spans="1:2" x14ac:dyDescent="0.2">
      <c r="A72" t="s">
        <v>135</v>
      </c>
      <c r="B72" s="84">
        <v>4316169999.9999905</v>
      </c>
    </row>
    <row r="73" spans="1:2" x14ac:dyDescent="0.2">
      <c r="A73" t="s">
        <v>160</v>
      </c>
      <c r="B73" s="84">
        <v>0</v>
      </c>
    </row>
    <row r="74" spans="1:2" x14ac:dyDescent="0.2">
      <c r="A74" t="s">
        <v>78</v>
      </c>
      <c r="B74" s="84">
        <v>42365710000</v>
      </c>
    </row>
    <row r="75" spans="1:2" x14ac:dyDescent="0.2">
      <c r="A75" t="s">
        <v>115</v>
      </c>
      <c r="B75" s="84">
        <v>1452020000</v>
      </c>
    </row>
    <row r="76" spans="1:2" x14ac:dyDescent="0.2">
      <c r="A76" t="s">
        <v>114</v>
      </c>
      <c r="B76" s="84">
        <v>0</v>
      </c>
    </row>
    <row r="77" spans="1:2" x14ac:dyDescent="0.2">
      <c r="A77" t="s">
        <v>132</v>
      </c>
      <c r="B77" s="84">
        <v>31722040000.0005</v>
      </c>
    </row>
    <row r="78" spans="1:2" x14ac:dyDescent="0.2">
      <c r="A78" t="s">
        <v>249</v>
      </c>
      <c r="B78" s="84">
        <v>120299999.999999</v>
      </c>
    </row>
    <row r="79" spans="1:2" x14ac:dyDescent="0.2">
      <c r="A79" t="s">
        <v>129</v>
      </c>
      <c r="B79" s="84">
        <v>301570000.00000602</v>
      </c>
    </row>
    <row r="80" spans="1:2" x14ac:dyDescent="0.2">
      <c r="A80" t="s">
        <v>99</v>
      </c>
      <c r="B80" s="84">
        <v>999999.99999999604</v>
      </c>
    </row>
    <row r="81" spans="1:2" x14ac:dyDescent="0.2">
      <c r="A81" t="s">
        <v>250</v>
      </c>
      <c r="B81" s="84">
        <v>999999.99999999604</v>
      </c>
    </row>
    <row r="82" spans="1:2" x14ac:dyDescent="0.2">
      <c r="A82" t="s">
        <v>251</v>
      </c>
      <c r="B82" s="84">
        <v>177180000</v>
      </c>
    </row>
    <row r="83" spans="1:2" x14ac:dyDescent="0.2">
      <c r="A83" t="s">
        <v>91</v>
      </c>
      <c r="B83" s="84">
        <v>1317840000</v>
      </c>
    </row>
    <row r="84" spans="1:2" x14ac:dyDescent="0.2">
      <c r="A84" t="s">
        <v>142</v>
      </c>
      <c r="B84" s="84">
        <v>0</v>
      </c>
    </row>
    <row r="85" spans="1:2" x14ac:dyDescent="0.2">
      <c r="A85" t="s">
        <v>252</v>
      </c>
      <c r="B85" s="84">
        <v>0</v>
      </c>
    </row>
    <row r="86" spans="1:2" x14ac:dyDescent="0.2">
      <c r="A86" t="s">
        <v>123</v>
      </c>
      <c r="B86" s="84">
        <v>903759999.99999702</v>
      </c>
    </row>
    <row r="87" spans="1:2" x14ac:dyDescent="0.2">
      <c r="A87" t="s">
        <v>150</v>
      </c>
      <c r="B87" s="84">
        <v>0</v>
      </c>
    </row>
    <row r="88" spans="1:2" x14ac:dyDescent="0.2">
      <c r="A88" t="s">
        <v>82</v>
      </c>
      <c r="B88" s="84">
        <v>23499999999.999901</v>
      </c>
    </row>
    <row r="89" spans="1:2" x14ac:dyDescent="0.2">
      <c r="A89" t="s">
        <v>98</v>
      </c>
      <c r="B89" s="84">
        <v>1936230000</v>
      </c>
    </row>
    <row r="90" spans="1:2" x14ac:dyDescent="0.2">
      <c r="A90" t="s">
        <v>253</v>
      </c>
      <c r="B90" s="84">
        <v>1936230000</v>
      </c>
    </row>
    <row r="91" spans="1:2" x14ac:dyDescent="0.2">
      <c r="A91" t="s">
        <v>151</v>
      </c>
      <c r="B91" s="84">
        <v>2700000000</v>
      </c>
    </row>
    <row r="92" spans="1:2" x14ac:dyDescent="0.2">
      <c r="A92" t="s">
        <v>254</v>
      </c>
      <c r="B92" s="84">
        <v>2700000000</v>
      </c>
    </row>
    <row r="93" spans="1:2" x14ac:dyDescent="0.2">
      <c r="A93" t="s">
        <v>79</v>
      </c>
      <c r="B93" s="84">
        <v>17388339999.999901</v>
      </c>
    </row>
    <row r="94" spans="1:2" x14ac:dyDescent="0.2">
      <c r="A94" t="s">
        <v>126</v>
      </c>
      <c r="B94" s="84">
        <v>0</v>
      </c>
    </row>
    <row r="95" spans="1:2" x14ac:dyDescent="0.2">
      <c r="A95" t="s">
        <v>111</v>
      </c>
      <c r="B95" s="84">
        <v>10150229999.999901</v>
      </c>
    </row>
    <row r="96" spans="1:2" x14ac:dyDescent="0.2">
      <c r="A96" t="s">
        <v>94</v>
      </c>
      <c r="B96" s="84">
        <v>0</v>
      </c>
    </row>
    <row r="97" spans="1:2" x14ac:dyDescent="0.2">
      <c r="A97" t="s">
        <v>122</v>
      </c>
      <c r="B97" s="84">
        <v>340810000.00000101</v>
      </c>
    </row>
    <row r="98" spans="1:2" x14ac:dyDescent="0.2">
      <c r="A98" t="s">
        <v>136</v>
      </c>
      <c r="B98" s="84">
        <v>0</v>
      </c>
    </row>
    <row r="99" spans="1:2" x14ac:dyDescent="0.2">
      <c r="A99" t="s">
        <v>101</v>
      </c>
      <c r="B99" s="84">
        <v>0</v>
      </c>
    </row>
    <row r="100" spans="1:2" x14ac:dyDescent="0.2">
      <c r="A100" t="s">
        <v>255</v>
      </c>
      <c r="B100" s="84">
        <v>0</v>
      </c>
    </row>
    <row r="101" spans="1:2" x14ac:dyDescent="0.2">
      <c r="A101" t="s">
        <v>256</v>
      </c>
      <c r="B101" s="84">
        <v>10150229999.999901</v>
      </c>
    </row>
    <row r="102" spans="1:2" x14ac:dyDescent="0.2">
      <c r="A102" t="s">
        <v>158</v>
      </c>
      <c r="B102" s="84">
        <v>0</v>
      </c>
    </row>
    <row r="103" spans="1:2" x14ac:dyDescent="0.2">
      <c r="A103" t="s">
        <v>120</v>
      </c>
      <c r="B103" s="84">
        <v>0</v>
      </c>
    </row>
    <row r="104" spans="1:2" x14ac:dyDescent="0.2">
      <c r="A104" t="s">
        <v>257</v>
      </c>
      <c r="B104" s="84">
        <v>0</v>
      </c>
    </row>
    <row r="105" spans="1:2" x14ac:dyDescent="0.2">
      <c r="A105" t="s">
        <v>130</v>
      </c>
      <c r="B105" s="84">
        <v>11312389999.999901</v>
      </c>
    </row>
    <row r="106" spans="1:2" x14ac:dyDescent="0.2">
      <c r="A106" t="s">
        <v>258</v>
      </c>
      <c r="B106" s="84">
        <v>1317840000</v>
      </c>
    </row>
    <row r="107" spans="1:2" x14ac:dyDescent="0.2">
      <c r="A107" t="s">
        <v>103</v>
      </c>
      <c r="B107" s="84">
        <v>828149999.99999595</v>
      </c>
    </row>
    <row r="108" spans="1:2" x14ac:dyDescent="0.2">
      <c r="A108" t="s">
        <v>259</v>
      </c>
      <c r="B108" s="84">
        <v>828149999.99999595</v>
      </c>
    </row>
    <row r="109" spans="1:2" x14ac:dyDescent="0.2">
      <c r="A109" t="s">
        <v>260</v>
      </c>
      <c r="B109" s="84">
        <v>3681600000</v>
      </c>
    </row>
    <row r="110" spans="1:2" x14ac:dyDescent="0.2">
      <c r="A110" t="s">
        <v>106</v>
      </c>
      <c r="B110" s="84">
        <v>953915530.54780996</v>
      </c>
    </row>
    <row r="111" spans="1:2" x14ac:dyDescent="0.2">
      <c r="A111" t="s">
        <v>261</v>
      </c>
      <c r="B111" s="84">
        <v>0</v>
      </c>
    </row>
    <row r="112" spans="1:2" x14ac:dyDescent="0.2">
      <c r="A112" t="s">
        <v>102</v>
      </c>
      <c r="B112" s="84">
        <v>0</v>
      </c>
    </row>
    <row r="113" spans="1:2" x14ac:dyDescent="0.2">
      <c r="A113" t="s">
        <v>262</v>
      </c>
      <c r="B113" s="84">
        <v>0</v>
      </c>
    </row>
    <row r="114" spans="1:2" x14ac:dyDescent="0.2">
      <c r="A114" t="s">
        <v>93</v>
      </c>
      <c r="B114" s="84">
        <v>52999999.999999799</v>
      </c>
    </row>
    <row r="115" spans="1:2" x14ac:dyDescent="0.2">
      <c r="A115" t="s">
        <v>263</v>
      </c>
      <c r="B115" s="84">
        <v>52999999.999999799</v>
      </c>
    </row>
    <row r="116" spans="1:2" x14ac:dyDescent="0.2">
      <c r="A116" t="s">
        <v>264</v>
      </c>
      <c r="B116" s="84">
        <v>442557440000</v>
      </c>
    </row>
    <row r="117" spans="1:2" x14ac:dyDescent="0.2">
      <c r="A117" t="s">
        <v>265</v>
      </c>
      <c r="B117" s="84">
        <v>0</v>
      </c>
    </row>
    <row r="118" spans="1:2" x14ac:dyDescent="0.2">
      <c r="A118" t="s">
        <v>92</v>
      </c>
      <c r="B118" s="84">
        <v>2340209999.99999</v>
      </c>
    </row>
    <row r="119" spans="1:2" x14ac:dyDescent="0.2">
      <c r="A119" t="s">
        <v>118</v>
      </c>
      <c r="B119" s="84">
        <v>17402754921.403702</v>
      </c>
    </row>
    <row r="120" spans="1:2" x14ac:dyDescent="0.2">
      <c r="A120" t="s">
        <v>116</v>
      </c>
      <c r="B120" s="84">
        <v>412980000</v>
      </c>
    </row>
    <row r="121" spans="1:2" x14ac:dyDescent="0.2">
      <c r="A121" t="s">
        <v>266</v>
      </c>
      <c r="B121" s="84">
        <v>412980000</v>
      </c>
    </row>
    <row r="122" spans="1:2" x14ac:dyDescent="0.2">
      <c r="A122" t="s">
        <v>107</v>
      </c>
      <c r="B122" s="84">
        <v>23209780000</v>
      </c>
    </row>
    <row r="123" spans="1:2" x14ac:dyDescent="0.2">
      <c r="A123" t="s">
        <v>144</v>
      </c>
      <c r="B123" s="84">
        <v>15974990000</v>
      </c>
    </row>
    <row r="124" spans="1:2" x14ac:dyDescent="0.2">
      <c r="A124" t="s">
        <v>100</v>
      </c>
      <c r="B124" s="84">
        <v>0</v>
      </c>
    </row>
    <row r="125" spans="1:2" x14ac:dyDescent="0.2">
      <c r="A125" t="s">
        <v>267</v>
      </c>
      <c r="B125" s="84">
        <v>1998359999.99999</v>
      </c>
    </row>
    <row r="126" spans="1:2" x14ac:dyDescent="0.2">
      <c r="A126" t="s">
        <v>146</v>
      </c>
      <c r="B126" s="84">
        <v>4018960178.50806</v>
      </c>
    </row>
    <row r="127" spans="1:2" x14ac:dyDescent="0.2">
      <c r="A127" t="s">
        <v>268</v>
      </c>
      <c r="B127" s="84">
        <v>4018960178.50806</v>
      </c>
    </row>
    <row r="128" spans="1:2" x14ac:dyDescent="0.2">
      <c r="A128" t="s">
        <v>269</v>
      </c>
      <c r="B128" s="84">
        <v>11312389999.999901</v>
      </c>
    </row>
    <row r="129" spans="1:2" x14ac:dyDescent="0.2">
      <c r="A129" t="s">
        <v>270</v>
      </c>
      <c r="B129" s="84">
        <v>11312389999.999901</v>
      </c>
    </row>
    <row r="130" spans="1:2" x14ac:dyDescent="0.2">
      <c r="A130" t="s">
        <v>271</v>
      </c>
      <c r="B130" s="84">
        <v>1820629999.99999</v>
      </c>
    </row>
    <row r="131" spans="1:2" x14ac:dyDescent="0.2">
      <c r="A131" t="s">
        <v>137</v>
      </c>
      <c r="B131" s="84">
        <v>0</v>
      </c>
    </row>
    <row r="132" spans="1:2" x14ac:dyDescent="0.2">
      <c r="A132" t="s">
        <v>272</v>
      </c>
      <c r="B132" s="84">
        <v>0</v>
      </c>
    </row>
    <row r="133" spans="1:2" x14ac:dyDescent="0.2">
      <c r="A133" t="s">
        <v>75</v>
      </c>
      <c r="B133" s="84">
        <v>6994999999.99998</v>
      </c>
    </row>
    <row r="134" spans="1:2" x14ac:dyDescent="0.2">
      <c r="A134" t="s">
        <v>273</v>
      </c>
      <c r="B134" s="84">
        <v>0</v>
      </c>
    </row>
    <row r="135" spans="1:2" x14ac:dyDescent="0.2">
      <c r="A135" t="s">
        <v>159</v>
      </c>
      <c r="B135" s="84">
        <v>0</v>
      </c>
    </row>
    <row r="136" spans="1:2" x14ac:dyDescent="0.2">
      <c r="A136" t="s">
        <v>141</v>
      </c>
      <c r="B136" s="84">
        <v>129057390200</v>
      </c>
    </row>
    <row r="137" spans="1:2" x14ac:dyDescent="0.2">
      <c r="A137" t="s">
        <v>274</v>
      </c>
      <c r="B137" s="84">
        <v>2720322250200</v>
      </c>
    </row>
    <row r="138" spans="1:2" x14ac:dyDescent="0.2">
      <c r="A138" t="s">
        <v>275</v>
      </c>
      <c r="B138" s="84">
        <v>488107820000</v>
      </c>
    </row>
    <row r="139" spans="1:2" x14ac:dyDescent="0.2">
      <c r="A139" t="s">
        <v>276</v>
      </c>
      <c r="B139" s="84">
        <v>112711500000</v>
      </c>
    </row>
    <row r="140" spans="1:2" x14ac:dyDescent="0.2">
      <c r="A140" t="s">
        <v>277</v>
      </c>
      <c r="B140" s="84">
        <v>17402754921.403702</v>
      </c>
    </row>
    <row r="141" spans="1:2" x14ac:dyDescent="0.2">
      <c r="A141" t="s">
        <v>278</v>
      </c>
      <c r="B141" s="84">
        <v>31661803175.774899</v>
      </c>
    </row>
    <row r="142" spans="1:2" x14ac:dyDescent="0.2">
      <c r="A142" t="s">
        <v>279</v>
      </c>
      <c r="B142" s="84">
        <v>0</v>
      </c>
    </row>
    <row r="143" spans="1:2" x14ac:dyDescent="0.2">
      <c r="A143" t="s">
        <v>127</v>
      </c>
      <c r="B143" s="84">
        <v>280010000</v>
      </c>
    </row>
    <row r="144" spans="1:2" x14ac:dyDescent="0.2">
      <c r="A144" t="s">
        <v>280</v>
      </c>
      <c r="B144" s="84">
        <v>65066400000</v>
      </c>
    </row>
    <row r="145" spans="1:2" x14ac:dyDescent="0.2">
      <c r="A145" t="s">
        <v>281</v>
      </c>
      <c r="B145" s="84">
        <v>65066400000</v>
      </c>
    </row>
    <row r="146" spans="1:2" x14ac:dyDescent="0.2">
      <c r="A146" t="s">
        <v>148</v>
      </c>
      <c r="B146" s="84">
        <v>111908455.80967399</v>
      </c>
    </row>
    <row r="147" spans="1:2" x14ac:dyDescent="0.2">
      <c r="A147" t="s">
        <v>282</v>
      </c>
      <c r="B147" s="84">
        <v>111908455.80967399</v>
      </c>
    </row>
    <row r="148" spans="1:2" x14ac:dyDescent="0.2">
      <c r="A148" t="s">
        <v>112</v>
      </c>
      <c r="B148" s="84">
        <v>10048320000</v>
      </c>
    </row>
    <row r="149" spans="1:2" x14ac:dyDescent="0.2">
      <c r="A149" t="s">
        <v>283</v>
      </c>
      <c r="B149" s="84">
        <v>10048320000</v>
      </c>
    </row>
    <row r="150" spans="1:2" x14ac:dyDescent="0.2">
      <c r="A150" t="s">
        <v>69</v>
      </c>
      <c r="B150" s="84">
        <v>7994184260.1885595</v>
      </c>
    </row>
    <row r="151" spans="1:2" x14ac:dyDescent="0.2">
      <c r="A151" t="s">
        <v>284</v>
      </c>
      <c r="B151" s="84">
        <v>6119114085.8952999</v>
      </c>
    </row>
    <row r="152" spans="1:2" x14ac:dyDescent="0.2">
      <c r="A152" t="s">
        <v>161</v>
      </c>
      <c r="B152" s="84">
        <v>0</v>
      </c>
    </row>
    <row r="153" spans="1:2" x14ac:dyDescent="0.2">
      <c r="A153" t="s">
        <v>285</v>
      </c>
      <c r="B153" s="84">
        <v>0</v>
      </c>
    </row>
    <row r="154" spans="1:2" x14ac:dyDescent="0.2">
      <c r="A154" t="s">
        <v>105</v>
      </c>
      <c r="B154" s="84">
        <v>0</v>
      </c>
    </row>
    <row r="155" spans="1:2" x14ac:dyDescent="0.2">
      <c r="A155" t="s">
        <v>286</v>
      </c>
      <c r="B155" s="84">
        <v>474453768.97362202</v>
      </c>
    </row>
    <row r="156" spans="1:2" x14ac:dyDescent="0.2">
      <c r="A156" t="s">
        <v>287</v>
      </c>
      <c r="B156" s="84">
        <v>9869254434.4818192</v>
      </c>
    </row>
    <row r="157" spans="1:2" x14ac:dyDescent="0.2">
      <c r="A157" t="s">
        <v>288</v>
      </c>
      <c r="B157" s="84">
        <v>97970000.000000194</v>
      </c>
    </row>
    <row r="158" spans="1:2" x14ac:dyDescent="0.2">
      <c r="A158" t="s">
        <v>289</v>
      </c>
      <c r="B158" s="84">
        <v>10856982704.979799</v>
      </c>
    </row>
    <row r="159" spans="1:2" x14ac:dyDescent="0.2">
      <c r="A159" t="s">
        <v>290</v>
      </c>
      <c r="B159" s="84">
        <v>170399999.99999899</v>
      </c>
    </row>
    <row r="160" spans="1:2" x14ac:dyDescent="0.2">
      <c r="A160" t="s">
        <v>291</v>
      </c>
      <c r="B160" s="84">
        <v>0</v>
      </c>
    </row>
    <row r="161" spans="1:2" x14ac:dyDescent="0.2">
      <c r="A161" t="s">
        <v>292</v>
      </c>
      <c r="B161" s="84">
        <v>17388339999.999901</v>
      </c>
    </row>
    <row r="162" spans="1:2" x14ac:dyDescent="0.2">
      <c r="A162" t="s">
        <v>147</v>
      </c>
      <c r="B162" s="84">
        <v>0</v>
      </c>
    </row>
    <row r="163" spans="1:2" x14ac:dyDescent="0.2">
      <c r="A163" t="s">
        <v>293</v>
      </c>
      <c r="B163" s="84">
        <v>0</v>
      </c>
    </row>
    <row r="164" spans="1:2" x14ac:dyDescent="0.2">
      <c r="A164" t="s">
        <v>117</v>
      </c>
      <c r="B164" s="84">
        <v>4194749999.99999</v>
      </c>
    </row>
    <row r="165" spans="1:2" x14ac:dyDescent="0.2">
      <c r="A165" t="s">
        <v>294</v>
      </c>
      <c r="B165" s="84">
        <v>4194749999.99999</v>
      </c>
    </row>
    <row r="166" spans="1:2" x14ac:dyDescent="0.2">
      <c r="A166" t="s">
        <v>149</v>
      </c>
      <c r="B166" s="84">
        <v>0</v>
      </c>
    </row>
    <row r="167" spans="1:2" x14ac:dyDescent="0.2">
      <c r="A167" t="s">
        <v>295</v>
      </c>
      <c r="B167" s="84">
        <v>0</v>
      </c>
    </row>
    <row r="168" spans="1:2" x14ac:dyDescent="0.2">
      <c r="A168" t="s">
        <v>76</v>
      </c>
      <c r="B168" s="84">
        <v>0</v>
      </c>
    </row>
    <row r="169" spans="1:2" x14ac:dyDescent="0.2">
      <c r="A169" t="s">
        <v>152</v>
      </c>
      <c r="B169" s="84">
        <v>0</v>
      </c>
    </row>
    <row r="170" spans="1:2" x14ac:dyDescent="0.2">
      <c r="A170" t="s">
        <v>296</v>
      </c>
      <c r="B170" s="84">
        <v>0</v>
      </c>
    </row>
    <row r="171" spans="1:2" x14ac:dyDescent="0.2">
      <c r="A171" t="s">
        <v>139</v>
      </c>
      <c r="B171" s="84">
        <v>9307680000</v>
      </c>
    </row>
    <row r="172" spans="1:2" x14ac:dyDescent="0.2">
      <c r="A172" t="s">
        <v>297</v>
      </c>
      <c r="B172" s="84">
        <v>0</v>
      </c>
    </row>
    <row r="173" spans="1:2" x14ac:dyDescent="0.2">
      <c r="A173" t="s">
        <v>298</v>
      </c>
      <c r="B173" s="84">
        <v>0</v>
      </c>
    </row>
    <row r="174" spans="1:2" x14ac:dyDescent="0.2">
      <c r="A174" t="s">
        <v>299</v>
      </c>
      <c r="B174" s="84">
        <v>953915530.54780996</v>
      </c>
    </row>
    <row r="175" spans="1:2" x14ac:dyDescent="0.2">
      <c r="A175" t="s">
        <v>300</v>
      </c>
      <c r="B175" s="84">
        <v>65066400000</v>
      </c>
    </row>
    <row r="176" spans="1:2" x14ac:dyDescent="0.2">
      <c r="A176" t="s">
        <v>301</v>
      </c>
      <c r="B176" s="84">
        <v>90370000000</v>
      </c>
    </row>
    <row r="177" spans="1:2" x14ac:dyDescent="0.2">
      <c r="A177" t="s">
        <v>174</v>
      </c>
      <c r="B177" s="84">
        <v>69400000000</v>
      </c>
    </row>
    <row r="178" spans="1:2" x14ac:dyDescent="0.2">
      <c r="A178" t="s">
        <v>302</v>
      </c>
      <c r="B178" s="84">
        <v>69400000000</v>
      </c>
    </row>
    <row r="179" spans="1:2" x14ac:dyDescent="0.2">
      <c r="A179" t="s">
        <v>175</v>
      </c>
      <c r="B179" s="84">
        <v>20970000000</v>
      </c>
    </row>
    <row r="180" spans="1:2" x14ac:dyDescent="0.2">
      <c r="A180" t="s">
        <v>303</v>
      </c>
      <c r="B180" s="84">
        <v>23300000000</v>
      </c>
    </row>
    <row r="181" spans="1:2" x14ac:dyDescent="0.2">
      <c r="A181" t="s">
        <v>304</v>
      </c>
      <c r="B181" s="84">
        <v>0</v>
      </c>
    </row>
    <row r="182" spans="1:2" x14ac:dyDescent="0.2">
      <c r="A182" t="s">
        <v>305</v>
      </c>
      <c r="B182" s="84">
        <v>0</v>
      </c>
    </row>
    <row r="183" spans="1:2" x14ac:dyDescent="0.2">
      <c r="A183" t="s">
        <v>306</v>
      </c>
      <c r="B183" s="84">
        <v>0</v>
      </c>
    </row>
    <row r="184" spans="1:2" x14ac:dyDescent="0.2">
      <c r="A184" t="s">
        <v>307</v>
      </c>
      <c r="B184" s="84">
        <v>0</v>
      </c>
    </row>
    <row r="185" spans="1:2" x14ac:dyDescent="0.2">
      <c r="A185" t="s">
        <v>308</v>
      </c>
      <c r="B185" s="84">
        <v>23300000000</v>
      </c>
    </row>
    <row r="186" spans="1:2" x14ac:dyDescent="0.2">
      <c r="A186" t="s">
        <v>309</v>
      </c>
      <c r="B186" s="84">
        <v>0</v>
      </c>
    </row>
    <row r="187" spans="1:2" x14ac:dyDescent="0.2">
      <c r="A187" t="s">
        <v>310</v>
      </c>
      <c r="B187" s="84">
        <v>0</v>
      </c>
    </row>
    <row r="188" spans="1:2" x14ac:dyDescent="0.2">
      <c r="A188" t="s">
        <v>311</v>
      </c>
      <c r="B188" s="84">
        <v>0</v>
      </c>
    </row>
    <row r="189" spans="1:2" x14ac:dyDescent="0.2">
      <c r="A189" t="s">
        <v>312</v>
      </c>
      <c r="B189" s="84">
        <v>255291970.802919</v>
      </c>
    </row>
    <row r="190" spans="1:2" x14ac:dyDescent="0.2">
      <c r="A190" t="s">
        <v>313</v>
      </c>
      <c r="B190" s="84">
        <v>101833130.575831</v>
      </c>
    </row>
    <row r="191" spans="1:2" x14ac:dyDescent="0.2">
      <c r="A191" t="s">
        <v>314</v>
      </c>
      <c r="B191" s="84">
        <v>340810000.00000101</v>
      </c>
    </row>
    <row r="192" spans="1:2" x14ac:dyDescent="0.2">
      <c r="A192" t="s">
        <v>90</v>
      </c>
      <c r="B192" s="84">
        <v>0</v>
      </c>
    </row>
    <row r="193" spans="1:2" x14ac:dyDescent="0.2">
      <c r="A193" t="s">
        <v>315</v>
      </c>
      <c r="B193" s="84">
        <v>0</v>
      </c>
    </row>
    <row r="194" spans="1:2" x14ac:dyDescent="0.2">
      <c r="A194" t="s">
        <v>108</v>
      </c>
      <c r="B194" s="84">
        <v>53159447846.215599</v>
      </c>
    </row>
    <row r="195" spans="1:2" x14ac:dyDescent="0.2">
      <c r="A195" t="s">
        <v>316</v>
      </c>
      <c r="B195" s="84">
        <v>53159447846.215599</v>
      </c>
    </row>
    <row r="196" spans="1:2" x14ac:dyDescent="0.2">
      <c r="A196" t="s">
        <v>317</v>
      </c>
      <c r="B196" s="84">
        <v>6072829999.99998</v>
      </c>
    </row>
    <row r="197" spans="1:2" x14ac:dyDescent="0.2">
      <c r="A197" t="s">
        <v>318</v>
      </c>
      <c r="B197" s="84">
        <v>0</v>
      </c>
    </row>
    <row r="198" spans="1:2" x14ac:dyDescent="0.2">
      <c r="A198" t="s">
        <v>319</v>
      </c>
      <c r="B198" s="84">
        <v>0</v>
      </c>
    </row>
    <row r="199" spans="1:2" x14ac:dyDescent="0.2">
      <c r="A199" t="s">
        <v>320</v>
      </c>
      <c r="B199" s="84">
        <v>51262582718.017403</v>
      </c>
    </row>
    <row r="200" spans="1:2" x14ac:dyDescent="0.2">
      <c r="A200" t="s">
        <v>321</v>
      </c>
      <c r="B200" s="84">
        <v>51262582718.017403</v>
      </c>
    </row>
    <row r="201" spans="1:2" x14ac:dyDescent="0.2">
      <c r="A201" t="s">
        <v>322</v>
      </c>
      <c r="B201" s="84">
        <v>212980000</v>
      </c>
    </row>
    <row r="202" spans="1:2" x14ac:dyDescent="0.2">
      <c r="A202" t="s">
        <v>323</v>
      </c>
      <c r="B202" s="84">
        <v>212980000</v>
      </c>
    </row>
    <row r="203" spans="1:2" x14ac:dyDescent="0.2">
      <c r="A203" t="s">
        <v>80</v>
      </c>
      <c r="B203" s="84">
        <v>187488056767.07199</v>
      </c>
    </row>
    <row r="204" spans="1:2" x14ac:dyDescent="0.2">
      <c r="A204" t="s">
        <v>324</v>
      </c>
      <c r="B204" s="84">
        <v>187488056767.07199</v>
      </c>
    </row>
    <row r="205" spans="1:2" x14ac:dyDescent="0.2">
      <c r="A205" t="s">
        <v>325</v>
      </c>
      <c r="B205" s="84">
        <v>0</v>
      </c>
    </row>
    <row r="206" spans="1:2" x14ac:dyDescent="0.2">
      <c r="A206" t="s">
        <v>326</v>
      </c>
      <c r="B206" s="84">
        <v>0</v>
      </c>
    </row>
    <row r="207" spans="1:2" x14ac:dyDescent="0.2">
      <c r="A207" t="s">
        <v>327</v>
      </c>
      <c r="B207" s="84">
        <v>70361480000</v>
      </c>
    </row>
    <row r="208" spans="1:2" x14ac:dyDescent="0.2">
      <c r="A208" t="s">
        <v>328</v>
      </c>
      <c r="B208" s="84">
        <v>0</v>
      </c>
    </row>
    <row r="209" spans="1:2" x14ac:dyDescent="0.2">
      <c r="A209" t="s">
        <v>329</v>
      </c>
      <c r="B209" s="84">
        <v>0</v>
      </c>
    </row>
    <row r="210" spans="1:2" x14ac:dyDescent="0.2">
      <c r="A210" t="s">
        <v>330</v>
      </c>
      <c r="B210" s="84">
        <v>0</v>
      </c>
    </row>
    <row r="211" spans="1:2" x14ac:dyDescent="0.2">
      <c r="A211" t="s">
        <v>331</v>
      </c>
      <c r="B211" s="84">
        <v>42365710000</v>
      </c>
    </row>
    <row r="212" spans="1:2" x14ac:dyDescent="0.2">
      <c r="A212" t="s">
        <v>332</v>
      </c>
      <c r="B212" s="84">
        <v>97798079999.999893</v>
      </c>
    </row>
    <row r="213" spans="1:2" x14ac:dyDescent="0.2">
      <c r="A213" t="s">
        <v>333</v>
      </c>
      <c r="B213" s="84">
        <v>97798079999.999893</v>
      </c>
    </row>
    <row r="214" spans="1:2" x14ac:dyDescent="0.2">
      <c r="A214" t="s">
        <v>143</v>
      </c>
      <c r="B214" s="84">
        <v>56980000</v>
      </c>
    </row>
    <row r="215" spans="1:2" x14ac:dyDescent="0.2">
      <c r="A215" t="s">
        <v>334</v>
      </c>
      <c r="B215" s="84">
        <v>56980000</v>
      </c>
    </row>
    <row r="216" spans="1:2" x14ac:dyDescent="0.2">
      <c r="A216" t="s">
        <v>335</v>
      </c>
      <c r="B216" s="84">
        <v>129057390200</v>
      </c>
    </row>
    <row r="217" spans="1:2" x14ac:dyDescent="0.2">
      <c r="A217" t="s">
        <v>336</v>
      </c>
      <c r="B217" s="84">
        <v>35888080000</v>
      </c>
    </row>
    <row r="218" spans="1:2" x14ac:dyDescent="0.2">
      <c r="A218" t="s">
        <v>337</v>
      </c>
      <c r="B218" s="84">
        <v>100322540000</v>
      </c>
    </row>
    <row r="219" spans="1:2" x14ac:dyDescent="0.2">
      <c r="A219" t="s">
        <v>338</v>
      </c>
      <c r="B219" s="84">
        <v>13490410000</v>
      </c>
    </row>
    <row r="220" spans="1:2" x14ac:dyDescent="0.2">
      <c r="A220" t="s">
        <v>339</v>
      </c>
      <c r="B220" s="84">
        <v>100322540000</v>
      </c>
    </row>
    <row r="221" spans="1:2" x14ac:dyDescent="0.2">
      <c r="A221" t="s">
        <v>340</v>
      </c>
      <c r="B221" s="84">
        <v>198120620000</v>
      </c>
    </row>
    <row r="222" spans="1:2" x14ac:dyDescent="0.2">
      <c r="A222" t="s">
        <v>341</v>
      </c>
      <c r="B222" s="84">
        <v>83851890000</v>
      </c>
    </row>
    <row r="223" spans="1:2" x14ac:dyDescent="0.2">
      <c r="A223" t="s">
        <v>342</v>
      </c>
      <c r="B223" s="84">
        <v>35888080000</v>
      </c>
    </row>
    <row r="224" spans="1:2" x14ac:dyDescent="0.2">
      <c r="A224" t="s">
        <v>343</v>
      </c>
      <c r="B224" s="84">
        <v>0</v>
      </c>
    </row>
    <row r="225" spans="1:2" x14ac:dyDescent="0.2">
      <c r="A225" t="s">
        <v>344</v>
      </c>
      <c r="B225" s="84">
        <v>0</v>
      </c>
    </row>
    <row r="226" spans="1:2" x14ac:dyDescent="0.2">
      <c r="A226" t="s">
        <v>345</v>
      </c>
      <c r="B226" s="84">
        <v>0</v>
      </c>
    </row>
    <row r="227" spans="1:2" x14ac:dyDescent="0.2">
      <c r="A227" t="s">
        <v>346</v>
      </c>
      <c r="B227" s="84">
        <v>0</v>
      </c>
    </row>
    <row r="228" spans="1:2" x14ac:dyDescent="0.2">
      <c r="A228" t="s">
        <v>347</v>
      </c>
      <c r="B228" s="84">
        <v>0</v>
      </c>
    </row>
    <row r="229" spans="1:2" x14ac:dyDescent="0.2">
      <c r="A229" t="s">
        <v>95</v>
      </c>
      <c r="B229" s="84">
        <v>0</v>
      </c>
    </row>
    <row r="230" spans="1:2" x14ac:dyDescent="0.2">
      <c r="A230" t="s">
        <v>348</v>
      </c>
      <c r="B230" s="84">
        <v>0</v>
      </c>
    </row>
    <row r="231" spans="1:2" x14ac:dyDescent="0.2">
      <c r="A231" t="s">
        <v>349</v>
      </c>
      <c r="B231" s="84">
        <v>966899999.99999797</v>
      </c>
    </row>
    <row r="232" spans="1:2" x14ac:dyDescent="0.2">
      <c r="A232" t="s">
        <v>350</v>
      </c>
      <c r="B232" s="84">
        <v>966899999.99999797</v>
      </c>
    </row>
    <row r="233" spans="1:2" x14ac:dyDescent="0.2">
      <c r="A233" t="s">
        <v>351</v>
      </c>
      <c r="B233" s="84">
        <v>15974990000</v>
      </c>
    </row>
    <row r="234" spans="1:2" x14ac:dyDescent="0.2">
      <c r="A234" t="s">
        <v>352</v>
      </c>
      <c r="B234" s="84">
        <v>0</v>
      </c>
    </row>
    <row r="235" spans="1:2" x14ac:dyDescent="0.2">
      <c r="A235" t="s">
        <v>87</v>
      </c>
      <c r="B235" s="84">
        <v>8699169999.9999905</v>
      </c>
    </row>
    <row r="236" spans="1:2" x14ac:dyDescent="0.2">
      <c r="A236" t="s">
        <v>353</v>
      </c>
      <c r="B236" s="84">
        <v>9307680000</v>
      </c>
    </row>
    <row r="237" spans="1:2" x14ac:dyDescent="0.2">
      <c r="A237" t="s">
        <v>354</v>
      </c>
      <c r="B237" s="84">
        <v>54373390000</v>
      </c>
    </row>
    <row r="238" spans="1:2" x14ac:dyDescent="0.2">
      <c r="A238" t="s">
        <v>355</v>
      </c>
      <c r="B238" s="84">
        <v>2340209999.99999</v>
      </c>
    </row>
    <row r="239" spans="1:2" x14ac:dyDescent="0.2">
      <c r="A239" t="s">
        <v>356</v>
      </c>
      <c r="B239" s="84">
        <v>0</v>
      </c>
    </row>
    <row r="240" spans="1:2" x14ac:dyDescent="0.2">
      <c r="A240" t="s">
        <v>357</v>
      </c>
      <c r="B240" s="84">
        <v>1452020000</v>
      </c>
    </row>
    <row r="241" spans="1:2" x14ac:dyDescent="0.2">
      <c r="A241" t="s">
        <v>358</v>
      </c>
      <c r="B241" s="84">
        <v>23499999999.999901</v>
      </c>
    </row>
    <row r="242" spans="1:2" x14ac:dyDescent="0.2">
      <c r="A242" t="s">
        <v>359</v>
      </c>
      <c r="B242" s="84">
        <v>128730369999.99899</v>
      </c>
    </row>
    <row r="243" spans="1:2" x14ac:dyDescent="0.2">
      <c r="A243" t="s">
        <v>360</v>
      </c>
      <c r="B243" s="84">
        <v>6749320113.3144398</v>
      </c>
    </row>
    <row r="244" spans="1:2" x14ac:dyDescent="0.2">
      <c r="A244" t="s">
        <v>361</v>
      </c>
      <c r="B244" s="84">
        <v>3110959999.99999</v>
      </c>
    </row>
    <row r="245" spans="1:2" x14ac:dyDescent="0.2">
      <c r="A245" t="s">
        <v>362</v>
      </c>
      <c r="B245" s="84">
        <v>280010000</v>
      </c>
    </row>
    <row r="246" spans="1:2" x14ac:dyDescent="0.2">
      <c r="A246" t="s">
        <v>363</v>
      </c>
      <c r="B246" s="84">
        <v>4316169999.9999905</v>
      </c>
    </row>
    <row r="247" spans="1:2" x14ac:dyDescent="0.2">
      <c r="A247" t="s">
        <v>162</v>
      </c>
      <c r="B247" s="84">
        <v>0</v>
      </c>
    </row>
    <row r="248" spans="1:2" x14ac:dyDescent="0.2">
      <c r="A248" t="s">
        <v>88</v>
      </c>
      <c r="B248" s="84">
        <v>13018193612.6842</v>
      </c>
    </row>
    <row r="249" spans="1:2" x14ac:dyDescent="0.2">
      <c r="A249" t="s">
        <v>364</v>
      </c>
      <c r="B249" s="84">
        <v>13018193612.6842</v>
      </c>
    </row>
    <row r="250" spans="1:2" x14ac:dyDescent="0.2">
      <c r="A250" t="s">
        <v>365</v>
      </c>
      <c r="B250" s="84">
        <v>0</v>
      </c>
    </row>
    <row r="251" spans="1:2" x14ac:dyDescent="0.2">
      <c r="A251" t="s">
        <v>366</v>
      </c>
      <c r="B251" s="84">
        <v>0</v>
      </c>
    </row>
    <row r="252" spans="1:2" x14ac:dyDescent="0.2">
      <c r="A252" t="s">
        <v>367</v>
      </c>
      <c r="B252" s="84">
        <v>0</v>
      </c>
    </row>
    <row r="253" spans="1:2" x14ac:dyDescent="0.2">
      <c r="A253" t="s">
        <v>368</v>
      </c>
      <c r="B253" s="84">
        <v>0</v>
      </c>
    </row>
    <row r="254" spans="1:2" x14ac:dyDescent="0.2">
      <c r="A254" t="s">
        <v>369</v>
      </c>
      <c r="B254" s="84">
        <v>0</v>
      </c>
    </row>
    <row r="255" spans="1:2" x14ac:dyDescent="0.2">
      <c r="A255" t="s">
        <v>370</v>
      </c>
      <c r="B255" s="84">
        <v>8699169999.9999905</v>
      </c>
    </row>
    <row r="256" spans="1:2" x14ac:dyDescent="0.2">
      <c r="A256" t="s">
        <v>371</v>
      </c>
      <c r="B256" s="84">
        <v>2364539999.99998</v>
      </c>
    </row>
    <row r="257" spans="1:2" x14ac:dyDescent="0.2">
      <c r="A257" t="s">
        <v>372</v>
      </c>
      <c r="B257" s="84">
        <v>11837392902.9825</v>
      </c>
    </row>
    <row r="258" spans="1:2" x14ac:dyDescent="0.2">
      <c r="A258" t="s">
        <v>373</v>
      </c>
      <c r="B258" s="84">
        <v>11837392902.9825</v>
      </c>
    </row>
    <row r="259" spans="1:2" x14ac:dyDescent="0.2">
      <c r="A259" t="s">
        <v>374</v>
      </c>
      <c r="B259" s="84">
        <v>0</v>
      </c>
    </row>
    <row r="260" spans="1:2" x14ac:dyDescent="0.2">
      <c r="A260" t="s">
        <v>375</v>
      </c>
      <c r="B260" s="84">
        <v>0</v>
      </c>
    </row>
    <row r="261" spans="1:2" x14ac:dyDescent="0.2">
      <c r="A261" t="s">
        <v>376</v>
      </c>
      <c r="B261" s="84">
        <v>0</v>
      </c>
    </row>
    <row r="262" spans="1:2" x14ac:dyDescent="0.2">
      <c r="A262" t="s">
        <v>377</v>
      </c>
      <c r="B262" s="84">
        <v>0</v>
      </c>
    </row>
    <row r="263" spans="1:2" x14ac:dyDescent="0.2">
      <c r="A263" t="s">
        <v>378</v>
      </c>
      <c r="B263" s="84">
        <v>5381993986.35748</v>
      </c>
    </row>
    <row r="264" spans="1:2" x14ac:dyDescent="0.2">
      <c r="A264" t="s">
        <v>379</v>
      </c>
      <c r="B264" s="84">
        <v>903759999.99999702</v>
      </c>
    </row>
    <row r="265" spans="1:2" x14ac:dyDescent="0.2">
      <c r="A265" t="s">
        <v>124</v>
      </c>
      <c r="B265" s="84">
        <v>1974960000</v>
      </c>
    </row>
    <row r="266" spans="1:2" x14ac:dyDescent="0.2">
      <c r="A266" t="s">
        <v>380</v>
      </c>
      <c r="B266" s="84">
        <v>1974960000</v>
      </c>
    </row>
    <row r="267" spans="1:2" x14ac:dyDescent="0.2">
      <c r="A267" t="s">
        <v>121</v>
      </c>
      <c r="B267" s="84">
        <v>280010000</v>
      </c>
    </row>
    <row r="268" spans="1:2" x14ac:dyDescent="0.2">
      <c r="A268" t="s">
        <v>381</v>
      </c>
      <c r="B268" s="84">
        <v>280010000</v>
      </c>
    </row>
    <row r="269" spans="1:2" x14ac:dyDescent="0.2">
      <c r="A269" t="s">
        <v>131</v>
      </c>
      <c r="B269" s="84">
        <v>15223540000</v>
      </c>
    </row>
    <row r="270" spans="1:2" x14ac:dyDescent="0.2">
      <c r="A270" t="s">
        <v>382</v>
      </c>
      <c r="B270" s="84">
        <v>15223540000</v>
      </c>
    </row>
    <row r="271" spans="1:2" x14ac:dyDescent="0.2">
      <c r="A271" t="s">
        <v>383</v>
      </c>
      <c r="B271" s="84">
        <v>0</v>
      </c>
    </row>
    <row r="272" spans="1:2" x14ac:dyDescent="0.2">
      <c r="A272" t="s">
        <v>384</v>
      </c>
      <c r="B272" s="84">
        <v>0</v>
      </c>
    </row>
    <row r="273" spans="1:2" x14ac:dyDescent="0.2">
      <c r="A273" t="s">
        <v>385</v>
      </c>
      <c r="B273" s="84">
        <v>0</v>
      </c>
    </row>
    <row r="274" spans="1:2" x14ac:dyDescent="0.2">
      <c r="A274" t="s">
        <v>386</v>
      </c>
      <c r="B274" s="84">
        <v>5381993986.35748</v>
      </c>
    </row>
    <row r="275" spans="1:2" x14ac:dyDescent="0.2">
      <c r="A275" t="s">
        <v>387</v>
      </c>
      <c r="B275" s="84">
        <v>31722040000.0005</v>
      </c>
    </row>
    <row r="276" spans="1:2" x14ac:dyDescent="0.2">
      <c r="A276" t="s">
        <v>388</v>
      </c>
      <c r="B276" s="84">
        <v>133017904489.88499</v>
      </c>
    </row>
    <row r="277" spans="1:2" x14ac:dyDescent="0.2">
      <c r="A277" t="s">
        <v>389</v>
      </c>
      <c r="B277" s="84">
        <v>301570000.00000602</v>
      </c>
    </row>
    <row r="278" spans="1:2" x14ac:dyDescent="0.2">
      <c r="A278" t="s">
        <v>140</v>
      </c>
      <c r="B278" s="84">
        <v>0</v>
      </c>
    </row>
    <row r="279" spans="1:2" x14ac:dyDescent="0.2">
      <c r="A279" t="s">
        <v>390</v>
      </c>
      <c r="B279" s="84">
        <v>0</v>
      </c>
    </row>
    <row r="280" spans="1:2" x14ac:dyDescent="0.2">
      <c r="A280" t="s">
        <v>391</v>
      </c>
      <c r="B280" s="84">
        <v>86788340000</v>
      </c>
    </row>
    <row r="281" spans="1:2" x14ac:dyDescent="0.2">
      <c r="A281" t="s">
        <v>392</v>
      </c>
      <c r="B281" s="84">
        <v>86788340000</v>
      </c>
    </row>
    <row r="282" spans="1:2" x14ac:dyDescent="0.2">
      <c r="A282" t="s">
        <v>119</v>
      </c>
      <c r="B282" s="84">
        <v>3009999.9999999902</v>
      </c>
    </row>
    <row r="283" spans="1:2" x14ac:dyDescent="0.2">
      <c r="A283" t="s">
        <v>393</v>
      </c>
      <c r="B283" s="84">
        <v>3009999.9999999902</v>
      </c>
    </row>
    <row r="284" spans="1:2" x14ac:dyDescent="0.2">
      <c r="A284" t="s">
        <v>394</v>
      </c>
      <c r="B284" s="84">
        <v>0</v>
      </c>
    </row>
    <row r="285" spans="1:2" x14ac:dyDescent="0.2">
      <c r="A285" t="s">
        <v>81</v>
      </c>
      <c r="B285" s="84">
        <v>0</v>
      </c>
    </row>
    <row r="286" spans="1:2" x14ac:dyDescent="0.2">
      <c r="A286" t="s">
        <v>395</v>
      </c>
      <c r="B286" s="84">
        <v>0</v>
      </c>
    </row>
    <row r="287" spans="1:2" x14ac:dyDescent="0.2">
      <c r="A287" t="s">
        <v>396</v>
      </c>
      <c r="B287" s="84">
        <v>0</v>
      </c>
    </row>
    <row r="288" spans="1:2" x14ac:dyDescent="0.2">
      <c r="A288" t="s">
        <v>397</v>
      </c>
      <c r="B288" s="84">
        <v>0</v>
      </c>
    </row>
    <row r="289" spans="1:2" x14ac:dyDescent="0.2">
      <c r="A289" t="s">
        <v>109</v>
      </c>
      <c r="B289" s="84">
        <v>0</v>
      </c>
    </row>
    <row r="290" spans="1:2" x14ac:dyDescent="0.2">
      <c r="A290" t="s">
        <v>398</v>
      </c>
      <c r="B290" s="84">
        <v>0</v>
      </c>
    </row>
    <row r="291" spans="1:2" x14ac:dyDescent="0.2">
      <c r="A291" t="s">
        <v>399</v>
      </c>
      <c r="B291" s="84">
        <v>0</v>
      </c>
    </row>
    <row r="292" spans="1:2" x14ac:dyDescent="0.2">
      <c r="A292" t="s">
        <v>128</v>
      </c>
      <c r="B292" s="84">
        <v>286050000</v>
      </c>
    </row>
    <row r="293" spans="1:2" x14ac:dyDescent="0.2">
      <c r="A293" t="s">
        <v>400</v>
      </c>
      <c r="B293" s="84">
        <v>286050000</v>
      </c>
    </row>
    <row r="294" spans="1:2" x14ac:dyDescent="0.2">
      <c r="A294" t="s">
        <v>401</v>
      </c>
      <c r="B294" s="84">
        <v>286050000</v>
      </c>
    </row>
    <row r="295" spans="1:2" x14ac:dyDescent="0.2">
      <c r="A295" t="s">
        <v>402</v>
      </c>
      <c r="B295" s="84">
        <v>286050000</v>
      </c>
    </row>
    <row r="296" spans="1:2" x14ac:dyDescent="0.2">
      <c r="A296" t="s">
        <v>403</v>
      </c>
      <c r="B296" s="84">
        <v>39949078185.636597</v>
      </c>
    </row>
    <row r="297" spans="1:2" x14ac:dyDescent="0.2">
      <c r="A297" t="s">
        <v>404</v>
      </c>
      <c r="B297" s="84">
        <v>39949078185.636597</v>
      </c>
    </row>
    <row r="298" spans="1:2" x14ac:dyDescent="0.2">
      <c r="A298" t="s">
        <v>405</v>
      </c>
      <c r="B298" s="84">
        <v>99137158185.636703</v>
      </c>
    </row>
    <row r="299" spans="1:2" x14ac:dyDescent="0.2">
      <c r="A299" t="s">
        <v>113</v>
      </c>
      <c r="B299" s="84">
        <v>54969999.999999799</v>
      </c>
    </row>
    <row r="300" spans="1:2" x14ac:dyDescent="0.2">
      <c r="A300" t="s">
        <v>406</v>
      </c>
      <c r="B300" s="84">
        <v>54969999.999999799</v>
      </c>
    </row>
    <row r="301" spans="1:2" x14ac:dyDescent="0.2">
      <c r="A301" t="s">
        <v>407</v>
      </c>
      <c r="B301" s="84">
        <v>0</v>
      </c>
    </row>
    <row r="302" spans="1:2" x14ac:dyDescent="0.2">
      <c r="A302" t="s">
        <v>408</v>
      </c>
      <c r="B302" s="84">
        <v>304999999.99999899</v>
      </c>
    </row>
    <row r="303" spans="1:2" x14ac:dyDescent="0.2">
      <c r="A303" t="s">
        <v>134</v>
      </c>
      <c r="B303" s="84">
        <v>2166579999.99999</v>
      </c>
    </row>
    <row r="304" spans="1:2" x14ac:dyDescent="0.2">
      <c r="A304" t="s">
        <v>409</v>
      </c>
      <c r="B304" s="84">
        <v>2166579999.99999</v>
      </c>
    </row>
    <row r="305" spans="1:2" x14ac:dyDescent="0.2">
      <c r="A305" t="s">
        <v>410</v>
      </c>
      <c r="B305" s="84">
        <v>12536559999.999901</v>
      </c>
    </row>
    <row r="306" spans="1:2" x14ac:dyDescent="0.2">
      <c r="A306" t="s">
        <v>411</v>
      </c>
      <c r="B306" s="84">
        <v>96486420000</v>
      </c>
    </row>
    <row r="307" spans="1:2" x14ac:dyDescent="0.2">
      <c r="A307" t="s">
        <v>89</v>
      </c>
      <c r="B307" s="84">
        <v>0</v>
      </c>
    </row>
    <row r="308" spans="1:2" x14ac:dyDescent="0.2">
      <c r="A308" t="s">
        <v>412</v>
      </c>
      <c r="B308" s="84">
        <v>0</v>
      </c>
    </row>
    <row r="309" spans="1:2" x14ac:dyDescent="0.2">
      <c r="A309" t="s">
        <v>413</v>
      </c>
      <c r="B309" s="84">
        <v>3035920000</v>
      </c>
    </row>
    <row r="310" spans="1:2" x14ac:dyDescent="0.2">
      <c r="A310" t="s">
        <v>414</v>
      </c>
      <c r="B310" s="84">
        <v>0</v>
      </c>
    </row>
    <row r="311" spans="1:2" x14ac:dyDescent="0.2">
      <c r="A311" t="s">
        <v>415</v>
      </c>
      <c r="B311" s="84">
        <v>0</v>
      </c>
    </row>
    <row r="312" spans="1:2" x14ac:dyDescent="0.2">
      <c r="A312" t="s">
        <v>416</v>
      </c>
      <c r="B312" s="84">
        <v>11312389999.999901</v>
      </c>
    </row>
    <row r="313" spans="1:2" x14ac:dyDescent="0.2">
      <c r="A313" t="s">
        <v>417</v>
      </c>
      <c r="B313" s="84">
        <v>0</v>
      </c>
    </row>
    <row r="314" spans="1:2" x14ac:dyDescent="0.2">
      <c r="A314" t="s">
        <v>418</v>
      </c>
      <c r="B314" s="84">
        <v>23209780000</v>
      </c>
    </row>
    <row r="315" spans="1:2" x14ac:dyDescent="0.2">
      <c r="A315" t="s">
        <v>419</v>
      </c>
      <c r="B315" s="84">
        <v>69636540000</v>
      </c>
    </row>
    <row r="316" spans="1:2" x14ac:dyDescent="0.2">
      <c r="A316" t="s">
        <v>96</v>
      </c>
      <c r="B316" s="84">
        <v>468590000</v>
      </c>
    </row>
    <row r="317" spans="1:2" x14ac:dyDescent="0.2">
      <c r="A317" t="s">
        <v>420</v>
      </c>
      <c r="B317" s="84">
        <v>468590000</v>
      </c>
    </row>
    <row r="318" spans="1:2" x14ac:dyDescent="0.2">
      <c r="A318" t="s">
        <v>421</v>
      </c>
      <c r="B318" s="84">
        <v>17889100000</v>
      </c>
    </row>
    <row r="319" spans="1:2" x14ac:dyDescent="0.2">
      <c r="A319" t="s">
        <v>422</v>
      </c>
      <c r="B319" s="84">
        <v>216180120000</v>
      </c>
    </row>
    <row r="320" spans="1:2" x14ac:dyDescent="0.2">
      <c r="A320" t="s">
        <v>423</v>
      </c>
      <c r="B320" s="84">
        <v>0</v>
      </c>
    </row>
    <row r="321" spans="1:2" x14ac:dyDescent="0.2">
      <c r="A321" t="s">
        <v>424</v>
      </c>
      <c r="B321" s="84">
        <v>16782619999.999901</v>
      </c>
    </row>
    <row r="322" spans="1:2" x14ac:dyDescent="0.2">
      <c r="A322" t="s">
        <v>425</v>
      </c>
      <c r="B322" s="84">
        <v>27432599349.949902</v>
      </c>
    </row>
    <row r="323" spans="1:2" x14ac:dyDescent="0.2">
      <c r="A323" t="s">
        <v>426</v>
      </c>
      <c r="B323" s="84">
        <v>6000060000</v>
      </c>
    </row>
    <row r="324" spans="1:2" x14ac:dyDescent="0.2">
      <c r="A324" t="s">
        <v>427</v>
      </c>
      <c r="B324" s="84">
        <v>140792550000</v>
      </c>
    </row>
    <row r="325" spans="1:2" x14ac:dyDescent="0.2">
      <c r="A325" t="s">
        <v>428</v>
      </c>
      <c r="B325" s="84">
        <v>9035980000</v>
      </c>
    </row>
    <row r="326" spans="1:2" x14ac:dyDescent="0.2">
      <c r="A326" t="s">
        <v>429</v>
      </c>
      <c r="B326" s="84">
        <v>18385679112.3251</v>
      </c>
    </row>
    <row r="327" spans="1:2" x14ac:dyDescent="0.2">
      <c r="A327" t="s">
        <v>430</v>
      </c>
      <c r="B327" s="84">
        <v>19175386945.615002</v>
      </c>
    </row>
    <row r="328" spans="1:2" x14ac:dyDescent="0.2">
      <c r="A328" t="s">
        <v>431</v>
      </c>
      <c r="B328" s="84">
        <v>13350568239.890499</v>
      </c>
    </row>
    <row r="329" spans="1:2" x14ac:dyDescent="0.2">
      <c r="A329" t="s">
        <v>432</v>
      </c>
      <c r="B329" s="84">
        <v>245505630915.41299</v>
      </c>
    </row>
    <row r="330" spans="1:2" x14ac:dyDescent="0.2">
      <c r="A330" t="s">
        <v>433</v>
      </c>
      <c r="B330" s="84">
        <v>19175386945.615002</v>
      </c>
    </row>
    <row r="331" spans="1:2" x14ac:dyDescent="0.2">
      <c r="A331" t="s">
        <v>434</v>
      </c>
      <c r="B331" s="84">
        <v>4083494999.99999</v>
      </c>
    </row>
    <row r="332" spans="1:2" x14ac:dyDescent="0.2">
      <c r="A332" t="s">
        <v>435</v>
      </c>
      <c r="B332" s="84">
        <v>14700582000</v>
      </c>
    </row>
    <row r="333" spans="1:2" x14ac:dyDescent="0.2">
      <c r="A333" t="s">
        <v>436</v>
      </c>
      <c r="B333" s="84">
        <v>824948484.84848702</v>
      </c>
    </row>
    <row r="334" spans="1:2" x14ac:dyDescent="0.2">
      <c r="A334" t="s">
        <v>437</v>
      </c>
      <c r="B334" s="84">
        <v>31739280508.623402</v>
      </c>
    </row>
    <row r="335" spans="1:2" x14ac:dyDescent="0.2">
      <c r="A335" t="s">
        <v>438</v>
      </c>
      <c r="B335" s="84">
        <v>0</v>
      </c>
    </row>
    <row r="336" spans="1:2" x14ac:dyDescent="0.2">
      <c r="A336" t="s">
        <v>439</v>
      </c>
      <c r="B336" s="84">
        <v>32997939.3939455</v>
      </c>
    </row>
    <row r="337" spans="1:2" x14ac:dyDescent="0.2">
      <c r="A337" t="s">
        <v>440</v>
      </c>
      <c r="B337" s="84">
        <v>44701000984.578102</v>
      </c>
    </row>
    <row r="338" spans="1:2" x14ac:dyDescent="0.2">
      <c r="A338" t="s">
        <v>441</v>
      </c>
      <c r="B338" s="84">
        <v>24843259953.7187</v>
      </c>
    </row>
    <row r="339" spans="1:2" x14ac:dyDescent="0.2">
      <c r="A339" t="s">
        <v>442</v>
      </c>
      <c r="B339" s="84">
        <v>8166989999.9999905</v>
      </c>
    </row>
    <row r="340" spans="1:2" x14ac:dyDescent="0.2">
      <c r="A340" t="s">
        <v>443</v>
      </c>
      <c r="B340" s="84">
        <v>13115500162.213699</v>
      </c>
    </row>
    <row r="341" spans="1:2" x14ac:dyDescent="0.2">
      <c r="A341" t="s">
        <v>444</v>
      </c>
      <c r="B341" s="84">
        <v>476927278.62595201</v>
      </c>
    </row>
    <row r="342" spans="1:2" x14ac:dyDescent="0.2">
      <c r="A342" t="s">
        <v>445</v>
      </c>
      <c r="B342" s="84">
        <v>0</v>
      </c>
    </row>
    <row r="343" spans="1:2" x14ac:dyDescent="0.2">
      <c r="A343" t="s">
        <v>446</v>
      </c>
      <c r="B343" s="84">
        <v>24919450308.2061</v>
      </c>
    </row>
    <row r="344" spans="1:2" x14ac:dyDescent="0.2">
      <c r="A344" t="s">
        <v>447</v>
      </c>
      <c r="B344" s="84">
        <v>24919450308.2061</v>
      </c>
    </row>
    <row r="345" spans="1:2" x14ac:dyDescent="0.2">
      <c r="A345" t="s">
        <v>448</v>
      </c>
      <c r="B345" s="84">
        <v>5716893000.0000095</v>
      </c>
    </row>
    <row r="346" spans="1:2" x14ac:dyDescent="0.2">
      <c r="A346" t="s">
        <v>449</v>
      </c>
      <c r="B346" s="84">
        <v>0</v>
      </c>
    </row>
    <row r="347" spans="1:2" x14ac:dyDescent="0.2">
      <c r="A347" t="s">
        <v>450</v>
      </c>
      <c r="B347" s="84">
        <v>3430348151.6605902</v>
      </c>
    </row>
    <row r="348" spans="1:2" x14ac:dyDescent="0.2">
      <c r="A348" t="s">
        <v>451</v>
      </c>
      <c r="B348" s="84">
        <v>28273608105.379299</v>
      </c>
    </row>
    <row r="349" spans="1:2" x14ac:dyDescent="0.2">
      <c r="A349" t="s">
        <v>452</v>
      </c>
      <c r="B349" s="84">
        <v>2709704133.5166202</v>
      </c>
    </row>
    <row r="350" spans="1:2" x14ac:dyDescent="0.2">
      <c r="A350" t="s">
        <v>453</v>
      </c>
      <c r="B350" s="84">
        <v>925800011.45038199</v>
      </c>
    </row>
    <row r="351" spans="1:2" x14ac:dyDescent="0.2">
      <c r="A351" t="s">
        <v>454</v>
      </c>
      <c r="B351" s="84">
        <v>25563903971.862598</v>
      </c>
    </row>
    <row r="352" spans="1:2" x14ac:dyDescent="0.2">
      <c r="A352" t="s">
        <v>455</v>
      </c>
      <c r="B352" s="84">
        <v>4900193999.9999905</v>
      </c>
    </row>
    <row r="353" spans="1:2" x14ac:dyDescent="0.2">
      <c r="A353" t="s">
        <v>456</v>
      </c>
      <c r="B353" s="84">
        <v>5.8802327999999903E-6</v>
      </c>
    </row>
    <row r="354" spans="1:2" x14ac:dyDescent="0.2">
      <c r="A354" t="s">
        <v>457</v>
      </c>
      <c r="B354" s="84">
        <v>6533591999.9999905</v>
      </c>
    </row>
    <row r="355" spans="1:2" x14ac:dyDescent="0.2">
      <c r="A355" t="s">
        <v>458</v>
      </c>
      <c r="B355" s="84">
        <v>3497466709.9236498</v>
      </c>
    </row>
    <row r="356" spans="1:2" x14ac:dyDescent="0.2">
      <c r="A356" t="s">
        <v>459</v>
      </c>
      <c r="B356" s="84">
        <v>4900193999.9999905</v>
      </c>
    </row>
    <row r="357" spans="1:2" x14ac:dyDescent="0.2">
      <c r="A357" t="s">
        <v>460</v>
      </c>
      <c r="B357" s="84">
        <v>0</v>
      </c>
    </row>
    <row r="358" spans="1:2" x14ac:dyDescent="0.2">
      <c r="A358" t="s">
        <v>461</v>
      </c>
      <c r="B358" s="84">
        <v>1600400060.60605</v>
      </c>
    </row>
    <row r="359" spans="1:2" x14ac:dyDescent="0.2">
      <c r="A359" t="s">
        <v>462</v>
      </c>
      <c r="B359" s="84">
        <v>9800388000</v>
      </c>
    </row>
    <row r="360" spans="1:2" x14ac:dyDescent="0.2">
      <c r="A360" t="s">
        <v>463</v>
      </c>
      <c r="B360" s="84">
        <v>3266795999.99999</v>
      </c>
    </row>
    <row r="361" spans="1:2" x14ac:dyDescent="0.2">
      <c r="A361" t="s">
        <v>464</v>
      </c>
      <c r="B361" s="84">
        <v>4083494999.9999499</v>
      </c>
    </row>
    <row r="362" spans="1:2" x14ac:dyDescent="0.2">
      <c r="A362" t="s">
        <v>465</v>
      </c>
      <c r="B362" s="84">
        <v>229862148551.31299</v>
      </c>
    </row>
    <row r="363" spans="1:2" x14ac:dyDescent="0.2">
      <c r="A363" t="s">
        <v>466</v>
      </c>
      <c r="B363" s="84">
        <v>261601429059.93701</v>
      </c>
    </row>
    <row r="364" spans="1:2" x14ac:dyDescent="0.2">
      <c r="A364" t="s">
        <v>467</v>
      </c>
      <c r="B364" s="84">
        <v>2993798663.0522599</v>
      </c>
    </row>
    <row r="365" spans="1:2" x14ac:dyDescent="0.2">
      <c r="A365" t="s">
        <v>468</v>
      </c>
      <c r="B365" s="84">
        <v>0</v>
      </c>
    </row>
    <row r="366" spans="1:2" x14ac:dyDescent="0.2">
      <c r="A366" t="s">
        <v>469</v>
      </c>
      <c r="B366" s="84">
        <v>0</v>
      </c>
    </row>
    <row r="367" spans="1:2" x14ac:dyDescent="0.2">
      <c r="A367" t="s">
        <v>470</v>
      </c>
      <c r="B367" s="84">
        <v>0</v>
      </c>
    </row>
    <row r="368" spans="1:2" x14ac:dyDescent="0.2">
      <c r="A368" t="s">
        <v>471</v>
      </c>
      <c r="B368" s="84">
        <v>921520401.08432198</v>
      </c>
    </row>
    <row r="369" spans="1:2" x14ac:dyDescent="0.2">
      <c r="A369" t="s">
        <v>472</v>
      </c>
      <c r="B369" s="84">
        <v>44240240784.035896</v>
      </c>
    </row>
    <row r="370" spans="1:2" x14ac:dyDescent="0.2">
      <c r="A370" t="s">
        <v>473</v>
      </c>
      <c r="B370" s="84">
        <v>0</v>
      </c>
    </row>
    <row r="371" spans="1:2" x14ac:dyDescent="0.2">
      <c r="A371" t="s">
        <v>474</v>
      </c>
      <c r="B371" s="84">
        <v>44240240784.035896</v>
      </c>
    </row>
    <row r="372" spans="1:2" x14ac:dyDescent="0.2">
      <c r="A372" t="s">
        <v>475</v>
      </c>
      <c r="B372" s="84">
        <v>0</v>
      </c>
    </row>
    <row r="373" spans="1:2" x14ac:dyDescent="0.2">
      <c r="A373" t="s">
        <v>476</v>
      </c>
      <c r="B373" s="84">
        <v>0</v>
      </c>
    </row>
    <row r="374" spans="1:2" x14ac:dyDescent="0.2">
      <c r="A374" t="s">
        <v>477</v>
      </c>
      <c r="B374" s="84">
        <v>2029650435.3083301</v>
      </c>
    </row>
    <row r="375" spans="1:2" x14ac:dyDescent="0.2">
      <c r="A375" t="s">
        <v>478</v>
      </c>
      <c r="B375" s="84">
        <v>3765408084.6099501</v>
      </c>
    </row>
    <row r="376" spans="1:2" x14ac:dyDescent="0.2">
      <c r="A376" t="s">
        <v>479</v>
      </c>
      <c r="B376" s="84">
        <v>0</v>
      </c>
    </row>
    <row r="377" spans="1:2" x14ac:dyDescent="0.2">
      <c r="A377" t="s">
        <v>480</v>
      </c>
      <c r="B377" s="84">
        <v>34333459636.570099</v>
      </c>
    </row>
    <row r="378" spans="1:2" x14ac:dyDescent="0.2">
      <c r="A378" t="s">
        <v>481</v>
      </c>
      <c r="B378" s="84">
        <v>3752000000.00001</v>
      </c>
    </row>
    <row r="379" spans="1:2" x14ac:dyDescent="0.2">
      <c r="A379" t="s">
        <v>482</v>
      </c>
      <c r="B379" s="84">
        <v>5600000000.00002</v>
      </c>
    </row>
    <row r="380" spans="1:2" x14ac:dyDescent="0.2">
      <c r="A380" t="s">
        <v>483</v>
      </c>
      <c r="B380" s="84">
        <v>230938331.31801599</v>
      </c>
    </row>
    <row r="381" spans="1:2" x14ac:dyDescent="0.2">
      <c r="A381" t="s">
        <v>484</v>
      </c>
      <c r="B381" s="84">
        <v>230938331.31801599</v>
      </c>
    </row>
    <row r="382" spans="1:2" x14ac:dyDescent="0.2">
      <c r="A382" t="s">
        <v>485</v>
      </c>
      <c r="B382" s="84">
        <v>38148288485.077904</v>
      </c>
    </row>
    <row r="383" spans="1:2" x14ac:dyDescent="0.2">
      <c r="A383" t="s">
        <v>486</v>
      </c>
      <c r="B383" s="84">
        <v>0</v>
      </c>
    </row>
    <row r="384" spans="1:2" x14ac:dyDescent="0.2">
      <c r="A384" t="s">
        <v>487</v>
      </c>
      <c r="B384" s="84">
        <v>3963587457.4841599</v>
      </c>
    </row>
    <row r="385" spans="1:2" x14ac:dyDescent="0.2">
      <c r="A385" t="s">
        <v>488</v>
      </c>
      <c r="B385" s="84">
        <v>909830000</v>
      </c>
    </row>
    <row r="386" spans="1:2" x14ac:dyDescent="0.2">
      <c r="A386" t="s">
        <v>489</v>
      </c>
      <c r="B386" s="84">
        <v>909830000</v>
      </c>
    </row>
    <row r="387" spans="1:2" x14ac:dyDescent="0.2">
      <c r="A387" t="s">
        <v>490</v>
      </c>
      <c r="B387" s="84">
        <v>909830000</v>
      </c>
    </row>
    <row r="388" spans="1:2" x14ac:dyDescent="0.2">
      <c r="A388" t="s">
        <v>491</v>
      </c>
      <c r="B388" s="84">
        <v>0</v>
      </c>
    </row>
    <row r="389" spans="1:2" x14ac:dyDescent="0.2">
      <c r="A389" t="s">
        <v>492</v>
      </c>
      <c r="B389" s="84">
        <v>0</v>
      </c>
    </row>
    <row r="390" spans="1:2" x14ac:dyDescent="0.2">
      <c r="A390" t="s">
        <v>493</v>
      </c>
      <c r="B390" s="84">
        <v>0</v>
      </c>
    </row>
    <row r="391" spans="1:2" x14ac:dyDescent="0.2">
      <c r="A391" t="s">
        <v>494</v>
      </c>
      <c r="B391" s="84">
        <v>0</v>
      </c>
    </row>
    <row r="392" spans="1:2" x14ac:dyDescent="0.2">
      <c r="A392" t="s">
        <v>495</v>
      </c>
      <c r="B392" s="84">
        <v>0</v>
      </c>
    </row>
    <row r="393" spans="1:2" x14ac:dyDescent="0.2">
      <c r="A393" t="s">
        <v>496</v>
      </c>
      <c r="B393" s="84">
        <v>2029650435.3083301</v>
      </c>
    </row>
    <row r="394" spans="1:2" x14ac:dyDescent="0.2">
      <c r="A394" t="s">
        <v>497</v>
      </c>
      <c r="B394" s="84">
        <v>2029650435.3083301</v>
      </c>
    </row>
    <row r="395" spans="1:2" x14ac:dyDescent="0.2">
      <c r="A395" t="s">
        <v>498</v>
      </c>
      <c r="B395" s="84">
        <v>0</v>
      </c>
    </row>
    <row r="396" spans="1:2" x14ac:dyDescent="0.2">
      <c r="A396" t="s">
        <v>499</v>
      </c>
      <c r="B396" s="84">
        <v>43748288485.077904</v>
      </c>
    </row>
    <row r="397" spans="1:2" x14ac:dyDescent="0.2">
      <c r="A397" t="s">
        <v>500</v>
      </c>
      <c r="B397" s="84">
        <v>0</v>
      </c>
    </row>
    <row r="398" spans="1:2" x14ac:dyDescent="0.2">
      <c r="A398" t="s">
        <v>501</v>
      </c>
      <c r="B398" s="84">
        <v>0</v>
      </c>
    </row>
    <row r="399" spans="1:2" x14ac:dyDescent="0.2">
      <c r="A399" t="s">
        <v>502</v>
      </c>
      <c r="B399" s="84">
        <v>0</v>
      </c>
    </row>
    <row r="400" spans="1:2" x14ac:dyDescent="0.2">
      <c r="A400" t="s">
        <v>503</v>
      </c>
      <c r="B400" s="84">
        <v>6533592000.00002</v>
      </c>
    </row>
    <row r="401" spans="1:2" x14ac:dyDescent="0.2">
      <c r="A401" t="s">
        <v>504</v>
      </c>
      <c r="B401" s="84">
        <v>0</v>
      </c>
    </row>
    <row r="402" spans="1:2" x14ac:dyDescent="0.2">
      <c r="A402" t="s">
        <v>505</v>
      </c>
      <c r="B402" s="84">
        <v>0</v>
      </c>
    </row>
    <row r="403" spans="1:2" x14ac:dyDescent="0.2">
      <c r="A403" t="s">
        <v>506</v>
      </c>
      <c r="B403" s="84">
        <v>0</v>
      </c>
    </row>
    <row r="404" spans="1:2" x14ac:dyDescent="0.2">
      <c r="A404" t="s">
        <v>507</v>
      </c>
      <c r="B404" s="84">
        <v>0</v>
      </c>
    </row>
    <row r="405" spans="1:2" x14ac:dyDescent="0.2">
      <c r="A405" t="s">
        <v>508</v>
      </c>
      <c r="B405" s="84">
        <v>128784296.22948</v>
      </c>
    </row>
    <row r="406" spans="1:2" x14ac:dyDescent="0.2">
      <c r="A406" t="s">
        <v>509</v>
      </c>
      <c r="B406" s="84">
        <v>128784296.22948</v>
      </c>
    </row>
    <row r="407" spans="1:2" x14ac:dyDescent="0.2">
      <c r="A407" t="s">
        <v>510</v>
      </c>
      <c r="B407" s="84">
        <v>4083494999.99999</v>
      </c>
    </row>
    <row r="408" spans="1:2" x14ac:dyDescent="0.2">
      <c r="A408" t="s">
        <v>511</v>
      </c>
      <c r="B408" s="84">
        <v>0</v>
      </c>
    </row>
    <row r="409" spans="1:2" x14ac:dyDescent="0.2">
      <c r="A409" t="s">
        <v>512</v>
      </c>
      <c r="B409" s="84">
        <v>261152359260.479</v>
      </c>
    </row>
    <row r="410" spans="1:2" x14ac:dyDescent="0.2">
      <c r="A410" t="s">
        <v>513</v>
      </c>
      <c r="B410" s="84">
        <v>210773356717.56601</v>
      </c>
    </row>
    <row r="411" spans="1:2" x14ac:dyDescent="0.2">
      <c r="A411" t="s">
        <v>514</v>
      </c>
      <c r="B411" s="84">
        <v>956153911.57427299</v>
      </c>
    </row>
    <row r="412" spans="1:2" x14ac:dyDescent="0.2">
      <c r="A412" t="s">
        <v>515</v>
      </c>
      <c r="B412" s="84">
        <v>956153911.57427299</v>
      </c>
    </row>
    <row r="413" spans="1:2" x14ac:dyDescent="0.2">
      <c r="A413" t="s">
        <v>516</v>
      </c>
      <c r="B413" s="84">
        <v>10046039564.691601</v>
      </c>
    </row>
    <row r="414" spans="1:2" x14ac:dyDescent="0.2">
      <c r="A414" t="s">
        <v>517</v>
      </c>
      <c r="B414" s="84">
        <v>0</v>
      </c>
    </row>
    <row r="415" spans="1:2" x14ac:dyDescent="0.2">
      <c r="A415" t="s">
        <v>518</v>
      </c>
      <c r="B415" s="84">
        <v>1332936000</v>
      </c>
    </row>
    <row r="416" spans="1:2" x14ac:dyDescent="0.2">
      <c r="A416" t="s">
        <v>519</v>
      </c>
      <c r="B416" s="84">
        <v>16008000</v>
      </c>
    </row>
    <row r="417" spans="1:2" x14ac:dyDescent="0.2">
      <c r="A417" t="s">
        <v>520</v>
      </c>
      <c r="B417" s="84">
        <v>15058873600</v>
      </c>
    </row>
    <row r="418" spans="1:2" x14ac:dyDescent="0.2">
      <c r="A418" t="s">
        <v>521</v>
      </c>
      <c r="B418" s="84">
        <v>18364480000</v>
      </c>
    </row>
    <row r="419" spans="1:2" x14ac:dyDescent="0.2">
      <c r="A419" t="s">
        <v>522</v>
      </c>
      <c r="B419" s="84">
        <v>15199999999.999901</v>
      </c>
    </row>
    <row r="420" spans="1:2" x14ac:dyDescent="0.2">
      <c r="A420" t="s">
        <v>523</v>
      </c>
      <c r="B420" s="84">
        <v>0</v>
      </c>
    </row>
    <row r="421" spans="1:2" x14ac:dyDescent="0.2">
      <c r="A421" t="s">
        <v>524</v>
      </c>
      <c r="B421" s="84">
        <v>5940092796.7561598</v>
      </c>
    </row>
    <row r="422" spans="1:2" x14ac:dyDescent="0.2">
      <c r="A422" t="s">
        <v>525</v>
      </c>
      <c r="B422" s="84">
        <v>5940092796.7561598</v>
      </c>
    </row>
    <row r="423" spans="1:2" x14ac:dyDescent="0.2">
      <c r="A423" t="s">
        <v>526</v>
      </c>
      <c r="B423" s="84">
        <v>18364480000</v>
      </c>
    </row>
    <row r="424" spans="1:2" x14ac:dyDescent="0.2">
      <c r="A424" t="s">
        <v>527</v>
      </c>
      <c r="B424" s="84">
        <v>18999999999.999901</v>
      </c>
    </row>
    <row r="425" spans="1:2" x14ac:dyDescent="0.2">
      <c r="A425" t="s">
        <v>528</v>
      </c>
      <c r="B425" s="84">
        <v>20010000</v>
      </c>
    </row>
    <row r="426" spans="1:2" x14ac:dyDescent="0.2">
      <c r="A426" t="s">
        <v>529</v>
      </c>
      <c r="B426" s="84">
        <v>197538291206.716</v>
      </c>
    </row>
    <row r="427" spans="1:2" x14ac:dyDescent="0.2">
      <c r="A427" t="s">
        <v>530</v>
      </c>
      <c r="B427" s="84">
        <v>1828898669.89117</v>
      </c>
    </row>
    <row r="428" spans="1:2" x14ac:dyDescent="0.2">
      <c r="A428" t="s">
        <v>531</v>
      </c>
      <c r="B428" s="84">
        <v>1828898669.89117</v>
      </c>
    </row>
    <row r="429" spans="1:2" x14ac:dyDescent="0.2">
      <c r="A429" t="s">
        <v>532</v>
      </c>
      <c r="B429" s="84">
        <v>10046039564.691601</v>
      </c>
    </row>
    <row r="430" spans="1:2" x14ac:dyDescent="0.2">
      <c r="A430" t="s">
        <v>533</v>
      </c>
      <c r="B430" s="84">
        <v>20010000</v>
      </c>
    </row>
    <row r="431" spans="1:2" x14ac:dyDescent="0.2">
      <c r="A431" t="s">
        <v>534</v>
      </c>
      <c r="B431" s="84">
        <v>20010000</v>
      </c>
    </row>
    <row r="432" spans="1:2" x14ac:dyDescent="0.2">
      <c r="A432" t="s">
        <v>535</v>
      </c>
      <c r="B432" s="84">
        <v>10046039564.691601</v>
      </c>
    </row>
    <row r="433" spans="1:2" x14ac:dyDescent="0.2">
      <c r="A433" t="s">
        <v>536</v>
      </c>
      <c r="B433" s="84">
        <v>12075690000</v>
      </c>
    </row>
    <row r="434" spans="1:2" x14ac:dyDescent="0.2">
      <c r="A434" t="s">
        <v>537</v>
      </c>
      <c r="B434" s="84">
        <v>0</v>
      </c>
    </row>
    <row r="435" spans="1:2" x14ac:dyDescent="0.2">
      <c r="A435" t="s">
        <v>538</v>
      </c>
      <c r="B435" s="84">
        <v>0</v>
      </c>
    </row>
    <row r="436" spans="1:2" x14ac:dyDescent="0.2">
      <c r="A436" t="s">
        <v>539</v>
      </c>
      <c r="B436" s="84">
        <v>0</v>
      </c>
    </row>
    <row r="437" spans="1:2" x14ac:dyDescent="0.2">
      <c r="A437" t="s">
        <v>540</v>
      </c>
      <c r="B437" s="84">
        <v>0</v>
      </c>
    </row>
    <row r="438" spans="1:2" x14ac:dyDescent="0.2">
      <c r="A438" t="s">
        <v>541</v>
      </c>
      <c r="B438" s="84">
        <v>0</v>
      </c>
    </row>
    <row r="439" spans="1:2" x14ac:dyDescent="0.2">
      <c r="A439" t="s">
        <v>542</v>
      </c>
      <c r="B439" s="84">
        <v>0</v>
      </c>
    </row>
    <row r="440" spans="1:2" x14ac:dyDescent="0.2">
      <c r="A440" t="s">
        <v>543</v>
      </c>
      <c r="B440" s="84">
        <v>0</v>
      </c>
    </row>
    <row r="441" spans="1:2" x14ac:dyDescent="0.2">
      <c r="A441" t="s">
        <v>544</v>
      </c>
      <c r="B441" s="84">
        <v>6533591999.9999905</v>
      </c>
    </row>
    <row r="442" spans="1:2" x14ac:dyDescent="0.2">
      <c r="A442" t="s">
        <v>545</v>
      </c>
      <c r="B442" s="84">
        <v>216538291206.716</v>
      </c>
    </row>
    <row r="443" spans="1:2" x14ac:dyDescent="0.2">
      <c r="A443" t="s">
        <v>546</v>
      </c>
      <c r="B443" s="84">
        <v>285206030000</v>
      </c>
    </row>
    <row r="444" spans="1:2" x14ac:dyDescent="0.2">
      <c r="A444" t="s">
        <v>547</v>
      </c>
      <c r="B444" s="84">
        <v>0</v>
      </c>
    </row>
    <row r="445" spans="1:2" x14ac:dyDescent="0.2">
      <c r="A445" t="s">
        <v>548</v>
      </c>
      <c r="B445" s="84">
        <v>18364480000</v>
      </c>
    </row>
    <row r="446" spans="1:2" x14ac:dyDescent="0.2">
      <c r="A446" t="s">
        <v>549</v>
      </c>
      <c r="B446" s="84">
        <v>1568160000</v>
      </c>
    </row>
    <row r="447" spans="1:2" x14ac:dyDescent="0.2">
      <c r="A447" t="s">
        <v>550</v>
      </c>
      <c r="B447" s="84">
        <v>1568160000</v>
      </c>
    </row>
    <row r="448" spans="1:2" x14ac:dyDescent="0.2">
      <c r="A448" t="s">
        <v>551</v>
      </c>
      <c r="B448" s="84">
        <v>1568160000</v>
      </c>
    </row>
    <row r="449" spans="1:2" x14ac:dyDescent="0.2">
      <c r="A449" t="s">
        <v>552</v>
      </c>
      <c r="B449" s="84">
        <v>6533592000.00002</v>
      </c>
    </row>
    <row r="450" spans="1:2" x14ac:dyDescent="0.2">
      <c r="A450" t="s">
        <v>553</v>
      </c>
      <c r="B450" s="84">
        <v>49818639000</v>
      </c>
    </row>
    <row r="451" spans="1:2" x14ac:dyDescent="0.2">
      <c r="A451" t="s">
        <v>554</v>
      </c>
      <c r="B451" s="84">
        <v>81669900000</v>
      </c>
    </row>
    <row r="452" spans="1:2" x14ac:dyDescent="0.2">
      <c r="A452" t="s">
        <v>555</v>
      </c>
      <c r="B452" s="84">
        <v>81669900000</v>
      </c>
    </row>
    <row r="453" spans="1:2" x14ac:dyDescent="0.2">
      <c r="A453" t="s">
        <v>556</v>
      </c>
      <c r="B453" s="84">
        <v>17820679886.685398</v>
      </c>
    </row>
    <row r="454" spans="1:2" x14ac:dyDescent="0.2">
      <c r="A454" t="s">
        <v>557</v>
      </c>
      <c r="B454" s="84">
        <v>12075690000</v>
      </c>
    </row>
    <row r="455" spans="1:2" x14ac:dyDescent="0.2">
      <c r="A455" t="s">
        <v>558</v>
      </c>
      <c r="B455" s="84">
        <v>360060000</v>
      </c>
    </row>
    <row r="456" spans="1:2" x14ac:dyDescent="0.2">
      <c r="A456" t="s">
        <v>559</v>
      </c>
      <c r="B456" s="84">
        <v>360060000</v>
      </c>
    </row>
    <row r="457" spans="1:2" x14ac:dyDescent="0.2">
      <c r="A457" t="s">
        <v>560</v>
      </c>
      <c r="B457" s="84">
        <v>360060000</v>
      </c>
    </row>
    <row r="458" spans="1:2" x14ac:dyDescent="0.2">
      <c r="A458" t="s">
        <v>561</v>
      </c>
      <c r="B458" s="84">
        <v>2821339670.1030898</v>
      </c>
    </row>
    <row r="459" spans="1:2" x14ac:dyDescent="0.2">
      <c r="A459" t="s">
        <v>562</v>
      </c>
      <c r="B459" s="84">
        <v>0</v>
      </c>
    </row>
    <row r="460" spans="1:2" x14ac:dyDescent="0.2">
      <c r="A460" t="s">
        <v>563</v>
      </c>
      <c r="B460" s="84">
        <v>0</v>
      </c>
    </row>
    <row r="461" spans="1:2" x14ac:dyDescent="0.2">
      <c r="A461" t="s">
        <v>564</v>
      </c>
      <c r="B461" s="84">
        <v>0</v>
      </c>
    </row>
    <row r="462" spans="1:2" x14ac:dyDescent="0.2">
      <c r="A462" t="s">
        <v>565</v>
      </c>
      <c r="B462" s="84">
        <v>0</v>
      </c>
    </row>
    <row r="463" spans="1:2" x14ac:dyDescent="0.2">
      <c r="A463" t="s">
        <v>566</v>
      </c>
      <c r="B463" s="84">
        <v>530890000</v>
      </c>
    </row>
    <row r="464" spans="1:2" x14ac:dyDescent="0.2">
      <c r="A464" t="s">
        <v>567</v>
      </c>
      <c r="B464" s="84">
        <v>530890000</v>
      </c>
    </row>
    <row r="465" spans="1:2" x14ac:dyDescent="0.2">
      <c r="A465" t="s">
        <v>568</v>
      </c>
      <c r="B465" s="84">
        <v>2864990000</v>
      </c>
    </row>
    <row r="466" spans="1:2" x14ac:dyDescent="0.2">
      <c r="A466" t="s">
        <v>569</v>
      </c>
      <c r="B466" s="84">
        <v>2864990000</v>
      </c>
    </row>
    <row r="467" spans="1:2" x14ac:dyDescent="0.2">
      <c r="A467" t="s">
        <v>570</v>
      </c>
      <c r="B467" s="84">
        <v>2864990000</v>
      </c>
    </row>
    <row r="468" spans="1:2" x14ac:dyDescent="0.2">
      <c r="A468" t="s">
        <v>571</v>
      </c>
      <c r="B468" s="84">
        <v>530890000</v>
      </c>
    </row>
    <row r="469" spans="1:2" x14ac:dyDescent="0.2">
      <c r="A469" t="s">
        <v>572</v>
      </c>
      <c r="B469" s="84">
        <v>175469999.99999899</v>
      </c>
    </row>
    <row r="470" spans="1:2" x14ac:dyDescent="0.2">
      <c r="A470" t="s">
        <v>573</v>
      </c>
      <c r="B470" s="84">
        <v>175469999.99999899</v>
      </c>
    </row>
    <row r="471" spans="1:2" x14ac:dyDescent="0.2">
      <c r="A471" t="s">
        <v>574</v>
      </c>
      <c r="B471" s="84">
        <v>175469999.99999899</v>
      </c>
    </row>
    <row r="472" spans="1:2" x14ac:dyDescent="0.2">
      <c r="A472" t="s">
        <v>575</v>
      </c>
      <c r="B472" s="84">
        <v>1302010000</v>
      </c>
    </row>
    <row r="473" spans="1:2" x14ac:dyDescent="0.2">
      <c r="A473" t="s">
        <v>576</v>
      </c>
      <c r="B473" s="84">
        <v>1302010000</v>
      </c>
    </row>
    <row r="474" spans="1:2" x14ac:dyDescent="0.2">
      <c r="A474" t="s">
        <v>577</v>
      </c>
      <c r="B474" s="84">
        <v>0</v>
      </c>
    </row>
    <row r="475" spans="1:2" x14ac:dyDescent="0.2">
      <c r="A475" t="s">
        <v>578</v>
      </c>
      <c r="B475" s="84">
        <v>0</v>
      </c>
    </row>
    <row r="476" spans="1:2" x14ac:dyDescent="0.2">
      <c r="A476" t="s">
        <v>579</v>
      </c>
      <c r="B476" s="84">
        <v>30695333825.983799</v>
      </c>
    </row>
    <row r="477" spans="1:2" x14ac:dyDescent="0.2">
      <c r="A477" t="s">
        <v>580</v>
      </c>
      <c r="B477" s="84">
        <v>106534328913.353</v>
      </c>
    </row>
    <row r="478" spans="1:2" x14ac:dyDescent="0.2">
      <c r="A478" t="s">
        <v>581</v>
      </c>
      <c r="B478" s="84">
        <v>49616514222.903603</v>
      </c>
    </row>
    <row r="479" spans="1:2" x14ac:dyDescent="0.2">
      <c r="A479" t="s">
        <v>582</v>
      </c>
      <c r="B479" s="84">
        <v>2553933913.0434699</v>
      </c>
    </row>
    <row r="480" spans="1:2" x14ac:dyDescent="0.2">
      <c r="A480" t="s">
        <v>583</v>
      </c>
      <c r="B480" s="84">
        <v>42122764599.386597</v>
      </c>
    </row>
    <row r="481" spans="1:2" x14ac:dyDescent="0.2">
      <c r="A481" t="s">
        <v>584</v>
      </c>
      <c r="B481" s="84">
        <v>2028882002.37151</v>
      </c>
    </row>
    <row r="482" spans="1:2" x14ac:dyDescent="0.2">
      <c r="A482" t="s">
        <v>585</v>
      </c>
      <c r="B482" s="84">
        <v>2471510000</v>
      </c>
    </row>
    <row r="483" spans="1:2" x14ac:dyDescent="0.2">
      <c r="A483" t="s">
        <v>586</v>
      </c>
      <c r="B483" s="84">
        <v>2471510000</v>
      </c>
    </row>
    <row r="484" spans="1:2" x14ac:dyDescent="0.2">
      <c r="A484" t="s">
        <v>587</v>
      </c>
      <c r="B484" s="84">
        <v>30889960000</v>
      </c>
    </row>
    <row r="485" spans="1:2" x14ac:dyDescent="0.2">
      <c r="A485" t="s">
        <v>588</v>
      </c>
      <c r="B485" s="84">
        <v>35719275041.1409</v>
      </c>
    </row>
    <row r="486" spans="1:2" x14ac:dyDescent="0.2">
      <c r="A486" t="s">
        <v>589</v>
      </c>
      <c r="B486" s="84">
        <v>78800525956.1418</v>
      </c>
    </row>
    <row r="487" spans="1:2" x14ac:dyDescent="0.2">
      <c r="A487" t="s">
        <v>590</v>
      </c>
      <c r="B487" s="84">
        <v>0</v>
      </c>
    </row>
    <row r="488" spans="1:2" x14ac:dyDescent="0.2">
      <c r="A488" t="s">
        <v>591</v>
      </c>
      <c r="B488" s="84">
        <v>49616514222.903603</v>
      </c>
    </row>
    <row r="489" spans="1:2" x14ac:dyDescent="0.2">
      <c r="A489" t="s">
        <v>592</v>
      </c>
      <c r="B489" s="84">
        <v>16855810000</v>
      </c>
    </row>
    <row r="490" spans="1:2" x14ac:dyDescent="0.2">
      <c r="A490" t="s">
        <v>593</v>
      </c>
      <c r="B490" s="84">
        <v>16855810000</v>
      </c>
    </row>
    <row r="491" spans="1:2" x14ac:dyDescent="0.2">
      <c r="A491" t="s">
        <v>594</v>
      </c>
      <c r="B491" s="84">
        <v>4369164000</v>
      </c>
    </row>
    <row r="492" spans="1:2" x14ac:dyDescent="0.2">
      <c r="A492" t="s">
        <v>595</v>
      </c>
      <c r="B492" s="84">
        <v>42122764599.386597</v>
      </c>
    </row>
    <row r="493" spans="1:2" x14ac:dyDescent="0.2">
      <c r="A493" t="s">
        <v>596</v>
      </c>
      <c r="B493" s="84">
        <v>509735800.00000101</v>
      </c>
    </row>
    <row r="494" spans="1:2" x14ac:dyDescent="0.2">
      <c r="A494" t="s">
        <v>597</v>
      </c>
      <c r="B494" s="84">
        <v>0</v>
      </c>
    </row>
    <row r="495" spans="1:2" x14ac:dyDescent="0.2">
      <c r="A495" t="s">
        <v>598</v>
      </c>
      <c r="B495" s="84">
        <v>0</v>
      </c>
    </row>
    <row r="496" spans="1:2" x14ac:dyDescent="0.2">
      <c r="A496" t="s">
        <v>599</v>
      </c>
      <c r="B496" s="84">
        <v>0</v>
      </c>
    </row>
    <row r="497" spans="1:2" x14ac:dyDescent="0.2">
      <c r="A497" t="s">
        <v>600</v>
      </c>
      <c r="B497" s="84">
        <v>0</v>
      </c>
    </row>
    <row r="498" spans="1:2" x14ac:dyDescent="0.2">
      <c r="A498" t="s">
        <v>601</v>
      </c>
      <c r="B498" s="84">
        <v>4203092783.5051498</v>
      </c>
    </row>
    <row r="499" spans="1:2" x14ac:dyDescent="0.2">
      <c r="A499" t="s">
        <v>602</v>
      </c>
      <c r="B499" s="84">
        <v>0</v>
      </c>
    </row>
    <row r="500" spans="1:2" x14ac:dyDescent="0.2">
      <c r="A500" t="s">
        <v>603</v>
      </c>
      <c r="B500" s="84">
        <v>45866250000</v>
      </c>
    </row>
    <row r="501" spans="1:2" x14ac:dyDescent="0.2">
      <c r="A501" t="s">
        <v>604</v>
      </c>
      <c r="B501" s="84">
        <v>0</v>
      </c>
    </row>
    <row r="502" spans="1:2" x14ac:dyDescent="0.2">
      <c r="A502" t="s">
        <v>605</v>
      </c>
      <c r="B502" s="84">
        <v>200226893648.92999</v>
      </c>
    </row>
    <row r="503" spans="1:2" x14ac:dyDescent="0.2">
      <c r="A503" t="s">
        <v>606</v>
      </c>
      <c r="B503" s="84">
        <v>0</v>
      </c>
    </row>
    <row r="504" spans="1:2" x14ac:dyDescent="0.2">
      <c r="A504" t="s">
        <v>607</v>
      </c>
      <c r="B504" s="84">
        <v>720000000</v>
      </c>
    </row>
    <row r="505" spans="1:2" x14ac:dyDescent="0.2">
      <c r="A505" t="s">
        <v>608</v>
      </c>
      <c r="B505" s="84">
        <v>84866087000</v>
      </c>
    </row>
    <row r="506" spans="1:2" x14ac:dyDescent="0.2">
      <c r="A506" t="s">
        <v>609</v>
      </c>
      <c r="B506" s="84">
        <v>0</v>
      </c>
    </row>
    <row r="507" spans="1:2" x14ac:dyDescent="0.2">
      <c r="A507" t="s">
        <v>610</v>
      </c>
      <c r="B507" s="84">
        <v>0</v>
      </c>
    </row>
    <row r="508" spans="1:2" x14ac:dyDescent="0.2">
      <c r="A508" t="s">
        <v>611</v>
      </c>
      <c r="B508" s="84">
        <v>200226893648.92999</v>
      </c>
    </row>
    <row r="509" spans="1:2" x14ac:dyDescent="0.2">
      <c r="A509" t="s">
        <v>612</v>
      </c>
      <c r="B509" s="84">
        <v>127225714285.714</v>
      </c>
    </row>
    <row r="510" spans="1:2" x14ac:dyDescent="0.2">
      <c r="A510" t="s">
        <v>613</v>
      </c>
      <c r="B510" s="84">
        <v>0</v>
      </c>
    </row>
    <row r="511" spans="1:2" x14ac:dyDescent="0.2">
      <c r="A511" t="s">
        <v>614</v>
      </c>
      <c r="B511" s="84">
        <v>60273010000</v>
      </c>
    </row>
    <row r="512" spans="1:2" x14ac:dyDescent="0.2">
      <c r="A512" t="s">
        <v>615</v>
      </c>
      <c r="B512" s="84">
        <v>0</v>
      </c>
    </row>
    <row r="513" spans="1:2" x14ac:dyDescent="0.2">
      <c r="A513" t="s">
        <v>616</v>
      </c>
      <c r="B513" s="84">
        <v>14822907216.494699</v>
      </c>
    </row>
    <row r="514" spans="1:2" x14ac:dyDescent="0.2">
      <c r="A514" t="s">
        <v>617</v>
      </c>
      <c r="B514" s="84">
        <v>1517837837.8378401</v>
      </c>
    </row>
    <row r="515" spans="1:2" x14ac:dyDescent="0.2">
      <c r="A515" t="s">
        <v>618</v>
      </c>
      <c r="B515" s="84">
        <v>45550379999.999901</v>
      </c>
    </row>
    <row r="516" spans="1:2" x14ac:dyDescent="0.2">
      <c r="A516" t="s">
        <v>619</v>
      </c>
      <c r="B516" s="84">
        <v>0</v>
      </c>
    </row>
    <row r="517" spans="1:2" x14ac:dyDescent="0.2">
      <c r="A517" t="s">
        <v>620</v>
      </c>
      <c r="B517" s="84">
        <v>2253400920067.9302</v>
      </c>
    </row>
    <row r="518" spans="1:2" x14ac:dyDescent="0.2">
      <c r="A518" t="s">
        <v>621</v>
      </c>
      <c r="B518" s="84">
        <v>0</v>
      </c>
    </row>
    <row r="519" spans="1:2" x14ac:dyDescent="0.2">
      <c r="A519" t="s">
        <v>622</v>
      </c>
      <c r="B519" s="84">
        <v>48413333333.333298</v>
      </c>
    </row>
    <row r="520" spans="1:2" x14ac:dyDescent="0.2">
      <c r="A520" t="s">
        <v>623</v>
      </c>
      <c r="B520" s="84">
        <v>135460604347.826</v>
      </c>
    </row>
    <row r="521" spans="1:2" x14ac:dyDescent="0.2">
      <c r="A521" t="s">
        <v>624</v>
      </c>
      <c r="B521" s="84">
        <v>96708600000</v>
      </c>
    </row>
    <row r="522" spans="1:2" x14ac:dyDescent="0.2">
      <c r="A522" t="s">
        <v>625</v>
      </c>
      <c r="B522" s="84">
        <v>0</v>
      </c>
    </row>
    <row r="523" spans="1:2" x14ac:dyDescent="0.2">
      <c r="A523" t="s">
        <v>626</v>
      </c>
      <c r="B523" s="84">
        <v>16118100000</v>
      </c>
    </row>
    <row r="524" spans="1:2" x14ac:dyDescent="0.2">
      <c r="A524" t="s">
        <v>627</v>
      </c>
      <c r="B524" s="84">
        <v>17945630000</v>
      </c>
    </row>
    <row r="525" spans="1:2" x14ac:dyDescent="0.2">
      <c r="A525" t="s">
        <v>628</v>
      </c>
      <c r="B525" s="84">
        <v>115941450000</v>
      </c>
    </row>
    <row r="526" spans="1:2" x14ac:dyDescent="0.2">
      <c r="A526" t="s">
        <v>629</v>
      </c>
      <c r="B526" s="84">
        <v>0</v>
      </c>
    </row>
    <row r="527" spans="1:2" x14ac:dyDescent="0.2">
      <c r="A527" t="s">
        <v>630</v>
      </c>
      <c r="B527" s="84">
        <v>0</v>
      </c>
    </row>
    <row r="528" spans="1:2" x14ac:dyDescent="0.2">
      <c r="A528" t="s">
        <v>631</v>
      </c>
      <c r="B528" s="84">
        <v>0</v>
      </c>
    </row>
    <row r="529" spans="1:2" x14ac:dyDescent="0.2">
      <c r="A529" t="s">
        <v>632</v>
      </c>
      <c r="B529" s="84">
        <v>0</v>
      </c>
    </row>
    <row r="530" spans="1:2" x14ac:dyDescent="0.2">
      <c r="A530" t="s">
        <v>633</v>
      </c>
      <c r="B530" s="84">
        <v>0</v>
      </c>
    </row>
    <row r="531" spans="1:2" x14ac:dyDescent="0.2">
      <c r="A531" t="s">
        <v>634</v>
      </c>
      <c r="B531" s="84">
        <v>0</v>
      </c>
    </row>
    <row r="532" spans="1:2" x14ac:dyDescent="0.2">
      <c r="A532" t="s">
        <v>635</v>
      </c>
      <c r="B532" s="84">
        <v>0</v>
      </c>
    </row>
    <row r="533" spans="1:2" x14ac:dyDescent="0.2">
      <c r="A533" t="s">
        <v>636</v>
      </c>
      <c r="B533" s="84">
        <v>29571428571.4286</v>
      </c>
    </row>
    <row r="534" spans="1:2" x14ac:dyDescent="0.2">
      <c r="A534" t="s">
        <v>637</v>
      </c>
      <c r="B534" s="84">
        <v>8994618556.7010307</v>
      </c>
    </row>
    <row r="535" spans="1:2" x14ac:dyDescent="0.2">
      <c r="A535" t="s">
        <v>638</v>
      </c>
      <c r="B535" s="84">
        <v>0</v>
      </c>
    </row>
    <row r="536" spans="1:2" x14ac:dyDescent="0.2">
      <c r="A536" t="s">
        <v>639</v>
      </c>
      <c r="B536" s="84">
        <v>341632653.061225</v>
      </c>
    </row>
    <row r="537" spans="1:2" x14ac:dyDescent="0.2">
      <c r="A537" t="s">
        <v>640</v>
      </c>
      <c r="B537" s="84">
        <v>0</v>
      </c>
    </row>
    <row r="538" spans="1:2" x14ac:dyDescent="0.2">
      <c r="A538" t="s">
        <v>641</v>
      </c>
      <c r="B538" s="84">
        <v>0</v>
      </c>
    </row>
    <row r="539" spans="1:2" x14ac:dyDescent="0.2">
      <c r="A539" t="s">
        <v>642</v>
      </c>
      <c r="B539" s="84">
        <v>45866250000</v>
      </c>
    </row>
    <row r="540" spans="1:2" x14ac:dyDescent="0.2">
      <c r="A540" t="s">
        <v>643</v>
      </c>
      <c r="B540" s="84">
        <v>45866250000</v>
      </c>
    </row>
    <row r="541" spans="1:2" x14ac:dyDescent="0.2">
      <c r="A541" t="s">
        <v>644</v>
      </c>
      <c r="B541" s="84">
        <v>0</v>
      </c>
    </row>
    <row r="542" spans="1:2" x14ac:dyDescent="0.2">
      <c r="A542" t="s">
        <v>645</v>
      </c>
      <c r="B542" s="84">
        <v>0</v>
      </c>
    </row>
    <row r="543" spans="1:2" x14ac:dyDescent="0.2">
      <c r="A543" t="s">
        <v>646</v>
      </c>
      <c r="B543" s="84">
        <v>0</v>
      </c>
    </row>
    <row r="544" spans="1:2" x14ac:dyDescent="0.2">
      <c r="A544" t="s">
        <v>647</v>
      </c>
      <c r="B544" s="84">
        <v>91725759999.999802</v>
      </c>
    </row>
    <row r="545" spans="1:2" x14ac:dyDescent="0.2">
      <c r="A545" t="s">
        <v>648</v>
      </c>
      <c r="B545" s="84">
        <v>51357009999.999802</v>
      </c>
    </row>
    <row r="546" spans="1:2" x14ac:dyDescent="0.2">
      <c r="A546" t="s">
        <v>649</v>
      </c>
      <c r="B546" s="84">
        <v>72310030887.674606</v>
      </c>
    </row>
    <row r="547" spans="1:2" x14ac:dyDescent="0.2">
      <c r="A547" t="s">
        <v>650</v>
      </c>
      <c r="B547" s="84">
        <v>7399476454.3614397</v>
      </c>
    </row>
    <row r="548" spans="1:2" x14ac:dyDescent="0.2">
      <c r="A548" t="s">
        <v>651</v>
      </c>
      <c r="B548" s="84">
        <v>141079506479.15399</v>
      </c>
    </row>
    <row r="549" spans="1:2" x14ac:dyDescent="0.2">
      <c r="A549" t="s">
        <v>652</v>
      </c>
      <c r="B549" s="84">
        <v>22195096449.195702</v>
      </c>
    </row>
    <row r="550" spans="1:2" x14ac:dyDescent="0.2">
      <c r="A550" t="s">
        <v>83</v>
      </c>
      <c r="B550" s="84">
        <v>28546855843.556999</v>
      </c>
    </row>
    <row r="551" spans="1:2" x14ac:dyDescent="0.2">
      <c r="A551" t="s">
        <v>84</v>
      </c>
      <c r="B551" s="84">
        <v>767925532.78962302</v>
      </c>
    </row>
    <row r="552" spans="1:2" x14ac:dyDescent="0.2">
      <c r="A552" t="s">
        <v>653</v>
      </c>
      <c r="B552" s="84">
        <v>1812596.7646735299</v>
      </c>
    </row>
    <row r="553" spans="1:2" x14ac:dyDescent="0.2">
      <c r="A553" t="s">
        <v>654</v>
      </c>
      <c r="B553" s="84">
        <v>96486420000</v>
      </c>
    </row>
    <row r="554" spans="1:2" x14ac:dyDescent="0.2">
      <c r="A554" t="s">
        <v>655</v>
      </c>
      <c r="B554" s="84">
        <v>0</v>
      </c>
    </row>
    <row r="555" spans="1:2" x14ac:dyDescent="0.2">
      <c r="A555" t="s">
        <v>656</v>
      </c>
      <c r="B555" s="84">
        <v>51509877825.542297</v>
      </c>
    </row>
    <row r="556" spans="1:2" x14ac:dyDescent="0.2">
      <c r="A556" t="s">
        <v>657</v>
      </c>
      <c r="B556" s="84">
        <v>51240384306.183502</v>
      </c>
    </row>
    <row r="557" spans="1:2" x14ac:dyDescent="0.2">
      <c r="A557" t="s">
        <v>658</v>
      </c>
      <c r="B557" s="84">
        <v>24952477385.361</v>
      </c>
    </row>
    <row r="558" spans="1:2" x14ac:dyDescent="0.2">
      <c r="A558" t="s">
        <v>659</v>
      </c>
      <c r="B558" s="84">
        <v>0</v>
      </c>
    </row>
    <row r="559" spans="1:2" x14ac:dyDescent="0.2">
      <c r="A559" t="s">
        <v>660</v>
      </c>
      <c r="B559" s="84">
        <v>0</v>
      </c>
    </row>
    <row r="560" spans="1:2" x14ac:dyDescent="0.2">
      <c r="A560" t="s">
        <v>661</v>
      </c>
      <c r="B560" s="84">
        <v>0</v>
      </c>
    </row>
    <row r="561" spans="1:2" x14ac:dyDescent="0.2">
      <c r="A561" t="s">
        <v>662</v>
      </c>
      <c r="B561" s="84">
        <v>0</v>
      </c>
    </row>
    <row r="562" spans="1:2" x14ac:dyDescent="0.2">
      <c r="A562" t="s">
        <v>663</v>
      </c>
      <c r="B562" s="84">
        <v>1136800000</v>
      </c>
    </row>
    <row r="563" spans="1:2" x14ac:dyDescent="0.2">
      <c r="A563" t="s">
        <v>664</v>
      </c>
      <c r="B563" s="84">
        <v>97353000000</v>
      </c>
    </row>
    <row r="564" spans="1:2" x14ac:dyDescent="0.2">
      <c r="A564" t="s">
        <v>665</v>
      </c>
      <c r="B564" s="84">
        <v>121834188666.09599</v>
      </c>
    </row>
    <row r="565" spans="1:2" x14ac:dyDescent="0.2">
      <c r="A565" t="s">
        <v>666</v>
      </c>
      <c r="B565" s="84">
        <v>0</v>
      </c>
    </row>
    <row r="566" spans="1:2" x14ac:dyDescent="0.2">
      <c r="A566" t="s">
        <v>667</v>
      </c>
      <c r="B566" s="84">
        <v>25573869706.9114</v>
      </c>
    </row>
    <row r="567" spans="1:2" x14ac:dyDescent="0.2">
      <c r="A567" t="s">
        <v>668</v>
      </c>
      <c r="B567" s="84">
        <v>0</v>
      </c>
    </row>
    <row r="568" spans="1:2" x14ac:dyDescent="0.2">
      <c r="A568" t="s">
        <v>669</v>
      </c>
      <c r="B568" s="84">
        <v>3596290000</v>
      </c>
    </row>
    <row r="569" spans="1:2" x14ac:dyDescent="0.2">
      <c r="A569" t="s">
        <v>670</v>
      </c>
      <c r="B569" s="84">
        <v>0</v>
      </c>
    </row>
    <row r="570" spans="1:2" x14ac:dyDescent="0.2">
      <c r="A570" t="s">
        <v>671</v>
      </c>
      <c r="B570" s="84">
        <v>0</v>
      </c>
    </row>
    <row r="571" spans="1:2" x14ac:dyDescent="0.2">
      <c r="A571" t="s">
        <v>672</v>
      </c>
      <c r="B571" s="84">
        <v>0</v>
      </c>
    </row>
    <row r="572" spans="1:2" x14ac:dyDescent="0.2">
      <c r="A572" t="s">
        <v>673</v>
      </c>
      <c r="B572" s="84">
        <v>3915514449.1323299</v>
      </c>
    </row>
    <row r="573" spans="1:2" x14ac:dyDescent="0.2">
      <c r="A573" t="s">
        <v>674</v>
      </c>
      <c r="B573" s="84">
        <v>0</v>
      </c>
    </row>
    <row r="574" spans="1:2" x14ac:dyDescent="0.2">
      <c r="A574" t="s">
        <v>675</v>
      </c>
      <c r="B574" s="84">
        <v>48413333333.333298</v>
      </c>
    </row>
    <row r="575" spans="1:2" x14ac:dyDescent="0.2">
      <c r="A575" t="s">
        <v>676</v>
      </c>
      <c r="B575" s="84">
        <v>21786666666.666599</v>
      </c>
    </row>
    <row r="576" spans="1:2" x14ac:dyDescent="0.2">
      <c r="A576" t="s">
        <v>677</v>
      </c>
      <c r="B576" s="84">
        <v>21786666666.666599</v>
      </c>
    </row>
    <row r="577" spans="1:2" x14ac:dyDescent="0.2">
      <c r="A577" t="s">
        <v>678</v>
      </c>
      <c r="B577" s="84">
        <v>48490192744.975998</v>
      </c>
    </row>
    <row r="578" spans="1:2" x14ac:dyDescent="0.2">
      <c r="A578" t="s">
        <v>679</v>
      </c>
      <c r="B578" s="84">
        <v>0</v>
      </c>
    </row>
    <row r="579" spans="1:2" x14ac:dyDescent="0.2">
      <c r="A579" t="s">
        <v>680</v>
      </c>
      <c r="B579" s="84">
        <v>45456093723.808701</v>
      </c>
    </row>
    <row r="580" spans="1:2" x14ac:dyDescent="0.2">
      <c r="A580" t="s">
        <v>681</v>
      </c>
      <c r="B580" s="84">
        <v>45456093723.808701</v>
      </c>
    </row>
    <row r="581" spans="1:2" x14ac:dyDescent="0.2">
      <c r="A581" t="s">
        <v>682</v>
      </c>
      <c r="B581" s="84">
        <v>3034099021.1673102</v>
      </c>
    </row>
    <row r="582" spans="1:2" x14ac:dyDescent="0.2">
      <c r="A582" t="s">
        <v>683</v>
      </c>
      <c r="B582" s="84">
        <v>0</v>
      </c>
    </row>
    <row r="583" spans="1:2" x14ac:dyDescent="0.2">
      <c r="A583" t="s">
        <v>684</v>
      </c>
      <c r="B583" s="84">
        <v>0</v>
      </c>
    </row>
    <row r="584" spans="1:2" x14ac:dyDescent="0.2">
      <c r="A584" t="s">
        <v>685</v>
      </c>
      <c r="B584" s="84">
        <v>0</v>
      </c>
    </row>
    <row r="585" spans="1:2" x14ac:dyDescent="0.2">
      <c r="A585" t="s">
        <v>686</v>
      </c>
      <c r="B585" s="84">
        <v>0</v>
      </c>
    </row>
    <row r="586" spans="1:2" x14ac:dyDescent="0.2">
      <c r="A586" t="s">
        <v>687</v>
      </c>
      <c r="B586" s="84">
        <v>31847839627.435501</v>
      </c>
    </row>
    <row r="587" spans="1:2" x14ac:dyDescent="0.2">
      <c r="A587" t="s">
        <v>688</v>
      </c>
      <c r="B587" s="84">
        <v>27152549126.698601</v>
      </c>
    </row>
    <row r="588" spans="1:2" x14ac:dyDescent="0.2">
      <c r="A588" t="s">
        <v>689</v>
      </c>
      <c r="B588" s="84">
        <v>26626666666.666599</v>
      </c>
    </row>
    <row r="589" spans="1:2" x14ac:dyDescent="0.2">
      <c r="A589" t="s">
        <v>690</v>
      </c>
      <c r="B589" s="84">
        <v>0</v>
      </c>
    </row>
    <row r="590" spans="1:2" x14ac:dyDescent="0.2">
      <c r="A590" t="s">
        <v>691</v>
      </c>
      <c r="B590" s="84">
        <v>0</v>
      </c>
    </row>
    <row r="591" spans="1:2" x14ac:dyDescent="0.2">
      <c r="A591" t="s">
        <v>692</v>
      </c>
      <c r="B591" s="84">
        <v>0</v>
      </c>
    </row>
    <row r="592" spans="1:2" x14ac:dyDescent="0.2">
      <c r="A592" t="s">
        <v>693</v>
      </c>
      <c r="B592" s="84">
        <v>26626666666.666599</v>
      </c>
    </row>
    <row r="593" spans="1:2" x14ac:dyDescent="0.2">
      <c r="A593" t="s">
        <v>694</v>
      </c>
      <c r="B593" s="84">
        <v>25289999999.999901</v>
      </c>
    </row>
    <row r="594" spans="1:2" x14ac:dyDescent="0.2">
      <c r="A594" t="s">
        <v>695</v>
      </c>
      <c r="B594" s="84">
        <v>2447519999.99999</v>
      </c>
    </row>
    <row r="595" spans="1:2" x14ac:dyDescent="0.2">
      <c r="A595" t="s">
        <v>696</v>
      </c>
      <c r="B595" s="84">
        <v>11430155725.370701</v>
      </c>
    </row>
    <row r="596" spans="1:2" x14ac:dyDescent="0.2">
      <c r="A596" t="s">
        <v>697</v>
      </c>
      <c r="B596" s="84">
        <v>4259356107.7967</v>
      </c>
    </row>
    <row r="597" spans="1:2" x14ac:dyDescent="0.2">
      <c r="A597" t="s">
        <v>698</v>
      </c>
      <c r="B597" s="84">
        <v>829531462.04408896</v>
      </c>
    </row>
    <row r="598" spans="1:2" x14ac:dyDescent="0.2">
      <c r="A598" t="s">
        <v>699</v>
      </c>
      <c r="B598" s="84">
        <v>68866388087.817596</v>
      </c>
    </row>
    <row r="599" spans="1:2" x14ac:dyDescent="0.2">
      <c r="A599" t="s">
        <v>700</v>
      </c>
      <c r="B599" s="84">
        <v>2567088126.6177802</v>
      </c>
    </row>
    <row r="600" spans="1:2" x14ac:dyDescent="0.2">
      <c r="A600" t="s">
        <v>701</v>
      </c>
      <c r="B600" s="84">
        <v>341632653.061225</v>
      </c>
    </row>
    <row r="601" spans="1:2" x14ac:dyDescent="0.2">
      <c r="A601" t="s">
        <v>702</v>
      </c>
      <c r="B601" s="84">
        <v>28020618556.700901</v>
      </c>
    </row>
    <row r="602" spans="1:2" x14ac:dyDescent="0.2">
      <c r="A602" t="s">
        <v>703</v>
      </c>
      <c r="B602" s="84">
        <v>1136800000</v>
      </c>
    </row>
    <row r="603" spans="1:2" x14ac:dyDescent="0.2">
      <c r="A603" t="s">
        <v>704</v>
      </c>
      <c r="B603" s="84">
        <v>2267990000</v>
      </c>
    </row>
    <row r="604" spans="1:2" x14ac:dyDescent="0.2">
      <c r="A604" t="s">
        <v>705</v>
      </c>
      <c r="B604" s="84">
        <v>0</v>
      </c>
    </row>
    <row r="605" spans="1:2" x14ac:dyDescent="0.2">
      <c r="A605" t="s">
        <v>706</v>
      </c>
      <c r="B605" s="84">
        <v>2267990000</v>
      </c>
    </row>
    <row r="606" spans="1:2" x14ac:dyDescent="0.2">
      <c r="A606" t="s">
        <v>707</v>
      </c>
      <c r="B606" s="84">
        <v>2894906763890.3198</v>
      </c>
    </row>
    <row r="607" spans="1:2" x14ac:dyDescent="0.2">
      <c r="A607" t="s">
        <v>708</v>
      </c>
      <c r="B607" s="84">
        <v>0</v>
      </c>
    </row>
    <row r="608" spans="1:2" x14ac:dyDescent="0.2">
      <c r="A608" t="s">
        <v>709</v>
      </c>
      <c r="B608" s="84">
        <v>2810040676890.3198</v>
      </c>
    </row>
    <row r="609" spans="1:2" x14ac:dyDescent="0.2">
      <c r="A609" t="s">
        <v>710</v>
      </c>
      <c r="B609" s="84">
        <v>0</v>
      </c>
    </row>
    <row r="610" spans="1:2" x14ac:dyDescent="0.2">
      <c r="A610" t="s">
        <v>711</v>
      </c>
      <c r="B610" s="84">
        <v>19826392230.1315</v>
      </c>
    </row>
    <row r="611" spans="1:2" x14ac:dyDescent="0.2">
      <c r="A611" t="s">
        <v>712</v>
      </c>
      <c r="B611" s="84">
        <v>30060444.258398298</v>
      </c>
    </row>
    <row r="612" spans="1:2" x14ac:dyDescent="0.2">
      <c r="A612" t="s">
        <v>713</v>
      </c>
      <c r="B612" s="84">
        <v>183573527569.595</v>
      </c>
    </row>
    <row r="613" spans="1:2" x14ac:dyDescent="0.2">
      <c r="A613" t="s">
        <v>714</v>
      </c>
      <c r="B613" s="84">
        <v>286514238.12386298</v>
      </c>
    </row>
    <row r="614" spans="1:2" x14ac:dyDescent="0.2">
      <c r="A614" t="s">
        <v>715</v>
      </c>
      <c r="B614" s="84">
        <v>885032526.31616998</v>
      </c>
    </row>
    <row r="615" spans="1:2" x14ac:dyDescent="0.2">
      <c r="A615" t="s">
        <v>716</v>
      </c>
      <c r="B615" s="84">
        <v>5478792000</v>
      </c>
    </row>
    <row r="616" spans="1:2" x14ac:dyDescent="0.2">
      <c r="A616" t="s">
        <v>717</v>
      </c>
      <c r="B616" s="84">
        <v>111668819784.875</v>
      </c>
    </row>
    <row r="617" spans="1:2" x14ac:dyDescent="0.2">
      <c r="A617" t="s">
        <v>718</v>
      </c>
      <c r="B617" s="84">
        <v>643259555.74159896</v>
      </c>
    </row>
    <row r="618" spans="1:2" x14ac:dyDescent="0.2">
      <c r="A618" t="s">
        <v>719</v>
      </c>
      <c r="B618" s="84">
        <v>673319999.99999797</v>
      </c>
    </row>
    <row r="619" spans="1:2" x14ac:dyDescent="0.2">
      <c r="A619" t="s">
        <v>720</v>
      </c>
      <c r="B619" s="84">
        <v>8372009999.9999905</v>
      </c>
    </row>
    <row r="620" spans="1:2" x14ac:dyDescent="0.2">
      <c r="A620" t="s">
        <v>721</v>
      </c>
      <c r="B620" s="84">
        <v>8372009999.9999905</v>
      </c>
    </row>
    <row r="621" spans="1:2" x14ac:dyDescent="0.2">
      <c r="A621" t="s">
        <v>722</v>
      </c>
      <c r="B621" s="84">
        <v>8372009999.9999905</v>
      </c>
    </row>
    <row r="622" spans="1:2" x14ac:dyDescent="0.2">
      <c r="A622" t="s">
        <v>723</v>
      </c>
      <c r="B622" s="84">
        <v>79810000000</v>
      </c>
    </row>
    <row r="623" spans="1:2" x14ac:dyDescent="0.2">
      <c r="A623" t="s">
        <v>724</v>
      </c>
      <c r="B623" s="84">
        <v>0</v>
      </c>
    </row>
    <row r="624" spans="1:2" x14ac:dyDescent="0.2">
      <c r="A624" t="s">
        <v>725</v>
      </c>
      <c r="B624" s="84">
        <v>71437990000</v>
      </c>
    </row>
    <row r="625" spans="1:2" x14ac:dyDescent="0.2">
      <c r="A625" t="s">
        <v>726</v>
      </c>
      <c r="B625" s="84">
        <v>1694060158.9093599</v>
      </c>
    </row>
    <row r="626" spans="1:2" x14ac:dyDescent="0.2">
      <c r="A626" t="s">
        <v>727</v>
      </c>
      <c r="B626" s="84">
        <v>26368069.883527201</v>
      </c>
    </row>
    <row r="627" spans="1:2" x14ac:dyDescent="0.2">
      <c r="A627" t="s">
        <v>728</v>
      </c>
      <c r="B627" s="84">
        <v>15847209999.9998</v>
      </c>
    </row>
    <row r="628" spans="1:2" x14ac:dyDescent="0.2">
      <c r="A628" t="s">
        <v>729</v>
      </c>
      <c r="B628" s="84">
        <v>15847209999.9998</v>
      </c>
    </row>
    <row r="629" spans="1:2" x14ac:dyDescent="0.2">
      <c r="A629" t="s">
        <v>730</v>
      </c>
      <c r="B629" s="84">
        <v>0</v>
      </c>
    </row>
    <row r="630" spans="1:2" x14ac:dyDescent="0.2">
      <c r="A630" t="s">
        <v>731</v>
      </c>
      <c r="B630" s="84">
        <v>0</v>
      </c>
    </row>
    <row r="631" spans="1:2" x14ac:dyDescent="0.2">
      <c r="A631" t="s">
        <v>732</v>
      </c>
      <c r="B631" s="84">
        <v>15847209999.9998</v>
      </c>
    </row>
    <row r="632" spans="1:2" x14ac:dyDescent="0.2">
      <c r="A632" t="s">
        <v>733</v>
      </c>
      <c r="B632" s="84">
        <v>0</v>
      </c>
    </row>
    <row r="633" spans="1:2" x14ac:dyDescent="0.2">
      <c r="A633" t="s">
        <v>734</v>
      </c>
      <c r="B633" s="84">
        <v>1357609999.99999</v>
      </c>
    </row>
    <row r="634" spans="1:2" x14ac:dyDescent="0.2">
      <c r="A634" t="s">
        <v>735</v>
      </c>
      <c r="B634" s="84">
        <v>0</v>
      </c>
    </row>
    <row r="635" spans="1:2" x14ac:dyDescent="0.2">
      <c r="A635" t="s">
        <v>736</v>
      </c>
      <c r="B635" s="84">
        <v>0</v>
      </c>
    </row>
    <row r="636" spans="1:2" x14ac:dyDescent="0.2">
      <c r="A636" t="s">
        <v>737</v>
      </c>
      <c r="B636" s="84">
        <v>286514238.12386298</v>
      </c>
    </row>
    <row r="637" spans="1:2" x14ac:dyDescent="0.2">
      <c r="A637" t="s">
        <v>738</v>
      </c>
      <c r="B637" s="84">
        <v>0</v>
      </c>
    </row>
    <row r="638" spans="1:2" x14ac:dyDescent="0.2">
      <c r="A638" t="s">
        <v>739</v>
      </c>
      <c r="B638" s="84">
        <v>1357609999.99999</v>
      </c>
    </row>
    <row r="639" spans="1:2" x14ac:dyDescent="0.2">
      <c r="A639" t="s">
        <v>740</v>
      </c>
      <c r="B639" s="84">
        <v>1320599999.99999</v>
      </c>
    </row>
    <row r="640" spans="1:2" x14ac:dyDescent="0.2">
      <c r="A640" t="s">
        <v>741</v>
      </c>
      <c r="B640" s="84">
        <v>430990000.00002098</v>
      </c>
    </row>
    <row r="641" spans="1:2" x14ac:dyDescent="0.2">
      <c r="A641" t="s">
        <v>742</v>
      </c>
      <c r="B641" s="84">
        <v>44000000.000020899</v>
      </c>
    </row>
    <row r="642" spans="1:2" x14ac:dyDescent="0.2">
      <c r="A642" t="s">
        <v>743</v>
      </c>
      <c r="B642" s="84">
        <v>44000000.000020899</v>
      </c>
    </row>
    <row r="643" spans="1:2" x14ac:dyDescent="0.2">
      <c r="A643" t="s">
        <v>744</v>
      </c>
      <c r="B643" s="84">
        <v>386990000</v>
      </c>
    </row>
    <row r="644" spans="1:2" x14ac:dyDescent="0.2">
      <c r="A644" t="s">
        <v>745</v>
      </c>
      <c r="B644" s="84">
        <v>386990000</v>
      </c>
    </row>
    <row r="645" spans="1:2" x14ac:dyDescent="0.2">
      <c r="A645" t="s">
        <v>746</v>
      </c>
      <c r="B645" s="84">
        <v>386990000</v>
      </c>
    </row>
    <row r="646" spans="1:2" x14ac:dyDescent="0.2">
      <c r="A646" t="s">
        <v>747</v>
      </c>
      <c r="B646" s="84">
        <v>343784970000.00098</v>
      </c>
    </row>
    <row r="647" spans="1:2" x14ac:dyDescent="0.2">
      <c r="A647" t="s">
        <v>748</v>
      </c>
      <c r="B647" s="84">
        <v>0</v>
      </c>
    </row>
    <row r="648" spans="1:2" x14ac:dyDescent="0.2">
      <c r="A648" t="s">
        <v>749</v>
      </c>
      <c r="B648" s="84">
        <v>343397980000.00098</v>
      </c>
    </row>
    <row r="649" spans="1:2" x14ac:dyDescent="0.2">
      <c r="A649" t="s">
        <v>750</v>
      </c>
      <c r="B649" s="84">
        <v>165945909841.09</v>
      </c>
    </row>
    <row r="650" spans="1:2" x14ac:dyDescent="0.2">
      <c r="A650" t="s">
        <v>751</v>
      </c>
      <c r="B650" s="84">
        <v>167639969999.99899</v>
      </c>
    </row>
    <row r="651" spans="1:2" x14ac:dyDescent="0.2">
      <c r="A651" t="s">
        <v>752</v>
      </c>
      <c r="B651" s="84">
        <v>5939980000</v>
      </c>
    </row>
    <row r="652" spans="1:2" x14ac:dyDescent="0.2">
      <c r="A652" t="s">
        <v>753</v>
      </c>
      <c r="B652" s="84">
        <v>161699989999.99899</v>
      </c>
    </row>
    <row r="653" spans="1:2" x14ac:dyDescent="0.2">
      <c r="A653" t="s">
        <v>754</v>
      </c>
      <c r="B653" s="84">
        <v>0</v>
      </c>
    </row>
    <row r="654" spans="1:2" x14ac:dyDescent="0.2">
      <c r="A654" t="s">
        <v>755</v>
      </c>
      <c r="B654" s="84">
        <v>0</v>
      </c>
    </row>
    <row r="655" spans="1:2" x14ac:dyDescent="0.2">
      <c r="A655" t="s">
        <v>756</v>
      </c>
      <c r="B655" s="84">
        <v>286514238.12386298</v>
      </c>
    </row>
    <row r="656" spans="1:2" x14ac:dyDescent="0.2">
      <c r="A656" t="s">
        <v>757</v>
      </c>
      <c r="B656" s="84">
        <v>286514238.12386298</v>
      </c>
    </row>
    <row r="657" spans="1:2" x14ac:dyDescent="0.2">
      <c r="A657" t="s">
        <v>758</v>
      </c>
      <c r="B657" s="84">
        <v>161743990000</v>
      </c>
    </row>
    <row r="658" spans="1:2" x14ac:dyDescent="0.2">
      <c r="A658" t="s">
        <v>759</v>
      </c>
      <c r="B658" s="84">
        <v>241516020000</v>
      </c>
    </row>
    <row r="659" spans="1:2" x14ac:dyDescent="0.2">
      <c r="A659" t="s">
        <v>760</v>
      </c>
      <c r="B659" s="84">
        <v>0</v>
      </c>
    </row>
    <row r="660" spans="1:2" x14ac:dyDescent="0.2">
      <c r="A660" t="s">
        <v>761</v>
      </c>
      <c r="B660" s="84">
        <v>79772030000.000702</v>
      </c>
    </row>
    <row r="661" spans="1:2" x14ac:dyDescent="0.2">
      <c r="A661" t="s">
        <v>762</v>
      </c>
      <c r="B661" s="84">
        <v>0</v>
      </c>
    </row>
    <row r="662" spans="1:2" x14ac:dyDescent="0.2">
      <c r="A662" t="s">
        <v>763</v>
      </c>
      <c r="B662" s="84">
        <v>0</v>
      </c>
    </row>
    <row r="663" spans="1:2" x14ac:dyDescent="0.2">
      <c r="A663" t="s">
        <v>764</v>
      </c>
      <c r="B663" s="84">
        <v>0</v>
      </c>
    </row>
    <row r="664" spans="1:2" x14ac:dyDescent="0.2">
      <c r="A664" t="s">
        <v>765</v>
      </c>
      <c r="B664" s="84">
        <v>0</v>
      </c>
    </row>
    <row r="665" spans="1:2" x14ac:dyDescent="0.2">
      <c r="A665" t="s">
        <v>766</v>
      </c>
      <c r="B665" s="84">
        <v>0</v>
      </c>
    </row>
    <row r="666" spans="1:2" x14ac:dyDescent="0.2">
      <c r="A666" t="s">
        <v>767</v>
      </c>
      <c r="B666" s="84">
        <v>0</v>
      </c>
    </row>
    <row r="667" spans="1:2" x14ac:dyDescent="0.2">
      <c r="A667" t="s">
        <v>768</v>
      </c>
      <c r="B667" s="84">
        <v>0</v>
      </c>
    </row>
    <row r="668" spans="1:2" x14ac:dyDescent="0.2">
      <c r="A668" t="s">
        <v>769</v>
      </c>
      <c r="B668" s="84">
        <v>0</v>
      </c>
    </row>
    <row r="669" spans="1:2" x14ac:dyDescent="0.2">
      <c r="A669" t="s">
        <v>770</v>
      </c>
      <c r="B669" s="84">
        <v>0</v>
      </c>
    </row>
    <row r="670" spans="1:2" x14ac:dyDescent="0.2">
      <c r="A670" t="s">
        <v>771</v>
      </c>
      <c r="B670" s="84">
        <v>0</v>
      </c>
    </row>
    <row r="671" spans="1:2" x14ac:dyDescent="0.2">
      <c r="A671" t="s">
        <v>772</v>
      </c>
      <c r="B671" s="84">
        <v>0</v>
      </c>
    </row>
    <row r="672" spans="1:2" x14ac:dyDescent="0.2">
      <c r="A672" t="s">
        <v>773</v>
      </c>
      <c r="B672" s="84">
        <v>0</v>
      </c>
    </row>
    <row r="673" spans="1:2" x14ac:dyDescent="0.2">
      <c r="A673" t="s">
        <v>774</v>
      </c>
      <c r="B673" s="84">
        <v>2915554497.6370101</v>
      </c>
    </row>
    <row r="674" spans="1:2" x14ac:dyDescent="0.2">
      <c r="A674" t="s">
        <v>775</v>
      </c>
      <c r="B674" s="84">
        <v>0</v>
      </c>
    </row>
    <row r="675" spans="1:2" x14ac:dyDescent="0.2">
      <c r="A675" t="s">
        <v>776</v>
      </c>
      <c r="B675" s="84">
        <v>0</v>
      </c>
    </row>
    <row r="676" spans="1:2" x14ac:dyDescent="0.2">
      <c r="A676" t="s">
        <v>777</v>
      </c>
      <c r="B676" s="84">
        <v>3203906041.3593602</v>
      </c>
    </row>
    <row r="677" spans="1:2" x14ac:dyDescent="0.2">
      <c r="A677" t="s">
        <v>778</v>
      </c>
      <c r="B677" s="84">
        <v>6068198042.33463</v>
      </c>
    </row>
    <row r="678" spans="1:2" x14ac:dyDescent="0.2">
      <c r="A678" t="s">
        <v>779</v>
      </c>
      <c r="B678" s="84">
        <v>6068198042.33463</v>
      </c>
    </row>
    <row r="679" spans="1:2" x14ac:dyDescent="0.2">
      <c r="A679" t="s">
        <v>780</v>
      </c>
      <c r="B679" s="84">
        <v>2915554497.6370101</v>
      </c>
    </row>
    <row r="680" spans="1:2" x14ac:dyDescent="0.2">
      <c r="A680" t="s">
        <v>781</v>
      </c>
      <c r="B680" s="84">
        <v>37010000</v>
      </c>
    </row>
    <row r="681" spans="1:2" x14ac:dyDescent="0.2">
      <c r="A681" t="s">
        <v>782</v>
      </c>
      <c r="B681" s="84">
        <v>0</v>
      </c>
    </row>
    <row r="682" spans="1:2" x14ac:dyDescent="0.2">
      <c r="A682" t="s">
        <v>783</v>
      </c>
      <c r="B682" s="84">
        <v>0</v>
      </c>
    </row>
    <row r="683" spans="1:2" x14ac:dyDescent="0.2">
      <c r="A683" t="s">
        <v>784</v>
      </c>
      <c r="B683" s="84">
        <v>495712000149.22302</v>
      </c>
    </row>
    <row r="684" spans="1:2" x14ac:dyDescent="0.2">
      <c r="A684" t="s">
        <v>785</v>
      </c>
      <c r="B684" s="84">
        <v>0</v>
      </c>
    </row>
    <row r="685" spans="1:2" x14ac:dyDescent="0.2">
      <c r="A685" t="s">
        <v>786</v>
      </c>
      <c r="B685" s="84">
        <v>495712000149.22302</v>
      </c>
    </row>
    <row r="686" spans="1:2" x14ac:dyDescent="0.2">
      <c r="A686" t="s">
        <v>787</v>
      </c>
      <c r="B686" s="84">
        <v>352613235.55996501</v>
      </c>
    </row>
    <row r="687" spans="1:2" x14ac:dyDescent="0.2">
      <c r="A687" t="s">
        <v>788</v>
      </c>
      <c r="B687" s="84">
        <v>5635010000</v>
      </c>
    </row>
    <row r="688" spans="1:2" x14ac:dyDescent="0.2">
      <c r="A688" t="s">
        <v>789</v>
      </c>
      <c r="B688" s="84">
        <v>5635010000</v>
      </c>
    </row>
    <row r="689" spans="1:2" x14ac:dyDescent="0.2">
      <c r="A689" t="s">
        <v>790</v>
      </c>
      <c r="B689" s="84">
        <v>6308329999.9999905</v>
      </c>
    </row>
    <row r="690" spans="1:2" x14ac:dyDescent="0.2">
      <c r="A690" t="s">
        <v>791</v>
      </c>
      <c r="B690" s="84">
        <v>51876482430.404701</v>
      </c>
    </row>
    <row r="691" spans="1:2" x14ac:dyDescent="0.2">
      <c r="A691" t="s">
        <v>792</v>
      </c>
      <c r="B691" s="84">
        <v>235450010000</v>
      </c>
    </row>
    <row r="692" spans="1:2" x14ac:dyDescent="0.2">
      <c r="A692" t="s">
        <v>793</v>
      </c>
      <c r="B692" s="84">
        <v>6475009999.9999905</v>
      </c>
    </row>
    <row r="693" spans="1:2" x14ac:dyDescent="0.2">
      <c r="A693" t="s">
        <v>794</v>
      </c>
      <c r="B693" s="84">
        <v>6512019999.9999905</v>
      </c>
    </row>
    <row r="694" spans="1:2" x14ac:dyDescent="0.2">
      <c r="A694" t="s">
        <v>795</v>
      </c>
      <c r="B694" s="84">
        <v>60273010000</v>
      </c>
    </row>
    <row r="695" spans="1:2" x14ac:dyDescent="0.2">
      <c r="A695" t="s">
        <v>796</v>
      </c>
      <c r="B695" s="84">
        <v>53760990000</v>
      </c>
    </row>
    <row r="696" spans="1:2" x14ac:dyDescent="0.2">
      <c r="A696" t="s">
        <v>797</v>
      </c>
      <c r="B696" s="84">
        <v>0</v>
      </c>
    </row>
    <row r="697" spans="1:2" x14ac:dyDescent="0.2">
      <c r="A697" t="s">
        <v>798</v>
      </c>
      <c r="B697" s="84">
        <v>228975000000</v>
      </c>
    </row>
    <row r="698" spans="1:2" x14ac:dyDescent="0.2">
      <c r="A698" t="s">
        <v>799</v>
      </c>
      <c r="B698" s="84">
        <v>246142809999.99899</v>
      </c>
    </row>
    <row r="699" spans="1:2" x14ac:dyDescent="0.2">
      <c r="A699" t="s">
        <v>800</v>
      </c>
      <c r="B699" s="84">
        <v>952365620000.00098</v>
      </c>
    </row>
    <row r="700" spans="1:2" x14ac:dyDescent="0.2">
      <c r="A700" t="s">
        <v>801</v>
      </c>
      <c r="B700" s="84">
        <v>0</v>
      </c>
    </row>
    <row r="701" spans="1:2" x14ac:dyDescent="0.2">
      <c r="A701" t="s">
        <v>802</v>
      </c>
      <c r="B701" s="84">
        <v>706222810000.00098</v>
      </c>
    </row>
    <row r="702" spans="1:2" x14ac:dyDescent="0.2">
      <c r="A702" t="s">
        <v>803</v>
      </c>
      <c r="B702" s="84">
        <v>0</v>
      </c>
    </row>
    <row r="703" spans="1:2" x14ac:dyDescent="0.2">
      <c r="A703" t="s">
        <v>804</v>
      </c>
      <c r="B703" s="84">
        <v>350040009999.99902</v>
      </c>
    </row>
    <row r="704" spans="1:2" x14ac:dyDescent="0.2">
      <c r="A704" t="s">
        <v>805</v>
      </c>
      <c r="B704" s="84">
        <v>0</v>
      </c>
    </row>
    <row r="705" spans="1:2" x14ac:dyDescent="0.2">
      <c r="A705" t="s">
        <v>806</v>
      </c>
      <c r="B705" s="84">
        <v>350040009999.99902</v>
      </c>
    </row>
    <row r="706" spans="1:2" x14ac:dyDescent="0.2">
      <c r="A706" t="s">
        <v>807</v>
      </c>
      <c r="B706" s="84">
        <v>0</v>
      </c>
    </row>
    <row r="707" spans="1:2" x14ac:dyDescent="0.2">
      <c r="A707" t="s">
        <v>808</v>
      </c>
      <c r="B707" s="84">
        <v>0</v>
      </c>
    </row>
    <row r="708" spans="1:2" x14ac:dyDescent="0.2">
      <c r="A708" t="s">
        <v>809</v>
      </c>
      <c r="B708" s="84">
        <v>1237645761.8761301</v>
      </c>
    </row>
    <row r="709" spans="1:2" x14ac:dyDescent="0.2">
      <c r="A709" t="s">
        <v>810</v>
      </c>
      <c r="B709" s="84">
        <v>1237645761.8761301</v>
      </c>
    </row>
    <row r="710" spans="1:2" x14ac:dyDescent="0.2">
      <c r="A710" t="s">
        <v>811</v>
      </c>
      <c r="B710" s="84">
        <v>1237645761.8761301</v>
      </c>
    </row>
    <row r="711" spans="1:2" x14ac:dyDescent="0.2">
      <c r="A711" t="s">
        <v>812</v>
      </c>
      <c r="B711" s="84">
        <v>1329372461.7359099</v>
      </c>
    </row>
    <row r="712" spans="1:2" x14ac:dyDescent="0.2">
      <c r="A712" t="s">
        <v>813</v>
      </c>
      <c r="B712" s="84">
        <v>326959568220.15399</v>
      </c>
    </row>
    <row r="713" spans="1:2" x14ac:dyDescent="0.2">
      <c r="A713" t="s">
        <v>814</v>
      </c>
      <c r="B713" s="84">
        <v>322130253179.013</v>
      </c>
    </row>
    <row r="714" spans="1:2" x14ac:dyDescent="0.2">
      <c r="A714" t="s">
        <v>815</v>
      </c>
      <c r="B714" s="84">
        <v>1190588628711.1001</v>
      </c>
    </row>
    <row r="715" spans="1:2" x14ac:dyDescent="0.2">
      <c r="A715" t="s">
        <v>816</v>
      </c>
      <c r="B715" s="84">
        <v>4062851428.5713701</v>
      </c>
    </row>
    <row r="716" spans="1:2" x14ac:dyDescent="0.2">
      <c r="A716" t="s">
        <v>817</v>
      </c>
      <c r="B716" s="84">
        <v>19812576517.766499</v>
      </c>
    </row>
    <row r="717" spans="1:2" x14ac:dyDescent="0.2">
      <c r="A717" t="s">
        <v>818</v>
      </c>
      <c r="B717" s="84">
        <v>1234440000.0000999</v>
      </c>
    </row>
    <row r="718" spans="1:2" x14ac:dyDescent="0.2">
      <c r="A718" t="s">
        <v>819</v>
      </c>
      <c r="B718" s="84">
        <v>1.4305114746093699E-6</v>
      </c>
    </row>
    <row r="719" spans="1:2" x14ac:dyDescent="0.2">
      <c r="A719" t="s">
        <v>820</v>
      </c>
      <c r="B719" s="84">
        <v>20099090755.8904</v>
      </c>
    </row>
    <row r="720" spans="1:2" x14ac:dyDescent="0.2">
      <c r="A720" t="s">
        <v>821</v>
      </c>
      <c r="B720" s="84">
        <v>20099090755.8904</v>
      </c>
    </row>
    <row r="721" spans="1:2" x14ac:dyDescent="0.2">
      <c r="A721" t="s">
        <v>822</v>
      </c>
      <c r="B721" s="84">
        <v>322130253179.013</v>
      </c>
    </row>
    <row r="722" spans="1:2" x14ac:dyDescent="0.2">
      <c r="A722" t="s">
        <v>823</v>
      </c>
      <c r="B722" s="84">
        <v>359029693179.013</v>
      </c>
    </row>
    <row r="723" spans="1:2" x14ac:dyDescent="0.2">
      <c r="A723" t="s">
        <v>824</v>
      </c>
      <c r="B723" s="84">
        <v>0</v>
      </c>
    </row>
    <row r="724" spans="1:2" x14ac:dyDescent="0.2">
      <c r="A724" t="s">
        <v>825</v>
      </c>
      <c r="B724" s="84">
        <v>0</v>
      </c>
    </row>
    <row r="725" spans="1:2" x14ac:dyDescent="0.2">
      <c r="A725" t="s">
        <v>826</v>
      </c>
      <c r="B725" s="84">
        <v>0</v>
      </c>
    </row>
    <row r="726" spans="1:2" x14ac:dyDescent="0.2">
      <c r="A726" t="s">
        <v>827</v>
      </c>
      <c r="B726" s="84">
        <v>29777293179.013802</v>
      </c>
    </row>
    <row r="727" spans="1:2" x14ac:dyDescent="0.2">
      <c r="A727" t="s">
        <v>828</v>
      </c>
      <c r="B727" s="84">
        <v>0</v>
      </c>
    </row>
    <row r="728" spans="1:2" x14ac:dyDescent="0.2">
      <c r="A728" t="s">
        <v>829</v>
      </c>
      <c r="B728" s="84">
        <v>0</v>
      </c>
    </row>
    <row r="729" spans="1:2" x14ac:dyDescent="0.2">
      <c r="A729" t="s">
        <v>830</v>
      </c>
      <c r="B729" s="84">
        <v>29777293179.013802</v>
      </c>
    </row>
    <row r="730" spans="1:2" x14ac:dyDescent="0.2">
      <c r="A730" t="s">
        <v>831</v>
      </c>
      <c r="B730" s="84">
        <v>0</v>
      </c>
    </row>
    <row r="731" spans="1:2" x14ac:dyDescent="0.2">
      <c r="A731" t="s">
        <v>832</v>
      </c>
      <c r="B731" s="84">
        <v>18953810000</v>
      </c>
    </row>
    <row r="732" spans="1:2" x14ac:dyDescent="0.2">
      <c r="A732" t="s">
        <v>833</v>
      </c>
      <c r="B732" s="84">
        <v>2253400920067.9302</v>
      </c>
    </row>
    <row r="733" spans="1:2" x14ac:dyDescent="0.2">
      <c r="A733" t="s">
        <v>834</v>
      </c>
      <c r="B733" s="84">
        <v>0</v>
      </c>
    </row>
    <row r="734" spans="1:2" x14ac:dyDescent="0.2">
      <c r="A734" t="s">
        <v>835</v>
      </c>
      <c r="B734" s="84">
        <v>1054880477428.65</v>
      </c>
    </row>
    <row r="735" spans="1:2" x14ac:dyDescent="0.2">
      <c r="A735" t="s">
        <v>836</v>
      </c>
      <c r="B735" s="84">
        <v>4416142857.1427898</v>
      </c>
    </row>
    <row r="736" spans="1:2" x14ac:dyDescent="0.2">
      <c r="A736" t="s">
        <v>837</v>
      </c>
      <c r="B736" s="84">
        <v>12316741857.142799</v>
      </c>
    </row>
    <row r="737" spans="1:2" x14ac:dyDescent="0.2">
      <c r="A737" t="s">
        <v>838</v>
      </c>
      <c r="B737" s="84">
        <v>12316741857.142799</v>
      </c>
    </row>
    <row r="738" spans="1:2" x14ac:dyDescent="0.2">
      <c r="A738" t="s">
        <v>839</v>
      </c>
      <c r="B738" s="84">
        <v>6158370928.5713997</v>
      </c>
    </row>
    <row r="739" spans="1:2" x14ac:dyDescent="0.2">
      <c r="A739" t="s">
        <v>840</v>
      </c>
      <c r="B739" s="84">
        <v>6158370928.5713997</v>
      </c>
    </row>
    <row r="740" spans="1:2" x14ac:dyDescent="0.2">
      <c r="A740" t="s">
        <v>841</v>
      </c>
      <c r="B740" s="84">
        <v>6158370928.5713997</v>
      </c>
    </row>
    <row r="741" spans="1:2" x14ac:dyDescent="0.2">
      <c r="A741" t="s">
        <v>842</v>
      </c>
      <c r="B741" s="84">
        <v>6158370928.5713997</v>
      </c>
    </row>
    <row r="742" spans="1:2" x14ac:dyDescent="0.2">
      <c r="A742" t="s">
        <v>843</v>
      </c>
      <c r="B742" s="84">
        <v>0</v>
      </c>
    </row>
    <row r="743" spans="1:2" x14ac:dyDescent="0.2">
      <c r="A743" t="s">
        <v>844</v>
      </c>
      <c r="B743" s="84">
        <v>0</v>
      </c>
    </row>
    <row r="744" spans="1:2" x14ac:dyDescent="0.2">
      <c r="A744" t="s">
        <v>845</v>
      </c>
      <c r="B744" s="84">
        <v>5939980000</v>
      </c>
    </row>
    <row r="745" spans="1:2" x14ac:dyDescent="0.2">
      <c r="A745" t="s">
        <v>846</v>
      </c>
      <c r="B745" s="84">
        <v>5939980000</v>
      </c>
    </row>
    <row r="746" spans="1:2" x14ac:dyDescent="0.2">
      <c r="A746" t="s">
        <v>847</v>
      </c>
      <c r="B746" s="84">
        <v>5939980000</v>
      </c>
    </row>
    <row r="747" spans="1:2" x14ac:dyDescent="0.2">
      <c r="A747" t="s">
        <v>848</v>
      </c>
      <c r="B747" s="84">
        <v>0</v>
      </c>
    </row>
  </sheetData>
  <autoFilter ref="A1:B747"/>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Analyse</vt:lpstr>
      <vt:lpstr>.yml</vt:lpstr>
      <vt:lpstr>NL 2015 query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2017-07-20T08:10:24Z</dcterms:created>
  <dcterms:modified xsi:type="dcterms:W3CDTF">2018-01-12T14:24:07Z</dcterms:modified>
</cp:coreProperties>
</file>