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F89C472-7F78-6A4D-8EC4-B73FC92C65B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16" i="13" s="1"/>
  <c r="E26" i="12" s="1"/>
  <c r="H22" i="13"/>
  <c r="H18" i="13" s="1"/>
  <c r="H11" i="13"/>
  <c r="E35" i="12" s="1"/>
  <c r="H9" i="13"/>
  <c r="E33" i="12" s="1"/>
  <c r="E34" i="12"/>
  <c r="R9" i="13"/>
  <c r="P9" i="13"/>
  <c r="H14" i="13" l="1"/>
  <c r="E22" i="12" s="1"/>
  <c r="H19" i="13"/>
  <c r="E27" i="12"/>
  <c r="E18" i="12"/>
</calcChain>
</file>

<file path=xl/sharedStrings.xml><?xml version="1.0" encoding="utf-8"?>
<sst xmlns="http://schemas.openxmlformats.org/spreadsheetml/2006/main" count="244" uniqueCount="158">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</sst>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2">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1" fillId="2" borderId="0" xfId="0" applyFont="1" applyFill="1"/>
    <xf numFmtId="0" fontId="11" fillId="2"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5" fillId="2" borderId="5" xfId="0" applyFont="1" applyFill="1" applyBorder="1"/>
    <xf numFmtId="0" fontId="16" fillId="2" borderId="0" xfId="0" applyFont="1" applyFill="1" applyBorder="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applyFill="1" applyBorder="1"/>
    <xf numFmtId="0" fontId="18" fillId="0" borderId="0" xfId="0" applyFont="1" applyFill="1" applyBorder="1"/>
    <xf numFmtId="0" fontId="10" fillId="2" borderId="0" xfId="0" applyFont="1" applyFill="1" applyBorder="1"/>
    <xf numFmtId="0" fontId="10" fillId="2" borderId="18" xfId="0" applyFont="1" applyFill="1" applyBorder="1"/>
    <xf numFmtId="0" fontId="10" fillId="2" borderId="6" xfId="0" applyFont="1" applyFill="1" applyBorder="1"/>
    <xf numFmtId="0" fontId="17" fillId="0" borderId="0"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applyBorder="1"/>
    <xf numFmtId="0" fontId="10"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164" fontId="10" fillId="2" borderId="18" xfId="0" applyNumberFormat="1" applyFont="1" applyFill="1" applyBorder="1"/>
    <xf numFmtId="0" fontId="21" fillId="0" borderId="0" xfId="177" applyFont="1" applyFill="1" applyBorder="1" applyAlignment="1" applyProtection="1"/>
    <xf numFmtId="0" fontId="7" fillId="0" borderId="0" xfId="0" applyFont="1" applyFill="1" applyBorder="1"/>
    <xf numFmtId="0" fontId="7" fillId="2" borderId="18" xfId="0" applyFont="1" applyFill="1" applyBorder="1"/>
    <xf numFmtId="2" fontId="10"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0" fontId="22" fillId="2" borderId="0" xfId="0" applyNumberFormat="1"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5"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10" fillId="2" borderId="21" xfId="0" applyNumberFormat="1" applyFont="1" applyFill="1" applyBorder="1"/>
    <xf numFmtId="164" fontId="10"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6" fillId="2" borderId="16" xfId="0" applyFont="1" applyFill="1" applyBorder="1"/>
    <xf numFmtId="0" fontId="18" fillId="2" borderId="9" xfId="0" applyFont="1" applyFill="1" applyBorder="1"/>
    <xf numFmtId="0" fontId="15" fillId="2" borderId="19" xfId="0" applyFont="1" applyFill="1" applyBorder="1"/>
    <xf numFmtId="0" fontId="8" fillId="2" borderId="0" xfId="0" applyFont="1" applyFill="1" applyBorder="1"/>
    <xf numFmtId="0" fontId="17" fillId="2" borderId="0" xfId="0" applyFont="1" applyFill="1" applyBorder="1"/>
    <xf numFmtId="0" fontId="7" fillId="2" borderId="0" xfId="0" applyFont="1" applyFill="1" applyBorder="1"/>
    <xf numFmtId="0" fontId="0" fillId="2" borderId="5" xfId="0" applyFill="1" applyBorder="1"/>
    <xf numFmtId="0" fontId="0" fillId="2" borderId="5" xfId="0" applyFont="1" applyFill="1" applyBorder="1"/>
    <xf numFmtId="0" fontId="12"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2"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2"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24" fillId="12" borderId="18" xfId="0" applyFont="1" applyFill="1" applyBorder="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4.85546875" style="43" customWidth="1"/>
    <col min="2" max="2" width="9.28515625" style="30" customWidth="1"/>
    <col min="3" max="3" width="38.42578125" style="30" customWidth="1"/>
    <col min="4" max="16384" width="10.7109375" style="30"/>
  </cols>
  <sheetData>
    <row r="1" spans="1:3" s="41" customFormat="1">
      <c r="A1" s="39"/>
      <c r="B1" s="40"/>
      <c r="C1" s="40"/>
    </row>
    <row r="2" spans="1:3" ht="21">
      <c r="A2" s="7"/>
      <c r="B2" s="42" t="s">
        <v>19</v>
      </c>
      <c r="C2" s="42"/>
    </row>
    <row r="3" spans="1:3">
      <c r="A3" s="7"/>
      <c r="B3" s="14"/>
      <c r="C3" s="14"/>
    </row>
    <row r="4" spans="1:3">
      <c r="A4" s="7"/>
      <c r="B4" s="8" t="s">
        <v>20</v>
      </c>
      <c r="C4" s="9" t="s">
        <v>89</v>
      </c>
    </row>
    <row r="5" spans="1:3">
      <c r="A5" s="7"/>
      <c r="B5" s="10" t="s">
        <v>110</v>
      </c>
      <c r="C5" s="11" t="s">
        <v>111</v>
      </c>
    </row>
    <row r="6" spans="1:3">
      <c r="A6" s="7"/>
      <c r="B6" s="12" t="s">
        <v>22</v>
      </c>
      <c r="C6" s="13" t="s">
        <v>23</v>
      </c>
    </row>
    <row r="7" spans="1:3">
      <c r="A7" s="7"/>
      <c r="B7" s="14"/>
      <c r="C7" s="14"/>
    </row>
    <row r="8" spans="1:3">
      <c r="A8" s="7"/>
      <c r="B8" s="14"/>
      <c r="C8" s="14"/>
    </row>
    <row r="9" spans="1:3">
      <c r="A9" s="7"/>
      <c r="B9" s="111" t="s">
        <v>95</v>
      </c>
      <c r="C9" s="112"/>
    </row>
    <row r="10" spans="1:3">
      <c r="A10" s="7"/>
      <c r="B10" s="113"/>
      <c r="C10" s="114"/>
    </row>
    <row r="11" spans="1:3">
      <c r="A11" s="7"/>
      <c r="B11" s="113" t="s">
        <v>96</v>
      </c>
      <c r="C11" s="115" t="s">
        <v>97</v>
      </c>
    </row>
    <row r="12" spans="1:3" ht="17" thickBot="1">
      <c r="A12" s="7"/>
      <c r="B12" s="113"/>
      <c r="C12" s="23" t="s">
        <v>98</v>
      </c>
    </row>
    <row r="13" spans="1:3" ht="17" thickBot="1">
      <c r="A13" s="7"/>
      <c r="B13" s="113"/>
      <c r="C13" s="116" t="s">
        <v>99</v>
      </c>
    </row>
    <row r="14" spans="1:3">
      <c r="A14" s="7"/>
      <c r="B14" s="113"/>
      <c r="C14" s="114" t="s">
        <v>100</v>
      </c>
    </row>
    <row r="15" spans="1:3">
      <c r="A15" s="7"/>
      <c r="B15" s="113"/>
      <c r="C15" s="114"/>
    </row>
    <row r="16" spans="1:3">
      <c r="A16" s="7"/>
      <c r="B16" s="113" t="s">
        <v>101</v>
      </c>
      <c r="C16" s="117" t="s">
        <v>102</v>
      </c>
    </row>
    <row r="17" spans="1:3">
      <c r="A17" s="7"/>
      <c r="B17" s="113"/>
      <c r="C17" s="118" t="s">
        <v>103</v>
      </c>
    </row>
    <row r="18" spans="1:3">
      <c r="A18" s="7"/>
      <c r="B18" s="113"/>
      <c r="C18" s="119" t="s">
        <v>104</v>
      </c>
    </row>
    <row r="19" spans="1:3">
      <c r="A19" s="7"/>
      <c r="B19" s="113"/>
      <c r="C19" s="120" t="s">
        <v>105</v>
      </c>
    </row>
    <row r="20" spans="1:3">
      <c r="A20" s="7"/>
      <c r="B20" s="121"/>
      <c r="C20" s="122" t="s">
        <v>106</v>
      </c>
    </row>
    <row r="21" spans="1:3">
      <c r="A21" s="7"/>
      <c r="B21" s="121"/>
      <c r="C21" s="123" t="s">
        <v>107</v>
      </c>
    </row>
    <row r="22" spans="1:3">
      <c r="A22" s="7"/>
      <c r="B22" s="121"/>
      <c r="C22" s="124" t="s">
        <v>108</v>
      </c>
    </row>
    <row r="23" spans="1:3">
      <c r="B23" s="121"/>
      <c r="C23" s="125"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7"/>
  <sheetViews>
    <sheetView tabSelected="1" topLeftCell="D1" workbookViewId="0">
      <selection activeCell="I29" sqref="I29"/>
    </sheetView>
  </sheetViews>
  <sheetFormatPr baseColWidth="10" defaultColWidth="10.7109375" defaultRowHeight="16"/>
  <cols>
    <col min="1" max="1" width="3.28515625" style="4" customWidth="1"/>
    <col min="2" max="2" width="3.7109375" style="4" customWidth="1"/>
    <col min="3" max="3" width="44.42578125" style="4" customWidth="1"/>
    <col min="4" max="4" width="14.42578125" style="4" customWidth="1"/>
    <col min="5" max="5" width="17.42578125" style="4" customWidth="1"/>
    <col min="6" max="6" width="4.42578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c r="B1" s="15"/>
      <c r="C1" s="15"/>
      <c r="D1" s="16"/>
      <c r="E1" s="16"/>
      <c r="F1" s="16"/>
      <c r="G1" s="16"/>
      <c r="H1" s="15"/>
      <c r="I1" s="15"/>
    </row>
    <row r="2" spans="2:11">
      <c r="B2" s="172" t="s">
        <v>155</v>
      </c>
      <c r="C2" s="173"/>
      <c r="D2" s="173"/>
      <c r="E2" s="174"/>
      <c r="F2" s="16"/>
      <c r="G2" s="16"/>
      <c r="H2" s="15"/>
      <c r="I2" s="15"/>
    </row>
    <row r="3" spans="2:11">
      <c r="B3" s="175"/>
      <c r="C3" s="176"/>
      <c r="D3" s="176"/>
      <c r="E3" s="177"/>
      <c r="F3" s="16"/>
      <c r="G3" s="16"/>
      <c r="H3" s="15"/>
      <c r="I3" s="15"/>
    </row>
    <row r="4" spans="2:11">
      <c r="B4" s="175"/>
      <c r="C4" s="176"/>
      <c r="D4" s="176"/>
      <c r="E4" s="177"/>
      <c r="F4" s="16"/>
      <c r="G4" s="16"/>
      <c r="H4" s="15"/>
      <c r="I4" s="15"/>
    </row>
    <row r="5" spans="2:11">
      <c r="B5" s="178"/>
      <c r="C5" s="179"/>
      <c r="D5" s="179"/>
      <c r="E5" s="180"/>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9"/>
      <c r="C8" s="24" t="s">
        <v>36</v>
      </c>
      <c r="D8" s="140" t="s">
        <v>16</v>
      </c>
      <c r="E8" s="24" t="s">
        <v>7</v>
      </c>
      <c r="F8" s="24"/>
      <c r="G8" s="24" t="s">
        <v>15</v>
      </c>
      <c r="H8" s="24"/>
      <c r="I8" s="24" t="s">
        <v>0</v>
      </c>
      <c r="J8" s="141"/>
    </row>
    <row r="9" spans="2:11" s="5" customFormat="1" ht="18">
      <c r="B9" s="37"/>
      <c r="C9" s="23"/>
      <c r="D9" s="45"/>
      <c r="E9" s="23"/>
      <c r="F9" s="23"/>
      <c r="G9" s="23"/>
      <c r="H9" s="23"/>
      <c r="I9" s="23"/>
      <c r="J9" s="22"/>
    </row>
    <row r="10" spans="2:11" s="5" customFormat="1" ht="19" thickBot="1">
      <c r="B10" s="37"/>
      <c r="C10" s="23" t="s">
        <v>112</v>
      </c>
      <c r="D10" s="45"/>
      <c r="E10" s="23"/>
      <c r="F10" s="23"/>
      <c r="G10" s="23"/>
      <c r="H10" s="23"/>
      <c r="I10" s="23"/>
      <c r="J10" s="22"/>
    </row>
    <row r="11" spans="2:11" s="5" customFormat="1" ht="19" thickBot="1">
      <c r="B11" s="37"/>
      <c r="C11" s="48" t="s">
        <v>37</v>
      </c>
      <c r="D11" s="29" t="s">
        <v>5</v>
      </c>
      <c r="E11" s="49">
        <v>0.4</v>
      </c>
      <c r="F11" s="28"/>
      <c r="G11" s="28"/>
      <c r="H11" s="44"/>
      <c r="I11" s="31" t="s">
        <v>66</v>
      </c>
      <c r="J11" s="22"/>
    </row>
    <row r="12" spans="2:11" ht="17" thickBot="1">
      <c r="B12" s="32"/>
      <c r="C12" s="48" t="s">
        <v>39</v>
      </c>
      <c r="D12" s="33" t="s">
        <v>5</v>
      </c>
      <c r="E12" s="53">
        <v>0.9</v>
      </c>
      <c r="F12" s="28"/>
      <c r="G12" s="28"/>
      <c r="H12" s="28"/>
      <c r="I12" s="31" t="s">
        <v>66</v>
      </c>
      <c r="J12" s="145"/>
      <c r="K12" s="3"/>
    </row>
    <row r="13" spans="2:11" ht="17" thickBot="1">
      <c r="B13" s="32"/>
      <c r="C13" s="48" t="s">
        <v>40</v>
      </c>
      <c r="D13" s="33" t="s">
        <v>5</v>
      </c>
      <c r="E13" s="49">
        <v>1</v>
      </c>
      <c r="F13" s="28"/>
      <c r="G13" s="28"/>
      <c r="H13" s="28"/>
      <c r="I13" s="31" t="s">
        <v>66</v>
      </c>
      <c r="J13" s="145"/>
      <c r="K13" s="3"/>
    </row>
    <row r="14" spans="2:11" ht="17" thickBot="1">
      <c r="B14" s="32"/>
      <c r="C14" s="48" t="s">
        <v>42</v>
      </c>
      <c r="D14" s="33" t="s">
        <v>5</v>
      </c>
      <c r="E14" s="49">
        <v>0</v>
      </c>
      <c r="F14" s="28"/>
      <c r="G14" s="28"/>
      <c r="H14" s="28"/>
      <c r="I14" s="31" t="s">
        <v>66</v>
      </c>
      <c r="J14" s="145"/>
      <c r="K14" s="3"/>
    </row>
    <row r="15" spans="2:11" ht="17" thickBot="1">
      <c r="B15" s="32"/>
      <c r="C15" s="48" t="s">
        <v>11</v>
      </c>
      <c r="D15" s="33" t="s">
        <v>5</v>
      </c>
      <c r="E15" s="49">
        <v>1</v>
      </c>
      <c r="F15" s="28"/>
      <c r="G15" s="28"/>
      <c r="H15" s="28"/>
      <c r="I15" s="31" t="s">
        <v>66</v>
      </c>
      <c r="J15" s="145"/>
      <c r="K15" s="3"/>
    </row>
    <row r="16" spans="2:11" s="2" customFormat="1" ht="17" thickBot="1">
      <c r="B16" s="32"/>
      <c r="C16" s="47" t="s">
        <v>45</v>
      </c>
      <c r="D16" s="33" t="s">
        <v>5</v>
      </c>
      <c r="E16" s="31">
        <v>0.1</v>
      </c>
      <c r="F16" s="28"/>
      <c r="G16" s="28"/>
      <c r="H16" s="28"/>
      <c r="I16" s="31" t="s">
        <v>66</v>
      </c>
      <c r="J16" s="146"/>
      <c r="K16" s="1"/>
    </row>
    <row r="17" spans="2:11" s="2" customFormat="1" ht="17" thickBot="1">
      <c r="B17" s="32"/>
      <c r="C17" s="48" t="s">
        <v>46</v>
      </c>
      <c r="D17" s="33" t="s">
        <v>5</v>
      </c>
      <c r="E17" s="31">
        <v>0.7</v>
      </c>
      <c r="F17" s="28"/>
      <c r="G17" s="28"/>
      <c r="H17" s="28"/>
      <c r="I17" s="31" t="s">
        <v>66</v>
      </c>
      <c r="J17" s="146"/>
      <c r="K17" s="1"/>
    </row>
    <row r="18" spans="2:11" ht="17" thickBot="1">
      <c r="B18" s="32"/>
      <c r="C18" s="48" t="s">
        <v>47</v>
      </c>
      <c r="D18" s="33" t="s">
        <v>120</v>
      </c>
      <c r="E18" s="53">
        <f>'Research data'!H6</f>
        <v>695.65</v>
      </c>
      <c r="F18" s="28"/>
      <c r="G18" s="51" t="s">
        <v>32</v>
      </c>
      <c r="H18" s="28"/>
      <c r="I18" s="31" t="s">
        <v>66</v>
      </c>
      <c r="J18" s="145"/>
    </row>
    <row r="19" spans="2:11" ht="17" thickBot="1">
      <c r="B19" s="32"/>
      <c r="C19" s="48" t="s">
        <v>48</v>
      </c>
      <c r="D19" s="33" t="s">
        <v>120</v>
      </c>
      <c r="E19" s="53">
        <v>260.86956521739103</v>
      </c>
      <c r="F19" s="28"/>
      <c r="G19" s="51" t="s">
        <v>67</v>
      </c>
      <c r="H19" s="28"/>
      <c r="I19" s="31" t="s">
        <v>66</v>
      </c>
      <c r="J19" s="145"/>
    </row>
    <row r="20" spans="2:11">
      <c r="B20" s="32"/>
      <c r="C20" s="142"/>
      <c r="D20" s="143"/>
      <c r="E20" s="136"/>
      <c r="F20" s="30"/>
      <c r="G20" s="144"/>
      <c r="H20" s="30"/>
      <c r="I20" s="30"/>
      <c r="J20" s="145"/>
    </row>
    <row r="21" spans="2:11" ht="17" thickBot="1">
      <c r="B21" s="32"/>
      <c r="C21" s="23" t="s">
        <v>128</v>
      </c>
      <c r="D21" s="143"/>
      <c r="E21" s="136"/>
      <c r="F21" s="30"/>
      <c r="G21" s="144"/>
      <c r="H21" s="30"/>
      <c r="I21" s="30"/>
      <c r="J21" s="145"/>
    </row>
    <row r="22" spans="2:11" ht="17" thickBot="1">
      <c r="B22" s="32"/>
      <c r="C22" s="48" t="s">
        <v>49</v>
      </c>
      <c r="D22" s="33" t="s">
        <v>38</v>
      </c>
      <c r="E22" s="49">
        <f>'Research data'!H14</f>
        <v>1182605000</v>
      </c>
      <c r="F22" s="28"/>
      <c r="G22" s="51" t="s">
        <v>9</v>
      </c>
      <c r="H22" s="28"/>
      <c r="I22" s="52" t="s">
        <v>92</v>
      </c>
      <c r="J22" s="147"/>
    </row>
    <row r="23" spans="2:11" ht="17" thickBot="1">
      <c r="B23" s="32"/>
      <c r="C23" s="48" t="s">
        <v>50</v>
      </c>
      <c r="D23" s="33" t="s">
        <v>38</v>
      </c>
      <c r="E23" s="49">
        <v>0</v>
      </c>
      <c r="F23" s="28"/>
      <c r="G23" s="51" t="s">
        <v>68</v>
      </c>
      <c r="H23" s="28"/>
      <c r="I23" s="31" t="s">
        <v>66</v>
      </c>
      <c r="J23" s="147"/>
    </row>
    <row r="24" spans="2:11" ht="17" thickBot="1">
      <c r="B24" s="32"/>
      <c r="C24" s="48" t="s">
        <v>13</v>
      </c>
      <c r="D24" s="33" t="s">
        <v>38</v>
      </c>
      <c r="E24" s="49">
        <v>0</v>
      </c>
      <c r="F24" s="28"/>
      <c r="G24" s="51" t="s">
        <v>28</v>
      </c>
      <c r="H24" s="28"/>
      <c r="I24" s="31" t="s">
        <v>66</v>
      </c>
      <c r="J24" s="145"/>
    </row>
    <row r="25" spans="2:11" ht="17" thickBot="1">
      <c r="B25" s="32"/>
      <c r="C25" s="48" t="s">
        <v>51</v>
      </c>
      <c r="D25" s="33" t="s">
        <v>38</v>
      </c>
      <c r="E25" s="49">
        <v>0</v>
      </c>
      <c r="F25" s="28"/>
      <c r="G25" s="51" t="s">
        <v>31</v>
      </c>
      <c r="H25" s="28"/>
      <c r="I25" s="31" t="s">
        <v>66</v>
      </c>
      <c r="J25" s="145"/>
    </row>
    <row r="26" spans="2:11" ht="17" thickBot="1">
      <c r="B26" s="32"/>
      <c r="C26" s="48" t="s">
        <v>52</v>
      </c>
      <c r="D26" s="33" t="s">
        <v>64</v>
      </c>
      <c r="E26" s="135">
        <f>'Research data'!H16</f>
        <v>32278160</v>
      </c>
      <c r="F26" s="28"/>
      <c r="G26" s="51" t="s">
        <v>69</v>
      </c>
      <c r="H26" s="28"/>
      <c r="I26" s="31" t="s">
        <v>92</v>
      </c>
      <c r="J26" s="145"/>
    </row>
    <row r="27" spans="2:11" ht="17" thickBot="1">
      <c r="B27" s="32"/>
      <c r="C27" s="48" t="s">
        <v>53</v>
      </c>
      <c r="D27" s="33" t="s">
        <v>63</v>
      </c>
      <c r="E27" s="49">
        <f>'Research data'!H18</f>
        <v>1530.43</v>
      </c>
      <c r="F27" s="28"/>
      <c r="G27" s="51" t="s">
        <v>70</v>
      </c>
      <c r="H27" s="28"/>
      <c r="I27" s="31" t="s">
        <v>92</v>
      </c>
      <c r="J27" s="145"/>
    </row>
    <row r="28" spans="2:11" ht="17" thickBot="1">
      <c r="B28" s="32"/>
      <c r="C28" s="48" t="s">
        <v>54</v>
      </c>
      <c r="D28" s="33" t="s">
        <v>63</v>
      </c>
      <c r="E28" s="49">
        <v>0</v>
      </c>
      <c r="F28" s="28"/>
      <c r="G28" s="51" t="s">
        <v>71</v>
      </c>
      <c r="H28" s="28"/>
      <c r="I28" s="31" t="s">
        <v>66</v>
      </c>
      <c r="J28" s="145"/>
    </row>
    <row r="29" spans="2:11" ht="17" thickBot="1">
      <c r="B29" s="32"/>
      <c r="C29" s="48" t="s">
        <v>57</v>
      </c>
      <c r="D29" s="33" t="s">
        <v>3</v>
      </c>
      <c r="E29" s="49">
        <v>0.04</v>
      </c>
      <c r="F29" s="28"/>
      <c r="G29" s="51" t="s">
        <v>27</v>
      </c>
      <c r="H29" s="28"/>
      <c r="I29" s="181" t="s">
        <v>157</v>
      </c>
      <c r="J29" s="145"/>
    </row>
    <row r="30" spans="2:11" ht="17" thickBot="1">
      <c r="B30" s="32"/>
      <c r="C30" s="48" t="s">
        <v>44</v>
      </c>
      <c r="D30" s="33" t="s">
        <v>12</v>
      </c>
      <c r="E30" s="49">
        <v>1</v>
      </c>
      <c r="F30" s="28"/>
      <c r="G30" s="28"/>
      <c r="H30" s="28"/>
      <c r="I30" s="31" t="s">
        <v>66</v>
      </c>
      <c r="J30" s="145"/>
    </row>
    <row r="31" spans="2:11">
      <c r="B31" s="32"/>
      <c r="C31" s="142"/>
      <c r="D31" s="143"/>
      <c r="E31" s="136"/>
      <c r="F31" s="30"/>
      <c r="G31" s="30"/>
      <c r="H31" s="30"/>
      <c r="I31" s="30"/>
      <c r="J31" s="145"/>
    </row>
    <row r="32" spans="2:11" ht="17" thickBot="1">
      <c r="B32" s="32"/>
      <c r="C32" s="23" t="s">
        <v>8</v>
      </c>
      <c r="D32" s="143"/>
      <c r="E32" s="136"/>
      <c r="F32" s="30"/>
      <c r="G32" s="144"/>
      <c r="H32" s="30"/>
      <c r="I32" s="30"/>
      <c r="J32" s="145"/>
    </row>
    <row r="33" spans="2:10" ht="17" thickBot="1">
      <c r="B33" s="32"/>
      <c r="C33" s="48" t="s">
        <v>43</v>
      </c>
      <c r="D33" s="33" t="s">
        <v>4</v>
      </c>
      <c r="E33" s="49">
        <f>'Research data'!H9</f>
        <v>0.3</v>
      </c>
      <c r="F33" s="28"/>
      <c r="G33" s="28" t="s">
        <v>17</v>
      </c>
      <c r="H33" s="28"/>
      <c r="I33" s="52" t="s">
        <v>76</v>
      </c>
      <c r="J33" s="145"/>
    </row>
    <row r="34" spans="2:10" ht="17" thickBot="1">
      <c r="B34" s="32"/>
      <c r="C34" s="48" t="s">
        <v>55</v>
      </c>
      <c r="D34" s="33" t="s">
        <v>2</v>
      </c>
      <c r="E34" s="49">
        <f>'Research data'!H10</f>
        <v>4</v>
      </c>
      <c r="F34" s="28"/>
      <c r="G34" s="51" t="s">
        <v>30</v>
      </c>
      <c r="H34" s="28"/>
      <c r="I34" s="158" t="s">
        <v>145</v>
      </c>
      <c r="J34" s="145"/>
    </row>
    <row r="35" spans="2:10" ht="17" thickBot="1">
      <c r="B35" s="32"/>
      <c r="C35" s="48" t="s">
        <v>56</v>
      </c>
      <c r="D35" s="33" t="s">
        <v>2</v>
      </c>
      <c r="E35" s="49">
        <f>'Research data'!H11</f>
        <v>40</v>
      </c>
      <c r="F35" s="28"/>
      <c r="G35" s="51" t="s">
        <v>29</v>
      </c>
      <c r="H35" s="28"/>
      <c r="I35" s="158" t="s">
        <v>145</v>
      </c>
      <c r="J35" s="145"/>
    </row>
    <row r="36" spans="2:10" ht="17" thickBot="1">
      <c r="B36" s="32"/>
      <c r="C36" s="48" t="s">
        <v>41</v>
      </c>
      <c r="D36" s="33" t="s">
        <v>5</v>
      </c>
      <c r="E36" s="49">
        <v>0</v>
      </c>
      <c r="F36" s="28"/>
      <c r="G36" s="28"/>
      <c r="H36" s="28"/>
      <c r="I36" s="31" t="s">
        <v>66</v>
      </c>
      <c r="J36" s="145"/>
    </row>
    <row r="37" spans="2:10" ht="17" thickBot="1">
      <c r="B37" s="32"/>
      <c r="C37" s="48" t="s">
        <v>58</v>
      </c>
      <c r="D37" s="33" t="s">
        <v>5</v>
      </c>
      <c r="E37" s="49">
        <v>590580</v>
      </c>
      <c r="F37" s="28"/>
      <c r="G37" s="28"/>
      <c r="H37" s="28"/>
      <c r="I37" s="31" t="s">
        <v>66</v>
      </c>
      <c r="J37" s="145"/>
    </row>
    <row r="38" spans="2:10" ht="17" thickBot="1">
      <c r="B38" s="32"/>
      <c r="C38" s="48" t="s">
        <v>14</v>
      </c>
      <c r="D38" s="33" t="s">
        <v>5</v>
      </c>
      <c r="E38" s="49">
        <v>0</v>
      </c>
      <c r="F38" s="28"/>
      <c r="G38" s="28"/>
      <c r="H38" s="28"/>
      <c r="I38" s="31" t="s">
        <v>66</v>
      </c>
      <c r="J38" s="145"/>
    </row>
    <row r="39" spans="2:10" ht="17" thickBot="1">
      <c r="B39" s="32"/>
      <c r="C39" s="48" t="s">
        <v>59</v>
      </c>
      <c r="D39" s="33" t="s">
        <v>5</v>
      </c>
      <c r="E39" s="49">
        <v>7087680</v>
      </c>
      <c r="F39" s="28"/>
      <c r="G39" s="28"/>
      <c r="H39" s="28"/>
      <c r="I39" s="31" t="s">
        <v>66</v>
      </c>
      <c r="J39" s="145"/>
    </row>
    <row r="40" spans="2:10" ht="17" thickBot="1">
      <c r="B40" s="32"/>
      <c r="C40" s="48" t="s">
        <v>61</v>
      </c>
      <c r="D40" s="33" t="s">
        <v>5</v>
      </c>
      <c r="E40" s="49">
        <v>1170000</v>
      </c>
      <c r="F40" s="28"/>
      <c r="G40" s="28"/>
      <c r="H40" s="28"/>
      <c r="I40" s="31" t="s">
        <v>66</v>
      </c>
      <c r="J40" s="145"/>
    </row>
    <row r="41" spans="2:10" ht="17" thickBot="1">
      <c r="B41" s="32"/>
      <c r="C41" s="48" t="s">
        <v>60</v>
      </c>
      <c r="D41" s="33" t="s">
        <v>5</v>
      </c>
      <c r="E41" s="49">
        <v>472500</v>
      </c>
      <c r="F41" s="28"/>
      <c r="G41" s="28"/>
      <c r="H41" s="28"/>
      <c r="I41" s="31" t="s">
        <v>66</v>
      </c>
      <c r="J41" s="145"/>
    </row>
    <row r="42" spans="2:10" ht="17" thickBot="1">
      <c r="B42" s="32"/>
      <c r="C42" s="48" t="s">
        <v>62</v>
      </c>
      <c r="D42" s="33" t="s">
        <v>5</v>
      </c>
      <c r="E42" s="49">
        <v>1</v>
      </c>
      <c r="F42" s="28"/>
      <c r="G42" s="28"/>
      <c r="H42" s="28"/>
      <c r="I42" s="31" t="s">
        <v>66</v>
      </c>
      <c r="J42" s="145"/>
    </row>
    <row r="43" spans="2:10" ht="17" thickBot="1">
      <c r="B43" s="32"/>
      <c r="C43" s="48" t="s">
        <v>156</v>
      </c>
      <c r="D43" s="33" t="s">
        <v>5</v>
      </c>
      <c r="E43" s="49">
        <v>0</v>
      </c>
      <c r="F43" s="28"/>
      <c r="G43" s="28"/>
      <c r="H43" s="28"/>
      <c r="I43" s="31" t="s">
        <v>66</v>
      </c>
      <c r="J43" s="145"/>
    </row>
    <row r="44" spans="2:10">
      <c r="B44" s="32"/>
      <c r="C44" s="48"/>
      <c r="D44" s="33"/>
      <c r="E44" s="136"/>
      <c r="F44" s="28"/>
      <c r="G44" s="28"/>
      <c r="H44" s="28"/>
      <c r="I44" s="30"/>
      <c r="J44" s="145"/>
    </row>
    <row r="45" spans="2:10" ht="20" customHeight="1" thickBot="1">
      <c r="B45" s="34"/>
      <c r="C45" s="35"/>
      <c r="D45" s="35"/>
      <c r="E45" s="35"/>
      <c r="F45" s="35"/>
      <c r="G45" s="35"/>
      <c r="H45" s="35"/>
      <c r="I45" s="35"/>
      <c r="J45" s="6"/>
    </row>
    <row r="46" spans="2:10">
      <c r="B46" s="36"/>
      <c r="C46" s="36"/>
      <c r="D46" s="36"/>
      <c r="E46" s="36"/>
      <c r="F46" s="36"/>
      <c r="G46" s="36"/>
      <c r="H46" s="36"/>
      <c r="I46" s="36"/>
    </row>
    <row r="47" spans="2:10">
      <c r="B47" s="15"/>
      <c r="C47" s="15"/>
      <c r="D47" s="15"/>
      <c r="E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workbookViewId="0">
      <selection activeCell="T21" sqref="T21"/>
    </sheetView>
  </sheetViews>
  <sheetFormatPr baseColWidth="10" defaultColWidth="10.7109375" defaultRowHeight="16"/>
  <cols>
    <col min="1" max="1" width="3.42578125" style="54" customWidth="1"/>
    <col min="2" max="2" width="4.28515625" style="54" customWidth="1"/>
    <col min="3" max="3" width="35.85546875" style="54" customWidth="1"/>
    <col min="4" max="4" width="16.42578125" style="54" hidden="1" customWidth="1"/>
    <col min="5" max="5" width="13.85546875" style="54" hidden="1" customWidth="1"/>
    <col min="6" max="6" width="11.140625" style="54" customWidth="1"/>
    <col min="7" max="7" width="2.42578125" style="54" customWidth="1"/>
    <col min="8" max="8" width="12.42578125" style="54" customWidth="1"/>
    <col min="9" max="9" width="2.85546875" style="54" customWidth="1"/>
    <col min="10" max="10" width="11.85546875" style="81" customWidth="1"/>
    <col min="11" max="11" width="2.42578125" style="81" customWidth="1"/>
    <col min="12" max="12" width="9.28515625" style="81" customWidth="1"/>
    <col min="13" max="13" width="2.85546875" style="81" customWidth="1"/>
    <col min="14" max="14" width="8.42578125" style="81" customWidth="1"/>
    <col min="15" max="15" width="2.28515625" style="54" customWidth="1"/>
    <col min="16" max="16" width="10" style="81" customWidth="1"/>
    <col min="17" max="17" width="3.42578125" style="81" customWidth="1"/>
    <col min="18" max="18" width="10" style="81" customWidth="1"/>
    <col min="19" max="19" width="2.85546875" style="54" customWidth="1"/>
    <col min="20" max="20" width="75.42578125" style="54" customWidth="1"/>
    <col min="21" max="16384" width="10.7109375" style="54"/>
  </cols>
  <sheetData>
    <row r="1" spans="2:20" ht="17" thickBot="1"/>
    <row r="2" spans="2:20">
      <c r="B2" s="55"/>
      <c r="C2" s="56"/>
      <c r="D2" s="56"/>
      <c r="E2" s="56"/>
      <c r="F2" s="56"/>
      <c r="G2" s="56"/>
      <c r="H2" s="56"/>
      <c r="I2" s="56"/>
      <c r="J2" s="82"/>
      <c r="K2" s="82"/>
      <c r="L2" s="82"/>
      <c r="M2" s="82"/>
      <c r="N2" s="82"/>
      <c r="O2" s="56"/>
      <c r="P2" s="82"/>
      <c r="Q2" s="82"/>
      <c r="R2" s="82"/>
      <c r="S2" s="56"/>
      <c r="T2" s="56"/>
    </row>
    <row r="3" spans="2:20" s="38" customFormat="1">
      <c r="B3" s="37"/>
      <c r="C3" s="130" t="s">
        <v>118</v>
      </c>
      <c r="D3" s="17"/>
      <c r="E3" s="17"/>
      <c r="F3" s="130" t="s">
        <v>16</v>
      </c>
      <c r="G3" s="130"/>
      <c r="H3" s="130" t="s">
        <v>106</v>
      </c>
      <c r="I3" s="130"/>
      <c r="J3" s="131" t="s">
        <v>65</v>
      </c>
      <c r="K3" s="131"/>
      <c r="L3" s="131" t="s">
        <v>26</v>
      </c>
      <c r="M3" s="131"/>
      <c r="N3" s="131" t="s">
        <v>139</v>
      </c>
      <c r="O3" s="130"/>
      <c r="P3" s="131" t="s">
        <v>74</v>
      </c>
      <c r="Q3" s="131"/>
      <c r="R3" s="131" t="s">
        <v>88</v>
      </c>
      <c r="S3" s="130"/>
      <c r="T3" s="130" t="s">
        <v>130</v>
      </c>
    </row>
    <row r="4" spans="2:20">
      <c r="B4" s="57"/>
      <c r="C4" s="83"/>
      <c r="D4" s="83"/>
      <c r="E4" s="83"/>
      <c r="F4" s="83"/>
      <c r="G4" s="83"/>
      <c r="H4" s="84"/>
      <c r="I4" s="84"/>
      <c r="J4" s="132"/>
      <c r="K4" s="132"/>
      <c r="L4" s="132"/>
      <c r="M4" s="132"/>
      <c r="N4" s="132"/>
      <c r="O4" s="18"/>
      <c r="P4" s="132"/>
      <c r="Q4" s="132"/>
      <c r="R4" s="132"/>
      <c r="S4" s="132"/>
      <c r="T4" s="17"/>
    </row>
    <row r="5" spans="2:20" ht="17" thickBot="1">
      <c r="B5" s="57"/>
      <c r="C5" s="46" t="s">
        <v>112</v>
      </c>
      <c r="D5" s="46"/>
      <c r="E5" s="46"/>
      <c r="F5" s="46"/>
      <c r="G5" s="46"/>
      <c r="H5" s="18"/>
      <c r="I5" s="18"/>
      <c r="J5" s="18"/>
      <c r="K5" s="18"/>
      <c r="L5" s="18"/>
      <c r="M5" s="18"/>
      <c r="N5" s="18"/>
      <c r="O5" s="18"/>
      <c r="P5" s="18"/>
      <c r="Q5" s="18"/>
      <c r="R5" s="18"/>
      <c r="S5" s="18"/>
      <c r="T5" s="85"/>
    </row>
    <row r="6" spans="2:20" ht="17" thickBot="1">
      <c r="B6" s="57"/>
      <c r="C6" s="86" t="s">
        <v>33</v>
      </c>
      <c r="D6" s="86"/>
      <c r="E6" s="86"/>
      <c r="F6" s="126" t="s">
        <v>113</v>
      </c>
      <c r="G6" s="134"/>
      <c r="H6" s="88">
        <f>ROUND(695.652173913043,2)</f>
        <v>695.65</v>
      </c>
      <c r="I6" s="89"/>
      <c r="J6" s="90">
        <v>600</v>
      </c>
      <c r="K6" s="91"/>
      <c r="L6" s="91"/>
      <c r="M6" s="91"/>
      <c r="N6" s="91"/>
      <c r="O6" s="84"/>
      <c r="T6" s="85"/>
    </row>
    <row r="7" spans="2:20">
      <c r="B7" s="57"/>
      <c r="C7" s="96"/>
      <c r="D7" s="96"/>
      <c r="E7" s="96"/>
      <c r="F7" s="58"/>
      <c r="G7" s="58"/>
      <c r="H7" s="94"/>
      <c r="I7" s="94"/>
      <c r="J7" s="94"/>
      <c r="K7" s="94"/>
      <c r="L7" s="94"/>
      <c r="M7" s="94"/>
      <c r="N7" s="94"/>
      <c r="O7" s="94"/>
      <c r="T7" s="133"/>
    </row>
    <row r="8" spans="2:20" ht="17" thickBot="1">
      <c r="B8" s="57"/>
      <c r="C8" s="46" t="s">
        <v>8</v>
      </c>
      <c r="D8" s="46"/>
      <c r="E8" s="46"/>
      <c r="F8" s="46"/>
      <c r="G8" s="46"/>
      <c r="H8" s="19"/>
      <c r="I8" s="19"/>
      <c r="J8" s="20"/>
      <c r="K8" s="20"/>
      <c r="L8" s="20"/>
      <c r="M8" s="20"/>
      <c r="N8" s="20"/>
      <c r="O8" s="19"/>
      <c r="P8" s="97"/>
      <c r="Q8" s="97"/>
      <c r="R8" s="97"/>
      <c r="T8" s="133"/>
    </row>
    <row r="9" spans="2:20" ht="17" thickBot="1">
      <c r="B9" s="57"/>
      <c r="C9" s="92" t="s">
        <v>17</v>
      </c>
      <c r="D9" s="92"/>
      <c r="E9" s="92"/>
      <c r="F9" s="87" t="s">
        <v>4</v>
      </c>
      <c r="G9" s="89"/>
      <c r="H9" s="99">
        <f>ROUND(0.3,1)</f>
        <v>0.3</v>
      </c>
      <c r="I9" s="93"/>
      <c r="J9" s="94"/>
      <c r="K9" s="94"/>
      <c r="L9" s="94"/>
      <c r="M9" s="94"/>
      <c r="N9" s="94"/>
      <c r="O9" s="93"/>
      <c r="P9" s="95">
        <f>568*594/1000000</f>
        <v>0.33739200000000003</v>
      </c>
      <c r="R9" s="95">
        <f>579*489/1000000</f>
        <v>0.28313100000000002</v>
      </c>
      <c r="T9" s="138" t="s">
        <v>127</v>
      </c>
    </row>
    <row r="10" spans="2:20" ht="17" thickBot="1">
      <c r="B10" s="57"/>
      <c r="C10" s="98" t="s">
        <v>1</v>
      </c>
      <c r="D10" s="98"/>
      <c r="E10" s="98"/>
      <c r="F10" s="87" t="s">
        <v>2</v>
      </c>
      <c r="G10" s="89"/>
      <c r="H10" s="99">
        <f>ROUND(4,0)</f>
        <v>4</v>
      </c>
      <c r="I10" s="94"/>
      <c r="J10" s="94"/>
      <c r="K10" s="94"/>
      <c r="L10" s="90">
        <f>Notes!D67</f>
        <v>4</v>
      </c>
      <c r="M10" s="94"/>
      <c r="N10" s="90">
        <f>Notes!D34</f>
        <v>4</v>
      </c>
      <c r="O10" s="94"/>
      <c r="P10" s="84"/>
      <c r="Q10" s="84"/>
      <c r="R10" s="84"/>
      <c r="T10" s="50" t="s">
        <v>75</v>
      </c>
    </row>
    <row r="11" spans="2:20" ht="17" thickBot="1">
      <c r="B11" s="57"/>
      <c r="C11" s="100" t="s">
        <v>6</v>
      </c>
      <c r="D11" s="100"/>
      <c r="E11" s="100"/>
      <c r="F11" s="87" t="s">
        <v>2</v>
      </c>
      <c r="G11" s="89"/>
      <c r="H11" s="101">
        <f>ROUND(40,0)</f>
        <v>40</v>
      </c>
      <c r="I11" s="94"/>
      <c r="J11" s="94"/>
      <c r="K11" s="94"/>
      <c r="L11" s="90">
        <f>Notes!D56</f>
        <v>40</v>
      </c>
      <c r="M11" s="94"/>
      <c r="N11" s="90">
        <f>Notes!D35</f>
        <v>40</v>
      </c>
      <c r="O11" s="94"/>
      <c r="P11" s="84"/>
      <c r="Q11" s="84"/>
      <c r="R11" s="84"/>
      <c r="T11" s="50" t="s">
        <v>75</v>
      </c>
    </row>
    <row r="12" spans="2:20">
      <c r="B12" s="57"/>
      <c r="C12" s="46"/>
      <c r="D12" s="46"/>
      <c r="E12" s="46"/>
      <c r="F12" s="46"/>
      <c r="G12" s="46"/>
      <c r="H12" s="20"/>
      <c r="I12" s="20"/>
      <c r="J12" s="20"/>
      <c r="K12" s="20"/>
      <c r="L12" s="20"/>
      <c r="M12" s="20"/>
      <c r="N12" s="20"/>
      <c r="O12" s="19"/>
      <c r="P12" s="97"/>
      <c r="Q12" s="97"/>
      <c r="R12" s="97"/>
      <c r="T12" s="85"/>
    </row>
    <row r="13" spans="2:20" ht="17" thickBot="1">
      <c r="B13" s="57"/>
      <c r="C13" s="21" t="s">
        <v>119</v>
      </c>
      <c r="D13" s="21"/>
      <c r="E13" s="21"/>
      <c r="F13" s="21"/>
      <c r="G13" s="46"/>
      <c r="H13" s="20"/>
      <c r="I13" s="20"/>
      <c r="J13" s="20"/>
      <c r="K13" s="20"/>
      <c r="L13" s="20"/>
      <c r="M13" s="20"/>
      <c r="N13" s="20"/>
      <c r="O13" s="19"/>
      <c r="P13" s="97"/>
      <c r="Q13" s="97"/>
      <c r="R13" s="97"/>
      <c r="T13" s="85"/>
    </row>
    <row r="14" spans="2:20" ht="17" thickBot="1">
      <c r="B14" s="57"/>
      <c r="C14" s="137" t="s">
        <v>121</v>
      </c>
      <c r="D14" s="21"/>
      <c r="E14" s="21"/>
      <c r="F14" s="127" t="s">
        <v>38</v>
      </c>
      <c r="G14" s="128"/>
      <c r="H14" s="102">
        <f>ROUND(H15*H6*1000,2)</f>
        <v>1182605000</v>
      </c>
      <c r="I14" s="20"/>
      <c r="J14" s="110"/>
      <c r="K14" s="94"/>
      <c r="L14" s="94"/>
      <c r="M14" s="94"/>
      <c r="N14" s="94"/>
      <c r="O14" s="19"/>
      <c r="P14" s="97"/>
      <c r="Q14" s="97"/>
      <c r="R14" s="97"/>
      <c r="T14" s="149" t="s">
        <v>133</v>
      </c>
    </row>
    <row r="15" spans="2:20" ht="17" thickBot="1">
      <c r="B15" s="57"/>
      <c r="C15" s="137" t="s">
        <v>122</v>
      </c>
      <c r="D15" s="103"/>
      <c r="E15" s="103"/>
      <c r="F15" s="126" t="s">
        <v>114</v>
      </c>
      <c r="G15" s="134"/>
      <c r="H15" s="102">
        <v>1700</v>
      </c>
      <c r="I15" s="94"/>
      <c r="J15" s="109">
        <f>Notes!D22</f>
        <v>1400</v>
      </c>
      <c r="K15" s="94"/>
      <c r="L15" s="94"/>
      <c r="M15" s="94"/>
      <c r="N15" s="94"/>
      <c r="O15" s="94"/>
      <c r="P15" s="97"/>
      <c r="Q15" s="97"/>
      <c r="R15" s="97"/>
      <c r="T15" s="170" t="s">
        <v>150</v>
      </c>
    </row>
    <row r="16" spans="2:20" ht="17" thickBot="1">
      <c r="B16" s="57"/>
      <c r="C16" s="137" t="s">
        <v>123</v>
      </c>
      <c r="D16" s="46"/>
      <c r="E16" s="46"/>
      <c r="F16" s="128" t="s">
        <v>64</v>
      </c>
      <c r="G16" s="128"/>
      <c r="H16" s="105">
        <f>ROUND(H17*1000*H6,2)</f>
        <v>32278160</v>
      </c>
      <c r="I16" s="20"/>
      <c r="J16" s="94"/>
      <c r="K16" s="94"/>
      <c r="L16" s="94"/>
      <c r="M16" s="94"/>
      <c r="N16" s="94"/>
      <c r="O16" s="104"/>
      <c r="P16" s="94"/>
      <c r="Q16" s="94"/>
      <c r="R16" s="94"/>
      <c r="T16" s="149" t="s">
        <v>132</v>
      </c>
    </row>
    <row r="17" spans="2:20" ht="17" thickBot="1">
      <c r="B17" s="57"/>
      <c r="C17" s="137" t="s">
        <v>124</v>
      </c>
      <c r="D17" s="46"/>
      <c r="E17" s="46"/>
      <c r="F17" s="128" t="s">
        <v>115</v>
      </c>
      <c r="G17" s="128"/>
      <c r="H17" s="105">
        <v>46.4</v>
      </c>
      <c r="I17" s="20"/>
      <c r="J17" s="94"/>
      <c r="K17" s="94"/>
      <c r="L17" s="94"/>
      <c r="M17" s="94"/>
      <c r="N17" s="94"/>
      <c r="O17" s="104"/>
      <c r="P17" s="94"/>
      <c r="Q17" s="94"/>
      <c r="R17" s="94"/>
      <c r="T17" s="50" t="s">
        <v>73</v>
      </c>
    </row>
    <row r="18" spans="2:20" ht="17" thickBot="1">
      <c r="B18" s="57"/>
      <c r="C18" s="137" t="s">
        <v>125</v>
      </c>
      <c r="D18" s="107"/>
      <c r="E18" s="107"/>
      <c r="F18" s="87" t="s">
        <v>63</v>
      </c>
      <c r="G18" s="89"/>
      <c r="H18" s="102">
        <f>ROUND(H20*H22/H21,2)</f>
        <v>1530.43</v>
      </c>
      <c r="I18" s="94"/>
      <c r="J18" s="94"/>
      <c r="K18" s="94"/>
      <c r="L18" s="94"/>
      <c r="M18" s="94"/>
      <c r="N18" s="94"/>
      <c r="O18" s="94"/>
      <c r="P18" s="94"/>
      <c r="Q18" s="94"/>
      <c r="R18" s="94"/>
      <c r="T18" s="129" t="s">
        <v>131</v>
      </c>
    </row>
    <row r="19" spans="2:20" ht="17" thickBot="1">
      <c r="B19" s="57"/>
      <c r="C19" s="137" t="s">
        <v>70</v>
      </c>
      <c r="D19" s="106"/>
      <c r="E19" s="106"/>
      <c r="F19" s="87" t="s">
        <v>64</v>
      </c>
      <c r="G19" s="89"/>
      <c r="H19" s="102">
        <f>H18*H21</f>
        <v>6886935</v>
      </c>
      <c r="I19" s="94"/>
      <c r="J19" s="94"/>
      <c r="K19" s="94"/>
      <c r="L19" s="94"/>
      <c r="M19" s="94"/>
      <c r="N19" s="94"/>
      <c r="O19" s="94"/>
      <c r="P19" s="94"/>
      <c r="Q19" s="94"/>
      <c r="R19" s="94"/>
      <c r="T19" s="50" t="s">
        <v>73</v>
      </c>
    </row>
    <row r="20" spans="2:20" ht="17" thickBot="1">
      <c r="B20" s="57"/>
      <c r="C20" s="137" t="s">
        <v>70</v>
      </c>
      <c r="D20" s="106"/>
      <c r="E20" s="106"/>
      <c r="F20" s="126" t="s">
        <v>116</v>
      </c>
      <c r="G20" s="134"/>
      <c r="H20" s="102">
        <v>2.2000000000000002</v>
      </c>
      <c r="I20" s="94"/>
      <c r="J20" s="94"/>
      <c r="K20" s="94"/>
      <c r="L20" s="94"/>
      <c r="M20" s="94"/>
      <c r="N20" s="94"/>
      <c r="O20" s="94"/>
      <c r="P20" s="94"/>
      <c r="Q20" s="94"/>
      <c r="R20" s="94"/>
      <c r="T20" s="50"/>
    </row>
    <row r="21" spans="2:20" ht="17" thickBot="1">
      <c r="B21" s="57"/>
      <c r="C21" s="137" t="s">
        <v>126</v>
      </c>
      <c r="D21" s="85"/>
      <c r="E21" s="85"/>
      <c r="F21" s="85" t="s">
        <v>72</v>
      </c>
      <c r="G21" s="58"/>
      <c r="H21" s="108">
        <v>4500</v>
      </c>
      <c r="I21" s="58"/>
      <c r="J21" s="84"/>
      <c r="K21" s="97"/>
      <c r="L21" s="97"/>
      <c r="M21" s="97"/>
      <c r="N21" s="97"/>
      <c r="O21" s="97"/>
      <c r="P21" s="97"/>
      <c r="Q21" s="97"/>
      <c r="R21" s="97"/>
      <c r="T21" s="85"/>
    </row>
    <row r="22" spans="2:20" ht="17" thickBot="1">
      <c r="B22" s="57"/>
      <c r="C22" s="148" t="s">
        <v>129</v>
      </c>
      <c r="D22" s="85"/>
      <c r="E22" s="85"/>
      <c r="F22" s="129" t="s">
        <v>117</v>
      </c>
      <c r="G22" s="114"/>
      <c r="H22" s="108">
        <f>H21*H6</f>
        <v>3130425</v>
      </c>
      <c r="I22" s="58"/>
      <c r="J22" s="84"/>
      <c r="K22" s="97"/>
      <c r="L22" s="97"/>
      <c r="M22" s="97"/>
      <c r="N22" s="97"/>
      <c r="O22" s="97"/>
      <c r="P22" s="97"/>
      <c r="Q22" s="97"/>
      <c r="R22" s="97"/>
      <c r="T22" s="85"/>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40625" defaultRowHeight="16"/>
  <cols>
    <col min="1" max="1" width="10.140625" style="59" customWidth="1"/>
    <col min="2" max="2" width="5.7109375" style="59" customWidth="1"/>
    <col min="3" max="3" width="30.28515625" style="59" customWidth="1"/>
    <col min="4" max="4" width="16.140625" style="59" customWidth="1"/>
    <col min="5" max="5" width="10.28515625" style="59" customWidth="1"/>
    <col min="6" max="8" width="12.140625" style="59" customWidth="1"/>
    <col min="9" max="9" width="36.7109375" style="60" customWidth="1"/>
    <col min="10" max="10" width="105.42578125" style="59" customWidth="1"/>
    <col min="11" max="16384" width="33.140625" style="59"/>
  </cols>
  <sheetData>
    <row r="1" spans="2:10" ht="17"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34</v>
      </c>
      <c r="D5" s="70" t="s">
        <v>0</v>
      </c>
      <c r="E5" s="70" t="s">
        <v>21</v>
      </c>
      <c r="F5" s="70" t="s">
        <v>35</v>
      </c>
      <c r="G5" s="70" t="s">
        <v>134</v>
      </c>
      <c r="H5" s="70" t="s">
        <v>84</v>
      </c>
      <c r="I5" s="71" t="s">
        <v>151</v>
      </c>
      <c r="J5" s="70" t="s">
        <v>18</v>
      </c>
    </row>
    <row r="6" spans="2:10">
      <c r="B6" s="64"/>
      <c r="C6" s="65"/>
      <c r="D6" s="65"/>
      <c r="E6" s="65"/>
      <c r="F6" s="65"/>
      <c r="G6" s="65"/>
      <c r="H6" s="65"/>
      <c r="I6" s="66"/>
      <c r="J6" s="65"/>
    </row>
    <row r="7" spans="2:10" ht="17">
      <c r="B7" s="64"/>
      <c r="C7" s="72"/>
      <c r="D7" s="72" t="s">
        <v>26</v>
      </c>
      <c r="E7" s="76" t="s">
        <v>25</v>
      </c>
      <c r="F7" s="77" t="s">
        <v>79</v>
      </c>
      <c r="G7" s="150">
        <v>2010</v>
      </c>
      <c r="H7" s="77"/>
      <c r="I7" s="78" t="s">
        <v>152</v>
      </c>
      <c r="J7" s="79" t="s">
        <v>78</v>
      </c>
    </row>
    <row r="8" spans="2:10">
      <c r="B8" s="64"/>
      <c r="C8" s="73" t="s">
        <v>1</v>
      </c>
      <c r="D8" s="72"/>
      <c r="E8" s="76"/>
      <c r="F8" s="78"/>
      <c r="G8" s="78"/>
      <c r="H8" s="78"/>
      <c r="I8" s="78"/>
      <c r="J8" s="72"/>
    </row>
    <row r="9" spans="2:10">
      <c r="B9" s="64"/>
      <c r="C9" s="74" t="s">
        <v>6</v>
      </c>
      <c r="D9" s="72"/>
      <c r="E9" s="76"/>
      <c r="F9" s="78"/>
      <c r="G9" s="78"/>
      <c r="H9" s="78"/>
      <c r="I9" s="78"/>
      <c r="J9" s="72"/>
    </row>
    <row r="10" spans="2:10">
      <c r="B10" s="64"/>
      <c r="C10" s="169"/>
      <c r="D10" s="72"/>
      <c r="E10" s="76"/>
      <c r="F10" s="78"/>
      <c r="G10" s="78"/>
      <c r="H10" s="78"/>
      <c r="I10" s="78"/>
      <c r="J10" s="72"/>
    </row>
    <row r="11" spans="2:10" s="151" customFormat="1" ht="17">
      <c r="B11" s="154"/>
      <c r="C11" s="160"/>
      <c r="D11" s="161" t="s">
        <v>139</v>
      </c>
      <c r="E11" s="162" t="s">
        <v>146</v>
      </c>
      <c r="F11" s="163" t="s">
        <v>79</v>
      </c>
      <c r="G11" s="164" t="s">
        <v>79</v>
      </c>
      <c r="H11" s="163"/>
      <c r="I11" s="171" t="s">
        <v>153</v>
      </c>
      <c r="J11" s="161" t="s">
        <v>147</v>
      </c>
    </row>
    <row r="12" spans="2:10" s="151" customFormat="1">
      <c r="B12" s="154"/>
      <c r="C12" s="165" t="s">
        <v>148</v>
      </c>
      <c r="D12" s="161"/>
      <c r="E12" s="155"/>
      <c r="F12" s="166"/>
      <c r="G12" s="167"/>
      <c r="H12" s="166"/>
      <c r="I12" s="166"/>
      <c r="J12" s="168"/>
    </row>
    <row r="13" spans="2:10" s="151" customFormat="1">
      <c r="B13" s="154"/>
      <c r="C13" s="165" t="s">
        <v>149</v>
      </c>
      <c r="D13" s="161"/>
      <c r="E13" s="155"/>
      <c r="F13" s="166"/>
      <c r="G13" s="167"/>
      <c r="H13" s="166"/>
      <c r="I13" s="166"/>
      <c r="J13" s="168"/>
    </row>
    <row r="14" spans="2:10">
      <c r="B14" s="64"/>
      <c r="C14" s="169"/>
      <c r="D14" s="72"/>
      <c r="E14" s="76"/>
      <c r="F14" s="78"/>
      <c r="G14" s="78"/>
      <c r="H14" s="78"/>
      <c r="I14" s="78"/>
      <c r="J14" s="72"/>
    </row>
    <row r="15" spans="2:10">
      <c r="B15" s="64"/>
      <c r="C15" s="72"/>
      <c r="D15" s="72" t="s">
        <v>65</v>
      </c>
      <c r="E15" s="67" t="s">
        <v>10</v>
      </c>
      <c r="F15" s="68" t="s">
        <v>77</v>
      </c>
      <c r="G15" s="68" t="s">
        <v>77</v>
      </c>
      <c r="H15" s="68"/>
      <c r="I15" s="68" t="s">
        <v>154</v>
      </c>
      <c r="J15" s="79"/>
    </row>
    <row r="16" spans="2:10">
      <c r="B16" s="64"/>
      <c r="C16" s="75" t="s">
        <v>91</v>
      </c>
      <c r="D16" s="72"/>
      <c r="E16" s="67"/>
      <c r="F16" s="67"/>
      <c r="G16" s="67"/>
      <c r="H16" s="67"/>
      <c r="I16" s="68"/>
      <c r="J16" s="72"/>
    </row>
    <row r="17" spans="2:10">
      <c r="B17" s="64"/>
      <c r="C17" s="75"/>
      <c r="D17" s="72"/>
      <c r="E17" s="67"/>
      <c r="F17" s="67"/>
      <c r="G17" s="67"/>
      <c r="H17" s="67"/>
      <c r="I17" s="68"/>
      <c r="J17" s="72"/>
    </row>
    <row r="18" spans="2:10">
      <c r="B18" s="64"/>
      <c r="C18" s="72"/>
      <c r="D18" s="72" t="s">
        <v>80</v>
      </c>
      <c r="E18" s="67"/>
      <c r="F18" s="68">
        <v>2013</v>
      </c>
      <c r="G18" s="68" t="s">
        <v>135</v>
      </c>
      <c r="H18" s="68"/>
      <c r="I18" s="68"/>
      <c r="J18" s="79" t="s">
        <v>92</v>
      </c>
    </row>
    <row r="19" spans="2:10">
      <c r="B19" s="64"/>
      <c r="C19" s="72" t="s">
        <v>90</v>
      </c>
      <c r="D19" s="72"/>
      <c r="E19" s="67"/>
      <c r="F19" s="68"/>
      <c r="G19" s="68"/>
      <c r="H19" s="68"/>
      <c r="I19" s="68"/>
      <c r="J19" s="72"/>
    </row>
    <row r="20" spans="2:10">
      <c r="B20" s="64"/>
      <c r="C20" s="75" t="s">
        <v>93</v>
      </c>
      <c r="D20" s="72"/>
      <c r="E20" s="67"/>
      <c r="F20" s="67"/>
      <c r="G20" s="67"/>
      <c r="H20" s="67"/>
      <c r="I20" s="68"/>
      <c r="J20" s="72"/>
    </row>
    <row r="21" spans="2:10">
      <c r="B21" s="64"/>
      <c r="C21" s="75" t="s">
        <v>94</v>
      </c>
      <c r="D21" s="67"/>
      <c r="E21" s="72"/>
      <c r="F21" s="72"/>
      <c r="G21" s="72"/>
      <c r="H21" s="72"/>
      <c r="I21" s="80"/>
      <c r="J21" s="72"/>
    </row>
    <row r="22" spans="2:10">
      <c r="B22" s="64"/>
      <c r="C22" s="72"/>
      <c r="D22" s="67"/>
      <c r="E22" s="72"/>
      <c r="F22" s="72"/>
      <c r="G22" s="72"/>
      <c r="H22" s="72"/>
      <c r="I22" s="80"/>
      <c r="J22" s="72"/>
    </row>
    <row r="23" spans="2:10">
      <c r="B23" s="64"/>
      <c r="C23" s="72"/>
      <c r="D23" s="59" t="s">
        <v>75</v>
      </c>
      <c r="E23" s="72" t="s">
        <v>10</v>
      </c>
      <c r="F23" s="72"/>
      <c r="G23" s="72"/>
      <c r="H23" s="72" t="s">
        <v>85</v>
      </c>
      <c r="I23" s="80"/>
      <c r="J23" s="72" t="s">
        <v>86</v>
      </c>
    </row>
    <row r="24" spans="2:10">
      <c r="B24" s="64"/>
      <c r="C24" s="75" t="s">
        <v>83</v>
      </c>
      <c r="D24" s="67" t="s">
        <v>81</v>
      </c>
      <c r="E24" s="72"/>
      <c r="F24" s="72"/>
      <c r="G24" s="72"/>
      <c r="H24" s="72"/>
      <c r="I24" s="80"/>
      <c r="J24" s="72"/>
    </row>
    <row r="25" spans="2:10">
      <c r="B25" s="64"/>
      <c r="C25" s="75"/>
      <c r="D25" s="67"/>
      <c r="E25" s="72"/>
      <c r="F25" s="72"/>
      <c r="G25" s="72"/>
      <c r="H25" s="72"/>
      <c r="I25" s="80"/>
      <c r="J25" s="72"/>
    </row>
    <row r="26" spans="2:10">
      <c r="B26" s="64"/>
      <c r="C26" s="72"/>
      <c r="D26" s="67" t="s">
        <v>75</v>
      </c>
      <c r="E26" s="72" t="s">
        <v>10</v>
      </c>
      <c r="F26" s="72"/>
      <c r="G26" s="72"/>
      <c r="H26" s="72" t="s">
        <v>85</v>
      </c>
      <c r="I26" s="80"/>
      <c r="J26" s="72" t="s">
        <v>87</v>
      </c>
    </row>
    <row r="27" spans="2:10">
      <c r="B27" s="64"/>
      <c r="C27" s="75" t="s">
        <v>83</v>
      </c>
      <c r="D27" s="67" t="s">
        <v>82</v>
      </c>
      <c r="E27" s="72"/>
      <c r="F27" s="72"/>
      <c r="G27" s="72"/>
      <c r="H27" s="72"/>
      <c r="I27" s="80"/>
      <c r="J27" s="72"/>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workbookViewId="0">
      <selection activeCell="E31" sqref="E31"/>
    </sheetView>
  </sheetViews>
  <sheetFormatPr baseColWidth="10" defaultColWidth="10.7109375" defaultRowHeight="16"/>
  <cols>
    <col min="1" max="1" width="5" style="151" customWidth="1"/>
    <col min="2" max="2" width="4.85546875" style="151" customWidth="1"/>
    <col min="3" max="3" width="12.7109375" style="151" customWidth="1"/>
    <col min="4" max="4" width="12.140625" style="151" customWidth="1"/>
    <col min="5" max="16384" width="10.7109375" style="151"/>
  </cols>
  <sheetData>
    <row r="1" spans="2:15" ht="17" thickBot="1"/>
    <row r="2" spans="2:15">
      <c r="B2" s="152"/>
      <c r="C2" s="153"/>
      <c r="D2" s="153"/>
      <c r="E2" s="153"/>
      <c r="F2" s="153"/>
      <c r="G2" s="153"/>
      <c r="H2" s="153"/>
      <c r="I2" s="153"/>
      <c r="J2" s="153"/>
      <c r="K2" s="153"/>
      <c r="L2" s="153"/>
      <c r="M2" s="153"/>
      <c r="N2" s="153"/>
      <c r="O2" s="153"/>
    </row>
    <row r="3" spans="2:15" s="38" customFormat="1">
      <c r="B3" s="139"/>
      <c r="C3" s="24" t="s">
        <v>105</v>
      </c>
      <c r="D3" s="24"/>
      <c r="E3" s="24" t="s">
        <v>136</v>
      </c>
      <c r="F3" s="24"/>
      <c r="G3" s="24"/>
      <c r="H3" s="24"/>
      <c r="I3" s="24"/>
      <c r="J3" s="24"/>
      <c r="K3" s="24"/>
      <c r="L3" s="24"/>
      <c r="M3" s="24"/>
      <c r="N3" s="24"/>
      <c r="O3" s="24"/>
    </row>
    <row r="4" spans="2:15">
      <c r="B4" s="154"/>
      <c r="C4" s="155"/>
      <c r="D4" s="155"/>
      <c r="E4" s="155"/>
      <c r="F4" s="155"/>
      <c r="G4" s="155"/>
      <c r="H4" s="155"/>
      <c r="I4" s="155"/>
      <c r="J4" s="155"/>
      <c r="K4" s="155"/>
      <c r="L4" s="155"/>
      <c r="M4" s="155"/>
      <c r="N4" s="155"/>
      <c r="O4" s="155"/>
    </row>
    <row r="5" spans="2:15">
      <c r="B5" s="154"/>
      <c r="C5" s="155" t="s">
        <v>65</v>
      </c>
      <c r="D5" s="155"/>
      <c r="E5" s="155"/>
      <c r="F5" s="155"/>
      <c r="G5" s="155"/>
      <c r="H5" s="155"/>
      <c r="I5" s="155"/>
      <c r="J5" s="155"/>
      <c r="K5" s="155"/>
      <c r="L5" s="155"/>
      <c r="M5" s="155"/>
      <c r="N5" s="155"/>
      <c r="O5" s="155"/>
    </row>
    <row r="6" spans="2:15">
      <c r="B6" s="154"/>
      <c r="C6" s="155"/>
      <c r="D6" s="155"/>
      <c r="E6" s="155"/>
      <c r="F6" s="155"/>
      <c r="G6" s="155"/>
      <c r="H6" s="155"/>
      <c r="I6" s="155"/>
      <c r="J6" s="155"/>
      <c r="K6" s="155"/>
      <c r="L6" s="155"/>
      <c r="M6" s="155"/>
      <c r="N6" s="155"/>
      <c r="O6" s="155"/>
    </row>
    <row r="7" spans="2:15">
      <c r="B7" s="154"/>
      <c r="C7" s="155" t="s">
        <v>137</v>
      </c>
      <c r="D7" s="155"/>
      <c r="E7" s="155"/>
      <c r="F7" s="155"/>
      <c r="G7" s="155"/>
      <c r="H7" s="155"/>
      <c r="I7" s="155"/>
      <c r="J7" s="155"/>
      <c r="K7" s="155"/>
      <c r="L7" s="155"/>
      <c r="M7" s="155"/>
      <c r="N7" s="155"/>
      <c r="O7" s="155"/>
    </row>
    <row r="8" spans="2:15">
      <c r="B8" s="154"/>
      <c r="C8" s="155"/>
      <c r="D8" s="155"/>
      <c r="E8" s="155"/>
      <c r="F8" s="155"/>
      <c r="G8" s="155"/>
      <c r="H8" s="155"/>
      <c r="I8" s="155"/>
      <c r="J8" s="155"/>
      <c r="K8" s="155"/>
      <c r="L8" s="155"/>
      <c r="M8" s="155"/>
      <c r="N8" s="155"/>
      <c r="O8" s="155"/>
    </row>
    <row r="9" spans="2:15">
      <c r="B9" s="154"/>
      <c r="C9" s="155"/>
      <c r="D9" s="155"/>
      <c r="E9" s="155"/>
      <c r="F9" s="155"/>
      <c r="G9" s="155"/>
      <c r="H9" s="155"/>
      <c r="I9" s="155"/>
      <c r="J9" s="155"/>
      <c r="K9" s="155"/>
      <c r="L9" s="155"/>
      <c r="M9" s="155"/>
      <c r="N9" s="155"/>
      <c r="O9" s="155"/>
    </row>
    <row r="10" spans="2:15">
      <c r="B10" s="154"/>
      <c r="C10" s="155"/>
      <c r="D10" s="155"/>
      <c r="E10" s="155"/>
      <c r="F10" s="155"/>
      <c r="G10" s="155"/>
      <c r="H10" s="155"/>
      <c r="I10" s="155"/>
      <c r="J10" s="155"/>
      <c r="K10" s="155"/>
      <c r="L10" s="155"/>
      <c r="M10" s="155"/>
      <c r="N10" s="155"/>
      <c r="O10" s="155"/>
    </row>
    <row r="11" spans="2:15">
      <c r="B11" s="154"/>
      <c r="C11" s="155"/>
      <c r="D11" s="155"/>
      <c r="E11" s="155"/>
      <c r="F11" s="155"/>
      <c r="G11" s="155"/>
      <c r="H11" s="155"/>
      <c r="I11" s="155"/>
      <c r="J11" s="155"/>
      <c r="K11" s="155"/>
      <c r="L11" s="155"/>
      <c r="M11" s="155"/>
      <c r="N11" s="155"/>
      <c r="O11" s="155"/>
    </row>
    <row r="12" spans="2:15">
      <c r="B12" s="154"/>
      <c r="C12" s="155"/>
      <c r="D12" s="155"/>
      <c r="E12" s="155"/>
      <c r="F12" s="155"/>
      <c r="G12" s="155"/>
      <c r="H12" s="155"/>
      <c r="I12" s="155"/>
      <c r="J12" s="155"/>
      <c r="K12" s="155"/>
      <c r="L12" s="155"/>
      <c r="M12" s="155"/>
      <c r="N12" s="155"/>
      <c r="O12" s="155"/>
    </row>
    <row r="13" spans="2:15">
      <c r="B13" s="154"/>
      <c r="C13" s="155"/>
      <c r="D13" s="155"/>
      <c r="E13" s="155"/>
      <c r="F13" s="155"/>
      <c r="G13" s="155"/>
      <c r="H13" s="155"/>
      <c r="I13" s="155"/>
      <c r="J13" s="155"/>
      <c r="K13" s="155"/>
      <c r="L13" s="155"/>
      <c r="M13" s="155"/>
      <c r="N13" s="155"/>
      <c r="O13" s="155"/>
    </row>
    <row r="14" spans="2:15">
      <c r="B14" s="154"/>
      <c r="C14" s="155"/>
      <c r="D14" s="155"/>
      <c r="E14" s="155"/>
      <c r="F14" s="155"/>
      <c r="G14" s="155"/>
      <c r="H14" s="155"/>
      <c r="I14" s="155"/>
      <c r="J14" s="155"/>
      <c r="K14" s="155"/>
      <c r="L14" s="155"/>
      <c r="M14" s="155"/>
      <c r="N14" s="155"/>
      <c r="O14" s="155"/>
    </row>
    <row r="15" spans="2:15">
      <c r="B15" s="154"/>
      <c r="C15" s="155"/>
      <c r="D15" s="155"/>
      <c r="E15" s="155"/>
      <c r="F15" s="155"/>
      <c r="G15" s="155"/>
      <c r="H15" s="155"/>
      <c r="I15" s="155"/>
      <c r="J15" s="155"/>
      <c r="K15" s="155"/>
      <c r="L15" s="155"/>
      <c r="M15" s="155"/>
      <c r="N15" s="155"/>
      <c r="O15" s="155"/>
    </row>
    <row r="16" spans="2:15">
      <c r="B16" s="154"/>
      <c r="C16" s="155"/>
      <c r="D16" s="155"/>
      <c r="E16" s="155"/>
      <c r="F16" s="155"/>
      <c r="G16" s="155"/>
      <c r="H16" s="155"/>
      <c r="I16" s="155"/>
      <c r="J16" s="155"/>
      <c r="K16" s="155"/>
      <c r="L16" s="155"/>
      <c r="M16" s="155"/>
      <c r="N16" s="155"/>
      <c r="O16" s="155"/>
    </row>
    <row r="17" spans="2:15">
      <c r="B17" s="154"/>
      <c r="C17" s="155"/>
      <c r="D17" s="155"/>
      <c r="E17" s="155"/>
      <c r="F17" s="155"/>
      <c r="G17" s="155"/>
      <c r="H17" s="155"/>
      <c r="I17" s="155"/>
      <c r="J17" s="155"/>
      <c r="K17" s="155"/>
      <c r="L17" s="155"/>
      <c r="M17" s="155"/>
      <c r="N17" s="155"/>
      <c r="O17" s="155"/>
    </row>
    <row r="18" spans="2:15">
      <c r="B18" s="154"/>
      <c r="C18" s="155"/>
      <c r="D18" s="155"/>
      <c r="E18" s="155"/>
      <c r="F18" s="155"/>
      <c r="G18" s="155"/>
      <c r="H18" s="155"/>
      <c r="I18" s="155"/>
      <c r="J18" s="155"/>
      <c r="K18" s="155"/>
      <c r="L18" s="155"/>
      <c r="M18" s="155"/>
      <c r="N18" s="155"/>
      <c r="O18" s="155"/>
    </row>
    <row r="19" spans="2:15">
      <c r="B19" s="154"/>
      <c r="C19" s="155"/>
      <c r="D19" s="155"/>
      <c r="E19" s="155"/>
      <c r="F19" s="155"/>
      <c r="G19" s="155"/>
      <c r="H19" s="155"/>
      <c r="I19" s="155"/>
      <c r="J19" s="155"/>
      <c r="K19" s="155"/>
      <c r="L19" s="155"/>
      <c r="M19" s="155"/>
      <c r="N19" s="155"/>
      <c r="O19" s="155"/>
    </row>
    <row r="20" spans="2:15">
      <c r="B20" s="154"/>
      <c r="C20" s="155"/>
      <c r="D20" s="155"/>
      <c r="E20" s="155"/>
      <c r="F20" s="155"/>
      <c r="G20" s="155"/>
      <c r="H20" s="155"/>
      <c r="I20" s="155"/>
      <c r="J20" s="155"/>
      <c r="K20" s="155"/>
      <c r="L20" s="155"/>
      <c r="M20" s="155"/>
      <c r="N20" s="155"/>
      <c r="O20" s="155"/>
    </row>
    <row r="21" spans="2:15">
      <c r="B21" s="154"/>
      <c r="C21" s="155"/>
      <c r="D21" s="155"/>
      <c r="E21" s="155"/>
      <c r="F21" s="155"/>
      <c r="G21" s="155"/>
      <c r="H21" s="155"/>
      <c r="I21" s="155"/>
      <c r="J21" s="155"/>
      <c r="K21" s="155"/>
      <c r="L21" s="155"/>
      <c r="M21" s="155"/>
      <c r="N21" s="155"/>
      <c r="O21" s="155"/>
    </row>
    <row r="22" spans="2:15">
      <c r="B22" s="154"/>
      <c r="C22" s="155"/>
      <c r="D22" s="155">
        <v>1400</v>
      </c>
      <c r="E22" s="155" t="s">
        <v>138</v>
      </c>
      <c r="F22" s="155"/>
      <c r="G22" s="155"/>
      <c r="H22" s="155"/>
      <c r="I22" s="155"/>
      <c r="J22" s="155"/>
      <c r="K22" s="155"/>
      <c r="L22" s="155"/>
      <c r="M22" s="155"/>
      <c r="N22" s="155"/>
      <c r="O22" s="155"/>
    </row>
    <row r="23" spans="2:15">
      <c r="B23" s="154"/>
      <c r="C23" s="155"/>
      <c r="D23" s="155"/>
      <c r="E23" s="155"/>
      <c r="F23" s="155"/>
      <c r="G23" s="155"/>
      <c r="H23" s="155"/>
      <c r="I23" s="155"/>
      <c r="J23" s="155"/>
      <c r="K23" s="155"/>
      <c r="L23" s="155"/>
      <c r="M23" s="155"/>
      <c r="N23" s="155"/>
      <c r="O23" s="155"/>
    </row>
    <row r="24" spans="2:15">
      <c r="B24" s="154"/>
      <c r="C24" s="155"/>
      <c r="D24" s="155"/>
      <c r="E24" s="155"/>
      <c r="F24" s="155"/>
      <c r="G24" s="155"/>
      <c r="H24" s="155"/>
      <c r="I24" s="155"/>
      <c r="J24" s="155"/>
      <c r="K24" s="155"/>
      <c r="L24" s="155"/>
      <c r="M24" s="155"/>
      <c r="N24" s="155"/>
      <c r="O24" s="155"/>
    </row>
    <row r="25" spans="2:15">
      <c r="B25" s="154"/>
      <c r="C25" s="155"/>
      <c r="D25" s="155"/>
      <c r="E25" s="155"/>
      <c r="F25" s="155"/>
      <c r="G25" s="155"/>
      <c r="H25" s="155"/>
      <c r="I25" s="155"/>
      <c r="J25" s="155"/>
      <c r="K25" s="155"/>
      <c r="L25" s="155"/>
      <c r="M25" s="155"/>
      <c r="N25" s="155"/>
      <c r="O25" s="155"/>
    </row>
    <row r="26" spans="2:15">
      <c r="B26" s="154"/>
      <c r="C26" s="155"/>
      <c r="D26" s="155"/>
      <c r="E26" s="155"/>
      <c r="F26" s="155"/>
      <c r="G26" s="155"/>
      <c r="H26" s="155"/>
      <c r="I26" s="155"/>
      <c r="J26" s="155"/>
      <c r="K26" s="155"/>
      <c r="L26" s="155"/>
      <c r="M26" s="155"/>
      <c r="N26" s="155"/>
      <c r="O26" s="155"/>
    </row>
    <row r="27" spans="2:15">
      <c r="B27" s="154"/>
      <c r="C27" s="155" t="s">
        <v>139</v>
      </c>
      <c r="D27" s="155"/>
      <c r="E27" s="155"/>
      <c r="F27" s="155"/>
      <c r="G27" s="155"/>
      <c r="H27" s="155"/>
      <c r="I27" s="155"/>
      <c r="J27" s="155"/>
      <c r="K27" s="155"/>
      <c r="L27" s="155"/>
      <c r="M27" s="155"/>
      <c r="N27" s="155"/>
      <c r="O27" s="155"/>
    </row>
    <row r="28" spans="2:15">
      <c r="B28" s="154"/>
      <c r="C28" s="155"/>
      <c r="D28" s="155"/>
      <c r="E28" s="155"/>
      <c r="F28" s="155"/>
      <c r="G28" s="155"/>
      <c r="H28" s="155"/>
      <c r="I28" s="155"/>
      <c r="J28" s="155"/>
      <c r="K28" s="155"/>
      <c r="L28" s="155"/>
      <c r="M28" s="155"/>
      <c r="N28" s="155"/>
      <c r="O28" s="155"/>
    </row>
    <row r="29" spans="2:15">
      <c r="B29" s="154"/>
      <c r="C29" s="155" t="s">
        <v>140</v>
      </c>
      <c r="D29" s="155"/>
      <c r="E29" s="155"/>
      <c r="F29" s="155"/>
      <c r="G29" s="155"/>
      <c r="H29" s="155"/>
      <c r="I29" s="155"/>
      <c r="J29" s="155"/>
      <c r="K29" s="155"/>
      <c r="L29" s="155"/>
      <c r="M29" s="155"/>
      <c r="N29" s="155"/>
      <c r="O29" s="155"/>
    </row>
    <row r="30" spans="2:15">
      <c r="B30" s="154"/>
      <c r="C30" s="155"/>
      <c r="D30" s="155"/>
      <c r="E30" s="155"/>
      <c r="F30" s="155"/>
      <c r="G30" s="155"/>
      <c r="H30" s="155"/>
      <c r="I30" s="155"/>
      <c r="J30" s="155"/>
      <c r="K30" s="155"/>
      <c r="L30" s="155"/>
      <c r="M30" s="155"/>
      <c r="N30" s="155"/>
      <c r="O30" s="155"/>
    </row>
    <row r="31" spans="2:15">
      <c r="B31" s="154"/>
      <c r="C31" s="155"/>
      <c r="D31" s="155"/>
      <c r="E31" s="155"/>
      <c r="F31" s="155"/>
      <c r="G31" s="155"/>
      <c r="H31" s="155"/>
      <c r="I31" s="155"/>
      <c r="J31" s="155"/>
      <c r="K31" s="155"/>
      <c r="L31" s="155"/>
      <c r="M31" s="155"/>
      <c r="N31" s="155"/>
      <c r="O31" s="155"/>
    </row>
    <row r="32" spans="2:15">
      <c r="B32" s="154"/>
      <c r="C32" s="155"/>
      <c r="D32" s="155"/>
      <c r="E32" s="155"/>
      <c r="F32" s="155"/>
      <c r="G32" s="155"/>
      <c r="H32" s="155"/>
      <c r="I32" s="155"/>
      <c r="J32" s="155"/>
      <c r="K32" s="155"/>
      <c r="L32" s="155"/>
      <c r="M32" s="155"/>
      <c r="N32" s="155"/>
      <c r="O32" s="155"/>
    </row>
    <row r="33" spans="2:15">
      <c r="B33" s="154"/>
      <c r="C33" s="155"/>
      <c r="D33" s="155"/>
      <c r="E33" s="155"/>
      <c r="F33" s="155"/>
      <c r="G33" s="155"/>
      <c r="H33" s="155"/>
      <c r="I33" s="155"/>
      <c r="J33" s="155"/>
      <c r="K33" s="155"/>
      <c r="L33" s="155"/>
      <c r="M33" s="155"/>
      <c r="N33" s="155"/>
      <c r="O33" s="155"/>
    </row>
    <row r="34" spans="2:15">
      <c r="B34" s="154"/>
      <c r="C34" s="155" t="s">
        <v>1</v>
      </c>
      <c r="D34" s="155">
        <v>4</v>
      </c>
      <c r="E34" s="155" t="s">
        <v>141</v>
      </c>
      <c r="G34" s="155"/>
      <c r="H34" s="155"/>
      <c r="I34" s="155"/>
      <c r="J34" s="155"/>
      <c r="K34" s="155"/>
      <c r="L34" s="155"/>
      <c r="M34" s="155"/>
      <c r="N34" s="155"/>
      <c r="O34" s="155"/>
    </row>
    <row r="35" spans="2:15">
      <c r="B35" s="154"/>
      <c r="C35" s="155" t="s">
        <v>142</v>
      </c>
      <c r="D35" s="155">
        <v>40</v>
      </c>
      <c r="E35" s="155" t="s">
        <v>141</v>
      </c>
      <c r="G35" s="155"/>
      <c r="H35" s="155"/>
      <c r="I35" s="155"/>
      <c r="J35" s="155"/>
      <c r="K35" s="155"/>
      <c r="L35" s="155"/>
      <c r="M35" s="155"/>
      <c r="N35" s="155"/>
      <c r="O35" s="155"/>
    </row>
    <row r="36" spans="2:15">
      <c r="B36" s="154"/>
      <c r="C36" s="155"/>
      <c r="D36" s="155"/>
      <c r="E36" s="155"/>
      <c r="F36" s="155"/>
      <c r="G36" s="155"/>
      <c r="H36" s="155"/>
      <c r="I36" s="155"/>
      <c r="J36" s="155"/>
      <c r="K36" s="155"/>
      <c r="L36" s="155"/>
      <c r="M36" s="155"/>
      <c r="N36" s="155"/>
      <c r="O36" s="155"/>
    </row>
    <row r="37" spans="2:15">
      <c r="B37" s="154"/>
      <c r="C37" s="155"/>
      <c r="D37" s="155"/>
      <c r="E37" s="155"/>
      <c r="F37" s="155"/>
      <c r="G37" s="155"/>
      <c r="H37" s="155"/>
      <c r="I37" s="155"/>
      <c r="J37" s="155"/>
      <c r="K37" s="155"/>
      <c r="L37" s="155"/>
      <c r="M37" s="155"/>
      <c r="N37" s="155"/>
      <c r="O37" s="155"/>
    </row>
    <row r="38" spans="2:15">
      <c r="B38" s="154"/>
      <c r="C38" s="155"/>
      <c r="D38" s="155"/>
      <c r="E38" s="155"/>
      <c r="F38" s="155"/>
      <c r="G38" s="155"/>
      <c r="H38" s="155"/>
      <c r="I38" s="155"/>
      <c r="J38" s="155"/>
      <c r="K38" s="155"/>
      <c r="L38" s="155"/>
      <c r="M38" s="155"/>
      <c r="N38" s="155"/>
      <c r="O38" s="155"/>
    </row>
    <row r="39" spans="2:15">
      <c r="B39" s="154"/>
      <c r="C39" s="155"/>
      <c r="D39" s="155"/>
      <c r="E39" s="155"/>
      <c r="F39" s="155"/>
      <c r="G39" s="155"/>
      <c r="H39" s="155"/>
      <c r="I39" s="155"/>
      <c r="J39" s="155"/>
      <c r="K39" s="155"/>
      <c r="L39" s="155"/>
      <c r="M39" s="155"/>
      <c r="N39" s="155"/>
      <c r="O39" s="155"/>
    </row>
    <row r="40" spans="2:15">
      <c r="B40" s="154"/>
      <c r="C40" s="155"/>
      <c r="D40" s="155"/>
      <c r="E40" s="155"/>
      <c r="F40" s="155"/>
      <c r="G40" s="155"/>
      <c r="H40" s="155"/>
      <c r="I40" s="155"/>
      <c r="J40" s="155"/>
      <c r="K40" s="155"/>
      <c r="L40" s="155"/>
      <c r="M40" s="155"/>
      <c r="N40" s="155"/>
      <c r="O40" s="155"/>
    </row>
    <row r="41" spans="2:15">
      <c r="B41" s="154"/>
      <c r="C41" s="155"/>
      <c r="D41" s="155"/>
      <c r="E41" s="155"/>
      <c r="F41" s="155"/>
      <c r="G41" s="155"/>
      <c r="H41" s="155"/>
      <c r="I41" s="155"/>
      <c r="J41" s="155"/>
      <c r="K41" s="155"/>
      <c r="L41" s="155"/>
      <c r="M41" s="155"/>
      <c r="N41" s="155"/>
      <c r="O41" s="155"/>
    </row>
    <row r="42" spans="2:15">
      <c r="B42" s="154"/>
      <c r="C42" s="155"/>
      <c r="D42" s="155"/>
      <c r="E42" s="155"/>
      <c r="F42" s="155"/>
      <c r="G42" s="155"/>
      <c r="H42" s="155"/>
      <c r="I42" s="155"/>
      <c r="J42" s="155"/>
      <c r="K42" s="155"/>
      <c r="L42" s="155"/>
      <c r="M42" s="155"/>
      <c r="N42" s="155"/>
      <c r="O42" s="155"/>
    </row>
    <row r="43" spans="2:15">
      <c r="B43" s="154"/>
      <c r="C43" s="155"/>
      <c r="D43" s="155"/>
      <c r="E43" s="155"/>
      <c r="F43" s="155"/>
      <c r="G43" s="155"/>
      <c r="H43" s="155"/>
      <c r="I43" s="155"/>
      <c r="J43" s="155"/>
      <c r="K43" s="155"/>
      <c r="L43" s="155"/>
      <c r="M43" s="155"/>
      <c r="N43" s="155"/>
      <c r="O43" s="155"/>
    </row>
    <row r="44" spans="2:15">
      <c r="B44" s="154"/>
      <c r="C44" s="155"/>
      <c r="D44" s="155"/>
      <c r="E44" s="155"/>
      <c r="F44" s="155"/>
      <c r="G44" s="155"/>
      <c r="H44" s="155"/>
      <c r="I44" s="155"/>
      <c r="J44" s="155"/>
      <c r="K44" s="155"/>
      <c r="L44" s="155"/>
      <c r="M44" s="155"/>
      <c r="N44" s="155"/>
      <c r="O44" s="155"/>
    </row>
    <row r="45" spans="2:15">
      <c r="B45" s="154"/>
      <c r="C45" s="155"/>
      <c r="D45" s="155"/>
      <c r="E45" s="155"/>
      <c r="F45" s="155"/>
      <c r="G45" s="155"/>
      <c r="H45" s="155"/>
      <c r="I45" s="155"/>
      <c r="J45" s="155"/>
      <c r="K45" s="155"/>
      <c r="L45" s="155"/>
      <c r="M45" s="155"/>
      <c r="N45" s="155"/>
      <c r="O45" s="155"/>
    </row>
    <row r="46" spans="2:15">
      <c r="B46" s="154"/>
      <c r="C46" s="155"/>
      <c r="D46" s="155"/>
      <c r="E46" s="155"/>
      <c r="F46" s="155"/>
      <c r="G46" s="155"/>
      <c r="H46" s="155"/>
      <c r="I46" s="155"/>
      <c r="J46" s="155"/>
      <c r="K46" s="155"/>
      <c r="L46" s="155"/>
      <c r="M46" s="155"/>
      <c r="N46" s="155"/>
      <c r="O46" s="155"/>
    </row>
    <row r="47" spans="2:15">
      <c r="B47" s="154"/>
      <c r="C47" s="155" t="s">
        <v>26</v>
      </c>
      <c r="D47" s="155"/>
      <c r="E47" s="155"/>
      <c r="F47" s="155"/>
      <c r="G47" s="155"/>
      <c r="H47" s="155"/>
      <c r="I47" s="155"/>
      <c r="J47" s="155"/>
      <c r="K47" s="155"/>
      <c r="L47" s="155"/>
      <c r="M47" s="155"/>
      <c r="N47" s="155"/>
      <c r="O47" s="155"/>
    </row>
    <row r="48" spans="2:15">
      <c r="B48" s="154"/>
      <c r="C48" s="155" t="s">
        <v>143</v>
      </c>
      <c r="D48" s="155"/>
      <c r="E48" s="155"/>
      <c r="F48" s="155"/>
      <c r="G48" s="155"/>
      <c r="H48" s="155"/>
      <c r="I48" s="155"/>
      <c r="J48" s="155"/>
      <c r="K48" s="155"/>
      <c r="L48" s="155"/>
      <c r="M48" s="155"/>
      <c r="N48" s="155"/>
      <c r="O48" s="155"/>
    </row>
    <row r="49" spans="2:15">
      <c r="B49" s="154"/>
      <c r="C49" s="155"/>
      <c r="D49" s="155"/>
      <c r="E49" s="155"/>
      <c r="F49" s="155"/>
      <c r="G49" s="155"/>
      <c r="H49" s="155"/>
      <c r="I49" s="155"/>
      <c r="J49" s="155"/>
      <c r="K49" s="155"/>
      <c r="L49" s="155"/>
      <c r="M49" s="155"/>
      <c r="N49" s="155"/>
      <c r="O49" s="155"/>
    </row>
    <row r="50" spans="2:15">
      <c r="B50" s="154"/>
      <c r="C50" s="155"/>
      <c r="D50" s="155"/>
      <c r="E50" s="155"/>
      <c r="F50" s="155"/>
      <c r="G50" s="155"/>
      <c r="H50" s="155"/>
      <c r="I50" s="155"/>
      <c r="J50" s="155"/>
      <c r="K50" s="155"/>
      <c r="L50" s="155"/>
      <c r="M50" s="155"/>
      <c r="N50" s="155"/>
      <c r="O50" s="155"/>
    </row>
    <row r="51" spans="2:15">
      <c r="B51" s="154"/>
      <c r="C51" s="155"/>
      <c r="D51" s="155"/>
      <c r="E51" s="155"/>
      <c r="F51" s="155"/>
      <c r="G51" s="155"/>
      <c r="H51" s="155"/>
      <c r="I51" s="155"/>
      <c r="J51" s="155"/>
      <c r="K51" s="155"/>
      <c r="L51" s="155"/>
      <c r="M51" s="155"/>
      <c r="N51" s="155"/>
      <c r="O51" s="155"/>
    </row>
    <row r="52" spans="2:15">
      <c r="B52" s="154"/>
      <c r="C52" s="155"/>
      <c r="D52" s="155"/>
      <c r="E52" s="155"/>
      <c r="F52" s="155"/>
      <c r="G52" s="155"/>
      <c r="H52" s="155"/>
      <c r="I52" s="155"/>
      <c r="J52" s="155"/>
      <c r="K52" s="155"/>
      <c r="L52" s="155"/>
      <c r="M52" s="155"/>
      <c r="N52" s="155"/>
      <c r="O52" s="155"/>
    </row>
    <row r="53" spans="2:15">
      <c r="B53" s="154"/>
      <c r="C53" s="155"/>
      <c r="D53" s="155"/>
      <c r="E53" s="155"/>
      <c r="F53" s="155"/>
      <c r="G53" s="155"/>
      <c r="H53" s="155"/>
      <c r="I53" s="155"/>
      <c r="J53" s="155"/>
      <c r="K53" s="155"/>
      <c r="L53" s="155"/>
      <c r="M53" s="155"/>
      <c r="N53" s="155"/>
      <c r="O53" s="155"/>
    </row>
    <row r="54" spans="2:15">
      <c r="B54" s="154"/>
      <c r="C54" s="155"/>
      <c r="D54" s="155"/>
      <c r="E54" s="155"/>
      <c r="F54" s="155"/>
      <c r="G54" s="155"/>
      <c r="H54" s="155"/>
      <c r="I54" s="155"/>
      <c r="J54" s="155"/>
      <c r="K54" s="155"/>
      <c r="L54" s="155"/>
      <c r="M54" s="155"/>
      <c r="N54" s="155"/>
      <c r="O54" s="155"/>
    </row>
    <row r="55" spans="2:15">
      <c r="B55" s="154"/>
      <c r="C55" s="155"/>
      <c r="D55" s="155"/>
      <c r="E55" s="155"/>
      <c r="F55" s="155"/>
      <c r="G55" s="155"/>
      <c r="H55" s="155"/>
      <c r="I55" s="155"/>
      <c r="J55" s="155"/>
      <c r="K55" s="155"/>
      <c r="L55" s="155"/>
      <c r="M55" s="155"/>
      <c r="N55" s="155"/>
      <c r="O55" s="155"/>
    </row>
    <row r="56" spans="2:15">
      <c r="B56" s="154"/>
      <c r="C56" s="155" t="s">
        <v>142</v>
      </c>
      <c r="D56" s="159">
        <v>40</v>
      </c>
      <c r="E56" s="159" t="s">
        <v>141</v>
      </c>
      <c r="F56" s="155"/>
      <c r="G56" s="155"/>
      <c r="H56" s="155"/>
      <c r="I56" s="155"/>
      <c r="J56" s="155"/>
      <c r="K56" s="155"/>
      <c r="L56" s="155"/>
      <c r="M56" s="155"/>
      <c r="N56" s="155"/>
      <c r="O56" s="155"/>
    </row>
    <row r="57" spans="2:15">
      <c r="B57" s="154"/>
      <c r="C57" s="155"/>
      <c r="D57" s="155"/>
      <c r="E57" s="155"/>
      <c r="F57" s="155"/>
      <c r="G57" s="155"/>
      <c r="H57" s="155"/>
      <c r="I57" s="155"/>
      <c r="J57" s="155"/>
      <c r="K57" s="155"/>
      <c r="L57" s="155"/>
      <c r="M57" s="155"/>
      <c r="N57" s="155"/>
      <c r="O57" s="155"/>
    </row>
    <row r="58" spans="2:15">
      <c r="B58" s="154"/>
      <c r="C58" s="155"/>
      <c r="D58" s="155"/>
      <c r="E58" s="155"/>
      <c r="F58" s="155"/>
      <c r="G58" s="155"/>
      <c r="H58" s="155"/>
      <c r="I58" s="155"/>
      <c r="J58" s="155"/>
      <c r="K58" s="155"/>
      <c r="L58" s="155"/>
      <c r="M58" s="155"/>
      <c r="N58" s="155"/>
      <c r="O58" s="155"/>
    </row>
    <row r="59" spans="2:15">
      <c r="B59" s="154"/>
      <c r="C59" s="155"/>
      <c r="D59" s="155"/>
      <c r="E59" s="155"/>
      <c r="F59" s="155"/>
      <c r="G59" s="155"/>
      <c r="H59" s="155"/>
      <c r="I59" s="155"/>
      <c r="J59" s="155"/>
      <c r="K59" s="155"/>
      <c r="L59" s="155"/>
      <c r="M59" s="155"/>
      <c r="N59" s="155"/>
      <c r="O59" s="155"/>
    </row>
    <row r="60" spans="2:15">
      <c r="B60" s="154"/>
      <c r="C60" s="155"/>
      <c r="D60" s="155"/>
      <c r="E60" s="155"/>
      <c r="F60" s="155"/>
      <c r="G60" s="155"/>
      <c r="H60" s="155"/>
      <c r="I60" s="155"/>
      <c r="J60" s="155"/>
      <c r="K60" s="155"/>
      <c r="L60" s="155"/>
      <c r="M60" s="155"/>
      <c r="N60" s="155"/>
      <c r="O60" s="155"/>
    </row>
    <row r="61" spans="2:15">
      <c r="B61" s="154"/>
      <c r="C61" s="155" t="s">
        <v>144</v>
      </c>
      <c r="D61" s="155"/>
      <c r="E61" s="155"/>
      <c r="F61" s="155"/>
      <c r="G61" s="155"/>
      <c r="H61" s="155"/>
      <c r="I61" s="155"/>
      <c r="J61" s="155"/>
      <c r="K61" s="155"/>
      <c r="L61" s="155"/>
      <c r="M61" s="155"/>
      <c r="N61" s="155"/>
      <c r="O61" s="155"/>
    </row>
    <row r="62" spans="2:15">
      <c r="B62" s="154"/>
      <c r="C62" s="155"/>
      <c r="D62" s="155"/>
      <c r="E62" s="155"/>
      <c r="F62" s="155"/>
      <c r="G62" s="155"/>
      <c r="H62" s="155"/>
      <c r="I62" s="155"/>
      <c r="J62" s="155"/>
      <c r="K62" s="155"/>
      <c r="L62" s="155"/>
      <c r="M62" s="155"/>
      <c r="N62" s="155"/>
      <c r="O62" s="155"/>
    </row>
    <row r="63" spans="2:15">
      <c r="B63" s="154"/>
      <c r="C63" s="155"/>
      <c r="D63" s="155"/>
      <c r="E63" s="155"/>
      <c r="F63" s="155"/>
      <c r="G63" s="155"/>
      <c r="H63" s="155"/>
      <c r="I63" s="155"/>
      <c r="J63" s="155"/>
      <c r="K63" s="155"/>
      <c r="L63" s="155"/>
      <c r="M63" s="155"/>
      <c r="N63" s="155"/>
      <c r="O63" s="155"/>
    </row>
    <row r="64" spans="2:15">
      <c r="B64" s="154"/>
      <c r="C64" s="155"/>
      <c r="D64" s="155"/>
      <c r="E64" s="155"/>
      <c r="F64" s="155"/>
      <c r="G64" s="155"/>
      <c r="H64" s="155"/>
      <c r="I64" s="155"/>
      <c r="J64" s="155"/>
      <c r="K64" s="155"/>
      <c r="L64" s="155"/>
      <c r="M64" s="155"/>
      <c r="N64" s="155"/>
      <c r="O64" s="155"/>
    </row>
    <row r="65" spans="2:15">
      <c r="B65" s="154"/>
      <c r="C65" s="155"/>
      <c r="D65" s="155"/>
      <c r="E65" s="155"/>
      <c r="F65" s="155"/>
      <c r="G65" s="155"/>
      <c r="H65" s="155"/>
      <c r="I65" s="155"/>
      <c r="J65" s="155"/>
      <c r="K65" s="155"/>
      <c r="L65" s="155"/>
      <c r="M65" s="155"/>
      <c r="N65" s="155"/>
      <c r="O65" s="155"/>
    </row>
    <row r="66" spans="2:15">
      <c r="B66" s="154"/>
      <c r="C66" s="155"/>
      <c r="D66" s="155"/>
      <c r="E66" s="155"/>
      <c r="F66" s="155"/>
      <c r="G66" s="155"/>
      <c r="H66" s="155"/>
      <c r="I66" s="155"/>
      <c r="J66" s="155"/>
      <c r="K66" s="155"/>
      <c r="L66" s="155"/>
      <c r="M66" s="155"/>
      <c r="N66" s="155"/>
      <c r="O66" s="155"/>
    </row>
    <row r="67" spans="2:15">
      <c r="B67" s="154"/>
      <c r="C67" s="155" t="s">
        <v>1</v>
      </c>
      <c r="D67" s="155">
        <v>4</v>
      </c>
      <c r="E67" s="155" t="s">
        <v>141</v>
      </c>
      <c r="G67" s="155"/>
      <c r="H67" s="155"/>
      <c r="I67" s="155"/>
      <c r="J67" s="155"/>
      <c r="K67" s="155"/>
      <c r="L67" s="155"/>
      <c r="M67" s="155"/>
      <c r="N67" s="155"/>
      <c r="O67" s="155"/>
    </row>
    <row r="68" spans="2:15">
      <c r="B68" s="154"/>
      <c r="C68" s="155"/>
      <c r="D68" s="155"/>
      <c r="E68" s="155"/>
      <c r="F68" s="155"/>
      <c r="G68" s="155"/>
      <c r="H68" s="155"/>
      <c r="I68" s="155"/>
      <c r="J68" s="155"/>
      <c r="K68" s="155"/>
      <c r="L68" s="155"/>
      <c r="M68" s="155"/>
      <c r="N68" s="155"/>
      <c r="O68" s="155"/>
    </row>
    <row r="69" spans="2:15">
      <c r="B69" s="154"/>
      <c r="C69" s="155"/>
      <c r="D69" s="155"/>
      <c r="E69" s="155"/>
      <c r="F69" s="155"/>
      <c r="G69" s="155"/>
      <c r="H69" s="155"/>
      <c r="I69" s="155"/>
      <c r="J69" s="155"/>
      <c r="K69" s="155"/>
      <c r="L69" s="155"/>
      <c r="M69" s="155"/>
      <c r="N69" s="155"/>
      <c r="O69" s="155"/>
    </row>
    <row r="70" spans="2:15">
      <c r="B70" s="154"/>
      <c r="C70" s="155"/>
      <c r="D70" s="155"/>
      <c r="E70" s="155"/>
      <c r="F70" s="155"/>
      <c r="G70" s="155"/>
      <c r="H70" s="155"/>
      <c r="I70" s="155"/>
      <c r="J70" s="155"/>
      <c r="K70" s="155"/>
      <c r="L70" s="155"/>
      <c r="M70" s="155"/>
      <c r="N70" s="155"/>
      <c r="O70" s="155"/>
    </row>
    <row r="71" spans="2:15">
      <c r="B71" s="154"/>
      <c r="C71" s="155"/>
      <c r="D71" s="155"/>
      <c r="E71" s="155"/>
      <c r="F71" s="155"/>
      <c r="G71" s="155"/>
      <c r="H71" s="155"/>
      <c r="I71" s="155"/>
      <c r="J71" s="155"/>
      <c r="K71" s="155"/>
      <c r="L71" s="155"/>
      <c r="M71" s="155"/>
      <c r="N71" s="155"/>
      <c r="O71" s="155"/>
    </row>
    <row r="72" spans="2:15">
      <c r="B72" s="154"/>
      <c r="C72" s="155"/>
      <c r="D72" s="155"/>
      <c r="E72" s="155"/>
      <c r="F72" s="155"/>
      <c r="G72" s="155"/>
      <c r="H72" s="155"/>
      <c r="I72" s="155"/>
      <c r="J72" s="155"/>
      <c r="K72" s="155"/>
      <c r="L72" s="155"/>
      <c r="M72" s="155"/>
      <c r="N72" s="155"/>
      <c r="O72" s="155"/>
    </row>
    <row r="73" spans="2:15" ht="17" thickBot="1">
      <c r="B73" s="156"/>
      <c r="C73" s="157"/>
      <c r="D73" s="157"/>
      <c r="E73" s="157"/>
      <c r="F73" s="157"/>
      <c r="G73" s="157"/>
      <c r="H73" s="157"/>
      <c r="I73" s="157"/>
      <c r="J73" s="157"/>
      <c r="K73" s="157"/>
      <c r="L73" s="157"/>
      <c r="M73" s="157"/>
      <c r="N73" s="157"/>
      <c r="O73"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2020-01-14T09:00:50Z</dcterms:modified>
</cp:coreProperties>
</file>