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B52FAA4B-28F5-7E46-8A97-D88EB0135A7E}"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7" i="12" l="1"/>
  <c r="E19" i="12"/>
  <c r="E18" i="12"/>
  <c r="E16" i="12"/>
  <c r="E12" i="12"/>
  <c r="I8" i="13"/>
  <c r="J12" i="13"/>
  <c r="G12" i="13" s="1"/>
  <c r="E26" i="12" s="1"/>
  <c r="E26" i="16"/>
  <c r="E25" i="16"/>
  <c r="E27" i="16" s="1"/>
  <c r="E35" i="16" s="1"/>
  <c r="E28" i="16" l="1"/>
  <c r="G8" i="13"/>
  <c r="E13" i="12" s="1"/>
  <c r="F66" i="16" l="1"/>
  <c r="F67" i="16" s="1"/>
</calcChain>
</file>

<file path=xl/sharedStrings.xml><?xml version="1.0" encoding="utf-8"?>
<sst xmlns="http://schemas.openxmlformats.org/spreadsheetml/2006/main" count="145" uniqueCount="117">
  <si>
    <t>Source</t>
  </si>
  <si>
    <t>years</t>
  </si>
  <si>
    <t>%</t>
  </si>
  <si>
    <t>km2</t>
  </si>
  <si>
    <t>-</t>
  </si>
  <si>
    <t>Technical lifetime</t>
  </si>
  <si>
    <t>Value</t>
  </si>
  <si>
    <t>Other</t>
  </si>
  <si>
    <t>Initial investment costs</t>
  </si>
  <si>
    <t>yes=1, no=0</t>
  </si>
  <si>
    <t>Definition</t>
  </si>
  <si>
    <t>Unit</t>
  </si>
  <si>
    <t>Land use of plant in NL</t>
  </si>
  <si>
    <t>Link</t>
  </si>
  <si>
    <t>Cover Sheet</t>
  </si>
  <si>
    <t>Document</t>
  </si>
  <si>
    <t>Country</t>
  </si>
  <si>
    <t>Organization</t>
  </si>
  <si>
    <t>Quintel Intelligence</t>
  </si>
  <si>
    <t>Definition on the sources</t>
  </si>
  <si>
    <t>Weighted average cost of capita</t>
  </si>
  <si>
    <t>Technical lifetime of the plant</t>
  </si>
  <si>
    <t xml:space="preserve">Construction time of the plant </t>
  </si>
  <si>
    <t>euro/MWh</t>
  </si>
  <si>
    <t>Type</t>
  </si>
  <si>
    <t>Date published</t>
  </si>
  <si>
    <t>Date retrieved</t>
  </si>
  <si>
    <t>Attribute</t>
  </si>
  <si>
    <t>euro</t>
  </si>
  <si>
    <t>availability</t>
  </si>
  <si>
    <t>land_use_per_unit</t>
  </si>
  <si>
    <t>takes_part_in_ets</t>
  </si>
  <si>
    <t>initial_investment</t>
  </si>
  <si>
    <t>decommissioning_costs</t>
  </si>
  <si>
    <t>fixed_operation_and_maintenance_costs_per_year</t>
  </si>
  <si>
    <t>variable_operation_and_maintenance_costs_per_full_load_hour</t>
  </si>
  <si>
    <t>construction_time</t>
  </si>
  <si>
    <t>technical_lifetime</t>
  </si>
  <si>
    <t>wacc</t>
  </si>
  <si>
    <t>euro/year</t>
  </si>
  <si>
    <t>euro/FLH</t>
  </si>
  <si>
    <t>Fixed operational and maintenance costs per year</t>
  </si>
  <si>
    <t>Variable operational and maintenance costs</t>
  </si>
  <si>
    <t xml:space="preserve">Land use of plant </t>
  </si>
  <si>
    <t>Constuction time</t>
  </si>
  <si>
    <t>Technical</t>
  </si>
  <si>
    <t>Costs</t>
  </si>
  <si>
    <t>Parameter</t>
  </si>
  <si>
    <t>Results</t>
  </si>
  <si>
    <t>Fixed operational and maintenance costs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</si>
  <si>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</si>
  <si>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</si>
  <si>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</si>
  <si>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</si>
  <si>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</si>
  <si>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</si>
  <si>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</si>
  <si>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</si>
  <si>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</si>
  <si>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</si>
  <si>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</si>
  <si>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</si>
  <si>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</si>
  <si>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</si>
  <si>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</si>
  <si>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Cost</t>
  </si>
  <si>
    <t>Comments</t>
  </si>
  <si>
    <t>Notes</t>
  </si>
  <si>
    <t>euro/y</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</si>
  <si>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</si>
  <si>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</si>
  <si>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</si>
  <si>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Michiel den Haan</t>
  </si>
  <si>
    <t>energy_hydrogen_wind_turbine_offshore.central_producer.ad</t>
  </si>
  <si>
    <t>storage.volume</t>
  </si>
  <si>
    <t xml:space="preserve">Decommissioning cost </t>
  </si>
  <si>
    <t xml:space="preserve">       storage.volume</t>
  </si>
  <si>
    <t xml:space="preserve">      Initial investment costs</t>
  </si>
  <si>
    <t xml:space="preserve">       output.hydrogen</t>
  </si>
  <si>
    <t>investment_costs</t>
  </si>
  <si>
    <t>$ per m3</t>
  </si>
  <si>
    <t>$ per kWh</t>
  </si>
  <si>
    <t>$ per MWh</t>
  </si>
  <si>
    <t>full_load_ hours</t>
  </si>
  <si>
    <t>hrs</t>
  </si>
  <si>
    <t>(depending on max storage volume)</t>
  </si>
  <si>
    <t>fixed O&amp;M per volume</t>
  </si>
  <si>
    <t>(costs for energy and compressor)</t>
  </si>
  <si>
    <t>storage.cost_per_mwh</t>
  </si>
  <si>
    <t xml:space="preserve">       storage.cost_per_mwh</t>
  </si>
  <si>
    <t>MWh</t>
  </si>
  <si>
    <t>Source: SBC Energy Institute (2014)</t>
  </si>
  <si>
    <t>Source: Berenschot (2017)</t>
  </si>
  <si>
    <t>Berenschot</t>
  </si>
  <si>
    <t>NL</t>
  </si>
  <si>
    <t>https://www.berenschot.nl/actueel/2017/november/co2-vrije-blauwe-waterstof/</t>
  </si>
  <si>
    <t>http://www.4is-cnmi.com/presentations/SBC-Energy-Institute_Hydrogen-based-energy-conversion_FactBook-vf.pdf</t>
  </si>
  <si>
    <t>SBC Energy Institute</t>
  </si>
  <si>
    <t>Source:  Northern Gas Networks (2017): H21 Leeds City Gate</t>
  </si>
  <si>
    <t xml:space="preserve">interseasonal storage </t>
  </si>
  <si>
    <t>intraday storage</t>
  </si>
  <si>
    <t xml:space="preserve"> (4 sept 2018) https://www.xe.com/currencycharts/?from=GBP&amp;to=EUR</t>
  </si>
  <si>
    <t>euro/GBP</t>
  </si>
  <si>
    <t>euro/kWh</t>
  </si>
  <si>
    <t>http://www.kalavasta.com/assets/reports/Kalavasta_Carbon_Neutral_Aviation.pdf</t>
  </si>
  <si>
    <t>Kalavasta</t>
  </si>
  <si>
    <t>Source: Kalavasta (2018)</t>
  </si>
  <si>
    <t>M GBP/MWh</t>
  </si>
  <si>
    <t>euro/MWh/year</t>
  </si>
  <si>
    <t xml:space="preserve">OPEX is 5% of CAPEX </t>
  </si>
  <si>
    <t>transmission costs</t>
  </si>
  <si>
    <t>M GBP / km</t>
  </si>
  <si>
    <t>km</t>
  </si>
  <si>
    <t>length transmission system??</t>
  </si>
  <si>
    <t>Berenschot 2017</t>
  </si>
  <si>
    <t xml:space="preserve">      decommissioning_costs</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</si>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</sst>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0000000"/>
  </numFmts>
  <fonts count="2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5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34">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9" xfId="0" applyFont="1" applyFill="1" applyBorder="1"/>
    <xf numFmtId="49" fontId="14" fillId="2" borderId="0" xfId="0" applyNumberFormat="1" applyFont="1" applyFill="1" applyBorder="1"/>
    <xf numFmtId="49" fontId="14" fillId="2" borderId="9" xfId="0" applyNumberFormat="1"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2" borderId="19"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18" xfId="0" applyFont="1" applyFill="1" applyBorder="1"/>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177" applyFont="1" applyFill="1" applyBorder="1" applyAlignment="1" applyProtection="1"/>
    <xf numFmtId="0" fontId="9" fillId="2" borderId="18" xfId="0" applyFont="1" applyFill="1" applyBorder="1"/>
    <xf numFmtId="0" fontId="9" fillId="2" borderId="6" xfId="0" applyFont="1" applyFill="1" applyBorder="1"/>
    <xf numFmtId="0" fontId="9" fillId="2" borderId="0" xfId="0" applyFont="1" applyFill="1"/>
    <xf numFmtId="0" fontId="14" fillId="2" borderId="9" xfId="0" applyNumberFormat="1" applyFont="1" applyFill="1" applyBorder="1" applyAlignment="1" applyProtection="1">
      <alignment vertical="center"/>
    </xf>
    <xf numFmtId="0" fontId="14" fillId="2" borderId="17" xfId="0" applyFont="1" applyFill="1" applyBorder="1"/>
    <xf numFmtId="0" fontId="9" fillId="2" borderId="2" xfId="0" applyFont="1" applyFill="1" applyBorder="1"/>
    <xf numFmtId="0" fontId="14" fillId="2" borderId="7" xfId="0" applyFont="1" applyFill="1" applyBorder="1"/>
    <xf numFmtId="0" fontId="9" fillId="2" borderId="0" xfId="0" applyFont="1" applyFill="1" applyBorder="1"/>
    <xf numFmtId="0" fontId="21" fillId="2" borderId="0"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49" fontId="9" fillId="2" borderId="0" xfId="0" applyNumberFormat="1" applyFont="1" applyFill="1" applyBorder="1"/>
    <xf numFmtId="0" fontId="9" fillId="2" borderId="16" xfId="0" applyFont="1" applyFill="1" applyBorder="1"/>
    <xf numFmtId="0" fontId="10" fillId="2" borderId="5" xfId="0" applyFont="1" applyFill="1" applyBorder="1"/>
    <xf numFmtId="164" fontId="19" fillId="2" borderId="20" xfId="0" applyNumberFormat="1" applyFont="1" applyFill="1" applyBorder="1"/>
    <xf numFmtId="0" fontId="14" fillId="2" borderId="16" xfId="0" applyFont="1" applyFill="1" applyBorder="1"/>
    <xf numFmtId="0" fontId="16" fillId="2" borderId="9" xfId="0" applyFont="1" applyFill="1" applyBorder="1"/>
    <xf numFmtId="166" fontId="10" fillId="2" borderId="0" xfId="0" applyNumberFormat="1" applyFont="1" applyFill="1" applyBorder="1"/>
    <xf numFmtId="0" fontId="15" fillId="2" borderId="0" xfId="0" applyFont="1" applyFill="1" applyBorder="1"/>
    <xf numFmtId="164" fontId="10" fillId="2" borderId="0" xfId="0" applyNumberFormat="1" applyFont="1" applyFill="1" applyBorder="1"/>
    <xf numFmtId="0" fontId="8" fillId="2" borderId="0" xfId="0" applyFont="1" applyFill="1" applyBorder="1"/>
    <xf numFmtId="0" fontId="8" fillId="2" borderId="0" xfId="0" applyFont="1" applyFill="1"/>
    <xf numFmtId="165"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xf>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0" fontId="8" fillId="0" borderId="0" xfId="0" applyFont="1" applyFill="1" applyBorder="1"/>
    <xf numFmtId="1" fontId="8" fillId="2" borderId="18"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0" fontId="8" fillId="0" borderId="0" xfId="0" applyFont="1" applyFill="1"/>
    <xf numFmtId="10" fontId="8" fillId="2" borderId="0" xfId="0" applyNumberFormat="1" applyFont="1" applyFill="1" applyBorder="1" applyAlignment="1" applyProtection="1">
      <alignment horizontal="left" vertical="center" indent="2"/>
    </xf>
    <xf numFmtId="2" fontId="8" fillId="2" borderId="0" xfId="0" applyNumberFormat="1" applyFont="1" applyFill="1" applyBorder="1" applyAlignment="1" applyProtection="1">
      <alignment horizontal="right" vertical="center"/>
    </xf>
    <xf numFmtId="164" fontId="8" fillId="2" borderId="18" xfId="0" applyNumberFormat="1" applyFont="1" applyFill="1" applyBorder="1" applyAlignment="1" applyProtection="1">
      <alignment horizontal="right" vertical="center"/>
    </xf>
    <xf numFmtId="1" fontId="8" fillId="2" borderId="0" xfId="0" applyNumberFormat="1" applyFont="1" applyFill="1" applyBorder="1" applyAlignment="1" applyProtection="1">
      <alignment horizontal="right" vertical="center"/>
    </xf>
    <xf numFmtId="1" fontId="8" fillId="2" borderId="18" xfId="0" applyNumberFormat="1" applyFont="1" applyFill="1" applyBorder="1" applyAlignment="1" applyProtection="1">
      <alignment horizontal="right" vertical="center"/>
    </xf>
    <xf numFmtId="10" fontId="8" fillId="0" borderId="0" xfId="0" applyNumberFormat="1" applyFont="1" applyFill="1" applyBorder="1" applyAlignment="1" applyProtection="1">
      <alignment horizontal="left" vertical="center" indent="2"/>
    </xf>
    <xf numFmtId="164" fontId="8" fillId="2" borderId="20" xfId="0" applyNumberFormat="1" applyFont="1" applyFill="1" applyBorder="1" applyAlignment="1" applyProtection="1">
      <alignment horizontal="right" vertical="center"/>
    </xf>
    <xf numFmtId="0" fontId="8" fillId="0" borderId="0" xfId="0" applyFont="1" applyFill="1" applyAlignment="1">
      <alignment wrapText="1"/>
    </xf>
    <xf numFmtId="2" fontId="8"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indent="4"/>
    </xf>
    <xf numFmtId="2" fontId="8" fillId="2" borderId="0" xfId="0" applyNumberFormat="1" applyFont="1" applyFill="1" applyBorder="1"/>
    <xf numFmtId="3" fontId="8" fillId="0" borderId="11" xfId="0" applyNumberFormat="1" applyFont="1" applyFill="1" applyBorder="1" applyAlignment="1" applyProtection="1">
      <alignment horizontal="left" vertical="center" indent="3"/>
    </xf>
    <xf numFmtId="0" fontId="8" fillId="2" borderId="0" xfId="0" applyFont="1" applyFill="1" applyBorder="1" applyAlignment="1">
      <alignment horizontal="right"/>
    </xf>
    <xf numFmtId="1" fontId="8" fillId="2" borderId="0" xfId="0" applyNumberFormat="1" applyFont="1" applyFill="1" applyBorder="1"/>
    <xf numFmtId="9" fontId="8" fillId="2" borderId="0" xfId="0" applyNumberFormat="1" applyFont="1" applyFill="1" applyBorder="1"/>
    <xf numFmtId="0" fontId="7" fillId="2" borderId="0" xfId="0" applyFont="1" applyFill="1" applyBorder="1"/>
    <xf numFmtId="0" fontId="7" fillId="2" borderId="0" xfId="0" applyFont="1" applyFill="1" applyBorder="1" applyAlignment="1">
      <alignment horizontal="right"/>
    </xf>
    <xf numFmtId="0" fontId="6" fillId="2" borderId="0" xfId="0" applyFont="1" applyFill="1" applyBorder="1"/>
    <xf numFmtId="49" fontId="5" fillId="2" borderId="0" xfId="0" applyNumberFormat="1" applyFont="1" applyFill="1" applyBorder="1"/>
    <xf numFmtId="0" fontId="5" fillId="2" borderId="0" xfId="0" applyFont="1" applyFill="1" applyBorder="1"/>
    <xf numFmtId="0" fontId="4" fillId="2" borderId="18"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0" fontId="3" fillId="2" borderId="0" xfId="0" applyFont="1" applyFill="1"/>
    <xf numFmtId="0" fontId="2" fillId="2" borderId="0" xfId="0" applyFont="1" applyFill="1" applyBorder="1"/>
    <xf numFmtId="0" fontId="2" fillId="2" borderId="0" xfId="0" applyFont="1" applyFill="1"/>
    <xf numFmtId="0" fontId="1" fillId="2" borderId="0" xfId="0" applyFont="1" applyFill="1"/>
    <xf numFmtId="0" fontId="1" fillId="0" borderId="0" xfId="0" applyNumberFormat="1" applyFont="1" applyFill="1" applyBorder="1" applyAlignment="1" applyProtection="1">
      <alignment horizontal="left" vertical="center"/>
    </xf>
    <xf numFmtId="165" fontId="1" fillId="0" borderId="0" xfId="0" applyNumberFormat="1" applyFont="1" applyFill="1" applyBorder="1" applyAlignment="1" applyProtection="1">
      <alignment vertical="center"/>
    </xf>
    <xf numFmtId="164" fontId="8" fillId="2" borderId="18" xfId="0" applyNumberFormat="1" applyFont="1" applyFill="1" applyBorder="1" applyAlignment="1" applyProtection="1">
      <alignment vertical="center"/>
    </xf>
    <xf numFmtId="0" fontId="1" fillId="2" borderId="0" xfId="0" applyFont="1" applyFill="1" applyBorder="1"/>
    <xf numFmtId="17" fontId="9" fillId="2" borderId="0" xfId="0" applyNumberFormat="1" applyFont="1" applyFill="1" applyBorder="1"/>
    <xf numFmtId="0" fontId="1" fillId="0" borderId="0" xfId="0" applyFont="1" applyFill="1" applyBorder="1"/>
    <xf numFmtId="0" fontId="8" fillId="2" borderId="18" xfId="0" applyFont="1" applyFill="1" applyBorder="1"/>
    <xf numFmtId="0" fontId="12" fillId="2" borderId="0" xfId="177" applyFill="1" applyBorder="1" applyAlignment="1" applyProtection="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xf numFmtId="0" fontId="20" fillId="12" borderId="18" xfId="0" applyFont="1" applyFill="1" applyBorder="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139700</xdr:colOff>
      <xdr:row>64</xdr:row>
      <xdr:rowOff>0</xdr:rowOff>
    </xdr:from>
    <xdr:to>
      <xdr:col>20</xdr:col>
      <xdr:colOff>406400</xdr:colOff>
      <xdr:row>82</xdr:row>
      <xdr:rowOff>101600</xdr:rowOff>
    </xdr:to>
    <xdr:pic>
      <xdr:nvPicPr>
        <xdr:cNvPr id="2" name="Picture 1">
          <a:extLst>
            <a:ext uri="{FF2B5EF4-FFF2-40B4-BE49-F238E27FC236}">
              <a16:creationId xmlns:a16="http://schemas.microsoft.com/office/drawing/2014/main" id="{C9B02CBA-4593-0640-9787-BA1B4C6AFD60}"/>
            </a:ext>
          </a:extLst>
        </xdr:cNvPr>
        <xdr:cNvPicPr>
          <a:picLocks noChangeAspect="1"/>
        </xdr:cNvPicPr>
      </xdr:nvPicPr>
      <xdr:blipFill>
        <a:blip xmlns:r="http://schemas.openxmlformats.org/officeDocument/2006/relationships" r:embed="rId1"/>
        <a:stretch>
          <a:fillRect/>
        </a:stretch>
      </xdr:blipFill>
      <xdr:spPr>
        <a:xfrm>
          <a:off x="8204200" y="4889500"/>
          <a:ext cx="7581900" cy="3759200"/>
        </a:xfrm>
        <a:prstGeom prst="rect">
          <a:avLst/>
        </a:prstGeom>
      </xdr:spPr>
    </xdr:pic>
    <xdr:clientData/>
  </xdr:twoCellAnchor>
  <xdr:twoCellAnchor editAs="oneCell">
    <xdr:from>
      <xdr:col>11</xdr:col>
      <xdr:colOff>304800</xdr:colOff>
      <xdr:row>83</xdr:row>
      <xdr:rowOff>38100</xdr:rowOff>
    </xdr:from>
    <xdr:to>
      <xdr:col>16</xdr:col>
      <xdr:colOff>787400</xdr:colOff>
      <xdr:row>103</xdr:row>
      <xdr:rowOff>63500</xdr:rowOff>
    </xdr:to>
    <xdr:pic>
      <xdr:nvPicPr>
        <xdr:cNvPr id="5" name="Picture 4">
          <a:extLst>
            <a:ext uri="{FF2B5EF4-FFF2-40B4-BE49-F238E27FC236}">
              <a16:creationId xmlns:a16="http://schemas.microsoft.com/office/drawing/2014/main" id="{5B17146D-4561-6149-A94D-1FB888820E15}"/>
            </a:ext>
          </a:extLst>
        </xdr:cNvPr>
        <xdr:cNvPicPr>
          <a:picLocks noChangeAspect="1"/>
        </xdr:cNvPicPr>
      </xdr:nvPicPr>
      <xdr:blipFill>
        <a:blip xmlns:r="http://schemas.openxmlformats.org/officeDocument/2006/relationships" r:embed="rId2"/>
        <a:stretch>
          <a:fillRect/>
        </a:stretch>
      </xdr:blipFill>
      <xdr:spPr>
        <a:xfrm>
          <a:off x="8369300" y="8788400"/>
          <a:ext cx="4546600" cy="4089400"/>
        </a:xfrm>
        <a:prstGeom prst="rect">
          <a:avLst/>
        </a:prstGeom>
      </xdr:spPr>
    </xdr:pic>
    <xdr:clientData/>
  </xdr:twoCellAnchor>
  <xdr:twoCellAnchor editAs="oneCell">
    <xdr:from>
      <xdr:col>6</xdr:col>
      <xdr:colOff>520700</xdr:colOff>
      <xdr:row>4</xdr:row>
      <xdr:rowOff>38100</xdr:rowOff>
    </xdr:from>
    <xdr:to>
      <xdr:col>14</xdr:col>
      <xdr:colOff>317500</xdr:colOff>
      <xdr:row>18</xdr:row>
      <xdr:rowOff>0</xdr:rowOff>
    </xdr:to>
    <xdr:pic>
      <xdr:nvPicPr>
        <xdr:cNvPr id="3" name="Picture 2">
          <a:extLst>
            <a:ext uri="{FF2B5EF4-FFF2-40B4-BE49-F238E27FC236}">
              <a16:creationId xmlns:a16="http://schemas.microsoft.com/office/drawing/2014/main" id="{D89C19F4-67C3-FB4C-BF21-EA65BCC6C362}"/>
            </a:ext>
          </a:extLst>
        </xdr:cNvPr>
        <xdr:cNvPicPr>
          <a:picLocks noChangeAspect="1"/>
        </xdr:cNvPicPr>
      </xdr:nvPicPr>
      <xdr:blipFill>
        <a:blip xmlns:r="http://schemas.openxmlformats.org/officeDocument/2006/relationships" r:embed="rId3"/>
        <a:stretch>
          <a:fillRect/>
        </a:stretch>
      </xdr:blipFill>
      <xdr:spPr>
        <a:xfrm>
          <a:off x="4521200" y="863600"/>
          <a:ext cx="6299200" cy="2806700"/>
        </a:xfrm>
        <a:prstGeom prst="rect">
          <a:avLst/>
        </a:prstGeom>
      </xdr:spPr>
    </xdr:pic>
    <xdr:clientData/>
  </xdr:twoCellAnchor>
  <xdr:twoCellAnchor editAs="oneCell">
    <xdr:from>
      <xdr:col>7</xdr:col>
      <xdr:colOff>685800</xdr:colOff>
      <xdr:row>35</xdr:row>
      <xdr:rowOff>50800</xdr:rowOff>
    </xdr:from>
    <xdr:to>
      <xdr:col>18</xdr:col>
      <xdr:colOff>203200</xdr:colOff>
      <xdr:row>63</xdr:row>
      <xdr:rowOff>50800</xdr:rowOff>
    </xdr:to>
    <xdr:pic>
      <xdr:nvPicPr>
        <xdr:cNvPr id="4" name="Picture 3">
          <a:extLst>
            <a:ext uri="{FF2B5EF4-FFF2-40B4-BE49-F238E27FC236}">
              <a16:creationId xmlns:a16="http://schemas.microsoft.com/office/drawing/2014/main" id="{D28961B7-66D9-9D4F-B905-28D9A581C72A}"/>
            </a:ext>
          </a:extLst>
        </xdr:cNvPr>
        <xdr:cNvPicPr>
          <a:picLocks noChangeAspect="1"/>
        </xdr:cNvPicPr>
      </xdr:nvPicPr>
      <xdr:blipFill>
        <a:blip xmlns:r="http://schemas.openxmlformats.org/officeDocument/2006/relationships" r:embed="rId4"/>
        <a:stretch>
          <a:fillRect/>
        </a:stretch>
      </xdr:blipFill>
      <xdr:spPr>
        <a:xfrm>
          <a:off x="5499100" y="6769100"/>
          <a:ext cx="8458200" cy="5689600"/>
        </a:xfrm>
        <a:prstGeom prst="rect">
          <a:avLst/>
        </a:prstGeom>
      </xdr:spPr>
    </xdr:pic>
    <xdr:clientData/>
  </xdr:twoCellAnchor>
  <xdr:twoCellAnchor editAs="oneCell">
    <xdr:from>
      <xdr:col>7</xdr:col>
      <xdr:colOff>800100</xdr:colOff>
      <xdr:row>26</xdr:row>
      <xdr:rowOff>139700</xdr:rowOff>
    </xdr:from>
    <xdr:to>
      <xdr:col>18</xdr:col>
      <xdr:colOff>203200</xdr:colOff>
      <xdr:row>35</xdr:row>
      <xdr:rowOff>0</xdr:rowOff>
    </xdr:to>
    <xdr:pic>
      <xdr:nvPicPr>
        <xdr:cNvPr id="6" name="Picture 5">
          <a:extLst>
            <a:ext uri="{FF2B5EF4-FFF2-40B4-BE49-F238E27FC236}">
              <a16:creationId xmlns:a16="http://schemas.microsoft.com/office/drawing/2014/main" id="{BF0A3B64-0AF7-9345-9E2C-2F156E7CFA70}"/>
            </a:ext>
          </a:extLst>
        </xdr:cNvPr>
        <xdr:cNvPicPr>
          <a:picLocks noChangeAspect="1"/>
        </xdr:cNvPicPr>
      </xdr:nvPicPr>
      <xdr:blipFill>
        <a:blip xmlns:r="http://schemas.openxmlformats.org/officeDocument/2006/relationships" r:embed="rId5"/>
        <a:stretch>
          <a:fillRect/>
        </a:stretch>
      </xdr:blipFill>
      <xdr:spPr>
        <a:xfrm>
          <a:off x="5956300" y="1778000"/>
          <a:ext cx="8343900" cy="1689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berenschot.nl/actueel/2017/november/co2-vrije-blauwe-watersto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7109375" defaultRowHeight="16"/>
  <cols>
    <col min="1" max="1" width="3.42578125" style="28" customWidth="1"/>
    <col min="2" max="2" width="11.7109375" style="20" customWidth="1"/>
    <col min="3" max="3" width="38.42578125" style="20" customWidth="1"/>
    <col min="4" max="16384" width="10.7109375" style="20"/>
  </cols>
  <sheetData>
    <row r="1" spans="1:3" s="26" customFormat="1">
      <c r="A1" s="24"/>
      <c r="B1" s="25"/>
      <c r="C1" s="25"/>
    </row>
    <row r="2" spans="1:3" ht="21">
      <c r="A2" s="1"/>
      <c r="B2" s="27" t="s">
        <v>14</v>
      </c>
      <c r="C2" s="27"/>
    </row>
    <row r="3" spans="1:3">
      <c r="A3" s="1"/>
      <c r="B3" s="8"/>
      <c r="C3" s="8"/>
    </row>
    <row r="4" spans="1:3">
      <c r="A4" s="1"/>
      <c r="B4" s="2" t="s">
        <v>15</v>
      </c>
      <c r="C4" s="3" t="s">
        <v>73</v>
      </c>
    </row>
    <row r="5" spans="1:3">
      <c r="A5" s="1"/>
      <c r="B5" s="4" t="s">
        <v>50</v>
      </c>
      <c r="C5" s="5" t="s">
        <v>72</v>
      </c>
    </row>
    <row r="6" spans="1:3">
      <c r="A6" s="1"/>
      <c r="B6" s="6" t="s">
        <v>17</v>
      </c>
      <c r="C6" s="7" t="s">
        <v>18</v>
      </c>
    </row>
    <row r="7" spans="1:3">
      <c r="A7" s="1"/>
      <c r="B7" s="8"/>
      <c r="C7" s="8"/>
    </row>
    <row r="8" spans="1:3">
      <c r="A8" s="1"/>
      <c r="B8" s="8"/>
      <c r="C8" s="8"/>
    </row>
    <row r="9" spans="1:3">
      <c r="A9" s="1"/>
      <c r="B9" s="48" t="s">
        <v>51</v>
      </c>
      <c r="C9" s="49"/>
    </row>
    <row r="10" spans="1:3">
      <c r="A10" s="1"/>
      <c r="B10" s="50"/>
      <c r="C10" s="51"/>
    </row>
    <row r="11" spans="1:3">
      <c r="A11" s="1"/>
      <c r="B11" s="50" t="s">
        <v>52</v>
      </c>
      <c r="C11" s="52" t="s">
        <v>53</v>
      </c>
    </row>
    <row r="12" spans="1:3" ht="17" thickBot="1">
      <c r="A12" s="1"/>
      <c r="B12" s="50"/>
      <c r="C12" s="14" t="s">
        <v>54</v>
      </c>
    </row>
    <row r="13" spans="1:3" ht="17" thickBot="1">
      <c r="A13" s="1"/>
      <c r="B13" s="50"/>
      <c r="C13" s="44" t="s">
        <v>55</v>
      </c>
    </row>
    <row r="14" spans="1:3">
      <c r="A14" s="1"/>
      <c r="B14" s="50"/>
      <c r="C14" s="51" t="s">
        <v>56</v>
      </c>
    </row>
    <row r="15" spans="1:3">
      <c r="A15" s="1"/>
      <c r="B15" s="50"/>
      <c r="C15" s="51"/>
    </row>
    <row r="16" spans="1:3">
      <c r="A16" s="1"/>
      <c r="B16" s="50" t="s">
        <v>57</v>
      </c>
      <c r="C16" s="53" t="s">
        <v>58</v>
      </c>
    </row>
    <row r="17" spans="1:3">
      <c r="A17" s="1"/>
      <c r="B17" s="50"/>
      <c r="C17" s="54" t="s">
        <v>59</v>
      </c>
    </row>
    <row r="18" spans="1:3">
      <c r="A18" s="1"/>
      <c r="B18" s="50"/>
      <c r="C18" s="55" t="s">
        <v>60</v>
      </c>
    </row>
    <row r="19" spans="1:3">
      <c r="A19" s="1"/>
      <c r="B19" s="50"/>
      <c r="C19" s="56" t="s">
        <v>61</v>
      </c>
    </row>
    <row r="20" spans="1:3">
      <c r="A20" s="1"/>
      <c r="B20" s="57"/>
      <c r="C20" s="58" t="s">
        <v>48</v>
      </c>
    </row>
    <row r="21" spans="1:3">
      <c r="A21" s="1"/>
      <c r="B21" s="57"/>
      <c r="C21" s="59" t="s">
        <v>62</v>
      </c>
    </row>
    <row r="22" spans="1:3">
      <c r="A22" s="1"/>
      <c r="B22" s="57"/>
      <c r="C22" s="60" t="s">
        <v>63</v>
      </c>
    </row>
    <row r="23" spans="1:3">
      <c r="B23" s="57"/>
      <c r="C23" s="61" t="s">
        <v>64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7"/>
  <sheetViews>
    <sheetView tabSelected="1" topLeftCell="D1" workbookViewId="0">
      <selection activeCell="I20" sqref="I20"/>
    </sheetView>
  </sheetViews>
  <sheetFormatPr baseColWidth="10" defaultColWidth="10.7109375" defaultRowHeight="16"/>
  <cols>
    <col min="1" max="1" width="3.7109375" style="33" customWidth="1"/>
    <col min="2" max="2" width="3.42578125" style="33" customWidth="1"/>
    <col min="3" max="3" width="55.140625" style="33" customWidth="1"/>
    <col min="4" max="4" width="17.140625" style="33" customWidth="1"/>
    <col min="5" max="5" width="17.42578125" style="33" customWidth="1"/>
    <col min="6" max="6" width="4.42578125" style="33" customWidth="1"/>
    <col min="7" max="7" width="45" style="33" customWidth="1"/>
    <col min="8" max="8" width="5.140625" style="33" customWidth="1"/>
    <col min="9" max="9" width="42.42578125" style="33" customWidth="1"/>
    <col min="10" max="10" width="2.42578125" style="33" customWidth="1"/>
    <col min="11" max="16384" width="10.7109375" style="33"/>
  </cols>
  <sheetData>
    <row r="1" spans="2:11">
      <c r="D1" s="34"/>
      <c r="E1" s="34"/>
      <c r="F1" s="34"/>
      <c r="G1" s="34"/>
      <c r="H1" s="34"/>
    </row>
    <row r="2" spans="2:11">
      <c r="B2" s="124" t="s">
        <v>71</v>
      </c>
      <c r="C2" s="125"/>
      <c r="D2" s="125"/>
      <c r="E2" s="126"/>
      <c r="F2" s="34"/>
      <c r="G2" s="34"/>
      <c r="H2" s="34"/>
    </row>
    <row r="3" spans="2:11">
      <c r="B3" s="127"/>
      <c r="C3" s="128"/>
      <c r="D3" s="128"/>
      <c r="E3" s="129"/>
      <c r="F3" s="34"/>
      <c r="G3" s="34"/>
      <c r="H3" s="34"/>
    </row>
    <row r="4" spans="2:11">
      <c r="B4" s="127"/>
      <c r="C4" s="128"/>
      <c r="D4" s="128"/>
      <c r="E4" s="129"/>
      <c r="F4" s="34"/>
      <c r="G4" s="34"/>
      <c r="H4" s="34"/>
    </row>
    <row r="5" spans="2:11">
      <c r="B5" s="130"/>
      <c r="C5" s="131"/>
      <c r="D5" s="131"/>
      <c r="E5" s="132"/>
      <c r="F5" s="34"/>
      <c r="G5" s="34"/>
      <c r="H5" s="34"/>
    </row>
    <row r="6" spans="2:11" ht="17" thickBot="1">
      <c r="D6" s="34"/>
    </row>
    <row r="7" spans="2:11">
      <c r="B7" s="35"/>
      <c r="C7" s="19"/>
      <c r="D7" s="19"/>
      <c r="E7" s="19"/>
      <c r="F7" s="19"/>
      <c r="G7" s="19"/>
      <c r="H7" s="19"/>
      <c r="I7" s="19"/>
      <c r="J7" s="36"/>
    </row>
    <row r="8" spans="2:11" s="23" customFormat="1">
      <c r="B8" s="70"/>
      <c r="C8" s="16" t="s">
        <v>27</v>
      </c>
      <c r="D8" s="71" t="s">
        <v>11</v>
      </c>
      <c r="E8" s="16" t="s">
        <v>6</v>
      </c>
      <c r="F8" s="16"/>
      <c r="G8" s="16" t="s">
        <v>10</v>
      </c>
      <c r="H8" s="16"/>
      <c r="I8" s="16" t="s">
        <v>0</v>
      </c>
      <c r="J8" s="29"/>
    </row>
    <row r="9" spans="2:11" s="23" customFormat="1">
      <c r="B9" s="22"/>
      <c r="C9" s="14"/>
      <c r="D9" s="30"/>
      <c r="E9" s="14"/>
      <c r="F9" s="14"/>
      <c r="G9" s="14"/>
      <c r="H9" s="14"/>
      <c r="I9" s="14"/>
      <c r="J9" s="15"/>
    </row>
    <row r="10" spans="2:11" s="23" customFormat="1" ht="17" thickBot="1">
      <c r="B10" s="22"/>
      <c r="C10" s="14" t="s">
        <v>45</v>
      </c>
      <c r="D10" s="30"/>
      <c r="E10" s="14"/>
      <c r="F10" s="14"/>
      <c r="G10" s="14"/>
      <c r="H10" s="14"/>
      <c r="I10" s="14"/>
      <c r="J10" s="15"/>
    </row>
    <row r="11" spans="2:11" ht="17" thickBot="1">
      <c r="B11" s="38"/>
      <c r="C11" s="37" t="s">
        <v>29</v>
      </c>
      <c r="D11" s="21" t="s">
        <v>4</v>
      </c>
      <c r="E11" s="32"/>
      <c r="F11" s="37"/>
      <c r="G11" s="37"/>
      <c r="H11" s="37"/>
      <c r="I11" s="109"/>
      <c r="J11" s="68"/>
      <c r="K11" s="34"/>
    </row>
    <row r="12" spans="2:11" ht="17" thickBot="1">
      <c r="B12" s="38"/>
      <c r="C12" s="110" t="s">
        <v>74</v>
      </c>
      <c r="D12" s="21" t="s">
        <v>90</v>
      </c>
      <c r="E12" s="39">
        <f>'Research data'!G7</f>
        <v>0</v>
      </c>
      <c r="F12" s="37"/>
      <c r="G12" s="110"/>
      <c r="H12" s="37"/>
      <c r="I12" s="109"/>
      <c r="J12" s="68"/>
    </row>
    <row r="13" spans="2:11" ht="17" thickBot="1">
      <c r="B13" s="38"/>
      <c r="C13" s="121" t="s">
        <v>88</v>
      </c>
      <c r="D13" s="21" t="s">
        <v>23</v>
      </c>
      <c r="E13" s="39">
        <f>'Research data'!G8</f>
        <v>3.4</v>
      </c>
      <c r="F13" s="37"/>
      <c r="G13" s="110"/>
      <c r="H13" s="37"/>
      <c r="I13" s="109" t="s">
        <v>114</v>
      </c>
      <c r="J13" s="68"/>
    </row>
    <row r="14" spans="2:11">
      <c r="B14" s="38"/>
      <c r="C14" s="34"/>
      <c r="D14" s="73"/>
      <c r="E14" s="72"/>
      <c r="F14" s="34"/>
      <c r="G14" s="34"/>
      <c r="H14" s="34"/>
      <c r="I14" s="34"/>
      <c r="J14" s="68"/>
    </row>
    <row r="15" spans="2:11" ht="17" thickBot="1">
      <c r="B15" s="38"/>
      <c r="C15" s="14" t="s">
        <v>65</v>
      </c>
      <c r="D15" s="73"/>
      <c r="E15" s="72"/>
      <c r="F15" s="34"/>
      <c r="G15" s="34"/>
      <c r="H15" s="34"/>
      <c r="I15" s="34"/>
      <c r="J15" s="68"/>
    </row>
    <row r="16" spans="2:11" ht="17" thickBot="1">
      <c r="B16" s="38"/>
      <c r="C16" s="37" t="s">
        <v>32</v>
      </c>
      <c r="D16" s="21" t="s">
        <v>28</v>
      </c>
      <c r="E16" s="39">
        <f>'Research data'!G16</f>
        <v>0</v>
      </c>
      <c r="F16" s="37"/>
      <c r="G16" s="37" t="s">
        <v>8</v>
      </c>
      <c r="H16" s="37"/>
      <c r="I16" s="109"/>
      <c r="J16" s="68"/>
    </row>
    <row r="17" spans="2:10" ht="17" thickBot="1">
      <c r="B17" s="38"/>
      <c r="C17" s="37" t="s">
        <v>33</v>
      </c>
      <c r="D17" s="21" t="s">
        <v>23</v>
      </c>
      <c r="E17" s="39">
        <f>'Research data'!G17</f>
        <v>0</v>
      </c>
      <c r="F17" s="37"/>
      <c r="G17" s="110" t="s">
        <v>75</v>
      </c>
      <c r="H17" s="37"/>
      <c r="I17" s="109"/>
      <c r="J17" s="68"/>
    </row>
    <row r="18" spans="2:10" ht="17" thickBot="1">
      <c r="B18" s="38"/>
      <c r="C18" s="37" t="s">
        <v>34</v>
      </c>
      <c r="D18" s="21" t="s">
        <v>39</v>
      </c>
      <c r="E18" s="69">
        <f>'Research data'!G18</f>
        <v>0</v>
      </c>
      <c r="F18" s="37"/>
      <c r="G18" s="37" t="s">
        <v>41</v>
      </c>
      <c r="H18" s="37"/>
      <c r="I18" s="109"/>
      <c r="J18" s="68"/>
    </row>
    <row r="19" spans="2:10" ht="17" thickBot="1">
      <c r="B19" s="38"/>
      <c r="C19" s="37" t="s">
        <v>35</v>
      </c>
      <c r="D19" s="21" t="s">
        <v>40</v>
      </c>
      <c r="E19" s="39">
        <f>'Research data'!G19</f>
        <v>0</v>
      </c>
      <c r="F19" s="37"/>
      <c r="G19" s="37" t="s">
        <v>42</v>
      </c>
      <c r="H19" s="37"/>
      <c r="I19" s="109"/>
      <c r="J19" s="68"/>
    </row>
    <row r="20" spans="2:10" ht="17" thickBot="1">
      <c r="B20" s="38"/>
      <c r="C20" s="37" t="s">
        <v>38</v>
      </c>
      <c r="D20" s="21" t="s">
        <v>2</v>
      </c>
      <c r="E20" s="39">
        <v>7.0000000000000007E-2</v>
      </c>
      <c r="F20" s="37"/>
      <c r="G20" s="37" t="s">
        <v>20</v>
      </c>
      <c r="H20" s="37"/>
      <c r="I20" s="133" t="s">
        <v>116</v>
      </c>
      <c r="J20" s="68"/>
    </row>
    <row r="21" spans="2:10" ht="17" thickBot="1">
      <c r="B21" s="38"/>
      <c r="C21" s="37" t="s">
        <v>31</v>
      </c>
      <c r="D21" s="21" t="s">
        <v>9</v>
      </c>
      <c r="E21" s="39"/>
      <c r="F21" s="37"/>
      <c r="G21" s="37"/>
      <c r="H21" s="37"/>
      <c r="I21" s="109"/>
      <c r="J21" s="68"/>
    </row>
    <row r="22" spans="2:10">
      <c r="B22" s="38"/>
      <c r="C22" s="34"/>
      <c r="D22" s="73"/>
      <c r="E22" s="74"/>
      <c r="F22" s="34"/>
      <c r="G22" s="34"/>
      <c r="H22" s="34"/>
      <c r="I22" s="34"/>
      <c r="J22" s="68"/>
    </row>
    <row r="23" spans="2:10" ht="17" thickBot="1">
      <c r="B23" s="38"/>
      <c r="C23" s="14" t="s">
        <v>7</v>
      </c>
      <c r="D23" s="73"/>
      <c r="E23" s="74"/>
      <c r="F23" s="34"/>
      <c r="G23" s="34"/>
      <c r="H23" s="34"/>
      <c r="I23" s="34"/>
      <c r="J23" s="68"/>
    </row>
    <row r="24" spans="2:10" ht="17" thickBot="1">
      <c r="B24" s="38"/>
      <c r="C24" s="37" t="s">
        <v>30</v>
      </c>
      <c r="D24" s="21" t="s">
        <v>3</v>
      </c>
      <c r="E24" s="39"/>
      <c r="F24" s="37"/>
      <c r="G24" s="37" t="s">
        <v>12</v>
      </c>
      <c r="H24" s="37"/>
      <c r="I24" s="109"/>
      <c r="J24" s="68"/>
    </row>
    <row r="25" spans="2:10" ht="17" thickBot="1">
      <c r="B25" s="38"/>
      <c r="C25" s="37" t="s">
        <v>36</v>
      </c>
      <c r="D25" s="21" t="s">
        <v>1</v>
      </c>
      <c r="E25" s="39"/>
      <c r="F25" s="37"/>
      <c r="G25" s="37" t="s">
        <v>22</v>
      </c>
      <c r="H25" s="37"/>
      <c r="I25" s="109"/>
      <c r="J25" s="68"/>
    </row>
    <row r="26" spans="2:10" ht="17" thickBot="1">
      <c r="B26" s="38"/>
      <c r="C26" s="37" t="s">
        <v>37</v>
      </c>
      <c r="D26" s="21" t="s">
        <v>1</v>
      </c>
      <c r="E26" s="39">
        <f>'Research data'!G12</f>
        <v>40</v>
      </c>
      <c r="F26" s="37"/>
      <c r="G26" s="37" t="s">
        <v>21</v>
      </c>
      <c r="H26" s="37"/>
      <c r="I26" s="109"/>
      <c r="J26" s="68"/>
    </row>
    <row r="27" spans="2:10" ht="15" customHeight="1" thickBot="1">
      <c r="B27" s="40"/>
      <c r="C27" s="41"/>
      <c r="D27" s="41"/>
      <c r="E27" s="41"/>
      <c r="F27" s="41"/>
      <c r="G27" s="41"/>
      <c r="H27" s="41"/>
      <c r="I27" s="41"/>
      <c r="J27" s="4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G18" sqref="G18"/>
    </sheetView>
  </sheetViews>
  <sheetFormatPr baseColWidth="10" defaultColWidth="10.7109375" defaultRowHeight="16"/>
  <cols>
    <col min="1" max="1" width="3.28515625" style="76" customWidth="1"/>
    <col min="2" max="2" width="2.42578125" style="76" customWidth="1"/>
    <col min="3" max="3" width="34.28515625" style="76" customWidth="1"/>
    <col min="4" max="4" width="16.42578125" style="76" hidden="1" customWidth="1"/>
    <col min="5" max="5" width="13.85546875" style="76" hidden="1" customWidth="1"/>
    <col min="6" max="6" width="12.42578125" style="76" customWidth="1"/>
    <col min="7" max="7" width="13.7109375" style="76" customWidth="1"/>
    <col min="8" max="8" width="3" style="76" customWidth="1"/>
    <col min="9" max="9" width="20.7109375" style="76" customWidth="1"/>
    <col min="10" max="10" width="15.85546875" style="76" customWidth="1"/>
    <col min="11" max="11" width="2.85546875" style="76" customWidth="1"/>
    <col min="12" max="12" width="58" style="76" customWidth="1"/>
    <col min="13" max="16384" width="10.7109375" style="76"/>
  </cols>
  <sheetData>
    <row r="1" spans="2:12" ht="17" thickBot="1"/>
    <row r="2" spans="2:12">
      <c r="B2" s="80"/>
      <c r="C2" s="81"/>
      <c r="D2" s="81"/>
      <c r="E2" s="81"/>
      <c r="F2" s="81"/>
      <c r="G2" s="81"/>
      <c r="H2" s="81"/>
      <c r="I2" s="81"/>
      <c r="J2" s="81"/>
      <c r="K2" s="81"/>
      <c r="L2" s="81"/>
    </row>
    <row r="3" spans="2:12" s="23" customFormat="1">
      <c r="B3" s="22"/>
      <c r="C3" s="47" t="s">
        <v>47</v>
      </c>
      <c r="D3" s="9"/>
      <c r="E3" s="9"/>
      <c r="F3" s="47" t="s">
        <v>11</v>
      </c>
      <c r="G3" s="47" t="s">
        <v>48</v>
      </c>
      <c r="H3" s="47"/>
      <c r="I3" s="47" t="s">
        <v>114</v>
      </c>
      <c r="J3" s="47" t="s">
        <v>105</v>
      </c>
      <c r="K3" s="47"/>
      <c r="L3" s="47" t="s">
        <v>66</v>
      </c>
    </row>
    <row r="4" spans="2:12">
      <c r="B4" s="82"/>
      <c r="C4" s="83"/>
      <c r="D4" s="83"/>
      <c r="E4" s="83"/>
      <c r="F4" s="83"/>
      <c r="G4" s="84"/>
      <c r="H4" s="84"/>
      <c r="I4" s="84"/>
      <c r="J4" s="84"/>
      <c r="K4" s="9"/>
      <c r="L4" s="9"/>
    </row>
    <row r="5" spans="2:12" ht="17" thickBot="1">
      <c r="B5" s="82"/>
      <c r="C5" s="31" t="s">
        <v>45</v>
      </c>
      <c r="D5" s="31"/>
      <c r="E5" s="31"/>
      <c r="F5" s="31"/>
      <c r="G5" s="10"/>
      <c r="H5" s="10"/>
      <c r="I5" s="10"/>
      <c r="J5" s="10"/>
      <c r="K5" s="75"/>
      <c r="L5" s="85"/>
    </row>
    <row r="6" spans="2:12" ht="17" thickBot="1">
      <c r="B6" s="82"/>
      <c r="C6" s="112" t="s">
        <v>78</v>
      </c>
      <c r="F6" s="112" t="s">
        <v>2</v>
      </c>
      <c r="G6" s="86">
        <v>1</v>
      </c>
      <c r="H6" s="87"/>
      <c r="I6" s="87"/>
      <c r="J6" s="87"/>
      <c r="L6" s="88"/>
    </row>
    <row r="7" spans="2:12" ht="16" customHeight="1" thickBot="1">
      <c r="B7" s="82"/>
      <c r="C7" s="111" t="s">
        <v>76</v>
      </c>
      <c r="D7" s="79"/>
      <c r="E7" s="79"/>
      <c r="F7" s="117" t="s">
        <v>90</v>
      </c>
      <c r="G7" s="86">
        <v>0</v>
      </c>
      <c r="L7" s="88"/>
    </row>
    <row r="8" spans="2:12" ht="16" customHeight="1" thickBot="1">
      <c r="B8" s="82"/>
      <c r="C8" s="116" t="s">
        <v>89</v>
      </c>
      <c r="D8" s="79"/>
      <c r="E8" s="79"/>
      <c r="F8" s="117" t="s">
        <v>23</v>
      </c>
      <c r="G8" s="118">
        <f>I8</f>
        <v>3.4</v>
      </c>
      <c r="I8" s="122">
        <f>Notes!E7</f>
        <v>3.4</v>
      </c>
      <c r="J8" s="75"/>
      <c r="L8" s="88"/>
    </row>
    <row r="9" spans="2:12" ht="18" customHeight="1">
      <c r="B9" s="82"/>
      <c r="C9" s="89"/>
      <c r="D9" s="89"/>
      <c r="E9" s="89"/>
      <c r="F9" s="75"/>
      <c r="G9" s="90"/>
      <c r="H9" s="90"/>
      <c r="I9" s="90"/>
      <c r="J9" s="90"/>
      <c r="L9" s="88"/>
    </row>
    <row r="10" spans="2:12" ht="18" customHeight="1" thickBot="1">
      <c r="B10" s="82"/>
      <c r="C10" s="31" t="s">
        <v>7</v>
      </c>
      <c r="D10" s="31"/>
      <c r="E10" s="31"/>
      <c r="F10" s="31"/>
      <c r="G10" s="11"/>
      <c r="H10" s="11"/>
      <c r="I10" s="11"/>
      <c r="J10" s="11"/>
      <c r="L10" s="88"/>
    </row>
    <row r="11" spans="2:12" ht="18" customHeight="1" thickBot="1">
      <c r="B11" s="82"/>
      <c r="C11" s="78" t="s">
        <v>44</v>
      </c>
      <c r="D11" s="83"/>
      <c r="E11" s="83"/>
      <c r="F11" s="83" t="s">
        <v>1</v>
      </c>
      <c r="G11" s="91"/>
      <c r="H11" s="92"/>
      <c r="I11" s="92"/>
      <c r="J11" s="92"/>
      <c r="L11" s="88"/>
    </row>
    <row r="12" spans="2:12" ht="17" thickBot="1">
      <c r="B12" s="82"/>
      <c r="C12" s="78" t="s">
        <v>5</v>
      </c>
      <c r="D12" s="78"/>
      <c r="E12" s="78"/>
      <c r="F12" s="77" t="s">
        <v>1</v>
      </c>
      <c r="G12" s="93">
        <f>J12</f>
        <v>40</v>
      </c>
      <c r="H12" s="90"/>
      <c r="I12" s="90"/>
      <c r="J12" s="97">
        <f>Notes!E32</f>
        <v>40</v>
      </c>
      <c r="L12" s="96"/>
    </row>
    <row r="13" spans="2:12" ht="17" thickBot="1">
      <c r="B13" s="82"/>
      <c r="C13" s="94" t="s">
        <v>43</v>
      </c>
      <c r="D13" s="94"/>
      <c r="E13" s="94"/>
      <c r="F13" s="77" t="s">
        <v>3</v>
      </c>
      <c r="G13" s="95"/>
      <c r="H13" s="90"/>
      <c r="I13" s="90"/>
      <c r="J13" s="90"/>
      <c r="L13" s="96"/>
    </row>
    <row r="14" spans="2:12">
      <c r="B14" s="82"/>
      <c r="C14" s="31"/>
      <c r="D14" s="31"/>
      <c r="E14" s="31"/>
      <c r="F14" s="31"/>
      <c r="G14" s="12"/>
      <c r="H14" s="12"/>
      <c r="I14" s="12"/>
      <c r="J14" s="12"/>
      <c r="L14" s="96"/>
    </row>
    <row r="15" spans="2:12" ht="17" thickBot="1">
      <c r="B15" s="82"/>
      <c r="C15" s="13" t="s">
        <v>46</v>
      </c>
      <c r="D15" s="13"/>
      <c r="E15" s="13"/>
      <c r="F15" s="13"/>
      <c r="G15" s="12"/>
      <c r="H15" s="12"/>
      <c r="I15" s="12"/>
      <c r="J15" s="12"/>
      <c r="L15" s="88"/>
    </row>
    <row r="16" spans="2:12" ht="17" thickBot="1">
      <c r="B16" s="82"/>
      <c r="C16" s="111" t="s">
        <v>77</v>
      </c>
      <c r="D16" s="13"/>
      <c r="E16" s="13"/>
      <c r="F16" s="79" t="s">
        <v>28</v>
      </c>
      <c r="G16" s="97">
        <v>0</v>
      </c>
      <c r="H16" s="12"/>
      <c r="I16" s="12"/>
      <c r="J16" s="12"/>
      <c r="L16" s="88"/>
    </row>
    <row r="17" spans="2:12" ht="17" thickBot="1">
      <c r="B17" s="82"/>
      <c r="C17" s="121" t="s">
        <v>115</v>
      </c>
      <c r="D17" s="13"/>
      <c r="E17" s="13"/>
      <c r="F17" s="79"/>
      <c r="G17" s="97">
        <v>0</v>
      </c>
      <c r="H17" s="12"/>
      <c r="I17" s="12"/>
      <c r="J17" s="12"/>
      <c r="L17" s="88"/>
    </row>
    <row r="18" spans="2:12" ht="17" thickBot="1">
      <c r="B18" s="82"/>
      <c r="C18" s="78" t="s">
        <v>49</v>
      </c>
      <c r="D18" s="98"/>
      <c r="E18" s="98"/>
      <c r="F18" s="77" t="s">
        <v>68</v>
      </c>
      <c r="G18" s="97">
        <v>0</v>
      </c>
      <c r="H18" s="90"/>
      <c r="I18" s="90"/>
      <c r="J18" s="90"/>
      <c r="L18" s="88"/>
    </row>
    <row r="19" spans="2:12" ht="17" thickBot="1">
      <c r="B19" s="82"/>
      <c r="C19" s="78" t="s">
        <v>42</v>
      </c>
      <c r="D19" s="100"/>
      <c r="E19" s="100"/>
      <c r="F19" s="77" t="s">
        <v>40</v>
      </c>
      <c r="G19" s="97">
        <v>0</v>
      </c>
      <c r="H19" s="90"/>
      <c r="I19" s="90"/>
      <c r="J19" s="90"/>
      <c r="L19" s="88"/>
    </row>
    <row r="20" spans="2:12">
      <c r="B20" s="82"/>
      <c r="C20" s="75"/>
      <c r="D20" s="75"/>
      <c r="E20" s="75"/>
      <c r="F20" s="75"/>
      <c r="G20" s="75"/>
      <c r="H20" s="75"/>
      <c r="I20" s="75"/>
      <c r="J20" s="75"/>
      <c r="L20" s="8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8"/>
  <sheetViews>
    <sheetView topLeftCell="D1" workbookViewId="0">
      <selection activeCell="J7" sqref="J7"/>
    </sheetView>
  </sheetViews>
  <sheetFormatPr baseColWidth="10" defaultColWidth="33.140625" defaultRowHeight="16"/>
  <cols>
    <col min="1" max="1" width="4.42578125" style="46" customWidth="1"/>
    <col min="2" max="2" width="3.7109375" style="46" customWidth="1"/>
    <col min="3" max="3" width="27.85546875" style="46" customWidth="1"/>
    <col min="4" max="4" width="16.140625" style="46" customWidth="1"/>
    <col min="5" max="5" width="10.28515625" style="46" customWidth="1"/>
    <col min="6" max="7" width="13.28515625" style="46" customWidth="1"/>
    <col min="8" max="8" width="12.7109375" style="62" customWidth="1"/>
    <col min="9" max="9" width="33" style="62" customWidth="1"/>
    <col min="10" max="10" width="103.42578125" style="46" customWidth="1"/>
    <col min="11" max="16384" width="33.140625" style="46"/>
  </cols>
  <sheetData>
    <row r="1" spans="2:10" ht="17" thickBot="1"/>
    <row r="2" spans="2:10">
      <c r="B2" s="63"/>
      <c r="C2" s="64"/>
      <c r="D2" s="64"/>
      <c r="E2" s="64"/>
      <c r="F2" s="64"/>
      <c r="G2" s="64"/>
      <c r="H2" s="65"/>
      <c r="I2" s="65"/>
      <c r="J2" s="64"/>
    </row>
    <row r="3" spans="2:10">
      <c r="B3" s="45"/>
      <c r="C3" s="14" t="s">
        <v>19</v>
      </c>
      <c r="D3" s="14"/>
      <c r="E3" s="14"/>
      <c r="F3" s="14"/>
      <c r="G3" s="14"/>
      <c r="H3" s="17"/>
      <c r="I3" s="17"/>
      <c r="J3" s="51"/>
    </row>
    <row r="4" spans="2:10">
      <c r="B4" s="45"/>
      <c r="C4" s="51"/>
      <c r="D4" s="51"/>
      <c r="E4" s="51"/>
      <c r="F4" s="51"/>
      <c r="G4" s="51"/>
      <c r="H4" s="66"/>
      <c r="I4" s="66"/>
      <c r="J4" s="51"/>
    </row>
    <row r="5" spans="2:10">
      <c r="B5" s="67"/>
      <c r="C5" s="16" t="s">
        <v>24</v>
      </c>
      <c r="D5" s="16" t="s">
        <v>0</v>
      </c>
      <c r="E5" s="16" t="s">
        <v>16</v>
      </c>
      <c r="F5" s="16" t="s">
        <v>25</v>
      </c>
      <c r="G5" s="16" t="s">
        <v>69</v>
      </c>
      <c r="H5" s="18" t="s">
        <v>26</v>
      </c>
      <c r="I5" s="18" t="s">
        <v>70</v>
      </c>
      <c r="J5" s="16" t="s">
        <v>13</v>
      </c>
    </row>
    <row r="6" spans="2:10">
      <c r="B6" s="45"/>
      <c r="C6" s="14"/>
      <c r="D6" s="14"/>
      <c r="E6" s="14"/>
      <c r="F6" s="14"/>
      <c r="G6" s="14"/>
      <c r="H6" s="17"/>
      <c r="I6" s="17"/>
      <c r="J6" s="14"/>
    </row>
    <row r="7" spans="2:10">
      <c r="B7" s="45"/>
      <c r="C7" s="115" t="s">
        <v>88</v>
      </c>
      <c r="D7" s="119" t="s">
        <v>93</v>
      </c>
      <c r="E7" s="119" t="s">
        <v>94</v>
      </c>
      <c r="F7" s="120">
        <v>43040</v>
      </c>
      <c r="G7" s="51">
        <v>2017</v>
      </c>
      <c r="H7" s="66"/>
      <c r="I7" s="107"/>
      <c r="J7" s="123" t="s">
        <v>95</v>
      </c>
    </row>
    <row r="8" spans="2:10">
      <c r="B8" s="45"/>
      <c r="C8" s="51"/>
      <c r="D8" s="51"/>
      <c r="E8" s="51"/>
      <c r="F8" s="51"/>
      <c r="G8" s="51"/>
      <c r="H8" s="51"/>
      <c r="I8" s="51"/>
      <c r="J8" s="43"/>
    </row>
    <row r="9" spans="2:10">
      <c r="B9" s="45"/>
      <c r="C9" s="51"/>
      <c r="D9" s="51"/>
      <c r="E9" s="51"/>
      <c r="F9" s="51"/>
      <c r="G9" s="51"/>
      <c r="H9" s="51"/>
      <c r="I9" s="51"/>
      <c r="J9" s="51"/>
    </row>
    <row r="10" spans="2:10">
      <c r="B10" s="45"/>
      <c r="C10" s="51"/>
      <c r="D10" s="75"/>
      <c r="E10" s="51"/>
      <c r="F10" s="51"/>
      <c r="G10" s="51"/>
      <c r="H10" s="51"/>
      <c r="I10" s="108"/>
      <c r="J10" s="106"/>
    </row>
    <row r="11" spans="2:10">
      <c r="B11" s="45"/>
      <c r="C11" s="51"/>
      <c r="D11" s="75"/>
      <c r="E11" s="51"/>
      <c r="F11" s="51"/>
      <c r="G11" s="51"/>
      <c r="H11" s="51"/>
      <c r="I11" s="108"/>
    </row>
    <row r="12" spans="2:10">
      <c r="B12" s="45"/>
      <c r="C12" s="51"/>
      <c r="D12" s="119" t="s">
        <v>105</v>
      </c>
      <c r="E12" s="51"/>
      <c r="F12" s="51"/>
      <c r="G12" s="51"/>
      <c r="H12" s="51"/>
      <c r="I12" s="51"/>
      <c r="J12" s="75" t="s">
        <v>104</v>
      </c>
    </row>
    <row r="13" spans="2:10">
      <c r="B13" s="45"/>
      <c r="C13" s="51"/>
      <c r="D13" s="51"/>
      <c r="E13" s="51"/>
      <c r="F13" s="51"/>
      <c r="G13" s="51"/>
      <c r="H13" s="51"/>
      <c r="I13" s="51"/>
      <c r="J13" s="51"/>
    </row>
    <row r="14" spans="2:10">
      <c r="B14" s="45"/>
      <c r="C14" s="51"/>
      <c r="D14" s="51"/>
      <c r="E14" s="51"/>
      <c r="F14" s="51"/>
      <c r="G14" s="51"/>
      <c r="H14" s="51"/>
      <c r="I14" s="108"/>
      <c r="J14" s="106"/>
    </row>
    <row r="15" spans="2:10">
      <c r="B15" s="45"/>
      <c r="C15" s="51"/>
      <c r="D15" s="51"/>
      <c r="E15" s="51"/>
      <c r="F15" s="51"/>
      <c r="G15" s="51"/>
      <c r="H15" s="51"/>
      <c r="I15" s="51"/>
      <c r="J15" s="51"/>
    </row>
    <row r="16" spans="2:10">
      <c r="B16" s="45"/>
      <c r="C16" s="51"/>
      <c r="D16" s="51"/>
      <c r="E16" s="51"/>
      <c r="F16" s="51"/>
      <c r="G16" s="51"/>
      <c r="H16" s="51"/>
      <c r="I16" s="51"/>
      <c r="J16" s="51"/>
    </row>
    <row r="17" spans="2:10">
      <c r="B17" s="45"/>
      <c r="C17" s="51"/>
      <c r="D17" s="51"/>
      <c r="E17" s="51"/>
      <c r="F17" s="51"/>
      <c r="G17" s="51"/>
      <c r="H17" s="51"/>
      <c r="I17" s="108"/>
      <c r="J17" s="106"/>
    </row>
    <row r="18" spans="2:10">
      <c r="B18" s="45"/>
      <c r="C18" s="51"/>
      <c r="D18" s="119" t="s">
        <v>97</v>
      </c>
      <c r="E18" s="51"/>
      <c r="F18" s="51">
        <v>2014</v>
      </c>
      <c r="G18" s="51">
        <v>2014</v>
      </c>
      <c r="H18" s="51"/>
      <c r="I18" s="51"/>
      <c r="J18" s="51" t="s">
        <v>96</v>
      </c>
    </row>
    <row r="19" spans="2:10">
      <c r="B19" s="45"/>
      <c r="C19" s="51"/>
      <c r="D19" s="51"/>
      <c r="E19" s="51"/>
      <c r="F19" s="51"/>
      <c r="G19" s="51"/>
      <c r="H19" s="51"/>
      <c r="I19" s="51"/>
      <c r="J19" s="51"/>
    </row>
    <row r="20" spans="2:10">
      <c r="B20" s="45"/>
      <c r="C20" s="51"/>
      <c r="D20" s="51"/>
      <c r="E20" s="51"/>
      <c r="F20" s="51"/>
      <c r="G20" s="51"/>
      <c r="H20" s="51"/>
      <c r="I20" s="51"/>
      <c r="J20" s="51"/>
    </row>
    <row r="21" spans="2:10">
      <c r="B21" s="45"/>
      <c r="C21" s="51"/>
      <c r="D21" s="51"/>
      <c r="E21" s="51"/>
      <c r="F21" s="51"/>
      <c r="G21" s="51"/>
      <c r="H21" s="51"/>
      <c r="I21" s="108"/>
      <c r="J21" s="106"/>
    </row>
    <row r="22" spans="2:10">
      <c r="B22" s="45"/>
      <c r="C22" s="51"/>
      <c r="D22" s="51"/>
      <c r="E22" s="51"/>
      <c r="F22" s="51"/>
      <c r="G22" s="51"/>
      <c r="H22" s="51"/>
      <c r="I22" s="51"/>
      <c r="J22" s="51"/>
    </row>
    <row r="23" spans="2:10">
      <c r="B23" s="45"/>
      <c r="C23" s="51"/>
      <c r="D23" s="51"/>
      <c r="E23" s="51"/>
      <c r="F23" s="51"/>
      <c r="G23" s="51"/>
      <c r="H23" s="51"/>
      <c r="I23" s="51"/>
      <c r="J23" s="51"/>
    </row>
    <row r="24" spans="2:10">
      <c r="B24" s="45"/>
      <c r="C24" s="51"/>
      <c r="D24" s="51"/>
      <c r="E24" s="51"/>
      <c r="F24" s="51"/>
      <c r="G24" s="51"/>
      <c r="H24" s="51"/>
      <c r="I24" s="51"/>
      <c r="J24" s="51"/>
    </row>
    <row r="25" spans="2:10">
      <c r="B25" s="45"/>
      <c r="C25" s="51"/>
      <c r="D25" s="51"/>
      <c r="E25" s="51"/>
      <c r="F25" s="51"/>
      <c r="G25" s="51"/>
      <c r="H25" s="51"/>
      <c r="I25" s="108"/>
      <c r="J25" s="106"/>
    </row>
    <row r="26" spans="2:10">
      <c r="C26" s="51"/>
    </row>
    <row r="27" spans="2:10">
      <c r="C27" s="51"/>
    </row>
    <row r="28" spans="2:10">
      <c r="C28" s="51"/>
    </row>
  </sheetData>
  <hyperlinks>
    <hyperlink ref="J7" r:id="rId1" xr:uid="{BF1C680A-F410-B341-B9D1-DB83AFE56CB7}"/>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07"/>
  <sheetViews>
    <sheetView zoomScale="80" zoomScaleNormal="80" workbookViewId="0">
      <selection activeCell="C8" sqref="C8"/>
    </sheetView>
  </sheetViews>
  <sheetFormatPr baseColWidth="10" defaultColWidth="10.7109375" defaultRowHeight="16"/>
  <cols>
    <col min="1" max="1" width="5.42578125" style="76" customWidth="1"/>
    <col min="2" max="2" width="4.28515625" style="76" customWidth="1"/>
    <col min="3" max="3" width="10.7109375" style="76"/>
    <col min="4" max="4" width="15.140625" style="76" customWidth="1"/>
    <col min="5" max="16384" width="10.7109375" style="76"/>
  </cols>
  <sheetData>
    <row r="1" spans="2:13" ht="17" thickBot="1"/>
    <row r="2" spans="2:13">
      <c r="B2" s="80"/>
      <c r="C2" s="81"/>
      <c r="D2" s="81"/>
      <c r="E2" s="81"/>
      <c r="F2" s="81"/>
      <c r="G2" s="81"/>
      <c r="H2" s="81"/>
      <c r="I2" s="81"/>
      <c r="J2" s="81"/>
      <c r="K2" s="81"/>
      <c r="L2" s="81"/>
      <c r="M2" s="81"/>
    </row>
    <row r="3" spans="2:13" s="23" customFormat="1">
      <c r="B3" s="70"/>
      <c r="C3" s="16" t="s">
        <v>0</v>
      </c>
      <c r="D3" s="16" t="s">
        <v>67</v>
      </c>
      <c r="E3" s="16"/>
      <c r="F3" s="16"/>
      <c r="G3" s="16"/>
      <c r="H3" s="16"/>
      <c r="I3" s="16"/>
      <c r="J3" s="16"/>
      <c r="K3" s="16"/>
      <c r="L3" s="16"/>
      <c r="M3" s="16"/>
    </row>
    <row r="4" spans="2:13">
      <c r="B4" s="82"/>
      <c r="C4" s="75"/>
      <c r="D4" s="75"/>
      <c r="E4" s="75"/>
      <c r="F4" s="75"/>
      <c r="G4" s="75"/>
      <c r="H4" s="75"/>
      <c r="I4" s="75"/>
      <c r="J4" s="75"/>
      <c r="K4" s="75"/>
      <c r="L4" s="75"/>
      <c r="M4" s="75"/>
    </row>
    <row r="5" spans="2:13">
      <c r="B5" s="82"/>
      <c r="C5" s="14" t="s">
        <v>92</v>
      </c>
      <c r="D5" s="75"/>
      <c r="E5" s="75"/>
      <c r="F5" s="75"/>
      <c r="G5" s="75"/>
      <c r="H5" s="75"/>
      <c r="I5" s="75"/>
      <c r="J5" s="75"/>
      <c r="K5" s="75"/>
      <c r="L5" s="75"/>
      <c r="M5" s="75"/>
    </row>
    <row r="6" spans="2:13">
      <c r="B6" s="82"/>
      <c r="C6" s="75"/>
      <c r="D6" s="75"/>
      <c r="E6" s="75"/>
      <c r="F6" s="75"/>
      <c r="G6" s="75"/>
      <c r="H6" s="75"/>
      <c r="I6" s="75"/>
      <c r="J6" s="75"/>
      <c r="K6" s="75"/>
      <c r="L6" s="75"/>
      <c r="M6" s="75"/>
    </row>
    <row r="7" spans="2:13">
      <c r="B7" s="82"/>
      <c r="C7" s="115" t="s">
        <v>88</v>
      </c>
      <c r="E7" s="76">
        <v>3.4</v>
      </c>
      <c r="F7" s="115" t="s">
        <v>28</v>
      </c>
      <c r="K7" s="75"/>
      <c r="L7" s="75"/>
      <c r="M7" s="75"/>
    </row>
    <row r="8" spans="2:13">
      <c r="B8" s="82"/>
      <c r="K8" s="75"/>
      <c r="L8" s="75"/>
      <c r="M8" s="75"/>
    </row>
    <row r="9" spans="2:13">
      <c r="B9" s="82"/>
      <c r="K9" s="75"/>
      <c r="L9" s="75"/>
      <c r="M9" s="75"/>
    </row>
    <row r="10" spans="2:13">
      <c r="B10" s="82"/>
      <c r="K10" s="75"/>
      <c r="L10" s="75"/>
      <c r="M10" s="75"/>
    </row>
    <row r="11" spans="2:13">
      <c r="B11" s="82"/>
      <c r="K11" s="75"/>
      <c r="L11" s="75"/>
      <c r="M11" s="75"/>
    </row>
    <row r="12" spans="2:13">
      <c r="B12" s="82"/>
      <c r="K12" s="75"/>
      <c r="L12" s="75"/>
      <c r="M12" s="75"/>
    </row>
    <row r="13" spans="2:13">
      <c r="B13" s="82"/>
      <c r="K13" s="75"/>
      <c r="L13" s="75"/>
      <c r="M13" s="75"/>
    </row>
    <row r="14" spans="2:13">
      <c r="B14" s="82"/>
      <c r="K14" s="75"/>
      <c r="L14" s="75"/>
      <c r="M14" s="75"/>
    </row>
    <row r="15" spans="2:13">
      <c r="B15" s="82"/>
      <c r="K15" s="75"/>
      <c r="L15" s="75"/>
      <c r="M15" s="75"/>
    </row>
    <row r="16" spans="2:13">
      <c r="B16" s="82"/>
      <c r="K16" s="75"/>
      <c r="L16" s="75"/>
      <c r="M16" s="75"/>
    </row>
    <row r="17" spans="2:13">
      <c r="B17" s="82"/>
      <c r="K17" s="75"/>
      <c r="L17" s="75"/>
      <c r="M17" s="75"/>
    </row>
    <row r="18" spans="2:13">
      <c r="B18" s="82"/>
      <c r="K18" s="75"/>
      <c r="L18" s="75"/>
      <c r="M18" s="75"/>
    </row>
    <row r="19" spans="2:13">
      <c r="B19" s="82"/>
      <c r="C19" s="75"/>
      <c r="D19" s="75"/>
      <c r="E19" s="75"/>
      <c r="F19" s="75"/>
      <c r="G19" s="75"/>
      <c r="H19" s="75"/>
      <c r="I19" s="75"/>
      <c r="J19" s="75"/>
      <c r="K19" s="75"/>
      <c r="L19" s="75"/>
      <c r="M19" s="75"/>
    </row>
    <row r="20" spans="2:13">
      <c r="B20" s="82"/>
      <c r="C20" s="75"/>
      <c r="D20" s="75"/>
      <c r="E20" s="75"/>
      <c r="F20" s="75"/>
      <c r="G20" s="75"/>
      <c r="H20" s="75"/>
      <c r="I20" s="75"/>
      <c r="J20" s="75"/>
      <c r="K20" s="75"/>
      <c r="L20" s="75"/>
      <c r="M20" s="75"/>
    </row>
    <row r="21" spans="2:13" s="23" customFormat="1">
      <c r="B21" s="22"/>
      <c r="C21" s="14"/>
      <c r="D21" s="14"/>
      <c r="E21" s="14"/>
      <c r="F21" s="14"/>
      <c r="G21" s="14"/>
      <c r="H21" s="14"/>
      <c r="I21" s="14"/>
      <c r="J21" s="14"/>
      <c r="K21" s="14"/>
      <c r="L21" s="14"/>
      <c r="M21" s="14"/>
    </row>
    <row r="22" spans="2:13">
      <c r="B22" s="82"/>
      <c r="C22" s="23" t="s">
        <v>98</v>
      </c>
      <c r="K22" s="75"/>
      <c r="L22" s="75"/>
      <c r="M22" s="75"/>
    </row>
    <row r="23" spans="2:13">
      <c r="B23" s="82"/>
      <c r="C23" s="75"/>
      <c r="D23" s="75"/>
      <c r="E23" s="75"/>
      <c r="F23" s="75"/>
      <c r="G23" s="75"/>
      <c r="H23" s="75"/>
      <c r="I23" s="75"/>
      <c r="J23" s="75"/>
      <c r="K23" s="75"/>
      <c r="L23" s="75"/>
      <c r="M23" s="75"/>
    </row>
    <row r="24" spans="2:13">
      <c r="B24" s="82"/>
      <c r="C24" s="75"/>
      <c r="D24" s="75"/>
      <c r="E24" s="75"/>
      <c r="F24" s="75"/>
      <c r="G24" s="75"/>
      <c r="H24" s="75"/>
      <c r="I24" s="75"/>
      <c r="J24" s="75"/>
      <c r="K24" s="119">
        <v>1.1091</v>
      </c>
      <c r="L24" s="119" t="s">
        <v>102</v>
      </c>
      <c r="M24" s="119" t="s">
        <v>101</v>
      </c>
    </row>
    <row r="25" spans="2:13">
      <c r="B25" s="82"/>
      <c r="C25" s="119" t="s">
        <v>99</v>
      </c>
      <c r="D25" s="75"/>
      <c r="E25" s="119">
        <f>289/702720</f>
        <v>4.1125910746812384E-4</v>
      </c>
      <c r="F25" s="119" t="s">
        <v>107</v>
      </c>
      <c r="G25" s="75"/>
      <c r="H25" s="75"/>
      <c r="I25" s="75"/>
      <c r="J25" s="75"/>
      <c r="K25" s="75"/>
      <c r="L25" s="75"/>
      <c r="M25" s="75"/>
    </row>
    <row r="26" spans="2:13">
      <c r="B26" s="82"/>
      <c r="C26" s="115" t="s">
        <v>100</v>
      </c>
      <c r="E26" s="76">
        <f>77/3892</f>
        <v>1.9784172661870502E-2</v>
      </c>
      <c r="F26" s="119" t="s">
        <v>107</v>
      </c>
      <c r="K26" s="75"/>
      <c r="L26" s="75"/>
      <c r="M26" s="75"/>
    </row>
    <row r="27" spans="2:13">
      <c r="B27" s="82"/>
      <c r="C27" s="115" t="s">
        <v>88</v>
      </c>
      <c r="E27" s="76">
        <f>E25*K24*1000000</f>
        <v>456.12747609289613</v>
      </c>
      <c r="F27" s="119" t="s">
        <v>23</v>
      </c>
      <c r="K27" s="75"/>
      <c r="L27" s="75"/>
      <c r="M27" s="75"/>
    </row>
    <row r="28" spans="2:13">
      <c r="B28" s="82"/>
      <c r="E28" s="76">
        <f>E27/1000</f>
        <v>0.45612747609289611</v>
      </c>
      <c r="F28" s="115" t="s">
        <v>103</v>
      </c>
      <c r="K28" s="75"/>
      <c r="L28" s="75"/>
      <c r="M28" s="75"/>
    </row>
    <row r="29" spans="2:13">
      <c r="B29" s="82"/>
      <c r="K29" s="75"/>
      <c r="L29" s="75"/>
      <c r="M29" s="75"/>
    </row>
    <row r="30" spans="2:13">
      <c r="B30" s="82"/>
      <c r="C30" s="23" t="s">
        <v>106</v>
      </c>
      <c r="K30" s="75"/>
      <c r="L30" s="75"/>
      <c r="M30" s="75"/>
    </row>
    <row r="31" spans="2:13">
      <c r="B31" s="82"/>
      <c r="K31" s="75"/>
      <c r="L31" s="75"/>
      <c r="M31" s="75"/>
    </row>
    <row r="32" spans="2:13">
      <c r="B32" s="82"/>
      <c r="C32" s="115" t="s">
        <v>37</v>
      </c>
      <c r="E32" s="76">
        <v>40</v>
      </c>
      <c r="F32" s="115" t="s">
        <v>1</v>
      </c>
      <c r="K32" s="75"/>
      <c r="L32" s="75"/>
      <c r="M32" s="75"/>
    </row>
    <row r="33" spans="2:13">
      <c r="B33" s="82"/>
      <c r="K33" s="75"/>
      <c r="L33" s="75"/>
      <c r="M33" s="75"/>
    </row>
    <row r="34" spans="2:13">
      <c r="B34" s="82"/>
      <c r="C34" s="115" t="s">
        <v>109</v>
      </c>
      <c r="K34" s="75"/>
      <c r="L34" s="75"/>
      <c r="M34" s="75"/>
    </row>
    <row r="35" spans="2:13">
      <c r="B35" s="82"/>
      <c r="E35" s="76">
        <f>0.05*E27/40</f>
        <v>0.57015934511612021</v>
      </c>
      <c r="F35" s="115" t="s">
        <v>108</v>
      </c>
      <c r="K35" s="75"/>
      <c r="L35" s="75"/>
      <c r="M35" s="75"/>
    </row>
    <row r="36" spans="2:13">
      <c r="B36" s="82"/>
      <c r="K36" s="75"/>
      <c r="L36" s="75"/>
      <c r="M36" s="75"/>
    </row>
    <row r="37" spans="2:13">
      <c r="B37" s="82"/>
      <c r="K37" s="75"/>
      <c r="L37" s="75"/>
      <c r="M37" s="75"/>
    </row>
    <row r="38" spans="2:13">
      <c r="B38" s="82"/>
      <c r="C38" s="115" t="s">
        <v>110</v>
      </c>
      <c r="E38" s="76">
        <v>1</v>
      </c>
      <c r="F38" s="115" t="s">
        <v>111</v>
      </c>
      <c r="K38" s="75"/>
      <c r="L38" s="75"/>
      <c r="M38" s="75"/>
    </row>
    <row r="39" spans="2:13">
      <c r="B39" s="82"/>
      <c r="C39" s="115" t="s">
        <v>113</v>
      </c>
      <c r="E39" s="76">
        <v>30</v>
      </c>
      <c r="F39" s="115" t="s">
        <v>112</v>
      </c>
      <c r="K39" s="75"/>
      <c r="L39" s="75"/>
      <c r="M39" s="75"/>
    </row>
    <row r="40" spans="2:13">
      <c r="B40" s="82"/>
      <c r="K40" s="75"/>
      <c r="L40" s="75"/>
      <c r="M40" s="75"/>
    </row>
    <row r="41" spans="2:13">
      <c r="B41" s="82"/>
      <c r="K41" s="75"/>
      <c r="L41" s="75"/>
      <c r="M41" s="75"/>
    </row>
    <row r="42" spans="2:13">
      <c r="B42" s="82"/>
      <c r="K42" s="75"/>
      <c r="L42" s="75"/>
      <c r="M42" s="75"/>
    </row>
    <row r="43" spans="2:13">
      <c r="B43" s="82"/>
      <c r="K43" s="75"/>
      <c r="L43" s="75"/>
      <c r="M43" s="75"/>
    </row>
    <row r="44" spans="2:13">
      <c r="B44" s="82"/>
      <c r="K44" s="75"/>
      <c r="L44" s="75"/>
      <c r="M44" s="75"/>
    </row>
    <row r="45" spans="2:13">
      <c r="B45" s="82"/>
      <c r="K45" s="75"/>
      <c r="L45" s="75"/>
      <c r="M45" s="75"/>
    </row>
    <row r="46" spans="2:13">
      <c r="B46" s="82"/>
      <c r="K46" s="75"/>
      <c r="L46" s="75"/>
      <c r="M46" s="75"/>
    </row>
    <row r="47" spans="2:13">
      <c r="B47" s="82"/>
      <c r="C47" s="75"/>
      <c r="D47" s="75"/>
      <c r="E47" s="75"/>
      <c r="F47" s="75"/>
      <c r="G47" s="75"/>
      <c r="H47" s="75"/>
      <c r="I47" s="75"/>
      <c r="J47" s="75"/>
      <c r="K47" s="75"/>
      <c r="L47" s="75"/>
      <c r="M47" s="75"/>
    </row>
    <row r="48" spans="2:13">
      <c r="B48" s="82"/>
      <c r="C48" s="75"/>
      <c r="D48" s="75"/>
      <c r="E48" s="75"/>
      <c r="F48" s="75"/>
      <c r="G48" s="75"/>
      <c r="H48" s="75"/>
      <c r="I48" s="75"/>
      <c r="J48" s="75"/>
      <c r="K48" s="75"/>
      <c r="L48" s="75"/>
      <c r="M48" s="75"/>
    </row>
    <row r="49" spans="2:13">
      <c r="B49" s="82"/>
      <c r="C49" s="75"/>
      <c r="D49" s="75"/>
      <c r="E49" s="75"/>
      <c r="F49" s="75"/>
      <c r="G49" s="75"/>
      <c r="H49" s="75"/>
      <c r="I49" s="75"/>
      <c r="J49" s="75"/>
      <c r="K49" s="75"/>
      <c r="L49" s="75"/>
      <c r="M49" s="75"/>
    </row>
    <row r="50" spans="2:13">
      <c r="B50" s="82"/>
      <c r="K50" s="75"/>
      <c r="L50" s="75"/>
      <c r="M50" s="75"/>
    </row>
    <row r="51" spans="2:13">
      <c r="B51" s="82"/>
      <c r="K51" s="75"/>
      <c r="L51" s="75"/>
      <c r="M51" s="75"/>
    </row>
    <row r="52" spans="2:13">
      <c r="B52" s="82"/>
      <c r="K52" s="75"/>
      <c r="L52" s="75"/>
      <c r="M52" s="75"/>
    </row>
    <row r="53" spans="2:13">
      <c r="B53" s="82"/>
      <c r="K53" s="75"/>
      <c r="L53" s="75"/>
      <c r="M53" s="75"/>
    </row>
    <row r="54" spans="2:13">
      <c r="B54" s="82"/>
      <c r="K54" s="75"/>
      <c r="L54" s="75"/>
      <c r="M54" s="75"/>
    </row>
    <row r="55" spans="2:13">
      <c r="B55" s="82"/>
      <c r="K55" s="75"/>
      <c r="L55" s="75"/>
      <c r="M55" s="75"/>
    </row>
    <row r="56" spans="2:13">
      <c r="B56" s="82"/>
      <c r="K56" s="75"/>
      <c r="L56" s="75"/>
      <c r="M56" s="75"/>
    </row>
    <row r="57" spans="2:13">
      <c r="B57" s="82"/>
      <c r="K57" s="75"/>
      <c r="L57" s="75"/>
      <c r="M57" s="75"/>
    </row>
    <row r="58" spans="2:13">
      <c r="B58" s="82"/>
      <c r="K58" s="75"/>
      <c r="L58" s="75"/>
      <c r="M58" s="75"/>
    </row>
    <row r="59" spans="2:13">
      <c r="B59" s="82"/>
      <c r="K59" s="75"/>
      <c r="L59" s="75"/>
      <c r="M59" s="75"/>
    </row>
    <row r="60" spans="2:13">
      <c r="B60" s="82"/>
      <c r="C60" s="75"/>
      <c r="D60" s="75"/>
      <c r="E60" s="75"/>
      <c r="F60" s="75"/>
      <c r="G60" s="75"/>
      <c r="H60" s="75"/>
      <c r="I60" s="75"/>
      <c r="J60" s="75"/>
      <c r="K60" s="75"/>
      <c r="L60" s="75"/>
      <c r="M60" s="75"/>
    </row>
    <row r="61" spans="2:13">
      <c r="B61" s="82"/>
      <c r="C61" s="75"/>
      <c r="D61" s="75"/>
      <c r="E61" s="75"/>
      <c r="F61" s="75"/>
      <c r="G61" s="75"/>
      <c r="H61" s="75"/>
      <c r="I61" s="75"/>
      <c r="J61" s="75"/>
      <c r="K61" s="75"/>
      <c r="L61" s="75"/>
      <c r="M61" s="75"/>
    </row>
    <row r="62" spans="2:13">
      <c r="B62" s="82"/>
      <c r="C62" s="75"/>
      <c r="D62" s="75"/>
      <c r="E62" s="75"/>
      <c r="F62" s="75"/>
      <c r="G62" s="75"/>
      <c r="H62" s="75"/>
      <c r="I62" s="75"/>
      <c r="J62" s="75"/>
      <c r="K62" s="75"/>
      <c r="L62" s="75"/>
      <c r="M62" s="75"/>
    </row>
    <row r="63" spans="2:13">
      <c r="B63" s="82"/>
      <c r="C63" s="14" t="s">
        <v>91</v>
      </c>
      <c r="D63" s="75"/>
      <c r="E63" s="75"/>
      <c r="F63" s="75"/>
      <c r="G63" s="75"/>
      <c r="H63" s="75"/>
      <c r="I63" s="75"/>
      <c r="J63" s="75"/>
      <c r="K63" s="75"/>
      <c r="L63" s="75"/>
      <c r="M63" s="75"/>
    </row>
    <row r="64" spans="2:13">
      <c r="B64" s="82"/>
      <c r="C64" s="75"/>
      <c r="D64" s="75"/>
      <c r="E64" s="75"/>
      <c r="F64" s="75"/>
      <c r="G64" s="75"/>
      <c r="H64" s="75"/>
      <c r="I64" s="75"/>
      <c r="J64" s="75"/>
      <c r="K64" s="75"/>
      <c r="L64" s="75"/>
      <c r="M64" s="75"/>
    </row>
    <row r="65" spans="2:13">
      <c r="B65" s="82"/>
      <c r="C65" s="113" t="s">
        <v>79</v>
      </c>
      <c r="D65" s="75"/>
      <c r="E65" s="113"/>
      <c r="F65" s="75">
        <v>23</v>
      </c>
      <c r="G65" s="113" t="s">
        <v>80</v>
      </c>
      <c r="H65" s="75"/>
      <c r="I65" s="75"/>
      <c r="J65" s="75"/>
      <c r="K65" s="75"/>
      <c r="L65" s="75"/>
      <c r="M65" s="75"/>
    </row>
    <row r="66" spans="2:13">
      <c r="B66" s="82"/>
      <c r="C66" s="113" t="s">
        <v>85</v>
      </c>
      <c r="D66" s="75"/>
      <c r="E66" s="75"/>
      <c r="F66" s="75">
        <f>23/65</f>
        <v>0.35384615384615387</v>
      </c>
      <c r="G66" s="113" t="s">
        <v>81</v>
      </c>
      <c r="H66" s="75"/>
      <c r="I66" s="75"/>
      <c r="J66" s="75"/>
      <c r="K66" s="75"/>
      <c r="L66" s="75"/>
      <c r="M66" s="75"/>
    </row>
    <row r="67" spans="2:13">
      <c r="B67" s="82"/>
      <c r="C67" s="75"/>
      <c r="D67" s="75"/>
      <c r="E67" s="75"/>
      <c r="F67" s="75">
        <f>F66*1000</f>
        <v>353.84615384615387</v>
      </c>
      <c r="G67" s="113" t="s">
        <v>82</v>
      </c>
      <c r="H67" s="75"/>
      <c r="I67" s="75"/>
      <c r="J67" s="75"/>
      <c r="K67" s="75"/>
      <c r="L67" s="75"/>
      <c r="M67" s="75"/>
    </row>
    <row r="68" spans="2:13">
      <c r="B68" s="82"/>
      <c r="C68" s="75"/>
      <c r="D68" s="75"/>
      <c r="E68" s="75"/>
      <c r="F68" s="75"/>
      <c r="G68" s="75"/>
      <c r="H68" s="75"/>
      <c r="I68" s="75"/>
      <c r="J68" s="75"/>
      <c r="K68" s="75"/>
      <c r="L68" s="75"/>
      <c r="M68" s="75"/>
    </row>
    <row r="69" spans="2:13">
      <c r="B69" s="82"/>
      <c r="C69" s="113" t="s">
        <v>83</v>
      </c>
      <c r="D69" s="75"/>
      <c r="E69" s="75"/>
      <c r="F69" s="75">
        <v>8760</v>
      </c>
      <c r="G69" s="114" t="s">
        <v>84</v>
      </c>
      <c r="H69" s="75"/>
      <c r="I69" s="75"/>
      <c r="J69" s="75"/>
      <c r="K69" s="75"/>
      <c r="L69" s="75"/>
      <c r="M69" s="75"/>
    </row>
    <row r="70" spans="2:13">
      <c r="B70" s="82"/>
      <c r="C70" s="75"/>
      <c r="D70" s="75"/>
      <c r="E70" s="75"/>
      <c r="F70" s="75"/>
      <c r="G70" s="75"/>
      <c r="H70" s="75"/>
      <c r="I70" s="75"/>
      <c r="J70" s="75"/>
      <c r="K70" s="75"/>
      <c r="L70" s="75"/>
      <c r="M70" s="75"/>
    </row>
    <row r="71" spans="2:13">
      <c r="B71" s="82"/>
      <c r="C71" s="113" t="s">
        <v>86</v>
      </c>
      <c r="D71" s="75"/>
      <c r="E71" s="75"/>
      <c r="F71" s="75">
        <v>5.5</v>
      </c>
      <c r="G71" s="113" t="s">
        <v>82</v>
      </c>
      <c r="H71" s="113" t="s">
        <v>87</v>
      </c>
      <c r="I71" s="75"/>
      <c r="J71" s="75"/>
      <c r="K71" s="75"/>
      <c r="L71" s="75"/>
      <c r="M71" s="75"/>
    </row>
    <row r="72" spans="2:13">
      <c r="B72" s="82"/>
      <c r="C72" s="75"/>
      <c r="F72" s="75"/>
      <c r="G72" s="75"/>
      <c r="H72" s="75"/>
      <c r="I72" s="75"/>
      <c r="J72" s="75"/>
      <c r="K72" s="75"/>
      <c r="L72" s="75"/>
      <c r="M72" s="75"/>
    </row>
    <row r="73" spans="2:13">
      <c r="B73" s="82"/>
      <c r="C73" s="113"/>
      <c r="F73" s="75"/>
      <c r="G73" s="75"/>
      <c r="H73" s="75"/>
      <c r="I73" s="75"/>
      <c r="J73" s="75"/>
      <c r="K73" s="75"/>
      <c r="L73" s="75"/>
      <c r="M73" s="75"/>
    </row>
    <row r="74" spans="2:13">
      <c r="B74" s="82"/>
      <c r="C74" s="75"/>
      <c r="D74" s="75"/>
      <c r="E74" s="75"/>
      <c r="G74" s="75"/>
      <c r="H74" s="75"/>
      <c r="I74" s="75"/>
      <c r="J74" s="75"/>
      <c r="K74" s="75"/>
      <c r="L74" s="75"/>
      <c r="M74" s="75"/>
    </row>
    <row r="75" spans="2:13">
      <c r="B75" s="82"/>
      <c r="C75" s="75"/>
      <c r="E75" s="75"/>
      <c r="F75" s="75"/>
      <c r="G75" s="75"/>
      <c r="H75" s="75"/>
      <c r="I75" s="75"/>
      <c r="J75" s="75"/>
      <c r="K75" s="75"/>
      <c r="L75" s="75"/>
      <c r="M75" s="75"/>
    </row>
    <row r="76" spans="2:13">
      <c r="B76" s="82"/>
      <c r="C76" s="75"/>
      <c r="D76" s="105"/>
      <c r="E76" s="104"/>
      <c r="F76" s="75"/>
      <c r="G76" s="75"/>
      <c r="H76" s="75"/>
      <c r="I76" s="75"/>
      <c r="J76" s="75"/>
      <c r="K76" s="75"/>
      <c r="L76" s="75"/>
      <c r="M76" s="75"/>
    </row>
    <row r="77" spans="2:13">
      <c r="B77" s="82"/>
      <c r="C77" s="104"/>
      <c r="D77" s="101"/>
      <c r="E77" s="75"/>
      <c r="F77" s="75"/>
      <c r="G77" s="75"/>
      <c r="H77" s="75"/>
      <c r="I77" s="75"/>
      <c r="J77" s="75"/>
      <c r="K77" s="75"/>
      <c r="L77" s="75"/>
      <c r="M77" s="75"/>
    </row>
    <row r="78" spans="2:13">
      <c r="B78" s="82"/>
      <c r="C78" s="75"/>
      <c r="D78" s="75"/>
      <c r="E78" s="75"/>
      <c r="F78" s="75"/>
      <c r="G78" s="75"/>
      <c r="H78" s="75"/>
      <c r="I78" s="75"/>
      <c r="J78" s="75"/>
      <c r="K78" s="75"/>
      <c r="L78" s="75"/>
      <c r="M78" s="75"/>
    </row>
    <row r="79" spans="2:13">
      <c r="B79" s="82"/>
      <c r="C79" s="75"/>
      <c r="D79" s="75"/>
      <c r="E79" s="75"/>
      <c r="F79" s="75"/>
      <c r="G79" s="75"/>
      <c r="H79" s="75"/>
      <c r="I79" s="75"/>
      <c r="J79" s="75"/>
      <c r="K79" s="75"/>
      <c r="L79" s="75"/>
      <c r="M79" s="75"/>
    </row>
    <row r="80" spans="2:13">
      <c r="B80" s="82"/>
      <c r="C80" s="75"/>
      <c r="D80" s="75"/>
      <c r="E80" s="75"/>
      <c r="F80" s="75"/>
      <c r="G80" s="75"/>
      <c r="H80" s="75"/>
      <c r="I80" s="75"/>
      <c r="J80" s="75"/>
      <c r="K80" s="75"/>
      <c r="L80" s="75"/>
      <c r="M80" s="75"/>
    </row>
    <row r="81" spans="2:13">
      <c r="B81" s="82"/>
      <c r="C81" s="75"/>
      <c r="D81" s="75"/>
      <c r="E81" s="75"/>
      <c r="F81" s="75"/>
      <c r="G81" s="75"/>
      <c r="H81" s="75"/>
      <c r="I81" s="75"/>
      <c r="J81" s="75"/>
      <c r="K81" s="75"/>
      <c r="L81" s="75"/>
      <c r="M81" s="75"/>
    </row>
    <row r="82" spans="2:13">
      <c r="B82" s="82"/>
      <c r="C82" s="75"/>
      <c r="D82" s="75"/>
      <c r="E82" s="75"/>
      <c r="F82" s="75"/>
      <c r="G82" s="75"/>
      <c r="H82" s="75"/>
      <c r="I82" s="75"/>
      <c r="J82" s="75"/>
      <c r="K82" s="75"/>
      <c r="L82" s="75"/>
      <c r="M82" s="75"/>
    </row>
    <row r="83" spans="2:13">
      <c r="B83" s="82"/>
      <c r="C83" s="75"/>
      <c r="D83" s="75"/>
      <c r="E83" s="75"/>
      <c r="F83" s="75"/>
      <c r="G83" s="75"/>
      <c r="H83" s="75"/>
      <c r="I83" s="75"/>
      <c r="J83" s="75"/>
      <c r="K83" s="75"/>
      <c r="L83" s="75"/>
      <c r="M83" s="75"/>
    </row>
    <row r="84" spans="2:13">
      <c r="B84" s="82"/>
      <c r="C84" s="75"/>
      <c r="D84" s="75"/>
      <c r="E84" s="75"/>
      <c r="F84" s="75"/>
      <c r="G84" s="75"/>
      <c r="H84" s="75"/>
      <c r="I84" s="75"/>
      <c r="J84" s="75"/>
      <c r="K84" s="75"/>
      <c r="L84" s="75"/>
      <c r="M84" s="75"/>
    </row>
    <row r="85" spans="2:13">
      <c r="B85" s="82"/>
      <c r="C85" s="75"/>
      <c r="D85" s="75"/>
      <c r="E85" s="75"/>
      <c r="F85" s="75"/>
      <c r="G85" s="75"/>
      <c r="H85" s="75"/>
      <c r="I85" s="75"/>
      <c r="J85" s="75"/>
      <c r="K85" s="75"/>
      <c r="L85" s="75"/>
      <c r="M85" s="75"/>
    </row>
    <row r="86" spans="2:13">
      <c r="B86" s="82"/>
      <c r="C86" s="75"/>
      <c r="D86" s="99"/>
      <c r="E86" s="75"/>
      <c r="F86" s="75"/>
      <c r="G86" s="75"/>
      <c r="H86" s="75"/>
      <c r="I86" s="75"/>
      <c r="J86" s="75"/>
      <c r="K86" s="75"/>
      <c r="L86" s="75"/>
      <c r="M86" s="75"/>
    </row>
    <row r="87" spans="2:13">
      <c r="B87" s="82"/>
      <c r="C87" s="75"/>
      <c r="D87" s="102"/>
      <c r="E87" s="75"/>
      <c r="F87" s="75"/>
      <c r="G87" s="75"/>
      <c r="H87" s="75"/>
      <c r="I87" s="75"/>
      <c r="J87" s="75"/>
      <c r="K87" s="75"/>
      <c r="L87" s="75"/>
      <c r="M87" s="75"/>
    </row>
    <row r="88" spans="2:13">
      <c r="B88" s="82"/>
      <c r="C88" s="75"/>
      <c r="D88" s="99"/>
      <c r="E88" s="75"/>
      <c r="F88" s="75"/>
      <c r="G88" s="75"/>
      <c r="H88" s="75"/>
      <c r="I88" s="75"/>
      <c r="J88" s="75"/>
      <c r="K88" s="75"/>
      <c r="L88" s="75"/>
      <c r="M88" s="75"/>
    </row>
    <row r="89" spans="2:13">
      <c r="B89" s="82"/>
      <c r="C89" s="75"/>
      <c r="D89" s="99"/>
      <c r="E89" s="75"/>
      <c r="F89" s="75"/>
      <c r="G89" s="75"/>
      <c r="H89" s="75"/>
      <c r="I89" s="75"/>
      <c r="J89" s="75"/>
      <c r="K89" s="75"/>
      <c r="L89" s="75"/>
      <c r="M89" s="75"/>
    </row>
    <row r="90" spans="2:13">
      <c r="B90" s="82"/>
      <c r="C90" s="75"/>
      <c r="D90" s="99"/>
      <c r="E90" s="75"/>
      <c r="F90" s="75"/>
      <c r="G90" s="75"/>
      <c r="H90" s="75"/>
      <c r="I90" s="75"/>
      <c r="J90" s="75"/>
      <c r="K90" s="75"/>
      <c r="L90" s="75"/>
      <c r="M90" s="75"/>
    </row>
    <row r="91" spans="2:13">
      <c r="B91" s="82"/>
      <c r="C91" s="75"/>
      <c r="D91" s="99"/>
      <c r="E91" s="75"/>
      <c r="F91" s="75"/>
      <c r="G91" s="75"/>
      <c r="H91" s="75"/>
      <c r="I91" s="75"/>
      <c r="J91" s="75"/>
      <c r="K91" s="75"/>
      <c r="L91" s="75"/>
      <c r="M91" s="75"/>
    </row>
    <row r="92" spans="2:13">
      <c r="B92" s="82"/>
      <c r="C92" s="75"/>
      <c r="D92" s="99"/>
      <c r="E92" s="75"/>
      <c r="F92" s="75"/>
      <c r="G92" s="75"/>
      <c r="H92" s="75"/>
      <c r="I92" s="75"/>
      <c r="J92" s="75"/>
      <c r="K92" s="75"/>
      <c r="L92" s="75"/>
      <c r="M92" s="75"/>
    </row>
    <row r="93" spans="2:13">
      <c r="B93" s="82"/>
      <c r="C93" s="75"/>
      <c r="D93" s="99"/>
      <c r="E93" s="75"/>
      <c r="F93" s="75"/>
      <c r="G93" s="75"/>
      <c r="H93" s="75"/>
      <c r="I93" s="75"/>
      <c r="J93" s="75"/>
      <c r="K93" s="75"/>
      <c r="L93" s="75"/>
      <c r="M93" s="75"/>
    </row>
    <row r="94" spans="2:13">
      <c r="B94" s="82"/>
      <c r="C94" s="75"/>
      <c r="D94" s="99"/>
      <c r="E94" s="75"/>
      <c r="F94" s="75"/>
      <c r="G94" s="75"/>
      <c r="H94" s="75"/>
      <c r="I94" s="75"/>
      <c r="J94" s="75"/>
      <c r="K94" s="75"/>
      <c r="L94" s="75"/>
      <c r="M94" s="75"/>
    </row>
    <row r="95" spans="2:13">
      <c r="B95" s="82"/>
      <c r="C95" s="75"/>
      <c r="D95" s="99"/>
      <c r="E95" s="75"/>
      <c r="F95" s="75"/>
      <c r="G95" s="75"/>
      <c r="H95" s="75"/>
      <c r="I95" s="75"/>
      <c r="J95" s="75"/>
      <c r="K95" s="75"/>
      <c r="L95" s="75"/>
      <c r="M95" s="75"/>
    </row>
    <row r="96" spans="2:13">
      <c r="B96" s="82"/>
      <c r="C96" s="75"/>
      <c r="D96" s="75"/>
      <c r="E96" s="75"/>
      <c r="F96" s="75"/>
      <c r="G96" s="75"/>
      <c r="H96" s="75"/>
      <c r="I96" s="75"/>
      <c r="J96" s="75"/>
      <c r="K96" s="75"/>
      <c r="L96" s="75"/>
      <c r="M96" s="75"/>
    </row>
    <row r="97" spans="2:13">
      <c r="B97" s="82"/>
      <c r="C97" s="75"/>
      <c r="D97" s="75"/>
      <c r="E97" s="75"/>
      <c r="F97" s="75"/>
      <c r="G97" s="75"/>
      <c r="H97" s="75"/>
      <c r="I97" s="75"/>
      <c r="J97" s="75"/>
      <c r="K97" s="75"/>
      <c r="L97" s="75"/>
      <c r="M97" s="75"/>
    </row>
    <row r="98" spans="2:13">
      <c r="B98" s="82"/>
      <c r="C98" s="75"/>
      <c r="D98" s="75"/>
      <c r="E98" s="75"/>
      <c r="F98" s="75"/>
      <c r="G98" s="75"/>
      <c r="H98" s="75"/>
      <c r="I98" s="75"/>
      <c r="J98" s="75"/>
      <c r="K98" s="75"/>
      <c r="L98" s="75"/>
      <c r="M98" s="75"/>
    </row>
    <row r="99" spans="2:13">
      <c r="B99" s="82"/>
      <c r="C99" s="75"/>
      <c r="D99" s="75"/>
      <c r="E99" s="75"/>
      <c r="F99" s="75"/>
      <c r="G99" s="75"/>
      <c r="H99" s="75"/>
      <c r="I99" s="75"/>
      <c r="J99" s="75"/>
      <c r="K99" s="75"/>
      <c r="L99" s="75"/>
      <c r="M99" s="75"/>
    </row>
    <row r="100" spans="2:13">
      <c r="B100" s="82"/>
      <c r="C100" s="75"/>
      <c r="D100" s="75"/>
      <c r="E100" s="75"/>
      <c r="F100" s="75"/>
      <c r="G100" s="75"/>
      <c r="H100" s="75"/>
      <c r="I100" s="75"/>
      <c r="J100" s="75"/>
      <c r="K100" s="75"/>
      <c r="L100" s="75"/>
      <c r="M100" s="75"/>
    </row>
    <row r="101" spans="2:13">
      <c r="B101" s="82"/>
      <c r="C101" s="75"/>
      <c r="D101" s="75"/>
      <c r="E101" s="75"/>
      <c r="F101" s="75"/>
      <c r="G101" s="75"/>
      <c r="H101" s="75"/>
      <c r="I101" s="75"/>
      <c r="J101" s="75"/>
      <c r="K101" s="75"/>
      <c r="L101" s="75"/>
      <c r="M101" s="75"/>
    </row>
    <row r="102" spans="2:13">
      <c r="B102" s="82"/>
      <c r="C102" s="75"/>
      <c r="D102" s="75"/>
      <c r="E102" s="75"/>
      <c r="F102" s="75"/>
      <c r="G102" s="75"/>
      <c r="H102" s="75"/>
      <c r="I102" s="75"/>
      <c r="J102" s="75"/>
      <c r="K102" s="75"/>
      <c r="L102" s="75"/>
      <c r="M102" s="75"/>
    </row>
    <row r="103" spans="2:13">
      <c r="B103" s="82"/>
      <c r="C103" s="75"/>
      <c r="D103" s="75"/>
      <c r="E103" s="75"/>
      <c r="F103" s="75"/>
      <c r="G103" s="75"/>
      <c r="H103" s="75"/>
      <c r="I103" s="75"/>
      <c r="J103" s="75"/>
      <c r="K103" s="75"/>
      <c r="L103" s="75"/>
      <c r="M103" s="75"/>
    </row>
    <row r="104" spans="2:13">
      <c r="B104" s="82"/>
      <c r="C104" s="75"/>
      <c r="D104" s="75"/>
      <c r="E104" s="75"/>
      <c r="F104" s="75"/>
      <c r="G104" s="75"/>
      <c r="H104" s="75"/>
      <c r="I104" s="75"/>
      <c r="J104" s="75"/>
      <c r="K104" s="75"/>
      <c r="L104" s="75"/>
      <c r="M104" s="75"/>
    </row>
    <row r="105" spans="2:13">
      <c r="B105" s="82"/>
      <c r="C105" s="75"/>
      <c r="D105" s="75"/>
      <c r="E105" s="75"/>
      <c r="F105" s="75"/>
      <c r="G105" s="75"/>
      <c r="H105" s="75"/>
      <c r="I105" s="75"/>
      <c r="J105" s="75"/>
      <c r="K105" s="75"/>
      <c r="L105" s="75"/>
      <c r="M105" s="75"/>
    </row>
    <row r="106" spans="2:13">
      <c r="B106" s="82"/>
      <c r="C106" s="75"/>
      <c r="D106" s="75"/>
      <c r="E106" s="75"/>
      <c r="F106" s="75"/>
      <c r="G106" s="75"/>
      <c r="H106" s="75"/>
      <c r="I106" s="75"/>
      <c r="J106" s="75"/>
      <c r="K106" s="75"/>
      <c r="L106" s="75"/>
      <c r="M106" s="75"/>
    </row>
    <row r="107" spans="2:13">
      <c r="B107" s="82"/>
      <c r="C107" s="75"/>
      <c r="D107" s="75"/>
      <c r="E107" s="75"/>
      <c r="F107" s="75"/>
      <c r="G107" s="75"/>
      <c r="H107" s="75"/>
      <c r="I107" s="75"/>
      <c r="J107" s="75"/>
      <c r="K107" s="75"/>
      <c r="L107" s="75"/>
      <c r="M107" s="75"/>
    </row>
    <row r="108" spans="2:13">
      <c r="B108" s="82"/>
      <c r="C108" s="75"/>
      <c r="D108" s="75"/>
      <c r="E108" s="75"/>
      <c r="F108" s="75"/>
      <c r="G108" s="75"/>
      <c r="H108" s="75"/>
      <c r="I108" s="75"/>
      <c r="J108" s="75"/>
      <c r="K108" s="75"/>
      <c r="L108" s="75"/>
      <c r="M108" s="75"/>
    </row>
    <row r="109" spans="2:13">
      <c r="B109" s="82"/>
      <c r="C109" s="75"/>
      <c r="D109" s="75"/>
      <c r="E109" s="75"/>
      <c r="F109" s="75"/>
      <c r="G109" s="75"/>
      <c r="H109" s="75"/>
      <c r="I109" s="75"/>
      <c r="J109" s="75"/>
      <c r="K109" s="75"/>
      <c r="L109" s="75"/>
      <c r="M109" s="75"/>
    </row>
    <row r="110" spans="2:13">
      <c r="B110" s="82"/>
      <c r="C110" s="75"/>
      <c r="D110" s="75"/>
      <c r="E110" s="75"/>
      <c r="F110" s="75"/>
      <c r="G110" s="75"/>
      <c r="H110" s="75"/>
      <c r="I110" s="75"/>
      <c r="J110" s="75"/>
      <c r="K110" s="75"/>
      <c r="L110" s="75"/>
      <c r="M110" s="75"/>
    </row>
    <row r="111" spans="2:13">
      <c r="B111" s="82"/>
      <c r="C111" s="75"/>
      <c r="D111" s="75"/>
      <c r="E111" s="75"/>
      <c r="F111" s="75"/>
      <c r="G111" s="75"/>
      <c r="H111" s="75"/>
      <c r="I111" s="75"/>
      <c r="J111" s="75"/>
      <c r="K111" s="75"/>
      <c r="L111" s="75"/>
      <c r="M111" s="75"/>
    </row>
    <row r="112" spans="2:13">
      <c r="B112" s="82"/>
      <c r="C112" s="75"/>
      <c r="D112" s="75"/>
      <c r="E112" s="75"/>
      <c r="F112" s="75"/>
      <c r="G112" s="75"/>
      <c r="H112" s="75"/>
      <c r="I112" s="75"/>
      <c r="J112" s="75"/>
      <c r="K112" s="75"/>
      <c r="L112" s="75"/>
      <c r="M112" s="75"/>
    </row>
    <row r="113" spans="2:13">
      <c r="B113" s="82"/>
      <c r="C113" s="75"/>
      <c r="D113" s="75"/>
      <c r="E113" s="75"/>
      <c r="F113" s="75"/>
      <c r="G113" s="75"/>
      <c r="H113" s="75"/>
      <c r="I113" s="75"/>
      <c r="J113" s="75"/>
      <c r="K113" s="75"/>
      <c r="L113" s="75"/>
      <c r="M113" s="75"/>
    </row>
    <row r="114" spans="2:13">
      <c r="B114" s="82"/>
      <c r="C114" s="75"/>
      <c r="D114" s="75"/>
      <c r="E114" s="75"/>
      <c r="F114" s="75"/>
      <c r="G114" s="75"/>
      <c r="H114" s="75"/>
      <c r="I114" s="75"/>
      <c r="J114" s="75"/>
      <c r="K114" s="75"/>
      <c r="L114" s="75"/>
      <c r="M114" s="75"/>
    </row>
    <row r="115" spans="2:13">
      <c r="B115" s="82"/>
      <c r="C115" s="75"/>
      <c r="D115" s="75"/>
      <c r="E115" s="75"/>
      <c r="F115" s="75"/>
      <c r="G115" s="75"/>
      <c r="H115" s="75"/>
      <c r="I115" s="75"/>
      <c r="J115" s="75"/>
      <c r="K115" s="75"/>
      <c r="L115" s="75"/>
      <c r="M115" s="75"/>
    </row>
    <row r="116" spans="2:13">
      <c r="B116" s="82"/>
      <c r="C116" s="75"/>
      <c r="D116" s="75"/>
      <c r="E116" s="75"/>
      <c r="F116" s="75"/>
      <c r="G116" s="75"/>
      <c r="H116" s="75"/>
      <c r="I116" s="75"/>
      <c r="J116" s="75"/>
      <c r="K116" s="75"/>
      <c r="L116" s="75"/>
      <c r="M116" s="75"/>
    </row>
    <row r="117" spans="2:13">
      <c r="B117" s="82"/>
      <c r="C117" s="75"/>
      <c r="D117" s="75"/>
      <c r="E117" s="75"/>
      <c r="F117" s="75"/>
      <c r="G117" s="75"/>
      <c r="H117" s="75"/>
      <c r="I117" s="75"/>
      <c r="J117" s="75"/>
      <c r="K117" s="75"/>
      <c r="L117" s="75"/>
      <c r="M117" s="75"/>
    </row>
    <row r="118" spans="2:13">
      <c r="B118" s="82"/>
      <c r="C118" s="75"/>
      <c r="D118" s="75"/>
      <c r="E118" s="75"/>
      <c r="F118" s="75"/>
      <c r="G118" s="75"/>
      <c r="H118" s="75"/>
      <c r="I118" s="75"/>
      <c r="J118" s="75"/>
      <c r="K118" s="75"/>
      <c r="L118" s="75"/>
      <c r="M118" s="75"/>
    </row>
    <row r="119" spans="2:13">
      <c r="B119" s="82"/>
      <c r="C119" s="75"/>
      <c r="D119" s="75"/>
      <c r="E119" s="75"/>
      <c r="F119" s="75"/>
      <c r="G119" s="75"/>
      <c r="H119" s="75"/>
      <c r="I119" s="75"/>
      <c r="J119" s="75"/>
      <c r="K119" s="75"/>
      <c r="L119" s="75"/>
      <c r="M119" s="75"/>
    </row>
    <row r="120" spans="2:13">
      <c r="B120" s="82"/>
      <c r="C120" s="75"/>
      <c r="D120" s="75"/>
      <c r="E120" s="75"/>
      <c r="F120" s="75"/>
      <c r="G120" s="75"/>
      <c r="H120" s="75"/>
      <c r="I120" s="75"/>
      <c r="J120" s="75"/>
      <c r="K120" s="75"/>
      <c r="L120" s="75"/>
      <c r="M120" s="75"/>
    </row>
    <row r="121" spans="2:13">
      <c r="B121" s="82"/>
      <c r="C121" s="75"/>
      <c r="D121" s="75"/>
      <c r="E121" s="75"/>
      <c r="F121" s="75"/>
      <c r="G121" s="75"/>
      <c r="H121" s="75"/>
      <c r="I121" s="75"/>
      <c r="J121" s="75"/>
      <c r="K121" s="75"/>
      <c r="L121" s="75"/>
      <c r="M121" s="75"/>
    </row>
    <row r="122" spans="2:13">
      <c r="B122" s="82"/>
      <c r="C122" s="75"/>
      <c r="D122" s="75"/>
      <c r="E122" s="75"/>
      <c r="F122" s="75"/>
      <c r="G122" s="75"/>
      <c r="H122" s="75"/>
      <c r="I122" s="75"/>
      <c r="J122" s="75"/>
      <c r="K122" s="75"/>
      <c r="L122" s="75"/>
      <c r="M122" s="75"/>
    </row>
    <row r="123" spans="2:13">
      <c r="B123" s="82"/>
      <c r="C123" s="75"/>
      <c r="D123" s="75"/>
      <c r="E123" s="75"/>
      <c r="F123" s="75"/>
      <c r="G123" s="75"/>
      <c r="H123" s="75"/>
      <c r="I123" s="75"/>
      <c r="J123" s="75"/>
      <c r="K123" s="75"/>
      <c r="L123" s="75"/>
      <c r="M123" s="75"/>
    </row>
    <row r="124" spans="2:13">
      <c r="B124" s="82"/>
      <c r="C124" s="75"/>
      <c r="D124" s="75"/>
      <c r="E124" s="75"/>
      <c r="F124" s="75"/>
      <c r="G124" s="75"/>
      <c r="H124" s="75"/>
      <c r="I124" s="75"/>
      <c r="J124" s="75"/>
      <c r="K124" s="75"/>
      <c r="L124" s="75"/>
      <c r="M124" s="75"/>
    </row>
    <row r="125" spans="2:13">
      <c r="B125" s="82"/>
      <c r="C125" s="75"/>
      <c r="D125" s="75"/>
      <c r="E125" s="75"/>
      <c r="F125" s="75"/>
      <c r="G125" s="75"/>
      <c r="H125" s="75"/>
      <c r="I125" s="75"/>
      <c r="J125" s="75"/>
      <c r="K125" s="75"/>
      <c r="L125" s="75"/>
      <c r="M125" s="75"/>
    </row>
    <row r="126" spans="2:13">
      <c r="B126" s="82"/>
      <c r="C126" s="75"/>
      <c r="D126" s="75"/>
      <c r="E126" s="75"/>
      <c r="F126" s="75"/>
      <c r="G126" s="75"/>
      <c r="H126" s="75"/>
      <c r="I126" s="75"/>
      <c r="J126" s="75"/>
      <c r="K126" s="75"/>
      <c r="L126" s="75"/>
      <c r="M126" s="75"/>
    </row>
    <row r="127" spans="2:13">
      <c r="B127" s="82"/>
      <c r="C127" s="75"/>
      <c r="D127" s="75"/>
      <c r="E127" s="75"/>
      <c r="F127" s="75"/>
      <c r="G127" s="75"/>
      <c r="H127" s="75"/>
      <c r="I127" s="75"/>
      <c r="J127" s="75"/>
      <c r="K127" s="75"/>
      <c r="L127" s="75"/>
      <c r="M127" s="75"/>
    </row>
    <row r="128" spans="2:13">
      <c r="B128" s="82"/>
      <c r="C128" s="75"/>
      <c r="D128" s="75"/>
      <c r="E128" s="75"/>
      <c r="F128" s="75"/>
      <c r="G128" s="75"/>
      <c r="H128" s="75"/>
      <c r="I128" s="75"/>
      <c r="J128" s="75"/>
      <c r="K128" s="75"/>
      <c r="L128" s="75"/>
      <c r="M128" s="75"/>
    </row>
    <row r="129" spans="2:13">
      <c r="B129" s="82"/>
      <c r="C129" s="75"/>
      <c r="D129" s="75"/>
      <c r="E129" s="75"/>
      <c r="F129" s="75"/>
      <c r="G129" s="75"/>
      <c r="H129" s="75"/>
      <c r="I129" s="75"/>
      <c r="J129" s="75"/>
      <c r="K129" s="75"/>
      <c r="L129" s="75"/>
      <c r="M129" s="75"/>
    </row>
    <row r="130" spans="2:13">
      <c r="B130" s="82"/>
      <c r="C130" s="75"/>
      <c r="D130" s="75"/>
      <c r="E130" s="75"/>
      <c r="F130" s="75"/>
      <c r="G130" s="75"/>
      <c r="H130" s="75"/>
      <c r="I130" s="75"/>
      <c r="J130" s="75"/>
      <c r="K130" s="75"/>
      <c r="L130" s="75"/>
      <c r="M130" s="75"/>
    </row>
    <row r="131" spans="2:13">
      <c r="B131" s="82"/>
      <c r="C131" s="75"/>
      <c r="D131" s="75"/>
      <c r="E131" s="75"/>
      <c r="F131" s="75"/>
      <c r="G131" s="75"/>
      <c r="H131" s="75"/>
      <c r="I131" s="75"/>
      <c r="J131" s="75"/>
      <c r="K131" s="75"/>
      <c r="L131" s="75"/>
      <c r="M131" s="75"/>
    </row>
    <row r="132" spans="2:13">
      <c r="B132" s="82"/>
      <c r="C132" s="75"/>
      <c r="D132" s="75"/>
      <c r="E132" s="75"/>
      <c r="F132" s="75"/>
      <c r="G132" s="75"/>
      <c r="H132" s="75"/>
      <c r="I132" s="75"/>
      <c r="J132" s="75"/>
      <c r="K132" s="75"/>
      <c r="L132" s="75"/>
      <c r="M132" s="75"/>
    </row>
    <row r="133" spans="2:13">
      <c r="B133" s="82"/>
      <c r="C133" s="75"/>
      <c r="D133" s="75"/>
      <c r="E133" s="75"/>
      <c r="F133" s="75"/>
      <c r="G133" s="75"/>
      <c r="H133" s="75"/>
      <c r="I133" s="75"/>
      <c r="J133" s="75"/>
      <c r="K133" s="75"/>
      <c r="L133" s="75"/>
      <c r="M133" s="75"/>
    </row>
    <row r="134" spans="2:13">
      <c r="B134" s="82"/>
      <c r="C134" s="75"/>
      <c r="D134" s="75"/>
      <c r="E134" s="75"/>
      <c r="F134" s="75"/>
      <c r="G134" s="75"/>
      <c r="H134" s="75"/>
      <c r="I134" s="75"/>
      <c r="J134" s="75"/>
      <c r="K134" s="75"/>
      <c r="L134" s="75"/>
      <c r="M134" s="75"/>
    </row>
    <row r="135" spans="2:13">
      <c r="B135" s="82"/>
      <c r="C135" s="75"/>
      <c r="D135" s="75"/>
      <c r="E135" s="75"/>
      <c r="F135" s="75"/>
      <c r="G135" s="75"/>
      <c r="H135" s="75"/>
      <c r="I135" s="75"/>
      <c r="J135" s="75"/>
      <c r="K135" s="75"/>
      <c r="L135" s="75"/>
      <c r="M135" s="75"/>
    </row>
    <row r="136" spans="2:13">
      <c r="B136" s="82"/>
      <c r="C136" s="75"/>
      <c r="D136" s="75"/>
      <c r="E136" s="75"/>
      <c r="F136" s="75"/>
      <c r="G136" s="75"/>
      <c r="H136" s="75"/>
      <c r="I136" s="75"/>
      <c r="J136" s="75"/>
      <c r="K136" s="75"/>
      <c r="L136" s="75"/>
      <c r="M136" s="75"/>
    </row>
    <row r="137" spans="2:13">
      <c r="B137" s="82"/>
      <c r="C137" s="75"/>
      <c r="D137" s="75"/>
      <c r="E137" s="75"/>
      <c r="F137" s="75"/>
      <c r="G137" s="75"/>
      <c r="H137" s="75"/>
      <c r="I137" s="75"/>
      <c r="J137" s="75"/>
      <c r="K137" s="75"/>
      <c r="L137" s="75"/>
      <c r="M137" s="75"/>
    </row>
    <row r="138" spans="2:13">
      <c r="B138" s="82"/>
      <c r="C138" s="75"/>
      <c r="D138" s="75"/>
      <c r="E138" s="75"/>
      <c r="F138" s="75"/>
      <c r="G138" s="75"/>
      <c r="H138" s="75"/>
      <c r="I138" s="75"/>
      <c r="J138" s="75"/>
      <c r="K138" s="75"/>
      <c r="L138" s="75"/>
      <c r="M138" s="75"/>
    </row>
    <row r="139" spans="2:13">
      <c r="B139" s="82"/>
      <c r="C139" s="75"/>
      <c r="D139" s="103"/>
      <c r="E139" s="75"/>
      <c r="F139" s="75"/>
      <c r="G139" s="75"/>
      <c r="H139" s="75"/>
      <c r="I139" s="75"/>
      <c r="J139" s="75"/>
      <c r="K139" s="75"/>
      <c r="L139" s="75"/>
      <c r="M139" s="75"/>
    </row>
    <row r="140" spans="2:13">
      <c r="B140" s="82"/>
      <c r="C140" s="75"/>
      <c r="D140" s="75"/>
      <c r="E140" s="75"/>
      <c r="F140" s="75"/>
      <c r="G140" s="75"/>
      <c r="H140" s="75"/>
      <c r="I140" s="75"/>
      <c r="J140" s="75"/>
      <c r="K140" s="75"/>
      <c r="L140" s="75"/>
      <c r="M140" s="75"/>
    </row>
    <row r="141" spans="2:13">
      <c r="B141" s="82"/>
      <c r="C141" s="75"/>
      <c r="D141" s="75"/>
      <c r="E141" s="75"/>
      <c r="F141" s="75"/>
      <c r="G141" s="75"/>
      <c r="H141" s="75"/>
      <c r="I141" s="75"/>
      <c r="J141" s="75"/>
      <c r="K141" s="75"/>
      <c r="L141" s="75"/>
      <c r="M141" s="75"/>
    </row>
    <row r="142" spans="2:13">
      <c r="B142" s="82"/>
      <c r="C142" s="75"/>
      <c r="D142" s="75"/>
      <c r="E142" s="75"/>
      <c r="F142" s="75"/>
      <c r="G142" s="75"/>
      <c r="H142" s="75"/>
      <c r="I142" s="75"/>
      <c r="J142" s="75"/>
      <c r="K142" s="75"/>
      <c r="L142" s="75"/>
      <c r="M142" s="75"/>
    </row>
    <row r="143" spans="2:13">
      <c r="B143" s="82"/>
      <c r="C143" s="75"/>
      <c r="D143" s="75"/>
      <c r="E143" s="75"/>
      <c r="F143" s="75"/>
      <c r="G143" s="75"/>
      <c r="H143" s="75"/>
      <c r="I143" s="75"/>
      <c r="J143" s="75"/>
      <c r="K143" s="75"/>
      <c r="L143" s="75"/>
      <c r="M143" s="75"/>
    </row>
    <row r="144" spans="2:13">
      <c r="B144" s="82"/>
      <c r="C144" s="75"/>
      <c r="D144" s="75"/>
      <c r="E144" s="75"/>
      <c r="F144" s="75"/>
      <c r="G144" s="75"/>
      <c r="H144" s="75"/>
      <c r="I144" s="75"/>
      <c r="J144" s="75"/>
      <c r="K144" s="75"/>
      <c r="L144" s="75"/>
      <c r="M144" s="75"/>
    </row>
    <row r="145" spans="2:13">
      <c r="B145" s="82"/>
      <c r="C145" s="75"/>
      <c r="D145" s="75"/>
      <c r="E145" s="75"/>
      <c r="F145" s="75"/>
      <c r="G145" s="75"/>
      <c r="H145" s="75"/>
      <c r="I145" s="75"/>
      <c r="J145" s="75"/>
      <c r="K145" s="75"/>
      <c r="L145" s="75"/>
      <c r="M145" s="75"/>
    </row>
    <row r="146" spans="2:13">
      <c r="B146" s="82"/>
      <c r="C146" s="75"/>
      <c r="D146" s="75"/>
      <c r="E146" s="75"/>
      <c r="F146" s="75"/>
      <c r="G146" s="75"/>
      <c r="H146" s="75"/>
      <c r="I146" s="75"/>
      <c r="J146" s="75"/>
      <c r="K146" s="75"/>
      <c r="L146" s="75"/>
      <c r="M146" s="75"/>
    </row>
    <row r="147" spans="2:13">
      <c r="B147" s="82"/>
      <c r="C147" s="75"/>
      <c r="D147" s="75"/>
      <c r="E147" s="75"/>
      <c r="F147" s="75"/>
      <c r="G147" s="75"/>
      <c r="H147" s="75"/>
      <c r="I147" s="75"/>
      <c r="J147" s="75"/>
      <c r="K147" s="75"/>
      <c r="L147" s="75"/>
      <c r="M147" s="75"/>
    </row>
    <row r="148" spans="2:13">
      <c r="B148" s="82"/>
      <c r="C148" s="75"/>
      <c r="D148" s="75"/>
      <c r="E148" s="75"/>
      <c r="F148" s="75"/>
      <c r="G148" s="75"/>
      <c r="H148" s="75"/>
      <c r="I148" s="75"/>
      <c r="J148" s="75"/>
      <c r="K148" s="75"/>
      <c r="L148" s="75"/>
      <c r="M148" s="75"/>
    </row>
    <row r="149" spans="2:13">
      <c r="B149" s="82"/>
      <c r="C149" s="75"/>
      <c r="D149" s="75"/>
      <c r="E149" s="75"/>
      <c r="F149" s="75"/>
      <c r="G149" s="75"/>
      <c r="H149" s="75"/>
      <c r="I149" s="75"/>
      <c r="J149" s="75"/>
      <c r="K149" s="75"/>
      <c r="L149" s="75"/>
      <c r="M149" s="75"/>
    </row>
    <row r="150" spans="2:13">
      <c r="B150" s="82"/>
      <c r="C150" s="75"/>
      <c r="D150" s="75"/>
      <c r="E150" s="75"/>
      <c r="F150" s="75"/>
      <c r="G150" s="75"/>
      <c r="H150" s="75"/>
      <c r="I150" s="75"/>
      <c r="J150" s="75"/>
      <c r="K150" s="75"/>
      <c r="L150" s="75"/>
      <c r="M150" s="75"/>
    </row>
    <row r="151" spans="2:13">
      <c r="B151" s="82"/>
      <c r="C151" s="75"/>
      <c r="D151" s="75"/>
      <c r="E151" s="75"/>
      <c r="F151" s="75"/>
      <c r="G151" s="75"/>
      <c r="H151" s="75"/>
      <c r="I151" s="75"/>
      <c r="J151" s="75"/>
      <c r="K151" s="75"/>
      <c r="L151" s="75"/>
      <c r="M151" s="75"/>
    </row>
    <row r="152" spans="2:13">
      <c r="B152" s="82"/>
      <c r="C152" s="75"/>
      <c r="D152" s="75"/>
      <c r="E152" s="75"/>
      <c r="F152" s="75"/>
      <c r="G152" s="75"/>
      <c r="H152" s="75"/>
      <c r="I152" s="75"/>
      <c r="J152" s="75"/>
      <c r="K152" s="75"/>
      <c r="L152" s="75"/>
      <c r="M152" s="75"/>
    </row>
    <row r="153" spans="2:13">
      <c r="B153" s="82"/>
      <c r="C153" s="75"/>
      <c r="D153" s="75"/>
      <c r="E153" s="75"/>
      <c r="F153" s="75"/>
      <c r="G153" s="75"/>
      <c r="H153" s="75"/>
      <c r="I153" s="75"/>
      <c r="J153" s="75"/>
      <c r="K153" s="75"/>
      <c r="L153" s="75"/>
      <c r="M153" s="75"/>
    </row>
    <row r="154" spans="2:13">
      <c r="B154" s="82"/>
      <c r="C154" s="75"/>
      <c r="D154" s="75"/>
      <c r="E154" s="75"/>
      <c r="F154" s="75"/>
      <c r="G154" s="75"/>
      <c r="H154" s="75"/>
      <c r="I154" s="75"/>
      <c r="J154" s="75"/>
      <c r="K154" s="75"/>
      <c r="L154" s="75"/>
      <c r="M154" s="75"/>
    </row>
    <row r="155" spans="2:13">
      <c r="B155" s="82"/>
      <c r="C155" s="75"/>
      <c r="D155" s="75"/>
      <c r="E155" s="75"/>
      <c r="F155" s="75"/>
      <c r="G155" s="75"/>
      <c r="H155" s="75"/>
      <c r="I155" s="75"/>
      <c r="J155" s="75"/>
      <c r="K155" s="75"/>
      <c r="L155" s="75"/>
      <c r="M155" s="75"/>
    </row>
    <row r="156" spans="2:13">
      <c r="B156" s="82"/>
      <c r="C156" s="75"/>
      <c r="D156" s="75"/>
      <c r="E156" s="75"/>
      <c r="F156" s="75"/>
      <c r="G156" s="75"/>
      <c r="H156" s="75"/>
      <c r="I156" s="75"/>
      <c r="J156" s="75"/>
      <c r="K156" s="75"/>
      <c r="L156" s="75"/>
      <c r="M156" s="75"/>
    </row>
    <row r="157" spans="2:13">
      <c r="B157" s="82"/>
      <c r="C157" s="75"/>
      <c r="D157" s="75"/>
      <c r="E157" s="75"/>
      <c r="F157" s="75"/>
      <c r="G157" s="75"/>
      <c r="H157" s="75"/>
      <c r="I157" s="75"/>
      <c r="J157" s="75"/>
      <c r="K157" s="75"/>
      <c r="L157" s="75"/>
      <c r="M157" s="75"/>
    </row>
    <row r="158" spans="2:13">
      <c r="B158" s="82"/>
      <c r="C158" s="75"/>
      <c r="D158" s="75"/>
      <c r="E158" s="75"/>
      <c r="F158" s="75"/>
      <c r="G158" s="75"/>
      <c r="H158" s="75"/>
      <c r="I158" s="75"/>
      <c r="J158" s="75"/>
      <c r="K158" s="75"/>
      <c r="L158" s="75"/>
      <c r="M158" s="75"/>
    </row>
    <row r="159" spans="2:13">
      <c r="B159" s="82"/>
      <c r="C159" s="75"/>
      <c r="D159" s="75"/>
      <c r="E159" s="75"/>
      <c r="F159" s="75"/>
      <c r="G159" s="75"/>
      <c r="H159" s="75"/>
      <c r="I159" s="75"/>
      <c r="J159" s="75"/>
      <c r="K159" s="75"/>
      <c r="L159" s="75"/>
      <c r="M159" s="75"/>
    </row>
    <row r="160" spans="2:13">
      <c r="B160" s="82"/>
      <c r="C160" s="75"/>
      <c r="D160" s="75"/>
      <c r="E160" s="75"/>
      <c r="F160" s="75"/>
      <c r="G160" s="75"/>
      <c r="H160" s="75"/>
      <c r="I160" s="75"/>
      <c r="J160" s="75"/>
      <c r="K160" s="75"/>
      <c r="L160" s="75"/>
      <c r="M160" s="75"/>
    </row>
    <row r="161" spans="2:13">
      <c r="B161" s="82"/>
      <c r="C161" s="75"/>
      <c r="D161" s="75"/>
      <c r="E161" s="75"/>
      <c r="F161" s="75"/>
      <c r="G161" s="75"/>
      <c r="H161" s="75"/>
      <c r="I161" s="75"/>
      <c r="J161" s="75"/>
      <c r="K161" s="75"/>
      <c r="L161" s="75"/>
      <c r="M161" s="75"/>
    </row>
    <row r="162" spans="2:13">
      <c r="B162" s="82"/>
      <c r="C162" s="75"/>
      <c r="D162" s="75"/>
      <c r="E162" s="75"/>
      <c r="F162" s="75"/>
      <c r="G162" s="75"/>
      <c r="H162" s="75"/>
      <c r="I162" s="75"/>
      <c r="J162" s="75"/>
      <c r="K162" s="75"/>
      <c r="L162" s="75"/>
      <c r="M162" s="75"/>
    </row>
    <row r="163" spans="2:13">
      <c r="B163" s="82"/>
      <c r="C163" s="75"/>
      <c r="D163" s="75"/>
      <c r="E163" s="75"/>
      <c r="F163" s="75"/>
      <c r="G163" s="75"/>
      <c r="H163" s="75"/>
      <c r="I163" s="75"/>
      <c r="J163" s="75"/>
      <c r="K163" s="75"/>
      <c r="L163" s="75"/>
      <c r="M163" s="75"/>
    </row>
    <row r="164" spans="2:13">
      <c r="B164" s="82"/>
      <c r="C164" s="75"/>
      <c r="D164" s="75"/>
      <c r="E164" s="75"/>
      <c r="F164" s="75"/>
      <c r="G164" s="75"/>
      <c r="H164" s="75"/>
      <c r="I164" s="75"/>
      <c r="J164" s="75"/>
      <c r="K164" s="75"/>
      <c r="L164" s="75"/>
      <c r="M164" s="75"/>
    </row>
    <row r="165" spans="2:13">
      <c r="B165" s="82"/>
      <c r="C165" s="75"/>
      <c r="D165" s="75"/>
      <c r="E165" s="75"/>
      <c r="F165" s="75"/>
      <c r="G165" s="75"/>
      <c r="H165" s="75"/>
      <c r="I165" s="75"/>
      <c r="J165" s="75"/>
      <c r="K165" s="75"/>
      <c r="L165" s="75"/>
      <c r="M165" s="75"/>
    </row>
    <row r="166" spans="2:13">
      <c r="B166" s="82"/>
      <c r="C166" s="75"/>
      <c r="D166" s="75"/>
      <c r="E166" s="75"/>
      <c r="F166" s="75"/>
      <c r="G166" s="75"/>
      <c r="H166" s="75"/>
      <c r="I166" s="75"/>
      <c r="J166" s="75"/>
      <c r="K166" s="75"/>
      <c r="L166" s="75"/>
      <c r="M166" s="75"/>
    </row>
    <row r="167" spans="2:13">
      <c r="B167" s="82"/>
      <c r="C167" s="75"/>
      <c r="D167" s="75"/>
      <c r="E167" s="75"/>
      <c r="F167" s="75"/>
      <c r="G167" s="75"/>
      <c r="H167" s="75"/>
      <c r="I167" s="75"/>
      <c r="J167" s="75"/>
      <c r="K167" s="75"/>
      <c r="L167" s="75"/>
      <c r="M167" s="75"/>
    </row>
    <row r="168" spans="2:13">
      <c r="B168" s="82"/>
      <c r="C168" s="75"/>
      <c r="D168" s="75"/>
      <c r="E168" s="75"/>
      <c r="F168" s="75"/>
      <c r="G168" s="75"/>
      <c r="H168" s="75"/>
      <c r="I168" s="75"/>
      <c r="J168" s="75"/>
      <c r="K168" s="75"/>
      <c r="L168" s="75"/>
      <c r="M168" s="75"/>
    </row>
    <row r="169" spans="2:13">
      <c r="B169" s="82"/>
      <c r="C169" s="75"/>
      <c r="D169" s="75"/>
      <c r="E169" s="75"/>
      <c r="F169" s="75"/>
      <c r="G169" s="75"/>
      <c r="H169" s="75"/>
      <c r="I169" s="75"/>
      <c r="J169" s="75"/>
      <c r="K169" s="75"/>
      <c r="L169" s="75"/>
      <c r="M169" s="75"/>
    </row>
    <row r="170" spans="2:13">
      <c r="B170" s="82"/>
      <c r="C170" s="75"/>
      <c r="D170" s="75"/>
      <c r="E170" s="75"/>
      <c r="F170" s="75"/>
      <c r="G170" s="75"/>
      <c r="H170" s="75"/>
      <c r="I170" s="75"/>
      <c r="J170" s="75"/>
      <c r="K170" s="75"/>
      <c r="L170" s="75"/>
      <c r="M170" s="75"/>
    </row>
    <row r="171" spans="2:13">
      <c r="B171" s="82"/>
      <c r="C171" s="75"/>
      <c r="D171" s="75"/>
      <c r="E171" s="75"/>
      <c r="F171" s="75"/>
      <c r="G171" s="75"/>
      <c r="H171" s="75"/>
      <c r="I171" s="75"/>
      <c r="J171" s="75"/>
      <c r="K171" s="75"/>
      <c r="L171" s="75"/>
      <c r="M171" s="75"/>
    </row>
    <row r="172" spans="2:13">
      <c r="B172" s="82"/>
      <c r="C172" s="75"/>
      <c r="D172" s="75"/>
      <c r="E172" s="75"/>
      <c r="F172" s="75"/>
      <c r="G172" s="75"/>
      <c r="H172" s="75"/>
      <c r="I172" s="75"/>
      <c r="J172" s="75"/>
      <c r="K172" s="75"/>
      <c r="L172" s="75"/>
      <c r="M172" s="75"/>
    </row>
    <row r="173" spans="2:13">
      <c r="B173" s="82"/>
      <c r="C173" s="75"/>
      <c r="D173" s="75"/>
      <c r="E173" s="75"/>
      <c r="F173" s="75"/>
      <c r="G173" s="75"/>
      <c r="H173" s="75"/>
      <c r="I173" s="75"/>
      <c r="J173" s="75"/>
      <c r="K173" s="75"/>
      <c r="L173" s="75"/>
      <c r="M173" s="75"/>
    </row>
    <row r="174" spans="2:13">
      <c r="B174" s="82"/>
      <c r="C174" s="75"/>
      <c r="D174" s="75"/>
      <c r="E174" s="75"/>
      <c r="F174" s="75"/>
      <c r="G174" s="75"/>
      <c r="H174" s="75"/>
      <c r="I174" s="75"/>
      <c r="J174" s="75"/>
      <c r="K174" s="75"/>
      <c r="L174" s="75"/>
      <c r="M174" s="75"/>
    </row>
    <row r="175" spans="2:13">
      <c r="B175" s="82"/>
      <c r="C175" s="75"/>
      <c r="D175" s="75"/>
      <c r="E175" s="75"/>
      <c r="F175" s="75"/>
      <c r="G175" s="75"/>
      <c r="H175" s="75"/>
      <c r="I175" s="75"/>
      <c r="J175" s="75"/>
      <c r="K175" s="75"/>
      <c r="L175" s="75"/>
      <c r="M175" s="75"/>
    </row>
    <row r="176" spans="2:13">
      <c r="B176" s="82"/>
      <c r="C176" s="75"/>
      <c r="D176" s="75"/>
      <c r="E176" s="75"/>
      <c r="F176" s="75"/>
      <c r="G176" s="75"/>
      <c r="H176" s="75"/>
      <c r="I176" s="75"/>
      <c r="J176" s="75"/>
      <c r="K176" s="75"/>
      <c r="L176" s="75"/>
      <c r="M176" s="75"/>
    </row>
    <row r="177" spans="2:13">
      <c r="B177" s="82"/>
      <c r="C177" s="75"/>
      <c r="D177" s="75"/>
      <c r="E177" s="75"/>
      <c r="F177" s="75"/>
      <c r="G177" s="75"/>
      <c r="H177" s="75"/>
      <c r="I177" s="75"/>
      <c r="J177" s="75"/>
      <c r="K177" s="75"/>
      <c r="L177" s="75"/>
      <c r="M177" s="75"/>
    </row>
    <row r="178" spans="2:13">
      <c r="B178" s="82"/>
      <c r="C178" s="75"/>
      <c r="D178" s="75"/>
      <c r="E178" s="75"/>
      <c r="F178" s="75"/>
      <c r="G178" s="75"/>
      <c r="H178" s="75"/>
      <c r="I178" s="75"/>
      <c r="J178" s="75"/>
      <c r="K178" s="75"/>
      <c r="L178" s="75"/>
      <c r="M178" s="75"/>
    </row>
    <row r="179" spans="2:13">
      <c r="B179" s="82"/>
      <c r="C179" s="75"/>
      <c r="D179" s="75"/>
      <c r="E179" s="75"/>
      <c r="F179" s="75"/>
      <c r="G179" s="75"/>
      <c r="H179" s="75"/>
      <c r="I179" s="75"/>
      <c r="J179" s="75"/>
      <c r="K179" s="75"/>
      <c r="L179" s="75"/>
      <c r="M179" s="75"/>
    </row>
    <row r="180" spans="2:13">
      <c r="B180" s="82"/>
      <c r="C180" s="75"/>
      <c r="D180" s="75"/>
      <c r="E180" s="75"/>
      <c r="F180" s="75"/>
      <c r="G180" s="75"/>
      <c r="H180" s="75"/>
      <c r="I180" s="75"/>
      <c r="J180" s="75"/>
      <c r="K180" s="75"/>
      <c r="L180" s="75"/>
      <c r="M180" s="75"/>
    </row>
    <row r="181" spans="2:13">
      <c r="B181" s="82"/>
      <c r="C181" s="75"/>
      <c r="D181" s="75"/>
      <c r="E181" s="75"/>
      <c r="F181" s="75"/>
      <c r="G181" s="75"/>
      <c r="H181" s="75"/>
      <c r="I181" s="75"/>
      <c r="J181" s="75"/>
      <c r="K181" s="75"/>
      <c r="L181" s="75"/>
      <c r="M181" s="75"/>
    </row>
    <row r="182" spans="2:13">
      <c r="B182" s="82"/>
      <c r="C182" s="75"/>
      <c r="D182" s="75"/>
      <c r="E182" s="75"/>
      <c r="F182" s="75"/>
      <c r="G182" s="75"/>
      <c r="H182" s="75"/>
      <c r="I182" s="75"/>
      <c r="J182" s="75"/>
      <c r="K182" s="75"/>
      <c r="L182" s="75"/>
      <c r="M182" s="75"/>
    </row>
    <row r="183" spans="2:13">
      <c r="B183" s="82"/>
      <c r="C183" s="75"/>
      <c r="D183" s="75"/>
      <c r="E183" s="75"/>
      <c r="F183" s="75"/>
      <c r="G183" s="75"/>
      <c r="H183" s="75"/>
      <c r="I183" s="75"/>
      <c r="J183" s="75"/>
      <c r="K183" s="75"/>
      <c r="L183" s="75"/>
      <c r="M183" s="75"/>
    </row>
    <row r="184" spans="2:13">
      <c r="B184" s="82"/>
      <c r="C184" s="75"/>
      <c r="D184" s="75"/>
      <c r="E184" s="75"/>
      <c r="F184" s="75"/>
      <c r="G184" s="75"/>
      <c r="H184" s="75"/>
      <c r="I184" s="75"/>
      <c r="J184" s="75"/>
      <c r="K184" s="75"/>
      <c r="L184" s="75"/>
      <c r="M184" s="75"/>
    </row>
    <row r="185" spans="2:13">
      <c r="B185" s="82"/>
      <c r="C185" s="75"/>
      <c r="D185" s="75"/>
      <c r="E185" s="75"/>
      <c r="F185" s="75"/>
      <c r="G185" s="75"/>
      <c r="H185" s="75"/>
      <c r="I185" s="75"/>
      <c r="J185" s="75"/>
      <c r="K185" s="75"/>
      <c r="L185" s="75"/>
      <c r="M185" s="75"/>
    </row>
    <row r="186" spans="2:13">
      <c r="B186" s="82"/>
      <c r="C186" s="75"/>
      <c r="D186" s="75"/>
      <c r="E186" s="75"/>
      <c r="F186" s="75"/>
      <c r="G186" s="75"/>
      <c r="H186" s="75"/>
      <c r="I186" s="75"/>
      <c r="J186" s="75"/>
      <c r="K186" s="75"/>
      <c r="L186" s="75"/>
      <c r="M186" s="75"/>
    </row>
    <row r="187" spans="2:13">
      <c r="B187" s="82"/>
      <c r="C187" s="75"/>
      <c r="D187" s="75"/>
      <c r="E187" s="75"/>
      <c r="F187" s="75"/>
      <c r="G187" s="75"/>
      <c r="H187" s="75"/>
      <c r="I187" s="75"/>
      <c r="J187" s="75"/>
      <c r="K187" s="75"/>
      <c r="L187" s="75"/>
      <c r="M187" s="75"/>
    </row>
    <row r="188" spans="2:13">
      <c r="B188" s="82"/>
      <c r="C188" s="104"/>
      <c r="D188" s="75"/>
      <c r="E188" s="104"/>
      <c r="F188" s="75"/>
      <c r="G188" s="75"/>
      <c r="H188" s="75"/>
      <c r="I188" s="75"/>
      <c r="J188" s="75"/>
      <c r="K188" s="75"/>
      <c r="L188" s="75"/>
      <c r="M188" s="75"/>
    </row>
    <row r="189" spans="2:13">
      <c r="B189" s="82"/>
      <c r="C189" s="75"/>
      <c r="D189" s="75"/>
      <c r="E189" s="104"/>
      <c r="F189" s="75"/>
      <c r="G189" s="75"/>
      <c r="H189" s="75"/>
      <c r="I189" s="75"/>
      <c r="J189" s="75"/>
      <c r="K189" s="75"/>
      <c r="L189" s="75"/>
      <c r="M189" s="75"/>
    </row>
    <row r="190" spans="2:13">
      <c r="B190" s="82"/>
      <c r="C190" s="75"/>
      <c r="D190" s="75"/>
      <c r="E190" s="75"/>
      <c r="F190" s="75"/>
      <c r="G190" s="75"/>
      <c r="H190" s="75"/>
      <c r="I190" s="75"/>
      <c r="J190" s="75"/>
      <c r="K190" s="75"/>
      <c r="L190" s="75"/>
      <c r="M190" s="75"/>
    </row>
    <row r="191" spans="2:13">
      <c r="B191" s="82"/>
      <c r="C191" s="104"/>
      <c r="D191" s="75"/>
      <c r="E191" s="75"/>
      <c r="F191" s="75"/>
      <c r="G191" s="75"/>
      <c r="H191" s="75"/>
      <c r="I191" s="75"/>
      <c r="J191" s="75"/>
      <c r="K191" s="75"/>
      <c r="L191" s="75"/>
      <c r="M191" s="75"/>
    </row>
    <row r="192" spans="2:13">
      <c r="B192" s="82"/>
      <c r="C192" s="75"/>
      <c r="D192" s="75"/>
      <c r="E192" s="75"/>
      <c r="F192" s="75"/>
      <c r="G192" s="75"/>
      <c r="H192" s="75"/>
      <c r="I192" s="75"/>
      <c r="J192" s="75"/>
      <c r="K192" s="75"/>
      <c r="L192" s="75"/>
      <c r="M192" s="75"/>
    </row>
    <row r="193" spans="2:13">
      <c r="B193" s="82"/>
      <c r="C193" s="75"/>
      <c r="D193" s="75"/>
      <c r="E193" s="75"/>
      <c r="F193" s="75"/>
      <c r="G193" s="75"/>
      <c r="H193" s="75"/>
      <c r="I193" s="75"/>
      <c r="J193" s="75"/>
      <c r="K193" s="75"/>
      <c r="L193" s="75"/>
      <c r="M193" s="75"/>
    </row>
    <row r="194" spans="2:13">
      <c r="B194" s="82"/>
      <c r="C194" s="75"/>
      <c r="D194" s="75"/>
      <c r="E194" s="75"/>
      <c r="F194" s="75"/>
      <c r="G194" s="75"/>
      <c r="H194" s="75"/>
      <c r="I194" s="75"/>
      <c r="J194" s="75"/>
      <c r="K194" s="75"/>
      <c r="L194" s="75"/>
      <c r="M194" s="75"/>
    </row>
    <row r="195" spans="2:13">
      <c r="B195" s="82"/>
      <c r="C195" s="75"/>
      <c r="D195" s="75"/>
      <c r="E195" s="75"/>
      <c r="F195" s="75"/>
      <c r="G195" s="75"/>
      <c r="H195" s="75"/>
      <c r="I195" s="75"/>
      <c r="J195" s="75"/>
      <c r="K195" s="75"/>
      <c r="L195" s="75"/>
      <c r="M195" s="75"/>
    </row>
    <row r="196" spans="2:13">
      <c r="B196" s="82"/>
      <c r="C196" s="75"/>
      <c r="D196" s="75"/>
      <c r="E196" s="75"/>
      <c r="F196" s="75"/>
      <c r="G196" s="75"/>
      <c r="H196" s="75"/>
      <c r="I196" s="75"/>
      <c r="J196" s="75"/>
      <c r="K196" s="75"/>
      <c r="L196" s="75"/>
      <c r="M196" s="75"/>
    </row>
    <row r="197" spans="2:13">
      <c r="B197" s="82"/>
      <c r="C197" s="75"/>
      <c r="D197" s="75"/>
      <c r="E197" s="75"/>
      <c r="F197" s="75"/>
      <c r="G197" s="75"/>
      <c r="H197" s="75"/>
      <c r="I197" s="75"/>
      <c r="J197" s="75"/>
      <c r="K197" s="75"/>
      <c r="L197" s="75"/>
      <c r="M197" s="75"/>
    </row>
    <row r="198" spans="2:13">
      <c r="B198" s="82"/>
      <c r="C198" s="75"/>
      <c r="D198" s="75"/>
      <c r="E198" s="75"/>
      <c r="F198" s="75"/>
      <c r="G198" s="75"/>
      <c r="H198" s="75"/>
      <c r="I198" s="75"/>
      <c r="J198" s="75"/>
      <c r="K198" s="75"/>
      <c r="L198" s="75"/>
      <c r="M198" s="75"/>
    </row>
    <row r="199" spans="2:13">
      <c r="B199" s="82"/>
      <c r="C199" s="75"/>
      <c r="D199" s="75"/>
      <c r="E199" s="75"/>
      <c r="F199" s="75"/>
      <c r="G199" s="75"/>
      <c r="H199" s="75"/>
      <c r="I199" s="75"/>
      <c r="J199" s="75"/>
      <c r="K199" s="75"/>
      <c r="L199" s="75"/>
      <c r="M199" s="75"/>
    </row>
    <row r="200" spans="2:13">
      <c r="B200" s="82"/>
      <c r="C200" s="75"/>
      <c r="D200" s="75"/>
      <c r="E200" s="75"/>
      <c r="F200" s="75"/>
      <c r="G200" s="75"/>
      <c r="H200" s="75"/>
      <c r="I200" s="75"/>
      <c r="J200" s="75"/>
      <c r="K200" s="75"/>
      <c r="L200" s="75"/>
      <c r="M200" s="75"/>
    </row>
    <row r="201" spans="2:13">
      <c r="B201" s="82"/>
      <c r="C201" s="75"/>
      <c r="D201" s="75"/>
      <c r="E201" s="75"/>
      <c r="F201" s="75"/>
      <c r="G201" s="75"/>
      <c r="H201" s="75"/>
      <c r="I201" s="75"/>
      <c r="J201" s="75"/>
      <c r="K201" s="75"/>
      <c r="L201" s="75"/>
      <c r="M201" s="75"/>
    </row>
    <row r="202" spans="2:13">
      <c r="B202" s="82"/>
      <c r="C202" s="75"/>
      <c r="D202" s="75"/>
      <c r="E202" s="75"/>
      <c r="F202" s="75"/>
      <c r="G202" s="75"/>
      <c r="H202" s="75"/>
      <c r="I202" s="75"/>
      <c r="J202" s="75"/>
      <c r="K202" s="75"/>
      <c r="L202" s="75"/>
      <c r="M202" s="75"/>
    </row>
    <row r="203" spans="2:13">
      <c r="B203" s="82"/>
      <c r="C203" s="75"/>
      <c r="D203" s="75"/>
      <c r="E203" s="75"/>
      <c r="F203" s="75"/>
      <c r="G203" s="75"/>
      <c r="H203" s="75"/>
      <c r="I203" s="75"/>
      <c r="J203" s="75"/>
      <c r="K203" s="75"/>
      <c r="L203" s="75"/>
      <c r="M203" s="75"/>
    </row>
    <row r="204" spans="2:13">
      <c r="B204" s="82"/>
      <c r="C204" s="75"/>
      <c r="D204" s="75"/>
      <c r="E204" s="75"/>
      <c r="F204" s="75"/>
      <c r="G204" s="75"/>
      <c r="H204" s="75"/>
      <c r="I204" s="75"/>
      <c r="J204" s="75"/>
      <c r="K204" s="75"/>
      <c r="L204" s="75"/>
      <c r="M204" s="75"/>
    </row>
    <row r="205" spans="2:13">
      <c r="B205" s="82"/>
      <c r="C205" s="75"/>
      <c r="D205" s="75"/>
      <c r="E205" s="75"/>
      <c r="F205" s="75"/>
      <c r="G205" s="75"/>
      <c r="H205" s="75"/>
      <c r="I205" s="75"/>
      <c r="J205" s="75"/>
      <c r="K205" s="75"/>
      <c r="L205" s="75"/>
      <c r="M205" s="75"/>
    </row>
    <row r="206" spans="2:13">
      <c r="B206" s="82"/>
      <c r="C206" s="75"/>
      <c r="D206" s="75"/>
      <c r="E206" s="75"/>
      <c r="F206" s="75"/>
      <c r="G206" s="75"/>
      <c r="H206" s="75"/>
      <c r="I206" s="75"/>
      <c r="J206" s="75"/>
      <c r="K206" s="75"/>
      <c r="L206" s="75"/>
      <c r="M206" s="75"/>
    </row>
    <row r="207" spans="2:13">
      <c r="B207" s="82"/>
      <c r="C207" s="75"/>
      <c r="D207" s="75"/>
      <c r="E207" s="75"/>
      <c r="F207" s="75"/>
      <c r="G207" s="75"/>
      <c r="H207" s="75"/>
      <c r="I207" s="75"/>
      <c r="J207" s="75"/>
      <c r="K207" s="75"/>
      <c r="L207" s="75"/>
      <c r="M207" s="7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2020-01-14T09:14:14Z</dcterms:modified>
</cp:coreProperties>
</file>