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38400" windowHeight="22500" tabRatio="500" activeTab="1"/>
  </bookViews>
  <sheets>
    <sheet name="groengas" sheetId="1" r:id="rId1"/>
    <sheet name="geen groengas" sheetId="2" r:id="rId2"/>
  </sheets>
  <definedNames>
    <definedName name="_xlnm._FilterDatabase" localSheetId="1" hidden="1">'geen groengas'!$A$1:$H$48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2" l="1"/>
  <c r="H48" i="2"/>
  <c r="G47" i="2"/>
  <c r="H47" i="2"/>
  <c r="G10" i="2"/>
  <c r="H10" i="2"/>
  <c r="G8" i="2"/>
  <c r="H8" i="2"/>
  <c r="G12" i="2"/>
  <c r="H12" i="2"/>
  <c r="G46" i="2"/>
  <c r="H46" i="2"/>
  <c r="G45" i="2"/>
  <c r="H45" i="2"/>
  <c r="G5" i="2"/>
  <c r="H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11" i="2"/>
  <c r="H11" i="2"/>
  <c r="G29" i="2"/>
  <c r="H29" i="2"/>
  <c r="G28" i="2"/>
  <c r="H28" i="2"/>
  <c r="G9" i="2"/>
  <c r="H9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" i="2"/>
  <c r="H2" i="2"/>
  <c r="G20" i="2"/>
  <c r="H20" i="2"/>
  <c r="G6" i="2"/>
  <c r="H6" i="2"/>
  <c r="G19" i="2"/>
  <c r="H19" i="2"/>
  <c r="G18" i="2"/>
  <c r="H18" i="2"/>
  <c r="G17" i="2"/>
  <c r="H17" i="2"/>
  <c r="G16" i="2"/>
  <c r="H16" i="2"/>
  <c r="G7" i="2"/>
  <c r="H7" i="2"/>
  <c r="G4" i="2"/>
  <c r="H4" i="2"/>
  <c r="G15" i="2"/>
  <c r="H15" i="2"/>
  <c r="G3" i="2"/>
  <c r="H3" i="2"/>
  <c r="G14" i="2"/>
  <c r="H14" i="2"/>
  <c r="G13" i="2"/>
  <c r="H13" i="2"/>
  <c r="C10" i="2"/>
  <c r="D10" i="2"/>
  <c r="C8" i="2"/>
  <c r="D8" i="2"/>
  <c r="C12" i="2"/>
  <c r="D12" i="2"/>
  <c r="C46" i="2"/>
  <c r="D46" i="2"/>
  <c r="C45" i="2"/>
  <c r="D45" i="2"/>
  <c r="C5" i="2"/>
  <c r="D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11" i="2"/>
  <c r="D11" i="2"/>
  <c r="C29" i="2"/>
  <c r="D29" i="2"/>
  <c r="C28" i="2"/>
  <c r="D28" i="2"/>
  <c r="C9" i="2"/>
  <c r="D9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" i="2"/>
  <c r="D2" i="2"/>
  <c r="C20" i="2"/>
  <c r="D20" i="2"/>
  <c r="C6" i="2"/>
  <c r="D6" i="2"/>
  <c r="C19" i="2"/>
  <c r="D19" i="2"/>
  <c r="C18" i="2"/>
  <c r="D18" i="2"/>
  <c r="C17" i="2"/>
  <c r="D17" i="2"/>
  <c r="C16" i="2"/>
  <c r="D16" i="2"/>
  <c r="C7" i="2"/>
  <c r="D7" i="2"/>
  <c r="C4" i="2"/>
  <c r="D4" i="2"/>
  <c r="C15" i="2"/>
  <c r="D15" i="2"/>
  <c r="C3" i="2"/>
  <c r="D3" i="2"/>
  <c r="C14" i="2"/>
  <c r="D14" i="2"/>
  <c r="C13" i="2"/>
  <c r="D13" i="2"/>
  <c r="C47" i="2"/>
  <c r="D47" i="2"/>
</calcChain>
</file>

<file path=xl/sharedStrings.xml><?xml version="1.0" encoding="utf-8"?>
<sst xmlns="http://schemas.openxmlformats.org/spreadsheetml/2006/main" count="106" uniqueCount="53">
  <si>
    <t>Key</t>
  </si>
  <si>
    <t>Marginal_Cost_(EUR/MWh)</t>
  </si>
  <si>
    <t>Capacity_(MW)</t>
  </si>
  <si>
    <t>%_Price-setting</t>
  </si>
  <si>
    <t>energy_power_combined_cycle_network_gas</t>
  </si>
  <si>
    <t>import_from_de</t>
  </si>
  <si>
    <t>agriculture_chp_engine_network_gas</t>
  </si>
  <si>
    <t>energy_power_ultra_supercritical_cofiring_coal</t>
  </si>
  <si>
    <t>buildings_collective_chp_network_gas</t>
  </si>
  <si>
    <t>energy_chp_combined_cycle_network_gas</t>
  </si>
  <si>
    <t>energy_chp_ultra_supercritical_coal</t>
  </si>
  <si>
    <t>energy_chp_ultra_supercritical_cofiring_coal</t>
  </si>
  <si>
    <t>energy_power_ultra_supercritical_coal</t>
  </si>
  <si>
    <t>energy_power_nuclear_gen2_uranium_oxide</t>
  </si>
  <si>
    <t>energy_power_ultra_supercritical_network_gas</t>
  </si>
  <si>
    <t>agriculture_chp_supercritical_wood_pellets</t>
  </si>
  <si>
    <t>energy_power_turbine_network_gas</t>
  </si>
  <si>
    <t>agriculture_chp_engine_biogas</t>
  </si>
  <si>
    <t>buildings_chp_engine_biogas</t>
  </si>
  <si>
    <t>buildings_collective_chp_wood_pellets</t>
  </si>
  <si>
    <t>buildings_solar_pv_solar_radiation</t>
  </si>
  <si>
    <t>energy_chp_supercritical_waste_mix</t>
  </si>
  <si>
    <t>energy_chp_ultra_supercritical_lignite</t>
  </si>
  <si>
    <t>energy_power_combined_cycle_ccs_coal</t>
  </si>
  <si>
    <t>energy_power_combined_cycle_ccs_network_gas</t>
  </si>
  <si>
    <t>energy_power_combined_cycle_coal</t>
  </si>
  <si>
    <t>energy_power_engine_diesel</t>
  </si>
  <si>
    <t>energy_power_engine_network_gas</t>
  </si>
  <si>
    <t>energy_power_hydro_mountain</t>
  </si>
  <si>
    <t>energy_power_hydro_river</t>
  </si>
  <si>
    <t>energy_power_nuclear_gen3_uranium_oxide</t>
  </si>
  <si>
    <t>energy_power_solar_csp_solar_radiation</t>
  </si>
  <si>
    <t>energy_power_solar_pv_solar_radiation</t>
  </si>
  <si>
    <t>energy_power_supercritical_coal</t>
  </si>
  <si>
    <t>energy_power_supercritical_waste_mix</t>
  </si>
  <si>
    <t>energy_power_ultra_supercritical_ccs_coal</t>
  </si>
  <si>
    <t>energy_power_ultra_supercritical_crude_oil</t>
  </si>
  <si>
    <t>energy_power_ultra_supercritical_lignite</t>
  </si>
  <si>
    <t>energy_power_ultra_supercritical_oxyfuel_ccs_lignite</t>
  </si>
  <si>
    <t>energy_power_wind_turbine_coastal</t>
  </si>
  <si>
    <t>energy_power_wind_turbine_inland</t>
  </si>
  <si>
    <t>energy_power_wind_turbine_offshore</t>
  </si>
  <si>
    <t>households_collective_chp_biogas</t>
  </si>
  <si>
    <t>households_collective_chp_network_gas</t>
  </si>
  <si>
    <t>households_collective_chp_wood_pellets</t>
  </si>
  <si>
    <t>households_solar_pv_solar_radiation</t>
  </si>
  <si>
    <t>industry_chp_combined_cycle_gas_power_fuelmix</t>
  </si>
  <si>
    <t>industry_chp_engine_gas_power_fuelmix</t>
  </si>
  <si>
    <t>industry_chp_turbine_gas_power_fuelmix</t>
  </si>
  <si>
    <t>industry_chp_ultra_supercritical_coal</t>
  </si>
  <si>
    <t>emergency_price</t>
  </si>
  <si>
    <t>delta</t>
  </si>
  <si>
    <t>WITH GREEN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</si>
</sst>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baseColWidth="10" defaultRowHeight="15" x14ac:dyDescent="0"/>
  <cols>
    <col min="1" max="1" width="45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63.776916767418903</v>
      </c>
      <c r="C2">
        <v>4968</v>
      </c>
      <c r="D2">
        <v>42.762557077625502</v>
      </c>
    </row>
    <row r="3" spans="1:4">
      <c r="A3" t="s">
        <v>5</v>
      </c>
      <c r="B3">
        <v>55.543206954976299</v>
      </c>
      <c r="C3">
        <v>2449</v>
      </c>
      <c r="D3">
        <v>17.431506849314999</v>
      </c>
    </row>
    <row r="4" spans="1:4">
      <c r="A4" t="s">
        <v>6</v>
      </c>
      <c r="B4">
        <v>80.998439153488306</v>
      </c>
      <c r="C4">
        <v>2489</v>
      </c>
      <c r="D4">
        <v>11.3698630136986</v>
      </c>
    </row>
    <row r="5" spans="1:4">
      <c r="A5" t="s">
        <v>7</v>
      </c>
      <c r="B5">
        <v>59.132054456566898</v>
      </c>
      <c r="C5">
        <v>1606.95652173913</v>
      </c>
      <c r="D5">
        <v>10.3995433789954</v>
      </c>
    </row>
    <row r="6" spans="1:4">
      <c r="A6" t="s">
        <v>8</v>
      </c>
      <c r="B6">
        <v>80.998439153488306</v>
      </c>
      <c r="C6">
        <v>570.66664345888501</v>
      </c>
      <c r="D6">
        <v>5.5936073059360698</v>
      </c>
    </row>
    <row r="7" spans="1:4">
      <c r="A7" t="s">
        <v>9</v>
      </c>
      <c r="B7">
        <v>90.4316668105985</v>
      </c>
      <c r="C7">
        <v>3035.75257224701</v>
      </c>
      <c r="D7">
        <v>2.8995433789954301</v>
      </c>
    </row>
    <row r="8" spans="1:4">
      <c r="A8" t="s">
        <v>10</v>
      </c>
      <c r="B8">
        <v>51.677308491046396</v>
      </c>
      <c r="C8">
        <v>802.01739130434703</v>
      </c>
      <c r="D8">
        <v>2.8995433789954301</v>
      </c>
    </row>
    <row r="9" spans="1:4">
      <c r="A9" t="s">
        <v>11</v>
      </c>
      <c r="B9">
        <v>67.374396966137894</v>
      </c>
      <c r="C9">
        <v>474.30782608695603</v>
      </c>
      <c r="D9">
        <v>2.75114155251141</v>
      </c>
    </row>
    <row r="10" spans="1:4">
      <c r="A10" t="s">
        <v>12</v>
      </c>
      <c r="B10">
        <v>44.751876936316599</v>
      </c>
      <c r="C10">
        <v>1224</v>
      </c>
      <c r="D10">
        <v>2.1803652968036502</v>
      </c>
    </row>
    <row r="11" spans="1:4">
      <c r="A11" t="s">
        <v>13</v>
      </c>
      <c r="B11">
        <v>5.04188042957791</v>
      </c>
      <c r="C11">
        <v>430.65</v>
      </c>
      <c r="D11">
        <v>1.5296803652968001</v>
      </c>
    </row>
    <row r="12" spans="1:4">
      <c r="A12" t="s">
        <v>14</v>
      </c>
      <c r="B12">
        <v>95.232250151128397</v>
      </c>
      <c r="C12">
        <v>3456</v>
      </c>
      <c r="D12">
        <v>0.15981735159817301</v>
      </c>
    </row>
    <row r="13" spans="1:4">
      <c r="A13" t="s">
        <v>15</v>
      </c>
      <c r="B13">
        <v>147.314124293785</v>
      </c>
      <c r="C13">
        <v>249.75</v>
      </c>
      <c r="D13">
        <v>1.14155251141552E-2</v>
      </c>
    </row>
    <row r="14" spans="1:4">
      <c r="A14" t="s">
        <v>16</v>
      </c>
      <c r="B14">
        <v>112.484985964562</v>
      </c>
      <c r="C14">
        <v>194.69387755101999</v>
      </c>
      <c r="D14">
        <v>1.14155251141552E-2</v>
      </c>
    </row>
    <row r="15" spans="1:4">
      <c r="A15" t="s">
        <v>17</v>
      </c>
      <c r="B15">
        <v>151.87216567570201</v>
      </c>
      <c r="C15">
        <v>199.5</v>
      </c>
      <c r="D15">
        <v>0</v>
      </c>
    </row>
    <row r="16" spans="1:4">
      <c r="A16" t="s">
        <v>18</v>
      </c>
      <c r="B16">
        <v>151.87216567570201</v>
      </c>
      <c r="C16">
        <v>0</v>
      </c>
      <c r="D16">
        <v>0</v>
      </c>
    </row>
    <row r="17" spans="1:4">
      <c r="A17" t="s">
        <v>19</v>
      </c>
      <c r="B17">
        <v>147.44745762711801</v>
      </c>
      <c r="C17">
        <v>0</v>
      </c>
      <c r="D17">
        <v>0</v>
      </c>
    </row>
    <row r="18" spans="1:4">
      <c r="A18" t="s">
        <v>20</v>
      </c>
      <c r="B18">
        <v>0</v>
      </c>
      <c r="C18">
        <v>1122.1244999999999</v>
      </c>
      <c r="D18">
        <v>0</v>
      </c>
    </row>
    <row r="19" spans="1:4">
      <c r="A19" t="s">
        <v>21</v>
      </c>
      <c r="B19">
        <v>0</v>
      </c>
      <c r="C19">
        <v>599.4</v>
      </c>
      <c r="D19">
        <v>0</v>
      </c>
    </row>
    <row r="20" spans="1:4">
      <c r="A20" t="s">
        <v>22</v>
      </c>
      <c r="B20">
        <v>49.047180160000003</v>
      </c>
      <c r="C20">
        <v>0</v>
      </c>
      <c r="D20">
        <v>0</v>
      </c>
    </row>
    <row r="21" spans="1:4">
      <c r="A21" t="s">
        <v>23</v>
      </c>
      <c r="B21">
        <v>32.545458337265103</v>
      </c>
      <c r="C21">
        <v>0</v>
      </c>
      <c r="D21">
        <v>0</v>
      </c>
    </row>
    <row r="22" spans="1:4">
      <c r="A22" t="s">
        <v>24</v>
      </c>
      <c r="B22">
        <v>71.287647147032999</v>
      </c>
      <c r="C22">
        <v>0</v>
      </c>
      <c r="D22">
        <v>0</v>
      </c>
    </row>
    <row r="23" spans="1:4">
      <c r="A23" t="s">
        <v>25</v>
      </c>
      <c r="B23">
        <v>44.6901386892565</v>
      </c>
      <c r="C23">
        <v>0</v>
      </c>
      <c r="D23">
        <v>0</v>
      </c>
    </row>
    <row r="24" spans="1:4">
      <c r="A24" t="s">
        <v>26</v>
      </c>
      <c r="B24">
        <v>216.67700113684199</v>
      </c>
      <c r="C24">
        <v>0</v>
      </c>
      <c r="D24">
        <v>0</v>
      </c>
    </row>
    <row r="25" spans="1:4">
      <c r="A25" t="s">
        <v>27</v>
      </c>
      <c r="B25">
        <v>79.710208459273701</v>
      </c>
      <c r="C25">
        <v>0</v>
      </c>
      <c r="D25">
        <v>0</v>
      </c>
    </row>
    <row r="26" spans="1:4">
      <c r="A26" t="s">
        <v>28</v>
      </c>
      <c r="B26">
        <v>2.4920896602739702</v>
      </c>
      <c r="C26">
        <v>0</v>
      </c>
      <c r="D26">
        <v>0</v>
      </c>
    </row>
    <row r="27" spans="1:4">
      <c r="A27" t="s">
        <v>29</v>
      </c>
      <c r="B27">
        <v>0</v>
      </c>
      <c r="C27">
        <v>100.94</v>
      </c>
      <c r="D27">
        <v>0</v>
      </c>
    </row>
    <row r="28" spans="1:4">
      <c r="A28" t="s">
        <v>30</v>
      </c>
      <c r="B28">
        <v>4.8447691360557901</v>
      </c>
      <c r="C28">
        <v>0</v>
      </c>
      <c r="D28">
        <v>0</v>
      </c>
    </row>
    <row r="29" spans="1:4">
      <c r="A29" t="s">
        <v>31</v>
      </c>
      <c r="B29">
        <v>1</v>
      </c>
      <c r="C29">
        <v>0</v>
      </c>
      <c r="D29">
        <v>0</v>
      </c>
    </row>
    <row r="30" spans="1:4">
      <c r="A30" t="s">
        <v>32</v>
      </c>
      <c r="B30">
        <v>0</v>
      </c>
      <c r="C30">
        <v>12.433679354094499</v>
      </c>
      <c r="D30">
        <v>0</v>
      </c>
    </row>
    <row r="31" spans="1:4">
      <c r="A31" t="s">
        <v>33</v>
      </c>
      <c r="B31">
        <v>56.9497948511627</v>
      </c>
      <c r="C31">
        <v>0</v>
      </c>
      <c r="D31">
        <v>0</v>
      </c>
    </row>
    <row r="32" spans="1:4">
      <c r="A32" t="s">
        <v>34</v>
      </c>
      <c r="B32">
        <v>1.1699064074873999</v>
      </c>
      <c r="C32">
        <v>0</v>
      </c>
      <c r="D32">
        <v>0</v>
      </c>
    </row>
    <row r="33" spans="1:4">
      <c r="A33" t="s">
        <v>35</v>
      </c>
      <c r="B33">
        <v>39.180788226036803</v>
      </c>
      <c r="C33">
        <v>0</v>
      </c>
      <c r="D33">
        <v>0</v>
      </c>
    </row>
    <row r="34" spans="1:4">
      <c r="A34" t="s">
        <v>36</v>
      </c>
      <c r="B34">
        <v>150.88070958830099</v>
      </c>
      <c r="C34">
        <v>0</v>
      </c>
      <c r="D34">
        <v>0</v>
      </c>
    </row>
    <row r="35" spans="1:4">
      <c r="A35" t="s">
        <v>37</v>
      </c>
      <c r="B35">
        <v>43.953782639999901</v>
      </c>
      <c r="C35">
        <v>0</v>
      </c>
      <c r="D35">
        <v>0</v>
      </c>
    </row>
    <row r="36" spans="1:4">
      <c r="A36" t="s">
        <v>38</v>
      </c>
      <c r="B36">
        <v>29.487665735439599</v>
      </c>
      <c r="C36">
        <v>0</v>
      </c>
      <c r="D36">
        <v>0</v>
      </c>
    </row>
    <row r="37" spans="1:4">
      <c r="A37" t="s">
        <v>39</v>
      </c>
      <c r="B37">
        <v>0</v>
      </c>
      <c r="C37">
        <v>712.49999999999898</v>
      </c>
      <c r="D37">
        <v>0</v>
      </c>
    </row>
    <row r="38" spans="1:4">
      <c r="A38" t="s">
        <v>40</v>
      </c>
      <c r="B38">
        <v>0</v>
      </c>
      <c r="C38">
        <v>5936.5499999999902</v>
      </c>
      <c r="D38">
        <v>0</v>
      </c>
    </row>
    <row r="39" spans="1:4">
      <c r="A39" t="s">
        <v>41</v>
      </c>
      <c r="B39">
        <v>0</v>
      </c>
      <c r="C39">
        <v>4095.84</v>
      </c>
      <c r="D39">
        <v>0</v>
      </c>
    </row>
    <row r="40" spans="1:4">
      <c r="A40" t="s">
        <v>42</v>
      </c>
      <c r="B40">
        <v>151.87216567570201</v>
      </c>
      <c r="C40">
        <v>0</v>
      </c>
      <c r="D40">
        <v>0</v>
      </c>
    </row>
    <row r="41" spans="1:4">
      <c r="A41" t="s">
        <v>43</v>
      </c>
      <c r="B41">
        <v>80.998439153488306</v>
      </c>
      <c r="C41">
        <v>0</v>
      </c>
      <c r="D41">
        <v>0</v>
      </c>
    </row>
    <row r="42" spans="1:4">
      <c r="A42" t="s">
        <v>44</v>
      </c>
      <c r="B42">
        <v>147.44745762711801</v>
      </c>
      <c r="C42">
        <v>0</v>
      </c>
      <c r="D42">
        <v>0</v>
      </c>
    </row>
    <row r="43" spans="1:4">
      <c r="A43" t="s">
        <v>45</v>
      </c>
      <c r="B43">
        <v>0</v>
      </c>
      <c r="C43">
        <v>2810.5817679050101</v>
      </c>
      <c r="D43">
        <v>0</v>
      </c>
    </row>
    <row r="44" spans="1:4">
      <c r="A44" t="s">
        <v>46</v>
      </c>
      <c r="B44">
        <v>101.33473741782601</v>
      </c>
      <c r="C44">
        <v>875.94503579191303</v>
      </c>
      <c r="D44">
        <v>0</v>
      </c>
    </row>
    <row r="45" spans="1:4">
      <c r="A45" t="s">
        <v>47</v>
      </c>
      <c r="B45">
        <v>92.395093108055093</v>
      </c>
      <c r="C45">
        <v>14.264031723246401</v>
      </c>
      <c r="D45">
        <v>0</v>
      </c>
    </row>
    <row r="46" spans="1:4">
      <c r="A46" t="s">
        <v>48</v>
      </c>
      <c r="B46">
        <v>112.430499251282</v>
      </c>
      <c r="C46">
        <v>408.69604345761599</v>
      </c>
      <c r="D46">
        <v>0</v>
      </c>
    </row>
    <row r="47" spans="1:4">
      <c r="A47" t="s">
        <v>49</v>
      </c>
      <c r="B47">
        <v>65.969753821395201</v>
      </c>
      <c r="C47">
        <v>0</v>
      </c>
      <c r="D47">
        <v>0</v>
      </c>
    </row>
    <row r="48" spans="1:4">
      <c r="A48" t="s">
        <v>50</v>
      </c>
      <c r="D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50" zoomScaleNormal="150" zoomScalePageLayoutView="150" workbookViewId="0">
      <selection activeCell="D2" sqref="D2"/>
    </sheetView>
  </sheetViews>
  <sheetFormatPr baseColWidth="10" defaultRowHeight="15" x14ac:dyDescent="0"/>
  <cols>
    <col min="1" max="1" width="54.1640625" bestFit="1" customWidth="1"/>
    <col min="2" max="2" width="24" bestFit="1" customWidth="1"/>
    <col min="3" max="3" width="24" customWidth="1"/>
    <col min="4" max="4" width="12.1640625" bestFit="1" customWidth="1"/>
    <col min="5" max="6" width="13.83203125" bestFit="1" customWidth="1"/>
    <col min="7" max="7" width="15.5" bestFit="1" customWidth="1"/>
  </cols>
  <sheetData>
    <row r="1" spans="1:8">
      <c r="A1" t="s">
        <v>0</v>
      </c>
      <c r="B1" t="s">
        <v>1</v>
      </c>
      <c r="C1" t="s">
        <v>52</v>
      </c>
      <c r="D1" t="s">
        <v>51</v>
      </c>
      <c r="E1" t="s">
        <v>2</v>
      </c>
      <c r="F1" t="s">
        <v>3</v>
      </c>
      <c r="G1" t="s">
        <v>52</v>
      </c>
      <c r="H1" t="s">
        <v>51</v>
      </c>
    </row>
    <row r="2" spans="1:8">
      <c r="A2" t="s">
        <v>16</v>
      </c>
      <c r="B2">
        <v>111.359938919418</v>
      </c>
      <c r="C2">
        <f>VLOOKUP(A2,groengas!A13:D60,2,0)</f>
        <v>112.484985964562</v>
      </c>
      <c r="D2">
        <f>C2-B2</f>
        <v>1.1250470451440009</v>
      </c>
      <c r="E2">
        <v>194.69387755101999</v>
      </c>
      <c r="F2">
        <v>1.14155251141552E-2</v>
      </c>
      <c r="G2">
        <f>VLOOKUP(A2,groengas!A13:D60,4,0)</f>
        <v>1.14155251141552E-2</v>
      </c>
      <c r="H2">
        <f>G2-F2</f>
        <v>0</v>
      </c>
    </row>
    <row r="3" spans="1:8">
      <c r="A3" t="s">
        <v>6</v>
      </c>
      <c r="B3">
        <v>79.97</v>
      </c>
      <c r="C3">
        <f>VLOOKUP(A3,groengas!A3:D50,2,0)</f>
        <v>80.998439153488306</v>
      </c>
      <c r="D3">
        <f>C3-B3</f>
        <v>1.0284391534883071</v>
      </c>
      <c r="E3">
        <v>2489</v>
      </c>
      <c r="F3">
        <v>11.3698630136986</v>
      </c>
      <c r="G3">
        <f>VLOOKUP(A3,groengas!A3:D50,4,0)</f>
        <v>11.3698630136986</v>
      </c>
      <c r="H3">
        <f>G3-F3</f>
        <v>0</v>
      </c>
    </row>
    <row r="4" spans="1:8">
      <c r="A4" t="s">
        <v>8</v>
      </c>
      <c r="B4">
        <v>79.97</v>
      </c>
      <c r="C4">
        <f>VLOOKUP(A4,groengas!A5:D52,2,0)</f>
        <v>80.998439153488306</v>
      </c>
      <c r="D4">
        <f>C4-B4</f>
        <v>1.0284391534883071</v>
      </c>
      <c r="E4">
        <v>570.66664345888501</v>
      </c>
      <c r="F4">
        <v>5.6050228310502197</v>
      </c>
      <c r="G4">
        <f>VLOOKUP(A4,groengas!A5:D52,4,0)</f>
        <v>5.5936073059360698</v>
      </c>
      <c r="H4">
        <f>G4-F4</f>
        <v>-1.1415525114149894E-2</v>
      </c>
    </row>
    <row r="5" spans="1:8">
      <c r="A5" t="s">
        <v>43</v>
      </c>
      <c r="B5">
        <v>79.97</v>
      </c>
      <c r="C5">
        <f>VLOOKUP(A5,groengas!A40:D87,2,0)</f>
        <v>80.998439153488306</v>
      </c>
      <c r="D5">
        <f>C5-B5</f>
        <v>1.0284391534883071</v>
      </c>
      <c r="E5">
        <v>0</v>
      </c>
      <c r="F5">
        <v>0</v>
      </c>
      <c r="G5">
        <f>VLOOKUP(A5,groengas!A40:D87,4,0)</f>
        <v>0</v>
      </c>
      <c r="H5">
        <f>G5-F5</f>
        <v>0</v>
      </c>
    </row>
    <row r="6" spans="1:8">
      <c r="A6" t="s">
        <v>14</v>
      </c>
      <c r="B6">
        <v>94.275960162755993</v>
      </c>
      <c r="C6">
        <f>VLOOKUP(A6,groengas!A11:D58,2,0)</f>
        <v>95.232250151128397</v>
      </c>
      <c r="D6">
        <f>C6-B6</f>
        <v>0.95628998837240431</v>
      </c>
      <c r="E6">
        <v>3456</v>
      </c>
      <c r="F6">
        <v>0.15981735159817301</v>
      </c>
      <c r="G6">
        <f>VLOOKUP(A6,groengas!A11:D58,4,0)</f>
        <v>0.15981735159817301</v>
      </c>
      <c r="H6">
        <f>G6-F6</f>
        <v>0</v>
      </c>
    </row>
    <row r="7" spans="1:8">
      <c r="A7" t="s">
        <v>9</v>
      </c>
      <c r="B7">
        <v>89.520914440720006</v>
      </c>
      <c r="C7">
        <f>VLOOKUP(A7,groengas!A6:D53,2,0)</f>
        <v>90.4316668105985</v>
      </c>
      <c r="D7">
        <f>C7-B7</f>
        <v>0.91075236987849451</v>
      </c>
      <c r="E7">
        <v>3035.75257224701</v>
      </c>
      <c r="F7">
        <v>2.8995433789954301</v>
      </c>
      <c r="G7">
        <f>VLOOKUP(A7,groengas!A6:D53,4,0)</f>
        <v>2.8995433789954301</v>
      </c>
      <c r="H7">
        <f>G7-F7</f>
        <v>0</v>
      </c>
    </row>
    <row r="8" spans="1:8">
      <c r="A8" t="s">
        <v>47</v>
      </c>
      <c r="B8">
        <v>91.492823272069501</v>
      </c>
      <c r="C8">
        <f>VLOOKUP(A8,groengas!A44:D91,2,0)</f>
        <v>92.395093108055093</v>
      </c>
      <c r="D8">
        <f>C8-B8</f>
        <v>0.90226983598559229</v>
      </c>
      <c r="E8">
        <v>14.264031723246401</v>
      </c>
      <c r="F8">
        <v>0</v>
      </c>
      <c r="G8">
        <f>VLOOKUP(A8,groengas!A44:D91,4,0)</f>
        <v>0</v>
      </c>
      <c r="H8">
        <f>G8-F8</f>
        <v>0</v>
      </c>
    </row>
    <row r="9" spans="1:8">
      <c r="A9" t="s">
        <v>24</v>
      </c>
      <c r="B9">
        <v>70.403418759477205</v>
      </c>
      <c r="C9">
        <f>VLOOKUP(A9,groengas!A21:D68,2,0)</f>
        <v>71.287647147032999</v>
      </c>
      <c r="D9">
        <f>C9-B9</f>
        <v>0.88422838755579392</v>
      </c>
      <c r="E9">
        <v>0</v>
      </c>
      <c r="F9">
        <v>0</v>
      </c>
      <c r="G9">
        <f>VLOOKUP(A9,groengas!A21:D68,4,0)</f>
        <v>0</v>
      </c>
      <c r="H9">
        <f>G9-F9</f>
        <v>0</v>
      </c>
    </row>
    <row r="10" spans="1:8">
      <c r="A10" t="s">
        <v>48</v>
      </c>
      <c r="B10">
        <v>111.56790874299099</v>
      </c>
      <c r="C10">
        <f>VLOOKUP(A10,groengas!A45:D92,2,0)</f>
        <v>112.430499251282</v>
      </c>
      <c r="D10">
        <f>C10-B10</f>
        <v>0.86259050829100659</v>
      </c>
      <c r="E10">
        <v>408.69604345761599</v>
      </c>
      <c r="F10">
        <v>0</v>
      </c>
      <c r="G10">
        <f>VLOOKUP(A10,groengas!A45:D92,4,0)</f>
        <v>0</v>
      </c>
      <c r="H10">
        <f>G10-F10</f>
        <v>0</v>
      </c>
    </row>
    <row r="11" spans="1:8">
      <c r="A11" t="s">
        <v>27</v>
      </c>
      <c r="B11">
        <v>78.913300135629996</v>
      </c>
      <c r="C11">
        <f>VLOOKUP(A11,groengas!A24:D71,2,0)</f>
        <v>79.710208459273701</v>
      </c>
      <c r="D11">
        <f>C11-B11</f>
        <v>0.79690832364370578</v>
      </c>
      <c r="E11">
        <v>0</v>
      </c>
      <c r="F11">
        <v>0</v>
      </c>
      <c r="G11">
        <f>VLOOKUP(A11,groengas!A24:D71,4,0)</f>
        <v>0</v>
      </c>
      <c r="H11">
        <f>G11-F11</f>
        <v>0</v>
      </c>
    </row>
    <row r="12" spans="1:8">
      <c r="A12" t="s">
        <v>46</v>
      </c>
      <c r="B12">
        <v>100.554298386516</v>
      </c>
      <c r="C12">
        <f>VLOOKUP(A12,groengas!A43:D90,2,0)</f>
        <v>101.33473741782601</v>
      </c>
      <c r="D12">
        <f>C12-B12</f>
        <v>0.78043903131001002</v>
      </c>
      <c r="E12">
        <v>875.94503579191303</v>
      </c>
      <c r="F12">
        <v>0</v>
      </c>
      <c r="G12">
        <f>VLOOKUP(A12,groengas!A43:D90,4,0)</f>
        <v>0</v>
      </c>
      <c r="H12">
        <f>G12-F12</f>
        <v>0</v>
      </c>
    </row>
    <row r="13" spans="1:8">
      <c r="A13" t="s">
        <v>4</v>
      </c>
      <c r="B13">
        <v>63.139390108504003</v>
      </c>
      <c r="C13">
        <f>VLOOKUP(A13,groengas!A1:D48,2,0)</f>
        <v>63.776916767418903</v>
      </c>
      <c r="D13">
        <f>C13-B13</f>
        <v>0.63752665891490068</v>
      </c>
      <c r="E13">
        <v>4968</v>
      </c>
      <c r="F13">
        <v>42.728310502283101</v>
      </c>
      <c r="G13">
        <f>VLOOKUP(A13,groengas!A1:D48,4,0)</f>
        <v>42.762557077625502</v>
      </c>
      <c r="H13">
        <f>G13-F13</f>
        <v>3.4246575342400831E-2</v>
      </c>
    </row>
    <row r="14" spans="1:8">
      <c r="A14" t="s">
        <v>5</v>
      </c>
      <c r="B14">
        <v>55.543054881040398</v>
      </c>
      <c r="C14">
        <f>VLOOKUP(A14,groengas!A2:D49,2,0)</f>
        <v>55.543206954976299</v>
      </c>
      <c r="D14">
        <f>C14-B14</f>
        <v>1.5207393590088714E-4</v>
      </c>
      <c r="E14">
        <v>2449</v>
      </c>
      <c r="F14">
        <v>17.4657534246575</v>
      </c>
      <c r="G14">
        <f>VLOOKUP(A14,groengas!A2:D49,4,0)</f>
        <v>17.431506849314999</v>
      </c>
      <c r="H14">
        <f>G14-F14</f>
        <v>-3.4246575342500307E-2</v>
      </c>
    </row>
    <row r="15" spans="1:8">
      <c r="A15" t="s">
        <v>7</v>
      </c>
      <c r="B15">
        <v>59.132054456566898</v>
      </c>
      <c r="C15">
        <f>VLOOKUP(A15,groengas!A4:D51,2,0)</f>
        <v>59.132054456566898</v>
      </c>
      <c r="D15">
        <f>C15-B15</f>
        <v>0</v>
      </c>
      <c r="E15">
        <v>1606.95652173913</v>
      </c>
      <c r="F15">
        <v>10.388127853881199</v>
      </c>
      <c r="G15">
        <f>VLOOKUP(A15,groengas!A4:D51,4,0)</f>
        <v>10.3995433789954</v>
      </c>
      <c r="H15">
        <f>G15-F15</f>
        <v>1.141552511420052E-2</v>
      </c>
    </row>
    <row r="16" spans="1:8">
      <c r="A16" t="s">
        <v>10</v>
      </c>
      <c r="B16">
        <v>51.677308491046396</v>
      </c>
      <c r="C16">
        <f>VLOOKUP(A16,groengas!A7:D54,2,0)</f>
        <v>51.677308491046396</v>
      </c>
      <c r="D16">
        <f>C16-B16</f>
        <v>0</v>
      </c>
      <c r="E16">
        <v>802.01739130434703</v>
      </c>
      <c r="F16">
        <v>2.88812785388127</v>
      </c>
      <c r="G16">
        <f>VLOOKUP(A16,groengas!A7:D54,4,0)</f>
        <v>2.8995433789954301</v>
      </c>
      <c r="H16">
        <f>G16-F16</f>
        <v>1.1415525114160108E-2</v>
      </c>
    </row>
    <row r="17" spans="1:8">
      <c r="A17" t="s">
        <v>11</v>
      </c>
      <c r="B17">
        <v>67.374396966137894</v>
      </c>
      <c r="C17">
        <f>VLOOKUP(A17,groengas!A8:D55,2,0)</f>
        <v>67.374396966137894</v>
      </c>
      <c r="D17">
        <f>C17-B17</f>
        <v>0</v>
      </c>
      <c r="E17">
        <v>474.30782608695603</v>
      </c>
      <c r="F17">
        <v>2.75114155251141</v>
      </c>
      <c r="G17">
        <f>VLOOKUP(A17,groengas!A8:D55,4,0)</f>
        <v>2.75114155251141</v>
      </c>
      <c r="H17">
        <f>G17-F17</f>
        <v>0</v>
      </c>
    </row>
    <row r="18" spans="1:8">
      <c r="A18" t="s">
        <v>12</v>
      </c>
      <c r="B18">
        <v>44.751876936316599</v>
      </c>
      <c r="C18">
        <f>VLOOKUP(A18,groengas!A9:D56,2,0)</f>
        <v>44.751876936316599</v>
      </c>
      <c r="D18">
        <f>C18-B18</f>
        <v>0</v>
      </c>
      <c r="E18">
        <v>1224</v>
      </c>
      <c r="F18">
        <v>2.1803652968036502</v>
      </c>
      <c r="G18">
        <f>VLOOKUP(A18,groengas!A9:D56,4,0)</f>
        <v>2.1803652968036502</v>
      </c>
      <c r="H18">
        <f>G18-F18</f>
        <v>0</v>
      </c>
    </row>
    <row r="19" spans="1:8">
      <c r="A19" t="s">
        <v>13</v>
      </c>
      <c r="B19">
        <v>5.04188042957791</v>
      </c>
      <c r="C19">
        <f>VLOOKUP(A19,groengas!A10:D57,2,0)</f>
        <v>5.04188042957791</v>
      </c>
      <c r="D19">
        <f>C19-B19</f>
        <v>0</v>
      </c>
      <c r="E19">
        <v>430.65</v>
      </c>
      <c r="F19">
        <v>1.54109589041095</v>
      </c>
      <c r="G19">
        <f>VLOOKUP(A19,groengas!A10:D57,4,0)</f>
        <v>1.5296803652968001</v>
      </c>
      <c r="H19">
        <f>G19-F19</f>
        <v>-1.1415525114149894E-2</v>
      </c>
    </row>
    <row r="20" spans="1:8">
      <c r="A20" t="s">
        <v>15</v>
      </c>
      <c r="B20">
        <v>147.314124293785</v>
      </c>
      <c r="C20">
        <f>VLOOKUP(A20,groengas!A12:D59,2,0)</f>
        <v>147.314124293785</v>
      </c>
      <c r="D20">
        <f>C20-B20</f>
        <v>0</v>
      </c>
      <c r="E20">
        <v>249.75</v>
      </c>
      <c r="F20">
        <v>1.14155251141552E-2</v>
      </c>
      <c r="G20">
        <f>VLOOKUP(A20,groengas!A12:D59,4,0)</f>
        <v>1.14155251141552E-2</v>
      </c>
      <c r="H20">
        <f>G20-F20</f>
        <v>0</v>
      </c>
    </row>
    <row r="21" spans="1:8">
      <c r="A21" t="s">
        <v>17</v>
      </c>
      <c r="B21">
        <v>151.87216567570201</v>
      </c>
      <c r="C21">
        <f>VLOOKUP(A21,groengas!A14:D61,2,0)</f>
        <v>151.87216567570201</v>
      </c>
      <c r="D21">
        <f>C21-B21</f>
        <v>0</v>
      </c>
      <c r="E21">
        <v>199.5</v>
      </c>
      <c r="F21">
        <v>0</v>
      </c>
      <c r="G21">
        <f>VLOOKUP(A21,groengas!A14:D61,4,0)</f>
        <v>0</v>
      </c>
      <c r="H21">
        <f>G21-F21</f>
        <v>0</v>
      </c>
    </row>
    <row r="22" spans="1:8">
      <c r="A22" t="s">
        <v>18</v>
      </c>
      <c r="B22">
        <v>151.87216567570201</v>
      </c>
      <c r="C22">
        <f>VLOOKUP(A22,groengas!A15:D62,2,0)</f>
        <v>151.87216567570201</v>
      </c>
      <c r="D22">
        <f>C22-B22</f>
        <v>0</v>
      </c>
      <c r="E22">
        <v>0</v>
      </c>
      <c r="F22">
        <v>0</v>
      </c>
      <c r="G22">
        <f>VLOOKUP(A22,groengas!A15:D62,4,0)</f>
        <v>0</v>
      </c>
      <c r="H22">
        <f>G22-F22</f>
        <v>0</v>
      </c>
    </row>
    <row r="23" spans="1:8">
      <c r="A23" t="s">
        <v>19</v>
      </c>
      <c r="B23">
        <v>147.44745762711801</v>
      </c>
      <c r="C23">
        <f>VLOOKUP(A23,groengas!A16:D63,2,0)</f>
        <v>147.44745762711801</v>
      </c>
      <c r="D23">
        <f>C23-B23</f>
        <v>0</v>
      </c>
      <c r="E23">
        <v>0</v>
      </c>
      <c r="F23">
        <v>0</v>
      </c>
      <c r="G23">
        <f>VLOOKUP(A23,groengas!A16:D63,4,0)</f>
        <v>0</v>
      </c>
      <c r="H23">
        <f>G23-F23</f>
        <v>0</v>
      </c>
    </row>
    <row r="24" spans="1:8">
      <c r="A24" t="s">
        <v>20</v>
      </c>
      <c r="B24">
        <v>0</v>
      </c>
      <c r="C24">
        <f>VLOOKUP(A24,groengas!A17:D64,2,0)</f>
        <v>0</v>
      </c>
      <c r="D24">
        <f>C24-B24</f>
        <v>0</v>
      </c>
      <c r="E24">
        <v>1122.1244999999999</v>
      </c>
      <c r="F24">
        <v>0</v>
      </c>
      <c r="G24">
        <f>VLOOKUP(A24,groengas!A17:D64,4,0)</f>
        <v>0</v>
      </c>
      <c r="H24">
        <f>G24-F24</f>
        <v>0</v>
      </c>
    </row>
    <row r="25" spans="1:8">
      <c r="A25" t="s">
        <v>21</v>
      </c>
      <c r="B25">
        <v>0</v>
      </c>
      <c r="C25">
        <f>VLOOKUP(A25,groengas!A18:D65,2,0)</f>
        <v>0</v>
      </c>
      <c r="D25">
        <f>C25-B25</f>
        <v>0</v>
      </c>
      <c r="E25">
        <v>599.4</v>
      </c>
      <c r="F25">
        <v>0</v>
      </c>
      <c r="G25">
        <f>VLOOKUP(A25,groengas!A18:D65,4,0)</f>
        <v>0</v>
      </c>
      <c r="H25">
        <f>G25-F25</f>
        <v>0</v>
      </c>
    </row>
    <row r="26" spans="1:8">
      <c r="A26" t="s">
        <v>22</v>
      </c>
      <c r="B26">
        <v>49.047180160000003</v>
      </c>
      <c r="C26">
        <f>VLOOKUP(A26,groengas!A19:D66,2,0)</f>
        <v>49.047180160000003</v>
      </c>
      <c r="D26">
        <f>C26-B26</f>
        <v>0</v>
      </c>
      <c r="E26">
        <v>0</v>
      </c>
      <c r="F26">
        <v>0</v>
      </c>
      <c r="G26">
        <f>VLOOKUP(A26,groengas!A19:D66,4,0)</f>
        <v>0</v>
      </c>
      <c r="H26">
        <f>G26-F26</f>
        <v>0</v>
      </c>
    </row>
    <row r="27" spans="1:8">
      <c r="A27" t="s">
        <v>23</v>
      </c>
      <c r="B27">
        <v>32.545458337265103</v>
      </c>
      <c r="C27">
        <f>VLOOKUP(A27,groengas!A20:D67,2,0)</f>
        <v>32.545458337265103</v>
      </c>
      <c r="D27">
        <f>C27-B27</f>
        <v>0</v>
      </c>
      <c r="E27">
        <v>0</v>
      </c>
      <c r="F27">
        <v>0</v>
      </c>
      <c r="G27">
        <f>VLOOKUP(A27,groengas!A20:D67,4,0)</f>
        <v>0</v>
      </c>
      <c r="H27">
        <f>G27-F27</f>
        <v>0</v>
      </c>
    </row>
    <row r="28" spans="1:8">
      <c r="A28" t="s">
        <v>25</v>
      </c>
      <c r="B28">
        <v>44.6901386892565</v>
      </c>
      <c r="C28">
        <f>VLOOKUP(A28,groengas!A22:D69,2,0)</f>
        <v>44.6901386892565</v>
      </c>
      <c r="D28">
        <f>C28-B28</f>
        <v>0</v>
      </c>
      <c r="E28">
        <v>0</v>
      </c>
      <c r="F28">
        <v>0</v>
      </c>
      <c r="G28">
        <f>VLOOKUP(A28,groengas!A22:D69,4,0)</f>
        <v>0</v>
      </c>
      <c r="H28">
        <f>G28-F28</f>
        <v>0</v>
      </c>
    </row>
    <row r="29" spans="1:8">
      <c r="A29" t="s">
        <v>26</v>
      </c>
      <c r="B29">
        <v>216.67700113684199</v>
      </c>
      <c r="C29">
        <f>VLOOKUP(A29,groengas!A23:D70,2,0)</f>
        <v>216.67700113684199</v>
      </c>
      <c r="D29">
        <f>C29-B29</f>
        <v>0</v>
      </c>
      <c r="E29">
        <v>0</v>
      </c>
      <c r="F29">
        <v>0</v>
      </c>
      <c r="G29">
        <f>VLOOKUP(A29,groengas!A23:D70,4,0)</f>
        <v>0</v>
      </c>
      <c r="H29">
        <f>G29-F29</f>
        <v>0</v>
      </c>
    </row>
    <row r="30" spans="1:8">
      <c r="A30" t="s">
        <v>28</v>
      </c>
      <c r="B30">
        <v>2.4920896602739702</v>
      </c>
      <c r="C30">
        <f>VLOOKUP(A30,groengas!A25:D72,2,0)</f>
        <v>2.4920896602739702</v>
      </c>
      <c r="D30">
        <f>C30-B30</f>
        <v>0</v>
      </c>
      <c r="E30">
        <v>0</v>
      </c>
      <c r="F30">
        <v>0</v>
      </c>
      <c r="G30">
        <f>VLOOKUP(A30,groengas!A25:D72,4,0)</f>
        <v>0</v>
      </c>
      <c r="H30">
        <f>G30-F30</f>
        <v>0</v>
      </c>
    </row>
    <row r="31" spans="1:8">
      <c r="A31" t="s">
        <v>29</v>
      </c>
      <c r="B31">
        <v>0</v>
      </c>
      <c r="C31">
        <f>VLOOKUP(A31,groengas!A26:D73,2,0)</f>
        <v>0</v>
      </c>
      <c r="D31">
        <f>C31-B31</f>
        <v>0</v>
      </c>
      <c r="E31">
        <v>100.94</v>
      </c>
      <c r="F31">
        <v>0</v>
      </c>
      <c r="G31">
        <f>VLOOKUP(A31,groengas!A26:D73,4,0)</f>
        <v>0</v>
      </c>
      <c r="H31">
        <f>G31-F31</f>
        <v>0</v>
      </c>
    </row>
    <row r="32" spans="1:8">
      <c r="A32" t="s">
        <v>30</v>
      </c>
      <c r="B32">
        <v>4.8447691360557901</v>
      </c>
      <c r="C32">
        <f>VLOOKUP(A32,groengas!A27:D74,2,0)</f>
        <v>4.8447691360557901</v>
      </c>
      <c r="D32">
        <f>C32-B32</f>
        <v>0</v>
      </c>
      <c r="E32">
        <v>0</v>
      </c>
      <c r="F32">
        <v>0</v>
      </c>
      <c r="G32">
        <f>VLOOKUP(A32,groengas!A27:D74,4,0)</f>
        <v>0</v>
      </c>
      <c r="H32">
        <f>G32-F32</f>
        <v>0</v>
      </c>
    </row>
    <row r="33" spans="1:8">
      <c r="A33" t="s">
        <v>31</v>
      </c>
      <c r="B33">
        <v>1</v>
      </c>
      <c r="C33">
        <f>VLOOKUP(A33,groengas!A28:D75,2,0)</f>
        <v>1</v>
      </c>
      <c r="D33">
        <f>C33-B33</f>
        <v>0</v>
      </c>
      <c r="E33">
        <v>0</v>
      </c>
      <c r="F33">
        <v>0</v>
      </c>
      <c r="G33">
        <f>VLOOKUP(A33,groengas!A28:D75,4,0)</f>
        <v>0</v>
      </c>
      <c r="H33">
        <f>G33-F33</f>
        <v>0</v>
      </c>
    </row>
    <row r="34" spans="1:8">
      <c r="A34" t="s">
        <v>32</v>
      </c>
      <c r="B34">
        <v>0</v>
      </c>
      <c r="C34">
        <f>VLOOKUP(A34,groengas!A29:D76,2,0)</f>
        <v>0</v>
      </c>
      <c r="D34">
        <f>C34-B34</f>
        <v>0</v>
      </c>
      <c r="E34">
        <v>12.433679354094499</v>
      </c>
      <c r="F34">
        <v>0</v>
      </c>
      <c r="G34">
        <f>VLOOKUP(A34,groengas!A29:D76,4,0)</f>
        <v>0</v>
      </c>
      <c r="H34">
        <f>G34-F34</f>
        <v>0</v>
      </c>
    </row>
    <row r="35" spans="1:8">
      <c r="A35" t="s">
        <v>33</v>
      </c>
      <c r="B35">
        <v>56.9497948511627</v>
      </c>
      <c r="C35">
        <f>VLOOKUP(A35,groengas!A30:D77,2,0)</f>
        <v>56.9497948511627</v>
      </c>
      <c r="D35">
        <f>C35-B35</f>
        <v>0</v>
      </c>
      <c r="E35">
        <v>0</v>
      </c>
      <c r="F35">
        <v>0</v>
      </c>
      <c r="G35">
        <f>VLOOKUP(A35,groengas!A30:D77,4,0)</f>
        <v>0</v>
      </c>
      <c r="H35">
        <f>G35-F35</f>
        <v>0</v>
      </c>
    </row>
    <row r="36" spans="1:8">
      <c r="A36" t="s">
        <v>34</v>
      </c>
      <c r="B36">
        <v>1.1699064074873999</v>
      </c>
      <c r="C36">
        <f>VLOOKUP(A36,groengas!A31:D78,2,0)</f>
        <v>1.1699064074873999</v>
      </c>
      <c r="D36">
        <f>C36-B36</f>
        <v>0</v>
      </c>
      <c r="E36">
        <v>0</v>
      </c>
      <c r="F36">
        <v>0</v>
      </c>
      <c r="G36">
        <f>VLOOKUP(A36,groengas!A31:D78,4,0)</f>
        <v>0</v>
      </c>
      <c r="H36">
        <f>G36-F36</f>
        <v>0</v>
      </c>
    </row>
    <row r="37" spans="1:8">
      <c r="A37" t="s">
        <v>35</v>
      </c>
      <c r="B37">
        <v>39.180788226036803</v>
      </c>
      <c r="C37">
        <f>VLOOKUP(A37,groengas!A32:D79,2,0)</f>
        <v>39.180788226036803</v>
      </c>
      <c r="D37">
        <f>C37-B37</f>
        <v>0</v>
      </c>
      <c r="E37">
        <v>0</v>
      </c>
      <c r="F37">
        <v>0</v>
      </c>
      <c r="G37">
        <f>VLOOKUP(A37,groengas!A32:D79,4,0)</f>
        <v>0</v>
      </c>
      <c r="H37">
        <f>G37-F37</f>
        <v>0</v>
      </c>
    </row>
    <row r="38" spans="1:8">
      <c r="A38" t="s">
        <v>36</v>
      </c>
      <c r="B38">
        <v>150.88070958830099</v>
      </c>
      <c r="C38">
        <f>VLOOKUP(A38,groengas!A33:D80,2,0)</f>
        <v>150.88070958830099</v>
      </c>
      <c r="D38">
        <f>C38-B38</f>
        <v>0</v>
      </c>
      <c r="E38">
        <v>0</v>
      </c>
      <c r="F38">
        <v>0</v>
      </c>
      <c r="G38">
        <f>VLOOKUP(A38,groengas!A33:D80,4,0)</f>
        <v>0</v>
      </c>
      <c r="H38">
        <f>G38-F38</f>
        <v>0</v>
      </c>
    </row>
    <row r="39" spans="1:8">
      <c r="A39" t="s">
        <v>37</v>
      </c>
      <c r="B39">
        <v>43.953782639999901</v>
      </c>
      <c r="C39">
        <f>VLOOKUP(A39,groengas!A34:D81,2,0)</f>
        <v>43.953782639999901</v>
      </c>
      <c r="D39">
        <f>C39-B39</f>
        <v>0</v>
      </c>
      <c r="E39">
        <v>0</v>
      </c>
      <c r="F39">
        <v>0</v>
      </c>
      <c r="G39">
        <f>VLOOKUP(A39,groengas!A34:D81,4,0)</f>
        <v>0</v>
      </c>
      <c r="H39">
        <f>G39-F39</f>
        <v>0</v>
      </c>
    </row>
    <row r="40" spans="1:8">
      <c r="A40" t="s">
        <v>38</v>
      </c>
      <c r="B40">
        <v>29.487665735439599</v>
      </c>
      <c r="C40">
        <f>VLOOKUP(A40,groengas!A35:D82,2,0)</f>
        <v>29.487665735439599</v>
      </c>
      <c r="D40">
        <f>C40-B40</f>
        <v>0</v>
      </c>
      <c r="E40">
        <v>0</v>
      </c>
      <c r="F40">
        <v>0</v>
      </c>
      <c r="G40">
        <f>VLOOKUP(A40,groengas!A35:D82,4,0)</f>
        <v>0</v>
      </c>
      <c r="H40">
        <f>G40-F40</f>
        <v>0</v>
      </c>
    </row>
    <row r="41" spans="1:8">
      <c r="A41" t="s">
        <v>39</v>
      </c>
      <c r="B41">
        <v>0</v>
      </c>
      <c r="C41">
        <f>VLOOKUP(A41,groengas!A36:D83,2,0)</f>
        <v>0</v>
      </c>
      <c r="D41">
        <f>C41-B41</f>
        <v>0</v>
      </c>
      <c r="E41">
        <v>712.49999999999898</v>
      </c>
      <c r="F41">
        <v>0</v>
      </c>
      <c r="G41">
        <f>VLOOKUP(A41,groengas!A36:D83,4,0)</f>
        <v>0</v>
      </c>
      <c r="H41">
        <f>G41-F41</f>
        <v>0</v>
      </c>
    </row>
    <row r="42" spans="1:8">
      <c r="A42" t="s">
        <v>40</v>
      </c>
      <c r="B42">
        <v>0</v>
      </c>
      <c r="C42">
        <f>VLOOKUP(A42,groengas!A37:D84,2,0)</f>
        <v>0</v>
      </c>
      <c r="D42">
        <f>C42-B42</f>
        <v>0</v>
      </c>
      <c r="E42">
        <v>5936.5499999999902</v>
      </c>
      <c r="F42">
        <v>0</v>
      </c>
      <c r="G42">
        <f>VLOOKUP(A42,groengas!A37:D84,4,0)</f>
        <v>0</v>
      </c>
      <c r="H42">
        <f>G42-F42</f>
        <v>0</v>
      </c>
    </row>
    <row r="43" spans="1:8">
      <c r="A43" t="s">
        <v>41</v>
      </c>
      <c r="B43">
        <v>0</v>
      </c>
      <c r="C43">
        <f>VLOOKUP(A43,groengas!A38:D85,2,0)</f>
        <v>0</v>
      </c>
      <c r="D43">
        <f>C43-B43</f>
        <v>0</v>
      </c>
      <c r="E43">
        <v>4095.84</v>
      </c>
      <c r="F43">
        <v>0</v>
      </c>
      <c r="G43">
        <f>VLOOKUP(A43,groengas!A38:D85,4,0)</f>
        <v>0</v>
      </c>
      <c r="H43">
        <f>G43-F43</f>
        <v>0</v>
      </c>
    </row>
    <row r="44" spans="1:8">
      <c r="A44" t="s">
        <v>42</v>
      </c>
      <c r="B44">
        <v>151.87216567570201</v>
      </c>
      <c r="C44">
        <f>VLOOKUP(A44,groengas!A39:D86,2,0)</f>
        <v>151.87216567570201</v>
      </c>
      <c r="D44">
        <f>C44-B44</f>
        <v>0</v>
      </c>
      <c r="E44">
        <v>0</v>
      </c>
      <c r="F44">
        <v>0</v>
      </c>
      <c r="G44">
        <f>VLOOKUP(A44,groengas!A39:D86,4,0)</f>
        <v>0</v>
      </c>
      <c r="H44">
        <f>G44-F44</f>
        <v>0</v>
      </c>
    </row>
    <row r="45" spans="1:8">
      <c r="A45" t="s">
        <v>44</v>
      </c>
      <c r="B45">
        <v>147.44745762711801</v>
      </c>
      <c r="C45">
        <f>VLOOKUP(A45,groengas!A41:D88,2,0)</f>
        <v>147.44745762711801</v>
      </c>
      <c r="D45">
        <f>C45-B45</f>
        <v>0</v>
      </c>
      <c r="E45">
        <v>0</v>
      </c>
      <c r="F45">
        <v>0</v>
      </c>
      <c r="G45">
        <f>VLOOKUP(A45,groengas!A41:D88,4,0)</f>
        <v>0</v>
      </c>
      <c r="H45">
        <f>G45-F45</f>
        <v>0</v>
      </c>
    </row>
    <row r="46" spans="1:8">
      <c r="A46" t="s">
        <v>45</v>
      </c>
      <c r="B46">
        <v>0</v>
      </c>
      <c r="C46">
        <f>VLOOKUP(A46,groengas!A42:D89,2,0)</f>
        <v>0</v>
      </c>
      <c r="D46">
        <f>C46-B46</f>
        <v>0</v>
      </c>
      <c r="E46">
        <v>2810.5817679050101</v>
      </c>
      <c r="F46">
        <v>0</v>
      </c>
      <c r="G46">
        <f>VLOOKUP(A46,groengas!A42:D89,4,0)</f>
        <v>0</v>
      </c>
      <c r="H46">
        <f>G46-F46</f>
        <v>0</v>
      </c>
    </row>
    <row r="47" spans="1:8">
      <c r="A47" t="s">
        <v>49</v>
      </c>
      <c r="B47">
        <v>65.969753821395201</v>
      </c>
      <c r="C47">
        <f>VLOOKUP(A47,groengas!A46:D93,2,0)</f>
        <v>65.969753821395201</v>
      </c>
      <c r="D47">
        <f>C47-B47</f>
        <v>0</v>
      </c>
      <c r="E47">
        <v>0</v>
      </c>
      <c r="F47">
        <v>0</v>
      </c>
      <c r="G47">
        <f>VLOOKUP(A47,groengas!A46:D93,4,0)</f>
        <v>0</v>
      </c>
      <c r="H47">
        <f>G47-F47</f>
        <v>0</v>
      </c>
    </row>
    <row r="48" spans="1:8">
      <c r="A48" t="s">
        <v>50</v>
      </c>
      <c r="F48">
        <v>0</v>
      </c>
      <c r="G48">
        <f>VLOOKUP(A48,groengas!A47:D94,4,0)</f>
        <v>0</v>
      </c>
      <c r="H48">
        <f>G48-F48</f>
        <v>0</v>
      </c>
    </row>
  </sheetData>
  <autoFilter ref="A1:H48">
    <sortState ref="A2:H48">
      <sortCondition descending="1" ref="D1:D4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groengas</vt:lpstr>
      <vt:lpstr>geen groengas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2015-02-25T10:20:03Z</dcterms:created>
  <dcterms:modified xsi:type="dcterms:W3CDTF">2015-02-25T12:09:07Z</dcterms:modified>
</cp:coreProperties>
</file>