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ouc\Dropbox\Graduate School\PhD Thesis\Chapter X- Long-Term Pigment Analysis\Submission - L&amp;O\Resubmission - Jun2025\REVISED - data_code_analysis\local data\"/>
    </mc:Choice>
  </mc:AlternateContent>
  <xr:revisionPtr revIDLastSave="0" documentId="13_ncr:1_{843EBCAB-6B6E-4644-8E6F-07E7D62C37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3" i="1"/>
  <c r="O34" i="1"/>
  <c r="O35" i="1"/>
  <c r="O32" i="1"/>
  <c r="N13" i="1"/>
  <c r="N3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</calcChain>
</file>

<file path=xl/sharedStrings.xml><?xml version="1.0" encoding="utf-8"?>
<sst xmlns="http://schemas.openxmlformats.org/spreadsheetml/2006/main" count="115" uniqueCount="51">
  <si>
    <t>Measurement</t>
  </si>
  <si>
    <t>Region</t>
  </si>
  <si>
    <t>n</t>
  </si>
  <si>
    <t>Minimum</t>
  </si>
  <si>
    <t>Q1</t>
  </si>
  <si>
    <t>Median</t>
  </si>
  <si>
    <t>Q3</t>
  </si>
  <si>
    <t>Maximum</t>
  </si>
  <si>
    <t>Trend</t>
  </si>
  <si>
    <t>Slope</t>
  </si>
  <si>
    <t>Tau</t>
  </si>
  <si>
    <t>P_value</t>
  </si>
  <si>
    <t>MLD</t>
  </si>
  <si>
    <t>FG</t>
  </si>
  <si>
    <t>decreasing</t>
  </si>
  <si>
    <t>QI</t>
  </si>
  <si>
    <t>increasing</t>
  </si>
  <si>
    <t>max_N2</t>
  </si>
  <si>
    <t>WWUpper</t>
  </si>
  <si>
    <t>WWLower</t>
  </si>
  <si>
    <t>WWThickness</t>
  </si>
  <si>
    <t>WW%Obs</t>
  </si>
  <si>
    <t>no trend</t>
  </si>
  <si>
    <t>WWMinTemp</t>
  </si>
  <si>
    <t>WWMinTempDepth</t>
  </si>
  <si>
    <t>Temperature</t>
  </si>
  <si>
    <t>Salinity</t>
  </si>
  <si>
    <t>Density</t>
  </si>
  <si>
    <t>WWMedTemp</t>
  </si>
  <si>
    <t>WWMedSal</t>
  </si>
  <si>
    <t>WWMedDens</t>
  </si>
  <si>
    <t>Chlorophylla</t>
  </si>
  <si>
    <t>PrimaryProduction</t>
  </si>
  <si>
    <t>SpecPrimProd</t>
  </si>
  <si>
    <t>Diatoms</t>
  </si>
  <si>
    <t>Cryptophytes</t>
  </si>
  <si>
    <t>MixedFlagellates</t>
  </si>
  <si>
    <t>Type4Haptophytes</t>
  </si>
  <si>
    <t>Prasinophytes</t>
  </si>
  <si>
    <t>Evenness</t>
  </si>
  <si>
    <t>TCaro:Chla</t>
  </si>
  <si>
    <t>PSC:Chla</t>
  </si>
  <si>
    <t>PPC:Chla</t>
  </si>
  <si>
    <t>PrimPPC:Chla</t>
  </si>
  <si>
    <t>SecPPC:Chla</t>
  </si>
  <si>
    <t>PPC:TCaro</t>
  </si>
  <si>
    <t>PSC:TCaro</t>
  </si>
  <si>
    <t>PPC:PSC</t>
  </si>
  <si>
    <t>PrimPPC:PPC</t>
  </si>
  <si>
    <t>SecPPC:PPC</t>
  </si>
  <si>
    <t>% change per decade (relative to TS 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</si>
</sst>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0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2" fillId="0" borderId="2" xfId="0" applyFont="1" applyBorder="1" applyAlignment="1">
      <alignment horizontal="center" vertical="top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3" xfId="0" applyNumberFormat="1" applyFont="1" applyBorder="1" applyAlignment="1">
      <alignment horizontal="left"/>
    </xf>
    <xf numFmtId="166" fontId="3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A22" sqref="A22:XFD22"/>
    </sheetView>
  </sheetViews>
  <sheetFormatPr defaultRowHeight="15" x14ac:dyDescent="0.25"/>
  <cols>
    <col min="1" max="1" width="4" bestFit="1" customWidth="1"/>
    <col min="2" max="2" width="18.85546875" bestFit="1" customWidth="1"/>
    <col min="3" max="3" width="7.140625" bestFit="1" customWidth="1"/>
    <col min="4" max="4" width="3" bestFit="1" customWidth="1"/>
    <col min="5" max="6" width="12" bestFit="1" customWidth="1"/>
    <col min="7" max="8" width="12.7109375" bestFit="1" customWidth="1"/>
    <col min="9" max="9" width="12" bestFit="1" customWidth="1"/>
    <col min="10" max="10" width="10.5703125" bestFit="1" customWidth="1"/>
    <col min="11" max="12" width="12.7109375" bestFit="1" customWidth="1"/>
    <col min="13" max="13" width="12" customWidth="1"/>
    <col min="14" max="14" width="41.140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50</v>
      </c>
    </row>
    <row r="2" spans="1:14" x14ac:dyDescent="0.25">
      <c r="A2" s="1">
        <v>0</v>
      </c>
      <c r="B2" t="s">
        <v>12</v>
      </c>
      <c r="C2" t="s">
        <v>13</v>
      </c>
      <c r="D2">
        <v>26</v>
      </c>
      <c r="E2">
        <v>2.9700495212348881</v>
      </c>
      <c r="F2">
        <v>24.750941575297119</v>
      </c>
      <c r="G2">
        <v>39.598309546570178</v>
      </c>
      <c r="H2">
        <v>54.446503262492193</v>
      </c>
      <c r="I2">
        <v>125.7198354532066</v>
      </c>
      <c r="J2" t="s">
        <v>14</v>
      </c>
      <c r="K2">
        <v>-0.99052663879175284</v>
      </c>
      <c r="L2">
        <v>-0.4523076923076923</v>
      </c>
      <c r="M2">
        <v>1.290579329849884E-3</v>
      </c>
      <c r="N2" s="6">
        <f>((ABS(K2)*10)/(ABS(G2)))</f>
        <v>0.25014366778127972</v>
      </c>
    </row>
    <row r="3" spans="1:14" x14ac:dyDescent="0.25">
      <c r="A3" s="1">
        <v>6</v>
      </c>
      <c r="B3" t="s">
        <v>15</v>
      </c>
      <c r="C3" t="s">
        <v>13</v>
      </c>
      <c r="D3">
        <v>27</v>
      </c>
      <c r="E3">
        <v>0</v>
      </c>
      <c r="F3">
        <v>0.61480255894950653</v>
      </c>
      <c r="G3">
        <v>0.71908812061499405</v>
      </c>
      <c r="H3">
        <v>0.81488016864767743</v>
      </c>
      <c r="I3">
        <v>1</v>
      </c>
      <c r="J3" t="s">
        <v>16</v>
      </c>
      <c r="K3">
        <v>3.6795181775878538E-3</v>
      </c>
      <c r="L3">
        <v>0.3903133903133903</v>
      </c>
      <c r="M3">
        <v>4.5799907717041233E-3</v>
      </c>
      <c r="N3" s="6">
        <f t="shared" ref="N3:N35" si="0">((ABS(K3)*10)/(ABS(G3)))</f>
        <v>5.1169224912810084E-2</v>
      </c>
    </row>
    <row r="4" spans="1:14" s="3" customFormat="1" x14ac:dyDescent="0.25">
      <c r="A4" s="1">
        <v>12</v>
      </c>
      <c r="B4" s="3" t="s">
        <v>17</v>
      </c>
      <c r="C4" s="3" t="s">
        <v>13</v>
      </c>
      <c r="D4" s="3">
        <v>26</v>
      </c>
      <c r="E4" s="3">
        <v>7.5092308449887626E-5</v>
      </c>
      <c r="F4" s="3">
        <v>2.4265412717415001E-4</v>
      </c>
      <c r="G4" s="3">
        <v>4.008510132231E-4</v>
      </c>
      <c r="H4" s="3">
        <v>7.3141555884804999E-4</v>
      </c>
      <c r="I4" s="3">
        <v>5.4950551619209996E-3</v>
      </c>
      <c r="J4" s="3" t="s">
        <v>16</v>
      </c>
      <c r="K4" s="3">
        <v>2.2320104957076921E-5</v>
      </c>
      <c r="L4" s="3">
        <v>0.55076923076923079</v>
      </c>
      <c r="M4" s="3">
        <v>8.7309452153849776E-5</v>
      </c>
      <c r="N4" s="7">
        <f t="shared" si="0"/>
        <v>0.55681797527737098</v>
      </c>
    </row>
    <row r="5" spans="1:14" x14ac:dyDescent="0.25">
      <c r="A5" s="2">
        <v>18</v>
      </c>
      <c r="B5" t="s">
        <v>18</v>
      </c>
      <c r="C5" t="s">
        <v>13</v>
      </c>
      <c r="D5">
        <v>28</v>
      </c>
      <c r="E5">
        <v>1</v>
      </c>
      <c r="F5">
        <v>42</v>
      </c>
      <c r="G5">
        <v>55</v>
      </c>
      <c r="H5">
        <v>69</v>
      </c>
      <c r="I5">
        <v>127</v>
      </c>
      <c r="J5" t="s">
        <v>14</v>
      </c>
      <c r="K5">
        <v>-1.2443181818181821</v>
      </c>
      <c r="L5">
        <v>-0.54232804232804233</v>
      </c>
      <c r="M5">
        <v>5.4650094058139587E-5</v>
      </c>
      <c r="N5" s="6">
        <f t="shared" si="0"/>
        <v>0.22623966942148763</v>
      </c>
    </row>
    <row r="6" spans="1:14" x14ac:dyDescent="0.25">
      <c r="A6" s="1">
        <v>24</v>
      </c>
      <c r="B6" t="s">
        <v>19</v>
      </c>
      <c r="C6" t="s">
        <v>13</v>
      </c>
      <c r="D6">
        <v>28</v>
      </c>
      <c r="E6">
        <v>2</v>
      </c>
      <c r="F6">
        <v>78</v>
      </c>
      <c r="G6">
        <v>90</v>
      </c>
      <c r="H6">
        <v>103</v>
      </c>
      <c r="I6">
        <v>197</v>
      </c>
      <c r="J6" t="s">
        <v>14</v>
      </c>
      <c r="K6">
        <v>-0.65833333333333333</v>
      </c>
      <c r="L6">
        <v>-0.29894179894179901</v>
      </c>
      <c r="M6">
        <v>2.6609015211956241E-2</v>
      </c>
      <c r="N6" s="6">
        <f t="shared" si="0"/>
        <v>7.3148148148148143E-2</v>
      </c>
    </row>
    <row r="7" spans="1:14" x14ac:dyDescent="0.25">
      <c r="A7" s="1">
        <v>30</v>
      </c>
      <c r="B7" t="s">
        <v>20</v>
      </c>
      <c r="C7" t="s">
        <v>13</v>
      </c>
      <c r="D7">
        <v>28</v>
      </c>
      <c r="E7">
        <v>0</v>
      </c>
      <c r="F7">
        <v>19</v>
      </c>
      <c r="G7">
        <v>31</v>
      </c>
      <c r="H7">
        <v>48</v>
      </c>
      <c r="I7">
        <v>109</v>
      </c>
      <c r="J7" t="s">
        <v>16</v>
      </c>
      <c r="K7">
        <v>0.56904761904761902</v>
      </c>
      <c r="L7">
        <v>0.30158730158730163</v>
      </c>
      <c r="M7">
        <v>2.5257532020727339E-2</v>
      </c>
      <c r="N7" s="6">
        <f t="shared" si="0"/>
        <v>0.1835637480798771</v>
      </c>
    </row>
    <row r="8" spans="1:14" x14ac:dyDescent="0.25">
      <c r="A8" s="1">
        <v>36</v>
      </c>
      <c r="B8" t="s">
        <v>21</v>
      </c>
      <c r="C8" t="s">
        <v>13</v>
      </c>
      <c r="D8">
        <v>28</v>
      </c>
      <c r="E8">
        <v>15.789473684210529</v>
      </c>
      <c r="F8">
        <v>52.380952380952387</v>
      </c>
      <c r="G8">
        <v>59.090909090909093</v>
      </c>
      <c r="H8">
        <v>72.881355932203391</v>
      </c>
      <c r="I8">
        <v>100</v>
      </c>
      <c r="J8" t="s">
        <v>22</v>
      </c>
      <c r="K8">
        <v>0.85510249983934195</v>
      </c>
      <c r="L8">
        <v>0.20634920634920631</v>
      </c>
      <c r="M8">
        <v>0.12804764129567059</v>
      </c>
      <c r="N8" s="6">
        <f t="shared" si="0"/>
        <v>0.14470965381896556</v>
      </c>
    </row>
    <row r="9" spans="1:14" x14ac:dyDescent="0.25">
      <c r="A9" s="1">
        <v>42</v>
      </c>
      <c r="B9" t="s">
        <v>23</v>
      </c>
      <c r="C9" t="s">
        <v>13</v>
      </c>
      <c r="D9">
        <v>28</v>
      </c>
      <c r="E9">
        <v>-1.839</v>
      </c>
      <c r="F9">
        <v>-1.603</v>
      </c>
      <c r="G9">
        <v>-1.4764131068393129</v>
      </c>
      <c r="H9">
        <v>-1.3503000000000001</v>
      </c>
      <c r="I9">
        <v>-1.2</v>
      </c>
      <c r="J9" t="s">
        <v>14</v>
      </c>
      <c r="K9">
        <v>-5.5726264587984686E-3</v>
      </c>
      <c r="L9">
        <v>-0.31216931216931221</v>
      </c>
      <c r="M9">
        <v>2.080454804685905E-2</v>
      </c>
      <c r="N9" s="6">
        <f t="shared" si="0"/>
        <v>3.7744357815464528E-2</v>
      </c>
    </row>
    <row r="10" spans="1:14" x14ac:dyDescent="0.25">
      <c r="A10" s="1">
        <v>48</v>
      </c>
      <c r="B10" t="s">
        <v>24</v>
      </c>
      <c r="C10" t="s">
        <v>13</v>
      </c>
      <c r="D10">
        <v>28</v>
      </c>
      <c r="E10">
        <v>1</v>
      </c>
      <c r="F10">
        <v>58</v>
      </c>
      <c r="G10">
        <v>71</v>
      </c>
      <c r="H10">
        <v>83</v>
      </c>
      <c r="I10">
        <v>173</v>
      </c>
      <c r="J10" t="s">
        <v>14</v>
      </c>
      <c r="K10">
        <v>-0.93465909090909083</v>
      </c>
      <c r="L10">
        <v>-0.42592592592592587</v>
      </c>
      <c r="M10">
        <v>1.562084071824454E-3</v>
      </c>
      <c r="N10" s="6">
        <f t="shared" si="0"/>
        <v>0.13164212548015364</v>
      </c>
    </row>
    <row r="11" spans="1:14" x14ac:dyDescent="0.25">
      <c r="A11" s="1">
        <v>54</v>
      </c>
      <c r="B11" t="s">
        <v>25</v>
      </c>
      <c r="C11" t="s">
        <v>13</v>
      </c>
      <c r="D11">
        <v>28</v>
      </c>
      <c r="E11">
        <v>-1.7130000000000001</v>
      </c>
      <c r="F11">
        <v>0.67591250000000003</v>
      </c>
      <c r="G11">
        <v>1.0451125000000001</v>
      </c>
      <c r="H11">
        <v>1.4790375</v>
      </c>
      <c r="I11">
        <v>3.2692999999999999</v>
      </c>
      <c r="J11" t="s">
        <v>22</v>
      </c>
      <c r="K11">
        <v>-6.0050996476038818E-3</v>
      </c>
      <c r="L11">
        <v>-7.407407407407407E-2</v>
      </c>
      <c r="M11">
        <v>0.59373870527427286</v>
      </c>
      <c r="N11" s="6">
        <f t="shared" si="0"/>
        <v>5.7458882633246479E-2</v>
      </c>
    </row>
    <row r="12" spans="1:14" x14ac:dyDescent="0.25">
      <c r="A12" s="1">
        <v>60</v>
      </c>
      <c r="B12" t="s">
        <v>26</v>
      </c>
      <c r="C12" t="s">
        <v>13</v>
      </c>
      <c r="D12">
        <v>28</v>
      </c>
      <c r="E12">
        <v>30.5242</v>
      </c>
      <c r="F12">
        <v>33.351275000000001</v>
      </c>
      <c r="G12">
        <v>33.640999999999998</v>
      </c>
      <c r="H12">
        <v>33.790999999999997</v>
      </c>
      <c r="I12">
        <v>33.997</v>
      </c>
      <c r="J12" t="s">
        <v>22</v>
      </c>
      <c r="K12">
        <v>-1.131947525696347E-2</v>
      </c>
      <c r="L12">
        <v>-0.25925925925925919</v>
      </c>
      <c r="M12">
        <v>5.5316440556353097E-2</v>
      </c>
      <c r="N12" s="6">
        <f t="shared" si="0"/>
        <v>3.3647856059461586E-3</v>
      </c>
    </row>
    <row r="13" spans="1:14" x14ac:dyDescent="0.25">
      <c r="A13" s="1">
        <v>66</v>
      </c>
      <c r="B13" t="s">
        <v>27</v>
      </c>
      <c r="C13" t="s">
        <v>13</v>
      </c>
      <c r="D13">
        <v>27</v>
      </c>
      <c r="E13">
        <v>24.468599999999999</v>
      </c>
      <c r="F13">
        <v>1026.7048</v>
      </c>
      <c r="G13">
        <v>1026.94805</v>
      </c>
      <c r="H13">
        <v>1027.067281141088</v>
      </c>
      <c r="I13">
        <v>1027.262462981116</v>
      </c>
      <c r="J13" t="s">
        <v>14</v>
      </c>
      <c r="K13">
        <v>-1.07315023662693E-2</v>
      </c>
      <c r="L13">
        <v>-0.32763532763532771</v>
      </c>
      <c r="M13">
        <v>1.747550006658383E-2</v>
      </c>
      <c r="N13" s="5">
        <f>((ABS(K13)*10)/(ABS(G13)))</f>
        <v>1.0449897992667983E-4</v>
      </c>
    </row>
    <row r="14" spans="1:14" x14ac:dyDescent="0.25">
      <c r="A14" s="1">
        <v>72</v>
      </c>
      <c r="B14" t="s">
        <v>28</v>
      </c>
      <c r="C14" t="s">
        <v>13</v>
      </c>
      <c r="D14">
        <v>28</v>
      </c>
      <c r="E14">
        <v>-1.776</v>
      </c>
      <c r="F14">
        <v>-1.4857</v>
      </c>
      <c r="G14">
        <v>-1.3823924101567651</v>
      </c>
      <c r="H14">
        <v>-1.2905905766946371</v>
      </c>
      <c r="I14">
        <v>-1.2</v>
      </c>
      <c r="J14" t="s">
        <v>14</v>
      </c>
      <c r="K14">
        <v>-3.9617187499999982E-3</v>
      </c>
      <c r="L14">
        <v>-0.28042328042328041</v>
      </c>
      <c r="M14">
        <v>3.8038971670701693E-2</v>
      </c>
      <c r="N14" s="6">
        <f t="shared" si="0"/>
        <v>2.8658423765150261E-2</v>
      </c>
    </row>
    <row r="15" spans="1:14" x14ac:dyDescent="0.25">
      <c r="A15" s="1">
        <v>78</v>
      </c>
      <c r="B15" t="s">
        <v>29</v>
      </c>
      <c r="C15" t="s">
        <v>13</v>
      </c>
      <c r="D15">
        <v>28</v>
      </c>
      <c r="E15">
        <v>32.659649999999999</v>
      </c>
      <c r="F15">
        <v>33.906476839743412</v>
      </c>
      <c r="G15">
        <v>33.966999999999999</v>
      </c>
      <c r="H15">
        <v>34.021299999999997</v>
      </c>
      <c r="I15">
        <v>34.149500000000003</v>
      </c>
      <c r="J15" t="s">
        <v>22</v>
      </c>
      <c r="K15">
        <v>-2.1993058231381179E-3</v>
      </c>
      <c r="L15">
        <v>-0.14814814814814811</v>
      </c>
      <c r="M15">
        <v>0.27720983506908098</v>
      </c>
      <c r="N15" s="6">
        <f t="shared" si="0"/>
        <v>6.4748309333709719E-4</v>
      </c>
    </row>
    <row r="16" spans="1:14" s="3" customFormat="1" x14ac:dyDescent="0.25">
      <c r="A16" s="1">
        <v>84</v>
      </c>
      <c r="B16" s="3" t="s">
        <v>30</v>
      </c>
      <c r="C16" s="3" t="s">
        <v>13</v>
      </c>
      <c r="D16" s="3">
        <v>28</v>
      </c>
      <c r="E16" s="3">
        <v>1026.271477917328</v>
      </c>
      <c r="F16" s="3">
        <v>1027.2895803034071</v>
      </c>
      <c r="G16" s="3">
        <v>1027.3423172420851</v>
      </c>
      <c r="H16" s="3">
        <v>1027.382406602017</v>
      </c>
      <c r="I16" s="3">
        <v>1028.0956000000001</v>
      </c>
      <c r="J16" s="3" t="s">
        <v>22</v>
      </c>
      <c r="K16" s="3">
        <v>2.8169368771892148E-4</v>
      </c>
      <c r="L16" s="3">
        <v>1.5873015873015869E-2</v>
      </c>
      <c r="M16" s="3">
        <v>0.92131088611844114</v>
      </c>
      <c r="N16" s="8">
        <f t="shared" si="0"/>
        <v>2.7419651949618134E-6</v>
      </c>
    </row>
    <row r="17" spans="1:15" x14ac:dyDescent="0.25">
      <c r="A17" s="2">
        <v>90</v>
      </c>
      <c r="B17" t="s">
        <v>31</v>
      </c>
      <c r="C17" t="s">
        <v>13</v>
      </c>
      <c r="D17">
        <v>24</v>
      </c>
      <c r="E17">
        <v>1.03164E-2</v>
      </c>
      <c r="F17">
        <v>0.28270937725</v>
      </c>
      <c r="G17">
        <v>0.61787499999999995</v>
      </c>
      <c r="H17">
        <v>1.39228154075</v>
      </c>
      <c r="I17">
        <v>27.558400500000001</v>
      </c>
      <c r="J17" t="s">
        <v>16</v>
      </c>
      <c r="K17">
        <v>2.2072083741418759E-2</v>
      </c>
      <c r="L17">
        <v>0.33333333333333331</v>
      </c>
      <c r="M17">
        <v>2.3995538353677182E-2</v>
      </c>
      <c r="N17" s="6">
        <f t="shared" si="0"/>
        <v>0.3572257129907952</v>
      </c>
    </row>
    <row r="18" spans="1:15" x14ac:dyDescent="0.25">
      <c r="A18" s="1">
        <v>96</v>
      </c>
      <c r="B18" t="s">
        <v>32</v>
      </c>
      <c r="C18" t="s">
        <v>13</v>
      </c>
      <c r="D18">
        <v>23</v>
      </c>
      <c r="E18">
        <v>1.0029999999999999</v>
      </c>
      <c r="F18">
        <v>6.4407500000000004</v>
      </c>
      <c r="G18">
        <v>14.137499999999999</v>
      </c>
      <c r="H18">
        <v>34.634999999999998</v>
      </c>
      <c r="I18">
        <v>537.04999999999995</v>
      </c>
      <c r="J18" t="s">
        <v>16</v>
      </c>
      <c r="K18">
        <v>1.9350000000000001</v>
      </c>
      <c r="L18">
        <v>0.49407114624505932</v>
      </c>
      <c r="M18">
        <v>1.0570065740946879E-3</v>
      </c>
      <c r="N18" s="6">
        <f t="shared" si="0"/>
        <v>1.3687002652519895</v>
      </c>
    </row>
    <row r="19" spans="1:15" s="3" customFormat="1" x14ac:dyDescent="0.25">
      <c r="A19" s="1">
        <v>102</v>
      </c>
      <c r="B19" s="3" t="s">
        <v>33</v>
      </c>
      <c r="C19" s="3" t="s">
        <v>13</v>
      </c>
      <c r="D19" s="3">
        <v>20</v>
      </c>
      <c r="E19" s="3">
        <v>0.28555111364934321</v>
      </c>
      <c r="F19" s="3">
        <v>13.171532902596139</v>
      </c>
      <c r="G19" s="3">
        <v>23.070395644026451</v>
      </c>
      <c r="H19" s="3">
        <v>38.532381285653379</v>
      </c>
      <c r="I19" s="3">
        <v>257.1008374655251</v>
      </c>
      <c r="J19" s="3" t="s">
        <v>16</v>
      </c>
      <c r="K19" s="3">
        <v>1.215319979255407</v>
      </c>
      <c r="L19" s="3">
        <v>0.42105263157894729</v>
      </c>
      <c r="M19" s="3">
        <v>1.037426256720231E-2</v>
      </c>
      <c r="N19" s="7">
        <f t="shared" si="0"/>
        <v>0.52678766242575736</v>
      </c>
    </row>
    <row r="20" spans="1:15" x14ac:dyDescent="0.25">
      <c r="A20" s="2">
        <v>108</v>
      </c>
      <c r="B20" t="s">
        <v>34</v>
      </c>
      <c r="C20" t="s">
        <v>13</v>
      </c>
      <c r="D20">
        <v>24</v>
      </c>
      <c r="E20">
        <v>0</v>
      </c>
      <c r="F20">
        <v>8.9415513000000002E-2</v>
      </c>
      <c r="G20">
        <v>0.29826027900000002</v>
      </c>
      <c r="H20">
        <v>0.57388826474999999</v>
      </c>
      <c r="I20">
        <v>1</v>
      </c>
      <c r="J20" t="s">
        <v>22</v>
      </c>
      <c r="K20">
        <v>0</v>
      </c>
      <c r="L20">
        <v>0</v>
      </c>
      <c r="M20">
        <v>1</v>
      </c>
      <c r="N20" s="6">
        <f t="shared" si="0"/>
        <v>0</v>
      </c>
    </row>
    <row r="21" spans="1:15" x14ac:dyDescent="0.25">
      <c r="A21" s="1">
        <v>114</v>
      </c>
      <c r="B21" t="s">
        <v>35</v>
      </c>
      <c r="C21" t="s">
        <v>13</v>
      </c>
      <c r="D21">
        <v>24</v>
      </c>
      <c r="E21">
        <v>0</v>
      </c>
      <c r="F21">
        <v>2.2636385500000002E-2</v>
      </c>
      <c r="G21">
        <v>0.13648121425000001</v>
      </c>
      <c r="H21">
        <v>0.5466985405</v>
      </c>
      <c r="I21">
        <v>1</v>
      </c>
      <c r="J21" t="s">
        <v>22</v>
      </c>
      <c r="K21">
        <v>4.284906801003345E-3</v>
      </c>
      <c r="L21">
        <v>0.20652173913043481</v>
      </c>
      <c r="M21">
        <v>0.1643418920422888</v>
      </c>
      <c r="N21" s="6">
        <f t="shared" si="0"/>
        <v>0.31395579417651209</v>
      </c>
    </row>
    <row r="22" spans="1:15" x14ac:dyDescent="0.25">
      <c r="A22" s="1">
        <v>120</v>
      </c>
      <c r="B22" t="s">
        <v>36</v>
      </c>
      <c r="C22" t="s">
        <v>13</v>
      </c>
      <c r="D22">
        <v>24</v>
      </c>
      <c r="E22">
        <v>0</v>
      </c>
      <c r="F22">
        <v>3.1252568750000001E-2</v>
      </c>
      <c r="G22">
        <v>0.10283537</v>
      </c>
      <c r="H22">
        <v>0.29795696287500001</v>
      </c>
      <c r="I22">
        <v>1</v>
      </c>
      <c r="J22" t="s">
        <v>14</v>
      </c>
      <c r="K22">
        <v>-6.5005493645224153E-3</v>
      </c>
      <c r="L22">
        <v>-0.32246376811594202</v>
      </c>
      <c r="M22">
        <v>2.9002005726934451E-2</v>
      </c>
      <c r="N22" s="6">
        <f t="shared" si="0"/>
        <v>0.63213166486612682</v>
      </c>
    </row>
    <row r="23" spans="1:15" x14ac:dyDescent="0.25">
      <c r="A23" s="1">
        <v>126</v>
      </c>
      <c r="B23" t="s">
        <v>37</v>
      </c>
      <c r="C23" t="s">
        <v>13</v>
      </c>
      <c r="D23">
        <v>24</v>
      </c>
      <c r="E23">
        <v>0</v>
      </c>
      <c r="F23">
        <v>1.5305309624999999E-2</v>
      </c>
      <c r="G23">
        <v>5.6957237500000001E-2</v>
      </c>
      <c r="H23">
        <v>0.14209118875000001</v>
      </c>
      <c r="I23">
        <v>0.75578093499999999</v>
      </c>
      <c r="J23" t="s">
        <v>22</v>
      </c>
      <c r="K23">
        <v>1.131174008055556E-3</v>
      </c>
      <c r="L23">
        <v>0.13405797101449279</v>
      </c>
      <c r="M23">
        <v>0.37133930735205611</v>
      </c>
      <c r="N23" s="6">
        <f t="shared" si="0"/>
        <v>0.1986005743441395</v>
      </c>
    </row>
    <row r="24" spans="1:15" x14ac:dyDescent="0.25">
      <c r="A24" s="1">
        <v>132</v>
      </c>
      <c r="B24" t="s">
        <v>38</v>
      </c>
      <c r="C24" t="s">
        <v>13</v>
      </c>
      <c r="D24">
        <v>24</v>
      </c>
      <c r="E24">
        <v>0</v>
      </c>
      <c r="F24">
        <v>2.4104325000000001E-4</v>
      </c>
      <c r="G24">
        <v>1.4483279E-2</v>
      </c>
      <c r="H24">
        <v>3.8059446125E-2</v>
      </c>
      <c r="I24">
        <v>0.76193100199999997</v>
      </c>
      <c r="J24" t="s">
        <v>22</v>
      </c>
      <c r="K24">
        <v>-1.1045009351851851E-4</v>
      </c>
      <c r="L24">
        <v>-7.6086956521739135E-2</v>
      </c>
      <c r="M24">
        <v>0.61943688676773778</v>
      </c>
      <c r="N24" s="6">
        <f t="shared" si="0"/>
        <v>7.6260419700896809E-2</v>
      </c>
    </row>
    <row r="25" spans="1:15" s="3" customFormat="1" x14ac:dyDescent="0.25">
      <c r="A25" s="1">
        <v>138</v>
      </c>
      <c r="B25" s="3" t="s">
        <v>39</v>
      </c>
      <c r="C25" s="3" t="s">
        <v>13</v>
      </c>
      <c r="D25" s="3">
        <v>24</v>
      </c>
      <c r="E25" s="3">
        <v>0</v>
      </c>
      <c r="F25" s="3">
        <v>0.352153224856736</v>
      </c>
      <c r="G25" s="3">
        <v>0.56470768376276237</v>
      </c>
      <c r="H25" s="3">
        <v>0.72459362689215001</v>
      </c>
      <c r="I25" s="3">
        <v>0.9710442052126036</v>
      </c>
      <c r="J25" s="3" t="s">
        <v>22</v>
      </c>
      <c r="K25" s="3">
        <v>-3.1864555665948712E-3</v>
      </c>
      <c r="L25" s="3">
        <v>-8.6956521739130432E-2</v>
      </c>
      <c r="M25" s="3">
        <v>0.56833776155386073</v>
      </c>
      <c r="N25" s="7">
        <f t="shared" si="0"/>
        <v>5.6426637324338655E-2</v>
      </c>
    </row>
    <row r="26" spans="1:15" x14ac:dyDescent="0.25">
      <c r="A26" s="2">
        <v>144</v>
      </c>
      <c r="B26" t="s">
        <v>40</v>
      </c>
      <c r="C26" t="s">
        <v>13</v>
      </c>
      <c r="D26">
        <v>22</v>
      </c>
      <c r="E26">
        <v>7.0758282463193406E-2</v>
      </c>
      <c r="F26">
        <v>0.7582236293951008</v>
      </c>
      <c r="G26">
        <v>0.98316471910699799</v>
      </c>
      <c r="H26">
        <v>1.202662214219216</v>
      </c>
      <c r="I26">
        <v>4.7942850238590493</v>
      </c>
      <c r="J26" t="s">
        <v>16</v>
      </c>
      <c r="K26">
        <v>1.6448255001826891E-2</v>
      </c>
      <c r="L26">
        <v>0.47186147186147193</v>
      </c>
      <c r="M26">
        <v>2.3238926140103371E-3</v>
      </c>
      <c r="N26" s="6">
        <f t="shared" si="0"/>
        <v>0.16729907697223648</v>
      </c>
      <c r="O26">
        <f t="shared" ref="O26:O28" si="1">H26-F26</f>
        <v>0.44443858482411525</v>
      </c>
    </row>
    <row r="27" spans="1:15" x14ac:dyDescent="0.25">
      <c r="A27" s="1">
        <v>150</v>
      </c>
      <c r="B27" t="s">
        <v>41</v>
      </c>
      <c r="C27" t="s">
        <v>13</v>
      </c>
      <c r="D27">
        <v>23</v>
      </c>
      <c r="E27">
        <v>0</v>
      </c>
      <c r="F27">
        <v>0.40340773437873789</v>
      </c>
      <c r="G27">
        <v>0.61119381527615779</v>
      </c>
      <c r="H27">
        <v>0.84818480898854953</v>
      </c>
      <c r="I27">
        <v>5.7921230618284758</v>
      </c>
      <c r="J27" t="s">
        <v>22</v>
      </c>
      <c r="K27">
        <v>3.210831571711475E-3</v>
      </c>
      <c r="L27">
        <v>8.3003952569169967E-2</v>
      </c>
      <c r="M27">
        <v>0.59735419482670427</v>
      </c>
      <c r="N27" s="6">
        <f t="shared" si="0"/>
        <v>5.2533770654415307E-2</v>
      </c>
      <c r="O27">
        <f t="shared" si="1"/>
        <v>0.44477707460981164</v>
      </c>
    </row>
    <row r="28" spans="1:15" s="3" customFormat="1" x14ac:dyDescent="0.25">
      <c r="A28" s="1">
        <v>156</v>
      </c>
      <c r="B28" s="3" t="s">
        <v>42</v>
      </c>
      <c r="C28" s="3" t="s">
        <v>13</v>
      </c>
      <c r="D28" s="3">
        <v>23</v>
      </c>
      <c r="E28" s="3">
        <v>0</v>
      </c>
      <c r="F28" s="3">
        <v>0.23543428403470751</v>
      </c>
      <c r="G28" s="3">
        <v>0.35413721102257512</v>
      </c>
      <c r="H28" s="3">
        <v>0.51399357523111955</v>
      </c>
      <c r="I28" s="3">
        <v>1.9504463407810839</v>
      </c>
      <c r="J28" s="3" t="s">
        <v>16</v>
      </c>
      <c r="K28" s="3">
        <v>1.247555690466591E-2</v>
      </c>
      <c r="L28" s="3">
        <v>0.52569169960474305</v>
      </c>
      <c r="M28" s="3">
        <v>4.8997075260381884E-4</v>
      </c>
      <c r="N28" s="7">
        <f t="shared" si="0"/>
        <v>0.35228031724321207</v>
      </c>
      <c r="O28">
        <f t="shared" si="1"/>
        <v>0.27855929119641204</v>
      </c>
    </row>
    <row r="29" spans="1:15" x14ac:dyDescent="0.25">
      <c r="A29" s="2">
        <v>162</v>
      </c>
      <c r="B29" t="s">
        <v>43</v>
      </c>
      <c r="C29" t="s">
        <v>13</v>
      </c>
      <c r="D29">
        <v>23</v>
      </c>
      <c r="E29">
        <v>0</v>
      </c>
      <c r="F29">
        <v>0.1984027970802632</v>
      </c>
      <c r="G29">
        <v>0.30990915579763523</v>
      </c>
      <c r="H29">
        <v>0.44962174114654302</v>
      </c>
      <c r="I29">
        <v>1.879026102090761</v>
      </c>
      <c r="J29" t="s">
        <v>16</v>
      </c>
      <c r="K29">
        <v>1.238980416275195E-2</v>
      </c>
      <c r="L29">
        <v>0.59683794466403162</v>
      </c>
      <c r="M29">
        <v>7.4459026713213916E-5</v>
      </c>
      <c r="N29" s="6">
        <f t="shared" si="0"/>
        <v>0.39978825829986953</v>
      </c>
      <c r="O29">
        <f t="shared" ref="O29:O31" si="2">H29-F29</f>
        <v>0.25121894406627981</v>
      </c>
    </row>
    <row r="30" spans="1:15" x14ac:dyDescent="0.25">
      <c r="A30" s="1">
        <v>168</v>
      </c>
      <c r="B30" t="s">
        <v>44</v>
      </c>
      <c r="C30" t="s">
        <v>13</v>
      </c>
      <c r="D30">
        <v>24</v>
      </c>
      <c r="E30">
        <v>0</v>
      </c>
      <c r="F30">
        <v>1.3583030089989531E-2</v>
      </c>
      <c r="G30">
        <v>2.6671781744490398E-2</v>
      </c>
      <c r="H30">
        <v>5.3630224689559622E-2</v>
      </c>
      <c r="I30">
        <v>0.83618117710876061</v>
      </c>
      <c r="J30" t="s">
        <v>22</v>
      </c>
      <c r="K30">
        <v>-3.8307634389543668E-6</v>
      </c>
      <c r="L30">
        <v>0</v>
      </c>
      <c r="M30">
        <v>1</v>
      </c>
      <c r="N30" s="6">
        <f t="shared" si="0"/>
        <v>1.4362607926430297E-3</v>
      </c>
      <c r="O30">
        <f t="shared" si="2"/>
        <v>4.0047194599570089E-2</v>
      </c>
    </row>
    <row r="31" spans="1:15" x14ac:dyDescent="0.25">
      <c r="A31" s="1">
        <v>174</v>
      </c>
      <c r="B31" t="s">
        <v>45</v>
      </c>
      <c r="C31" t="s">
        <v>13</v>
      </c>
      <c r="D31">
        <v>22</v>
      </c>
      <c r="E31">
        <v>0</v>
      </c>
      <c r="F31">
        <v>0.2445255474452554</v>
      </c>
      <c r="G31">
        <v>0.3516261666611365</v>
      </c>
      <c r="H31">
        <v>0.51664261841569936</v>
      </c>
      <c r="I31">
        <v>1</v>
      </c>
      <c r="J31" t="s">
        <v>22</v>
      </c>
      <c r="K31">
        <v>4.3905105895926111E-3</v>
      </c>
      <c r="L31">
        <v>0.20346320346320351</v>
      </c>
      <c r="M31">
        <v>0.1945951404961859</v>
      </c>
      <c r="N31" s="6">
        <f t="shared" si="0"/>
        <v>0.12486302231948976</v>
      </c>
      <c r="O31">
        <f t="shared" si="2"/>
        <v>0.27211707097044396</v>
      </c>
    </row>
    <row r="32" spans="1:15" x14ac:dyDescent="0.25">
      <c r="A32" s="1">
        <v>180</v>
      </c>
      <c r="B32" t="s">
        <v>46</v>
      </c>
      <c r="C32" t="s">
        <v>13</v>
      </c>
      <c r="D32">
        <v>22</v>
      </c>
      <c r="E32">
        <v>0</v>
      </c>
      <c r="F32">
        <v>0.48335738158430058</v>
      </c>
      <c r="G32">
        <v>0.64837383333886345</v>
      </c>
      <c r="H32">
        <v>0.75547445255474455</v>
      </c>
      <c r="I32">
        <v>1</v>
      </c>
      <c r="J32" t="s">
        <v>22</v>
      </c>
      <c r="K32">
        <v>-4.3905105895926111E-3</v>
      </c>
      <c r="L32">
        <v>-0.20346320346320351</v>
      </c>
      <c r="M32">
        <v>0.1945951404961859</v>
      </c>
      <c r="N32" s="6">
        <f t="shared" si="0"/>
        <v>6.7715727622492936E-2</v>
      </c>
      <c r="O32">
        <f>H32-F32</f>
        <v>0.27211707097044396</v>
      </c>
    </row>
    <row r="33" spans="1:15" x14ac:dyDescent="0.25">
      <c r="A33" s="1">
        <v>186</v>
      </c>
      <c r="B33" t="s">
        <v>47</v>
      </c>
      <c r="C33" t="s">
        <v>13</v>
      </c>
      <c r="D33">
        <v>22</v>
      </c>
      <c r="E33">
        <v>0</v>
      </c>
      <c r="F33">
        <v>0.32352729108082767</v>
      </c>
      <c r="G33">
        <v>0.54232010698273203</v>
      </c>
      <c r="H33">
        <v>1.078471677726299</v>
      </c>
      <c r="I33">
        <v>14.417714575596881</v>
      </c>
      <c r="J33" t="s">
        <v>22</v>
      </c>
      <c r="K33">
        <v>9.3279201186590166E-3</v>
      </c>
      <c r="L33">
        <v>0.20346320346320351</v>
      </c>
      <c r="M33">
        <v>0.1945951404961859</v>
      </c>
      <c r="N33" s="6">
        <f t="shared" si="0"/>
        <v>0.17200026328649523</v>
      </c>
      <c r="O33">
        <f>H33-F33</f>
        <v>0.75494438664547137</v>
      </c>
    </row>
    <row r="34" spans="1:15" x14ac:dyDescent="0.25">
      <c r="A34" s="1">
        <v>192</v>
      </c>
      <c r="B34" t="s">
        <v>48</v>
      </c>
      <c r="C34" t="s">
        <v>13</v>
      </c>
      <c r="D34">
        <v>23</v>
      </c>
      <c r="E34">
        <v>0</v>
      </c>
      <c r="F34">
        <v>0.85046680497925309</v>
      </c>
      <c r="G34">
        <v>0.91722094517231434</v>
      </c>
      <c r="H34">
        <v>0.9560212088233222</v>
      </c>
      <c r="I34">
        <v>1</v>
      </c>
      <c r="J34" t="s">
        <v>22</v>
      </c>
      <c r="K34">
        <v>1.7444938984374919E-3</v>
      </c>
      <c r="L34">
        <v>0.22529644268774701</v>
      </c>
      <c r="M34">
        <v>0.13914417482242489</v>
      </c>
      <c r="N34" s="6">
        <f t="shared" si="0"/>
        <v>1.9019342151086197E-2</v>
      </c>
      <c r="O34">
        <f>H34-F34</f>
        <v>0.10555440384406911</v>
      </c>
    </row>
    <row r="35" spans="1:15" x14ac:dyDescent="0.25">
      <c r="A35" s="1">
        <v>198</v>
      </c>
      <c r="B35" t="s">
        <v>49</v>
      </c>
      <c r="C35" t="s">
        <v>13</v>
      </c>
      <c r="D35">
        <v>23</v>
      </c>
      <c r="E35">
        <v>0</v>
      </c>
      <c r="F35">
        <v>4.3978791176677752E-2</v>
      </c>
      <c r="G35">
        <v>8.2779054827685647E-2</v>
      </c>
      <c r="H35">
        <v>0.14953319502074691</v>
      </c>
      <c r="I35">
        <v>1</v>
      </c>
      <c r="J35" t="s">
        <v>22</v>
      </c>
      <c r="K35">
        <v>-1.7444938984374919E-3</v>
      </c>
      <c r="L35">
        <v>-0.22529644268774701</v>
      </c>
      <c r="M35">
        <v>0.13914417482242489</v>
      </c>
      <c r="N35" s="6">
        <f t="shared" si="0"/>
        <v>0.21074097814584394</v>
      </c>
      <c r="O35">
        <f>H35-F35</f>
        <v>0.10555440384406917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Quintin Diou-Cass</cp:lastModifiedBy>
  <dcterms:created xsi:type="dcterms:W3CDTF">2025-07-28T14:09:51Z</dcterms:created>
  <dcterms:modified xsi:type="dcterms:W3CDTF">2025-09-12T02:01:06Z</dcterms:modified>
</cp:coreProperties>
</file>