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uintonbutterfield/Documents/DataScienceBootCamp/"/>
    </mc:Choice>
  </mc:AlternateContent>
  <xr:revisionPtr revIDLastSave="0" documentId="13_ncr:1_{C8CBC0EB-E7F4-5D45-AEAD-8F9E83FCD036}" xr6:coauthVersionLast="41" xr6:coauthVersionMax="41" xr10:uidLastSave="{00000000-0000-0000-0000-000000000000}"/>
  <bookViews>
    <workbookView xWindow="0" yWindow="460" windowWidth="33300" windowHeight="13840" xr2:uid="{00000000-000D-0000-FFFF-FFFF00000000}"/>
  </bookViews>
  <sheets>
    <sheet name="Data" sheetId="1" r:id="rId1"/>
    <sheet name="Pivot 1" sheetId="2" r:id="rId2"/>
    <sheet name="Pivot 2" sheetId="4" r:id="rId3"/>
    <sheet name="Pivot 3" sheetId="5" r:id="rId4"/>
    <sheet name="Goals" sheetId="6" r:id="rId5"/>
  </sheets>
  <definedNames>
    <definedName name="_xlnm._FilterDatabase" localSheetId="0" hidden="1">Data!$A$1:$W$4115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" i="6" l="1"/>
  <c r="B10" i="6"/>
  <c r="B9" i="6"/>
  <c r="B8" i="6"/>
  <c r="B7" i="6"/>
  <c r="B6" i="6"/>
  <c r="B5" i="6"/>
  <c r="B4" i="6"/>
  <c r="B3" i="6"/>
  <c r="B12" i="6"/>
  <c r="G2" i="6" l="1"/>
  <c r="H2" i="6"/>
  <c r="G13" i="6"/>
  <c r="H13" i="6"/>
  <c r="F13" i="6"/>
  <c r="F2" i="6"/>
  <c r="E3" i="6"/>
  <c r="F3" i="6" s="1"/>
  <c r="E13" i="6"/>
  <c r="E2" i="6"/>
  <c r="D13" i="6"/>
  <c r="D2" i="6"/>
  <c r="C13" i="6"/>
  <c r="C2" i="6"/>
  <c r="B13" i="6"/>
  <c r="B2" i="6"/>
  <c r="E6" i="6" l="1"/>
  <c r="H3" i="6"/>
  <c r="E5" i="6"/>
  <c r="G3" i="6"/>
  <c r="E4" i="6"/>
  <c r="F4" i="6" s="1"/>
  <c r="D3" i="6"/>
  <c r="C3" i="6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6" l="1"/>
  <c r="G5" i="6"/>
  <c r="H5" i="6"/>
  <c r="G6" i="6"/>
  <c r="H6" i="6"/>
  <c r="H4" i="6"/>
  <c r="G4" i="6"/>
  <c r="F6" i="6"/>
  <c r="F5" i="6"/>
  <c r="D4" i="6"/>
  <c r="C4" i="6"/>
  <c r="E8" i="6" l="1"/>
  <c r="F8" i="6" s="1"/>
  <c r="G7" i="6"/>
  <c r="H7" i="6"/>
  <c r="F7" i="6"/>
  <c r="D9" i="6"/>
  <c r="D10" i="6" s="1"/>
  <c r="D5" i="6"/>
  <c r="D6" i="6"/>
  <c r="D7" i="6"/>
  <c r="D8" i="6"/>
  <c r="C5" i="6"/>
  <c r="E10" i="6" l="1"/>
  <c r="F10" i="6" s="1"/>
  <c r="E9" i="6"/>
  <c r="G8" i="6"/>
  <c r="H8" i="6"/>
  <c r="D11" i="6"/>
  <c r="D12" i="6" s="1"/>
  <c r="C6" i="6"/>
  <c r="E11" i="6" l="1"/>
  <c r="E12" i="6"/>
  <c r="F12" i="6" s="1"/>
  <c r="G9" i="6"/>
  <c r="H9" i="6"/>
  <c r="F9" i="6"/>
  <c r="G10" i="6"/>
  <c r="H10" i="6"/>
  <c r="C7" i="6"/>
  <c r="C8" i="6"/>
  <c r="G12" i="6" l="1"/>
  <c r="H12" i="6"/>
  <c r="G11" i="6"/>
  <c r="H11" i="6"/>
  <c r="F11" i="6"/>
  <c r="C9" i="6"/>
  <c r="C10" i="6" s="1"/>
  <c r="C11" i="6" l="1"/>
  <c r="C12" i="6" s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<sst xmlns="http://schemas.openxmlformats.org/spreadsheetml/2006/main" count="24821" uniqueCount="8401">
  <si>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</si>
  <si>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</si>
  <si>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</si>
  <si>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</si>
  <si>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</si>
  <si>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</si>
  <si>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</si>
  <si>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</si>
  <si>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</si>
  <si>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</si>
  <si>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</si>
  <si>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</si>
  <si>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</si>
  <si>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</si>
  <si>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</si>
  <si>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</si>
  <si>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</si>
  <si>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</si>
  <si>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</si>
  <si>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</si>
  <si>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</si>
  <si>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</si>
  <si>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</si>
  <si>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</si>
  <si>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</si>
  <si>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</si>
  <si>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</si>
  <si>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</si>
  <si>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</si>
  <si>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</si>
  <si>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</si>
  <si>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</si>
  <si>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</si>
  <si>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</si>
  <si>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</si>
  <si>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</si>
  <si>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</si>
  <si>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</si>
  <si>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</si>
  <si>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</si>
  <si>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</si>
  <si>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</si>
  <si>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</si>
  <si>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</si>
  <si>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</si>
  <si>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</si>
  <si>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</si>
  <si>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</si>
  <si>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</si>
  <si>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</si>
  <si>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</si>
  <si>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</si>
  <si>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</si>
  <si>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</si>
  <si>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</si>
  <si>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</si>
  <si>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</si>
  <si>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</si>
  <si>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</si>
  <si>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</si>
  <si>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</si>
  <si>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</si>
  <si>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</si>
  <si>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</si>
  <si>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</si>
  <si>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</si>
  <si>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</si>
  <si>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</si>
  <si>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</si>
  <si>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</si>
  <si>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</si>
  <si>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</si>
  <si>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</si>
  <si>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</si>
  <si>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</si>
  <si>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</si>
  <si>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</si>
  <si>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</si>
  <si>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</si>
  <si>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</si>
  <si>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</si>
  <si>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</si>
  <si>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</si>
  <si>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</si>
  <si>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</si>
  <si>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</si>
  <si>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</si>
  <si>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</si>
  <si>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</si>
  <si>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</si>
  <si>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</si>
  <si>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</si>
  <si>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</si>
  <si>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</si>
  <si>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</si>
  <si>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</si>
  <si>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</si>
  <si>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</si>
  <si>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</si>
  <si>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</si>
  <si>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</si>
  <si>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</si>
  <si>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</si>
  <si>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</si>
  <si>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</si>
  <si>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</si>
  <si>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</si>
  <si>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</si>
  <si>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</si>
  <si>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</si>
  <si>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</si>
  <si>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</si>
  <si>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</si>
  <si>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</si>
  <si>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</si>
  <si>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</si>
  <si>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</si>
  <si>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</si>
  <si>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</si>
  <si>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</si>
  <si>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</si>
  <si>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</si>
  <si>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</si>
  <si>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</si>
  <si>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</si>
  <si>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</si>
  <si>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</si>
  <si>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</si>
  <si>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</si>
  <si>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</si>
  <si>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</si>
  <si>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</si>
  <si>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</si>
  <si>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</si>
  <si>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</si>
  <si>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</si>
  <si>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</si>
  <si>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</si>
  <si>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</si>
  <si>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</si>
  <si>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</si>
  <si>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</si>
  <si>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</si>
  <si>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</si>
  <si>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</si>
  <si>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</si>
  <si>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</si>
  <si>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</si>
  <si>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</si>
  <si>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</si>
  <si>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</si>
  <si>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</si>
  <si>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</si>
  <si>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</si>
  <si>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</si>
  <si>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</si>
  <si>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</si>
  <si>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</si>
  <si>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</si>
  <si>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</si>
  <si>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</si>
  <si>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</si>
  <si>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</si>
  <si>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</si>
  <si>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</si>
  <si>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</si>
  <si>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</si>
  <si>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</si>
  <si>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</si>
  <si>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</si>
  <si>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</si>
  <si>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</si>
  <si>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</si>
  <si>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</si>
  <si>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</si>
  <si>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</si>
  <si>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</si>
  <si>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</si>
  <si>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</si>
  <si>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</si>
  <si>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</si>
  <si>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</si>
  <si>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</si>
  <si>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</si>
  <si>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</si>
  <si>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</si>
  <si>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</si>
  <si>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</si>
  <si>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</si>
  <si>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</si>
  <si>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</si>
  <si>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</si>
  <si>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</si>
  <si>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</si>
  <si>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</si>
  <si>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</si>
  <si>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</si>
  <si>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</si>
  <si>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</si>
  <si>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</si>
  <si>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</si>
  <si>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</si>
  <si>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</si>
  <si>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</si>
  <si>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</si>
  <si>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</si>
  <si>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</si>
  <si>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</si>
  <si>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</si>
  <si>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</si>
  <si>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</si>
  <si>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</si>
  <si>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</si>
  <si>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</si>
  <si>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</si>
  <si>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</si>
  <si>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</si>
  <si>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</si>
  <si>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</si>
  <si>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</si>
  <si>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</si>
  <si>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</si>
  <si>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</si>
  <si>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</si>
  <si>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</si>
  <si>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</si>
  <si>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</si>
  <si>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</si>
  <si>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</si>
  <si>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</si>
  <si>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</si>
  <si>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</si>
  <si>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</si>
  <si>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</si>
  <si>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</si>
  <si>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</si>
  <si>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</si>
  <si>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</si>
  <si>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</si>
  <si>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</si>
  <si>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</si>
  <si>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</si>
  <si>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</si>
  <si>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</si>
  <si>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</si>
  <si>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</si>
  <si>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</si>
  <si>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</si>
  <si>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</si>
  <si>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</si>
  <si>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</si>
  <si>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</si>
  <si>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</si>
  <si>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</si>
  <si>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</si>
  <si>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</si>
  <si>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</si>
  <si>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</si>
  <si>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</si>
  <si>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</si>
  <si>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</si>
  <si>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</si>
  <si>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</si>
  <si>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</si>
  <si>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</si>
  <si>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</si>
  <si>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</si>
  <si>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</si>
  <si>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</si>
  <si>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</si>
  <si>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</si>
  <si>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</si>
  <si>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</si>
  <si>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</si>
  <si>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</si>
  <si>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</si>
  <si>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</si>
  <si>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</si>
  <si>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</si>
  <si>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</si>
  <si>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</si>
  <si>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</si>
  <si>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</si>
  <si>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</si>
  <si>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</si>
  <si>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</si>
  <si>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</si>
  <si>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</si>
  <si>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</si>
  <si>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</si>
  <si>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</si>
  <si>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</si>
  <si>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</si>
  <si>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</si>
  <si>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</si>
  <si>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</si>
  <si>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</si>
  <si>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</si>
  <si>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</si>
  <si>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</si>
  <si>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</si>
  <si>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</si>
  <si>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</si>
  <si>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</si>
  <si>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</si>
  <si>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</si>
  <si>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</si>
  <si>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</si>
  <si>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</si>
  <si>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</si>
  <si>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</si>
  <si>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</si>
  <si>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</si>
  <si>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</si>
  <si>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</si>
  <si>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</si>
  <si>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</si>
  <si>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</si>
  <si>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</si>
  <si>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</si>
  <si>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</si>
  <si>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</si>
  <si>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</si>
  <si>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</si>
  <si>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</si>
  <si>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</si>
  <si>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</si>
  <si>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</si>
  <si>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</si>
  <si>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</si>
  <si>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</si>
  <si>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</si>
  <si>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</si>
  <si>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</si>
  <si>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</si>
  <si>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</si>
  <si>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</si>
  <si>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</si>
  <si>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</si>
  <si>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</si>
  <si>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</si>
  <si>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</si>
  <si>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</si>
  <si>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</si>
  <si>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</si>
  <si>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</si>
  <si>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</si>
  <si>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</si>
  <si>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</si>
  <si>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</si>
  <si>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</si>
  <si>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</si>
  <si>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</si>
  <si>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</si>
  <si>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</si>
  <si>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</si>
  <si>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</si>
  <si>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</si>
  <si>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</si>
  <si>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</si>
  <si>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</si>
  <si>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</si>
  <si>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</si>
  <si>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</si>
  <si>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</si>
  <si>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</si>
  <si>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</si>
  <si>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</si>
  <si>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</si>
  <si>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</si>
  <si>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</si>
  <si>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</si>
  <si>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</si>
  <si>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</si>
  <si>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</si>
  <si>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</si>
  <si>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</si>
  <si>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</si>
  <si>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</si>
  <si>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</si>
  <si>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</si>
  <si>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</si>
  <si>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</si>
  <si>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</si>
  <si>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</si>
  <si>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</si>
  <si>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</si>
  <si>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</si>
  <si>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</si>
  <si>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</si>
  <si>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</si>
  <si>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</si>
  <si>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</si>
  <si>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</si>
  <si>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</si>
  <si>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</si>
  <si>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</si>
  <si>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</si>
  <si>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</si>
  <si>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</si>
  <si>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</si>
  <si>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</si>
  <si>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</si>
  <si>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</si>
  <si>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</si>
  <si>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</si>
  <si>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</si>
  <si>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</si>
  <si>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</si>
  <si>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</si>
  <si>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</si>
  <si>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</si>
  <si>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</si>
  <si>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</si>
  <si>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</si>
  <si>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</si>
  <si>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</si>
  <si>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</si>
  <si>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</si>
  <si>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</si>
  <si>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</si>
  <si>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</si>
  <si>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</si>
  <si>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</si>
  <si>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</si>
  <si>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</si>
  <si>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</si>
  <si>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</si>
  <si>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</si>
  <si>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</si>
  <si>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</si>
  <si>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</si>
  <si>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</si>
  <si>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</si>
  <si>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</si>
  <si>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</si>
  <si>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</si>
  <si>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</si>
  <si>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</si>
  <si>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</si>
  <si>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</si>
  <si>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</si>
  <si>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</si>
  <si>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</si>
  <si>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</si>
  <si>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</si>
  <si>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</si>
  <si>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</si>
  <si>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</si>
  <si>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</si>
  <si>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</si>
  <si>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</si>
  <si>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</si>
  <si>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</si>
  <si>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</si>
  <si>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</si>
  <si>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</si>
  <si>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</si>
  <si>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</si>
  <si>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</si>
  <si>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</si>
  <si>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</si>
  <si>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</si>
  <si>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</si>
  <si>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</si>
  <si>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</si>
  <si>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</si>
  <si>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</si>
  <si>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</si>
  <si>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</si>
  <si>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</si>
  <si>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</si>
  <si>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</si>
  <si>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</si>
  <si>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</si>
  <si>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</si>
  <si>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</si>
  <si>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</si>
  <si>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</si>
  <si>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</si>
  <si>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</si>
  <si>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</si>
  <si>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</si>
  <si>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</si>
  <si>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</si>
  <si>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</si>
  <si>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</si>
  <si>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</si>
  <si>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</si>
  <si>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</si>
  <si>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</si>
  <si>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</si>
  <si>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</si>
  <si>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</si>
  <si>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</si>
  <si>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</si>
  <si>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</si>
  <si>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</si>
  <si>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</si>
  <si>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</si>
  <si>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</si>
  <si>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</si>
  <si>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</si>
  <si>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</si>
  <si>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</si>
  <si>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</si>
  <si>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</si>
  <si>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</si>
  <si>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</si>
  <si>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</si>
  <si>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</si>
  <si>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</si>
  <si>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</si>
  <si>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</si>
  <si>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</si>
  <si>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</si>
  <si>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</si>
  <si>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</si>
  <si>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</si>
  <si>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</si>
  <si>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</si>
  <si>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</si>
  <si>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</si>
  <si>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</si>
  <si>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</si>
  <si>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</si>
  <si>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</si>
  <si>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</si>
  <si>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</si>
  <si>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</si>
  <si>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</si>
  <si>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</si>
  <si>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</si>
  <si>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</si>
  <si>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</si>
  <si>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</si>
  <si>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</si>
  <si>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</si>
  <si>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</si>
  <si>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</si>
  <si>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</si>
  <si>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</si>
  <si>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</si>
  <si>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</si>
  <si>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</si>
  <si>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</si>
  <si>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</si>
  <si>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</si>
  <si>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</si>
  <si>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</si>
  <si>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</si>
  <si>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</si>
  <si>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</si>
  <si>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</si>
  <si>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</si>
  <si>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</si>
  <si>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</si>
  <si>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</si>
  <si>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</si>
  <si>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</si>
  <si>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</si>
  <si>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</si>
  <si>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</si>
  <si>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</si>
  <si>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</si>
  <si>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</si>
  <si>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</si>
  <si>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</si>
  <si>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</si>
  <si>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</si>
  <si>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</si>
  <si>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</si>
  <si>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</si>
  <si>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</si>
  <si>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</si>
  <si>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</si>
  <si>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</si>
  <si>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</si>
  <si>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</si>
  <si>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</si>
  <si>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</si>
  <si>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</si>
  <si>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</si>
  <si>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</si>
  <si>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</si>
  <si>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</si>
  <si>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</si>
  <si>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</si>
  <si>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</si>
  <si>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</si>
  <si>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</si>
  <si>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</si>
  <si>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</si>
  <si>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</si>
  <si>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</si>
  <si>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</si>
  <si>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</si>
  <si>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</si>
  <si>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</si>
  <si>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</si>
  <si>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</si>
  <si>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</si>
  <si>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</si>
  <si>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</si>
  <si>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</si>
  <si>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</si>
  <si>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</si>
  <si>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</si>
  <si>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</si>
  <si>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</si>
  <si>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</si>
  <si>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</si>
  <si>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</si>
  <si>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</si>
  <si>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</si>
  <si>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</si>
  <si>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</si>
  <si>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</si>
  <si>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</si>
  <si>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</si>
  <si>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</si>
  <si>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</si>
  <si>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</si>
  <si>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</si>
  <si>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</si>
  <si>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</si>
  <si>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</si>
  <si>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</si>
  <si>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</si>
  <si>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</si>
  <si>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</si>
  <si>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</si>
  <si>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</si>
  <si>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</si>
  <si>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</si>
  <si>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</si>
  <si>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</si>
  <si>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</si>
  <si>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</si>
  <si>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</si>
  <si>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</si>
  <si>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</si>
  <si>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</si>
  <si>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</si>
  <si>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</si>
  <si>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</si>
  <si>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</si>
  <si>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</si>
  <si>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</si>
  <si>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</si>
  <si>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</si>
  <si>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</si>
  <si>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</si>
  <si>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</si>
  <si>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</si>
  <si>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</si>
  <si>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</si>
  <si>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</si>
  <si>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</si>
  <si>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</si>
  <si>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</si>
  <si>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</si>
  <si>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</si>
  <si>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</si>
  <si>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</si>
  <si>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</si>
  <si>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</si>
  <si>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</si>
  <si>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</si>
  <si>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</si>
  <si>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</si>
  <si>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</si>
  <si>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</si>
  <si>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</si>
  <si>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</si>
  <si>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</si>
  <si>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</si>
  <si>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</si>
  <si>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</si>
  <si>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</si>
  <si>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</si>
  <si>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</si>
  <si>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</si>
  <si>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</si>
  <si>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</si>
  <si>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</si>
  <si>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</si>
  <si>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</si>
  <si>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</si>
  <si>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</si>
  <si>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</si>
  <si>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</si>
  <si>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</si>
  <si>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</si>
  <si>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</si>
  <si>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</si>
  <si>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</si>
  <si>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</si>
  <si>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</si>
  <si>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</si>
  <si>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</si>
  <si>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</si>
  <si>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</si>
  <si>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</si>
  <si>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</si>
  <si>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</si>
  <si>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</si>
  <si>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</si>
  <si>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</si>
  <si>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</si>
  <si>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</si>
  <si>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</si>
  <si>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</si>
  <si>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</si>
  <si>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</si>
  <si>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</si>
  <si>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</si>
  <si>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</si>
  <si>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</si>
  <si>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</si>
  <si>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</si>
  <si>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</si>
  <si>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</si>
  <si>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</si>
  <si>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</si>
  <si>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</si>
  <si>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</si>
  <si>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</si>
  <si>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</si>
  <si>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</si>
  <si>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</si>
  <si>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</si>
  <si>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</si>
  <si>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</si>
  <si>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</si>
  <si>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</si>
  <si>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</si>
  <si>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</si>
  <si>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</si>
  <si>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</si>
  <si>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</si>
  <si>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</si>
  <si>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</si>
  <si>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</si>
  <si>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</si>
  <si>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</si>
  <si>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</si>
  <si>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</si>
  <si>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</si>
  <si>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</si>
  <si>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</si>
  <si>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</si>
  <si>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</si>
  <si>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</si>
  <si>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</si>
  <si>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</si>
  <si>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</si>
  <si>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</si>
  <si>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</si>
  <si>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</si>
  <si>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</si>
  <si>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</si>
  <si>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</si>
  <si>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</si>
  <si>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</si>
  <si>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</si>
  <si>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</si>
  <si>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</si>
  <si>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</si>
  <si>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</si>
  <si>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</si>
  <si>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</si>
  <si>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</si>
  <si>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</si>
  <si>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</si>
  <si>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</si>
  <si>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</si>
  <si>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</si>
  <si>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</si>
  <si>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</si>
  <si>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</si>
  <si>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</si>
  <si>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</si>
  <si>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</si>
  <si>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</si>
  <si>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</si>
  <si>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</si>
  <si>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</si>
  <si>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</si>
  <si>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</si>
  <si>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</si>
  <si>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</si>
  <si>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</si>
  <si>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</si>
  <si>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</si>
  <si>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</si>
  <si>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</si>
  <si>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</si>
  <si>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</si>
  <si>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</si>
  <si>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</si>
  <si>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</si>
  <si>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</si>
  <si>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</si>
  <si>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</si>
  <si>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</si>
  <si>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</si>
  <si>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</si>
  <si>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</si>
  <si>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</si>
  <si>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</si>
  <si>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</si>
  <si>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</si>
  <si>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</si>
  <si>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</si>
  <si>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</si>
  <si>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</si>
  <si>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</si>
  <si>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</si>
  <si>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</si>
  <si>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</si>
  <si>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</si>
  <si>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</si>
  <si>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</si>
  <si>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</si>
  <si>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</si>
  <si>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</si>
  <si>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</si>
  <si>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</si>
  <si>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</si>
  <si>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</si>
  <si>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</si>
  <si>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</si>
  <si>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</si>
  <si>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</si>
  <si>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</si>
  <si>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</si>
  <si>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</si>
  <si>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</si>
  <si>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</si>
  <si>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</si>
  <si>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</si>
  <si>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</si>
  <si>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</si>
  <si>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</si>
  <si>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</si>
  <si>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</si>
  <si>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</si>
  <si>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</si>
  <si>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</si>
  <si>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</si>
  <si>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</si>
  <si>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</si>
  <si>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</si>
  <si>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</si>
  <si>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</si>
  <si>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</si>
  <si>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</si>
  <si>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</si>
  <si>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</si>
  <si>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</si>
  <si>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</si>
  <si>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</si>
  <si>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</si>
  <si>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</si>
  <si>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</si>
  <si>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</si>
  <si>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</si>
  <si>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</si>
  <si>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</si>
  <si>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</si>
  <si>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</si>
  <si>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</si>
  <si>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</si>
  <si>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</si>
  <si>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</si>
  <si>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</si>
  <si>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</si>
  <si>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</si>
  <si>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</si>
  <si>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</si>
  <si>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</si>
  <si>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</si>
  <si>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</si>
  <si>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</si>
  <si>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</si>
  <si>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</si>
  <si>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</si>
  <si>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</si>
  <si>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</si>
  <si>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</si>
  <si>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</si>
  <si>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</si>
  <si>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</si>
  <si>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</si>
  <si>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</si>
  <si>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</si>
  <si>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</si>
  <si>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</si>
  <si>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</si>
  <si>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</si>
  <si>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</si>
  <si>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</si>
  <si>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</si>
  <si>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</si>
  <si>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</si>
  <si>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</si>
  <si>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</si>
  <si>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</si>
  <si>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</si>
  <si>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</si>
  <si>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</si>
  <si>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</si>
  <si>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</si>
  <si>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</si>
  <si>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</si>
  <si>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</si>
  <si>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</si>
  <si>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</si>
  <si>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</si>
  <si>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</si>
  <si>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</si>
  <si>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</si>
  <si>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</si>
  <si>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</si>
  <si>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</si>
  <si>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</si>
  <si>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</si>
  <si>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</si>
  <si>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</si>
  <si>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</si>
  <si>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</si>
  <si>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</si>
  <si>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</si>
  <si>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</si>
  <si>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</si>
  <si>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</si>
  <si>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</si>
  <si>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</si>
  <si>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</si>
  <si>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</si>
  <si>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</si>
  <si>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</si>
  <si>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</si>
  <si>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</si>
  <si>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</si>
  <si>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</si>
  <si>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</si>
  <si>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</si>
  <si>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</si>
  <si>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</si>
  <si>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</si>
  <si>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</si>
  <si>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</si>
  <si>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</si>
  <si>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</si>
  <si>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</si>
  <si>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</si>
  <si>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</si>
  <si>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</si>
  <si>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</si>
  <si>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</si>
  <si>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</si>
  <si>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</si>
  <si>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</si>
  <si>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</si>
  <si>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</si>
  <si>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</si>
  <si>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</si>
  <si>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</si>
  <si>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</si>
  <si>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</si>
  <si>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</si>
  <si>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</si>
  <si>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</si>
  <si>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</si>
  <si>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</si>
  <si>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</si>
  <si>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</si>
  <si>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</si>
  <si>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</si>
  <si>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</si>
  <si>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</si>
  <si>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</si>
  <si>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</si>
  <si>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</si>
  <si>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</si>
  <si>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</si>
  <si>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</si>
  <si>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</si>
  <si>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</si>
  <si>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</si>
  <si>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</si>
  <si>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</si>
  <si>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</si>
  <si>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</si>
  <si>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</si>
  <si>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</si>
  <si>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</si>
  <si>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</si>
  <si>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</si>
  <si>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</si>
  <si>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</si>
  <si>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</si>
  <si>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</si>
  <si>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</si>
  <si>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</si>
  <si>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</si>
  <si>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</si>
  <si>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</si>
  <si>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</si>
  <si>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</si>
  <si>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</si>
  <si>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</si>
  <si>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</si>
  <si>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</si>
  <si>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</si>
  <si>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</si>
  <si>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</si>
  <si>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</si>
  <si>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</si>
  <si>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</si>
  <si>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</si>
  <si>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</si>
  <si>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</si>
  <si>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</si>
  <si>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</si>
  <si>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</si>
  <si>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</si>
  <si>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</si>
  <si>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</si>
  <si>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</si>
  <si>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</si>
  <si>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</si>
  <si>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</si>
  <si>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</si>
  <si>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</si>
  <si>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</si>
  <si>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</si>
  <si>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</si>
  <si>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</si>
  <si>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</si>
  <si>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</si>
  <si>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</si>
  <si>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</si>
  <si>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</si>
  <si>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</si>
  <si>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</si>
  <si>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</si>
  <si>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</si>
  <si>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</si>
  <si>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</si>
  <si>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</si>
  <si>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</si>
  <si>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</si>
  <si>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</si>
  <si>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</si>
  <si>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</si>
  <si>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</si>
  <si>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</si>
  <si>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</si>
  <si>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</si>
  <si>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</si>
  <si>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</si>
  <si>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</si>
  <si>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</si>
  <si>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</si>
  <si>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</si>
  <si>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</si>
  <si>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</si>
  <si>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</si>
  <si>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</si>
  <si>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</si>
  <si>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</si>
  <si>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</si>
  <si>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</si>
  <si>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</si>
  <si>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</si>
  <si>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</si>
  <si>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</si>
  <si>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</si>
  <si>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</si>
  <si>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</si>
  <si>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</si>
  <si>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</si>
  <si>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</si>
  <si>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</si>
  <si>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</si>
  <si>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</si>
  <si>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</si>
  <si>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</si>
  <si>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</si>
  <si>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</si>
  <si>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</si>
  <si>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</si>
  <si>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</si>
  <si>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</si>
  <si>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</si>
  <si>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</si>
  <si>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</si>
  <si>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</si>
  <si>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</si>
  <si>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</si>
  <si>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</si>
  <si>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</si>
  <si>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</si>
  <si>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</si>
  <si>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</si>
  <si>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</si>
  <si>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</si>
  <si>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</si>
  <si>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</si>
  <si>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</si>
  <si>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</si>
  <si>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</si>
  <si>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</si>
  <si>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</si>
  <si>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</si>
  <si>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</si>
  <si>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</si>
  <si>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</si>
  <si>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</si>
  <si>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</si>
  <si>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</si>
  <si>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</si>
  <si>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</si>
  <si>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</si>
  <si>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</si>
  <si>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</si>
  <si>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</si>
  <si>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</si>
  <si>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</si>
  <si>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</si>
  <si>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</si>
  <si>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</si>
  <si>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</si>
  <si>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</si>
  <si>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</si>
  <si>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</si>
  <si>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</si>
  <si>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</si>
  <si>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</si>
  <si>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</si>
  <si>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</si>
  <si>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</si>
  <si>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</si>
  <si>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</si>
  <si>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</si>
  <si>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</si>
  <si>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</si>
  <si>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</si>
  <si>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</si>
  <si>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</si>
  <si>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</si>
  <si>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</si>
  <si>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</si>
  <si>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</si>
  <si>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</si>
  <si>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</si>
  <si>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</si>
  <si>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</si>
  <si>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</si>
  <si>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</si>
  <si>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</si>
  <si>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</si>
  <si>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</si>
  <si>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</si>
  <si>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</si>
  <si>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</si>
  <si>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</si>
  <si>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</si>
  <si>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</si>
  <si>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</si>
  <si>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</si>
  <si>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</si>
  <si>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</si>
  <si>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</si>
  <si>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</si>
  <si>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</si>
  <si>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</si>
  <si>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</si>
  <si>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</si>
  <si>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</si>
  <si>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</si>
  <si>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</si>
  <si>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</si>
  <si>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</si>
  <si>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</si>
  <si>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</si>
  <si>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</si>
  <si>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</si>
  <si>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</si>
  <si>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</si>
  <si>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</si>
  <si>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</si>
  <si>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</si>
  <si>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</si>
  <si>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</si>
  <si>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</si>
  <si>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</si>
  <si>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</si>
  <si>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</si>
  <si>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</si>
  <si>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</si>
  <si>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</si>
  <si>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</si>
  <si>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</si>
  <si>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</si>
  <si>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</si>
  <si>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</si>
  <si>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</si>
  <si>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</si>
  <si>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</si>
  <si>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</si>
  <si>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</si>
  <si>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</si>
  <si>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</si>
  <si>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</si>
  <si>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</si>
  <si>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</si>
  <si>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</si>
  <si>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</si>
  <si>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</si>
  <si>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</si>
  <si>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</si>
  <si>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</si>
  <si>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</si>
  <si>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</si>
  <si>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</si>
  <si>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</si>
  <si>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</si>
  <si>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</si>
  <si>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</si>
  <si>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</si>
  <si>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</si>
  <si>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</si>
  <si>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</si>
  <si>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</si>
  <si>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</si>
  <si>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</si>
  <si>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</si>
  <si>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</si>
  <si>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</si>
  <si>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</si>
  <si>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</si>
  <si>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</si>
  <si>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</si>
  <si>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</si>
  <si>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</si>
  <si>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</si>
  <si>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</si>
  <si>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</si>
  <si>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</si>
  <si>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</si>
  <si>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</si>
  <si>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</si>
  <si>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</si>
  <si>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</si>
  <si>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</si>
  <si>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</si>
  <si>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</si>
  <si>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</si>
  <si>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</si>
  <si>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</si>
  <si>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</si>
  <si>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</si>
  <si>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</si>
  <si>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</si>
  <si>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</si>
  <si>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</si>
  <si>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</si>
  <si>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</si>
  <si>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</si>
  <si>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</si>
  <si>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</si>
  <si>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</si>
  <si>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</si>
  <si>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</si>
  <si>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</si>
  <si>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</si>
  <si>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</si>
  <si>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</si>
  <si>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</si>
  <si>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</si>
  <si>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</si>
  <si>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</si>
  <si>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</si>
  <si>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</si>
  <si>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</si>
  <si>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</si>
  <si>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</si>
  <si>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</si>
  <si>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</si>
  <si>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</si>
  <si>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</si>
  <si>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</si>
  <si>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</si>
  <si>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</si>
  <si>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</si>
  <si>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</si>
  <si>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</si>
  <si>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</si>
  <si>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</si>
  <si>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</si>
  <si>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</si>
  <si>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</si>
  <si>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</si>
  <si>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</si>
  <si>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</si>
  <si>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</si>
  <si>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</si>
  <si>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</si>
  <si>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</si>
  <si>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</si>
  <si>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</si>
  <si>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</si>
  <si>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</si>
  <si>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</si>
  <si>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</si>
  <si>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</si>
  <si>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</si>
  <si>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</si>
  <si>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</si>
  <si>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</si>
  <si>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</si>
  <si>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</si>
  <si>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</si>
  <si>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</si>
  <si>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</si>
  <si>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</si>
  <si>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</si>
  <si>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</si>
  <si>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</si>
  <si>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</si>
  <si>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</si>
  <si>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</si>
  <si>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</si>
  <si>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</si>
  <si>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</si>
  <si>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</si>
  <si>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</si>
  <si>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</si>
  <si>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</si>
  <si>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</si>
  <si>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</si>
  <si>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</si>
  <si>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</si>
  <si>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</si>
  <si>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</si>
  <si>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</si>
  <si>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</si>
  <si>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</si>
  <si>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</si>
  <si>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</si>
  <si>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</si>
  <si>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</si>
  <si>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</si>
  <si>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</si>
  <si>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</si>
  <si>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</si>
  <si>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</si>
  <si>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</si>
  <si>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</si>
  <si>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</si>
  <si>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</si>
  <si>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</si>
  <si>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</si>
  <si>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</si>
  <si>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</si>
  <si>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</si>
  <si>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</si>
  <si>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</si>
  <si>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</si>
  <si>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</si>
  <si>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</si>
  <si>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</si>
  <si>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</si>
  <si>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</si>
  <si>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</si>
  <si>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</si>
  <si>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</si>
  <si>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</si>
  <si>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</si>
  <si>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</si>
  <si>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</si>
  <si>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</si>
  <si>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</si>
  <si>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</si>
  <si>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</si>
  <si>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</si>
  <si>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</si>
  <si>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</si>
  <si>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</si>
  <si>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</si>
  <si>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</si>
  <si>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</si>
  <si>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</si>
  <si>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</si>
  <si>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</si>
  <si>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</si>
  <si>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</si>
  <si>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</si>
  <si>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</si>
  <si>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</si>
  <si>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</si>
  <si>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</si>
  <si>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</si>
  <si>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</si>
  <si>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</si>
  <si>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</si>
  <si>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</si>
  <si>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</si>
  <si>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</si>
  <si>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</si>
  <si>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</si>
  <si>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</si>
  <si>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</si>
  <si>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</si>
  <si>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</si>
  <si>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</si>
  <si>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</si>
  <si>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</si>
  <si>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</si>
  <si>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</si>
  <si>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</si>
  <si>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</si>
  <si>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</si>
  <si>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</si>
  <si>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</si>
  <si>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</si>
  <si>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</si>
  <si>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</si>
  <si>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</si>
  <si>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</si>
  <si>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</si>
  <si>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</si>
  <si>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</si>
  <si>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</si>
  <si>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</si>
  <si>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</si>
  <si>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</si>
  <si>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</si>
  <si>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</si>
  <si>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</si>
  <si>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</si>
  <si>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</si>
  <si>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</si>
  <si>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</si>
  <si>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</si>
  <si>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</si>
  <si>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</si>
  <si>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</si>
  <si>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</si>
  <si>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</si>
  <si>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</si>
  <si>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</si>
  <si>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</si>
  <si>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</si>
  <si>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</si>
  <si>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</si>
  <si>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</si>
  <si>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</si>
  <si>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</si>
  <si>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</si>
  <si>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</si>
  <si>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</si>
  <si>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</si>
  <si>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</si>
  <si>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</si>
  <si>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</si>
  <si>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</si>
  <si>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</si>
  <si>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</si>
  <si>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</si>
  <si>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</si>
  <si>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</si>
  <si>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</si>
  <si>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</si>
  <si>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</si>
  <si>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</si>
  <si>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</si>
  <si>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</si>
  <si>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</si>
  <si>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</si>
  <si>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</si>
  <si>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</si>
  <si>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</si>
  <si>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</si>
  <si>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</si>
  <si>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</si>
  <si>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</si>
  <si>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</si>
  <si>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</si>
  <si>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</si>
  <si>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</si>
  <si>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</si>
  <si>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</si>
  <si>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</si>
  <si>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</si>
  <si>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</si>
  <si>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</si>
  <si>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</si>
  <si>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</si>
  <si>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</si>
  <si>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</si>
  <si>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</si>
  <si>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</si>
  <si>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</si>
  <si>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</si>
  <si>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</si>
  <si>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</si>
  <si>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</si>
  <si>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</si>
  <si>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</si>
  <si>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</si>
  <si>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</si>
  <si>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</si>
  <si>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</si>
  <si>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</si>
  <si>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</si>
  <si>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</si>
  <si>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</si>
  <si>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</si>
  <si>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</si>
  <si>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</si>
  <si>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</si>
  <si>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</si>
  <si>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</si>
  <si>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</si>
  <si>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</si>
  <si>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</si>
  <si>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</si>
  <si>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</si>
  <si>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</si>
  <si>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</si>
  <si>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</si>
  <si>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</si>
  <si>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</si>
  <si>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</si>
  <si>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</si>
  <si>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</si>
  <si>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</si>
  <si>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</si>
  <si>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</si>
  <si>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</si>
  <si>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</si>
  <si>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</si>
  <si>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</si>
  <si>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</si>
  <si>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</si>
  <si>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</si>
  <si>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</si>
  <si>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</si>
  <si>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</si>
  <si>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</si>
  <si>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</si>
  <si>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</si>
  <si>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</si>
  <si>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</si>
  <si>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</si>
  <si>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</si>
  <si>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</si>
  <si>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</si>
  <si>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</si>
  <si>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</si>
  <si>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</si>
  <si>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</si>
  <si>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</si>
  <si>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</si>
  <si>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</si>
  <si>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</si>
  <si>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</si>
  <si>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</si>
  <si>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</si>
  <si>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</si>
  <si>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</si>
  <si>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</si>
  <si>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</si>
  <si>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</si>
  <si>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</si>
  <si>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</si>
  <si>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</si>
  <si>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</si>
  <si>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</si>
  <si>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</si>
  <si>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</si>
  <si>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</si>
  <si>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</si>
  <si>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</si>
  <si>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</si>
  <si>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</si>
  <si>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</si>
  <si>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</si>
  <si>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</si>
  <si>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</si>
  <si>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</si>
  <si>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</si>
  <si>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</si>
  <si>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</si>
  <si>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</si>
  <si>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</si>
  <si>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</si>
  <si>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</si>
  <si>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</si>
  <si>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</si>
  <si>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</si>
  <si>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</si>
  <si>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</si>
  <si>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</si>
  <si>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</si>
  <si>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</si>
  <si>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</si>
  <si>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</si>
  <si>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</si>
  <si>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</si>
  <si>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</si>
  <si>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</si>
  <si>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</si>
  <si>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</si>
  <si>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</si>
  <si>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</si>
  <si>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</si>
  <si>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</si>
  <si>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</si>
  <si>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</si>
  <si>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</si>
  <si>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</si>
  <si>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</si>
  <si>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</si>
  <si>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</si>
  <si>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</si>
  <si>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</si>
  <si>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</si>
  <si>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</si>
  <si>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</si>
  <si>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</si>
  <si>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</si>
  <si>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</si>
  <si>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</si>
  <si>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</si>
  <si>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</si>
  <si>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</si>
  <si>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</si>
  <si>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</si>
  <si>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</si>
  <si>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</si>
  <si>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</si>
  <si>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</si>
  <si>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</si>
  <si>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</si>
  <si>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</si>
  <si>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</si>
  <si>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</si>
  <si>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</si>
  <si>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</si>
  <si>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</si>
  <si>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</si>
  <si>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</si>
  <si>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</si>
  <si>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</si>
  <si>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</si>
  <si>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</si>
  <si>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</si>
  <si>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</si>
  <si>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</si>
  <si>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</si>
  <si>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</si>
  <si>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</si>
  <si>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</si>
  <si>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</si>
  <si>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</si>
  <si>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</si>
  <si>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</si>
  <si>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</si>
  <si>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</si>
  <si>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</si>
  <si>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</si>
  <si>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</si>
  <si>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</si>
  <si>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</si>
  <si>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</si>
  <si>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</si>
  <si>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</si>
  <si>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</si>
  <si>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</si>
  <si>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</si>
  <si>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</si>
  <si>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</si>
  <si>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</si>
  <si>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</si>
  <si>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</si>
  <si>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</si>
  <si>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</si>
  <si>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</si>
  <si>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</si>
  <si>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</si>
  <si>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</si>
  <si>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</si>
  <si>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</si>
  <si>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</si>
  <si>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</si>
  <si>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</si>
  <si>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</si>
  <si>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</si>
  <si>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</si>
  <si>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</si>
  <si>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</si>
  <si>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</si>
  <si>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</si>
  <si>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</si>
  <si>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</si>
  <si>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</si>
  <si>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</si>
  <si>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</si>
  <si>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</si>
  <si>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</si>
  <si>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</si>
  <si>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</si>
  <si>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</si>
  <si>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</si>
  <si>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</si>
  <si>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</si>
  <si>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</si>
  <si>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</si>
  <si>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</si>
  <si>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</si>
  <si>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</si>
  <si>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</si>
  <si>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</si>
  <si>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</si>
  <si>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</si>
  <si>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</si>
  <si>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</si>
  <si>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</si>
  <si>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</si>
  <si>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</si>
  <si>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</si>
  <si>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</si>
  <si>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</si>
  <si>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</si>
  <si>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</si>
  <si>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</si>
  <si>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</si>
  <si>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</si>
  <si>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</si>
  <si>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</si>
  <si>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</si>
  <si>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</si>
  <si>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</si>
  <si>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</si>
  <si>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</si>
  <si>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</si>
  <si>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</si>
  <si>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</si>
  <si>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</si>
  <si>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</si>
  <si>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</si>
  <si>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</si>
  <si>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</si>
  <si>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</si>
  <si>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</si>
  <si>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</si>
  <si>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</si>
  <si>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</si>
  <si>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</si>
  <si>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</si>
  <si>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</si>
  <si>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</si>
  <si>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</si>
  <si>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</si>
  <si>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</si>
  <si>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</si>
  <si>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</si>
  <si>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</si>
  <si>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</si>
  <si>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</si>
  <si>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</si>
  <si>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</si>
  <si>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</si>
  <si>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</si>
  <si>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</si>
  <si>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</si>
  <si>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</si>
  <si>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</si>
  <si>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</si>
  <si>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</si>
  <si>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</si>
  <si>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</si>
  <si>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</si>
  <si>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</si>
  <si>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</si>
  <si>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</si>
  <si>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</si>
  <si>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</si>
  <si>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</si>
  <si>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</si>
  <si>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</si>
  <si>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</si>
  <si>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</si>
  <si>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</si>
  <si>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</si>
  <si>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</si>
  <si>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</si>
  <si>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</si>
  <si>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</si>
  <si>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</si>
  <si>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</si>
  <si>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</si>
  <si>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</si>
  <si>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</si>
  <si>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</si>
  <si>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</si>
  <si>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</si>
  <si>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</si>
  <si>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</si>
  <si>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</si>
  <si>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</si>
  <si>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</si>
  <si>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</si>
  <si>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</si>
  <si>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</si>
  <si>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</si>
  <si>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</si>
  <si>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</si>
  <si>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</si>
  <si>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</si>
  <si>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</si>
  <si>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</si>
  <si>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</si>
  <si>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</si>
  <si>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</si>
  <si>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</si>
  <si>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</si>
  <si>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</si>
  <si>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</si>
  <si>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</si>
  <si>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</si>
  <si>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</si>
  <si>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</si>
  <si>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</si>
  <si>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</si>
  <si>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</si>
  <si>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</si>
  <si>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</si>
  <si>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</si>
  <si>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</si>
  <si>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</si>
  <si>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</si>
  <si>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</si>
  <si>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</si>
  <si>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</si>
  <si>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</si>
  <si>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</si>
  <si>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</si>
  <si>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</si>
  <si>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</si>
  <si>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</si>
  <si>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</si>
  <si>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</si>
  <si>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</si>
  <si>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</si>
  <si>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</si>
  <si>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</si>
  <si>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</si>
  <si>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</si>
  <si>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</si>
  <si>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</si>
  <si>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</si>
  <si>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</si>
  <si>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</si>
  <si>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</si>
  <si>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</si>
  <si>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</si>
  <si>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</si>
  <si>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</si>
  <si>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</si>
  <si>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</si>
  <si>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</si>
  <si>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</si>
  <si>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</si>
  <si>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</si>
  <si>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</si>
  <si>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</si>
  <si>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</si>
  <si>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</si>
  <si>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</si>
  <si>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</si>
  <si>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</si>
  <si>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</si>
  <si>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</si>
  <si>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</si>
  <si>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</si>
  <si>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</si>
  <si>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</si>
  <si>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</si>
  <si>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</si>
  <si>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</si>
  <si>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</si>
  <si>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</si>
  <si>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</si>
  <si>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</si>
  <si>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</si>
  <si>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</si>
  <si>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</si>
  <si>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</si>
  <si>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</si>
  <si>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</si>
  <si>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</si>
  <si>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</si>
  <si>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</si>
  <si>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</si>
  <si>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</si>
  <si>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</si>
  <si>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</si>
  <si>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</si>
  <si>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</si>
  <si>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</si>
  <si>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</si>
  <si>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</si>
  <si>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</si>
  <si>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</si>
  <si>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</si>
  <si>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</si>
  <si>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</si>
  <si>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</si>
  <si>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</si>
  <si>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</si>
  <si>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</si>
  <si>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</si>
  <si>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</si>
  <si>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</si>
  <si>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</si>
  <si>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</si>
  <si>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</si>
  <si>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</si>
  <si>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</si>
  <si>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</si>
  <si>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</si>
  <si>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</si>
  <si>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</si>
  <si>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</si>
  <si>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</si>
  <si>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</si>
  <si>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</si>
  <si>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</si>
  <si>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</si>
  <si>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</si>
  <si>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</si>
  <si>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</si>
  <si>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</si>
  <si>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</si>
  <si>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</si>
  <si>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</si>
  <si>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</si>
  <si>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</si>
  <si>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</si>
  <si>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</si>
  <si>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</si>
  <si>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</si>
  <si>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</si>
  <si>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</si>
  <si>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</si>
  <si>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</si>
  <si>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</si>
  <si>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</si>
  <si>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</si>
  <si>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</si>
  <si>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</si>
  <si>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</si>
  <si>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</si>
  <si>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</si>
  <si>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</si>
  <si>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</si>
  <si>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</si>
  <si>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</si>
  <si>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</si>
  <si>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</si>
  <si>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</si>
  <si>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</si>
  <si>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</si>
  <si>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</si>
  <si>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</si>
  <si>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</si>
  <si>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</si>
  <si>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</si>
  <si>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</si>
  <si>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</si>
  <si>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</si>
  <si>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</si>
  <si>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</si>
  <si>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</si>
  <si>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</si>
  <si>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</si>
  <si>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</si>
  <si>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</si>
  <si>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</si>
  <si>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</si>
  <si>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</si>
  <si>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</si>
  <si>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</si>
  <si>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</si>
  <si>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</si>
  <si>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</si>
  <si>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</si>
  <si>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</si>
  <si>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</si>
  <si>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</si>
  <si>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</si>
  <si>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</si>
  <si>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</si>
  <si>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</si>
  <si>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</si>
  <si>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</si>
  <si>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</si>
  <si>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</si>
  <si>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</si>
  <si>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</si>
  <si>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</si>
  <si>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</si>
  <si>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</si>
  <si>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</si>
  <si>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</si>
  <si>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</si>
  <si>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</si>
  <si>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</si>
  <si>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</si>
  <si>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</si>
  <si>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</si>
  <si>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</si>
  <si>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</si>
  <si>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</si>
  <si>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</si>
  <si>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</si>
  <si>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</si>
  <si>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</si>
  <si>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</si>
  <si>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</si>
  <si>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</si>
  <si>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</si>
  <si>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</si>
  <si>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</si>
  <si>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</si>
  <si>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</si>
  <si>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</si>
  <si>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</si>
  <si>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</si>
  <si>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</si>
  <si>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</si>
  <si>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</si>
  <si>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</si>
  <si>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</si>
  <si>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</si>
  <si>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</si>
  <si>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</si>
  <si>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</si>
  <si>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</si>
  <si>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</si>
  <si>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</si>
  <si>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</si>
  <si>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</si>
  <si>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</si>
  <si>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</si>
  <si>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</si>
  <si>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</si>
  <si>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</si>
  <si>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</si>
  <si>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</si>
  <si>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</si>
  <si>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</si>
  <si>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</si>
  <si>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</si>
  <si>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</si>
  <si>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</si>
  <si>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</si>
  <si>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</si>
  <si>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</si>
  <si>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</si>
  <si>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</si>
  <si>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</si>
  <si>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</si>
  <si>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</si>
  <si>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</si>
  <si>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</si>
  <si>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</si>
  <si>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</si>
  <si>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</si>
  <si>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</si>
  <si>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</si>
  <si>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</si>
  <si>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</si>
  <si>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</si>
  <si>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</si>
  <si>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</si>
  <si>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</si>
  <si>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</si>
  <si>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</si>
  <si>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</si>
  <si>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</si>
  <si>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</si>
  <si>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</si>
  <si>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</si>
  <si>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</si>
  <si>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</si>
  <si>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</si>
  <si>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</si>
  <si>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</si>
  <si>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</si>
  <si>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</si>
  <si>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</si>
  <si>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</si>
  <si>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</si>
  <si>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</si>
  <si>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</si>
  <si>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</si>
  <si>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</si>
  <si>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</si>
  <si>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</si>
  <si>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</si>
  <si>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</si>
  <si>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</si>
  <si>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</si>
  <si>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</si>
  <si>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</si>
  <si>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</si>
  <si>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</si>
  <si>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</si>
  <si>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</si>
  <si>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</si>
  <si>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</si>
  <si>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</si>
  <si>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</si>
  <si>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</si>
  <si>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</si>
  <si>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</si>
  <si>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</si>
  <si>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</si>
  <si>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</si>
  <si>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</si>
  <si>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</si>
  <si>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</si>
  <si>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</si>
  <si>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</si>
  <si>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</si>
  <si>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</si>
  <si>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</si>
  <si>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</si>
  <si>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</si>
  <si>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</si>
  <si>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</si>
  <si>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</si>
  <si>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</si>
  <si>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</si>
  <si>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</si>
  <si>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</si>
  <si>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</si>
  <si>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</si>
  <si>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</si>
  <si>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</si>
  <si>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</si>
  <si>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</si>
  <si>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</si>
  <si>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</si>
  <si>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</si>
  <si>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</si>
  <si>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</si>
  <si>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</si>
  <si>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</si>
  <si>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</si>
  <si>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</si>
  <si>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</si>
  <si>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</si>
  <si>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</si>
  <si>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</si>
  <si>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</si>
  <si>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</si>
  <si>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</si>
  <si>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</si>
  <si>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</si>
  <si>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</si>
  <si>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</si>
  <si>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</si>
  <si>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</si>
  <si>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</si>
  <si>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</si>
  <si>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</si>
  <si>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</si>
  <si>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</si>
  <si>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</si>
  <si>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</si>
  <si>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</si>
  <si>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</si>
  <si>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</si>
  <si>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</si>
  <si>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</si>
  <si>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</si>
  <si>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</si>
  <si>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</si>
  <si>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</si>
  <si>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</si>
  <si>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</si>
  <si>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</si>
  <si>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</si>
  <si>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</si>
  <si>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</si>
  <si>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</si>
  <si>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</si>
  <si>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</si>
  <si>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</si>
  <si>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</si>
  <si>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</si>
  <si>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</si>
  <si>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</si>
  <si>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</si>
  <si>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</si>
  <si>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</si>
  <si>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</si>
  <si>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</si>
  <si>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</si>
  <si>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</si>
  <si>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</si>
  <si>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</si>
  <si>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</si>
  <si>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</si>
  <si>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</si>
  <si>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</si>
  <si>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</si>
  <si>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</si>
  <si>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</si>
  <si>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</si>
  <si>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</si>
  <si>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</si>
  <si>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</si>
  <si>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</si>
  <si>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</si>
  <si>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</si>
  <si>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</si>
  <si>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</si>
  <si>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</si>
  <si>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</si>
  <si>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</si>
  <si>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</si>
  <si>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</si>
  <si>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</si>
  <si>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</si>
  <si>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</si>
  <si>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</si>
  <si>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</si>
  <si>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</si>
  <si>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</si>
  <si>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</si>
  <si>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</si>
  <si>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</si>
  <si>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</si>
  <si>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</si>
  <si>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</si>
  <si>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</si>
  <si>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</si>
  <si>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</si>
  <si>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</si>
  <si>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</si>
  <si>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</si>
  <si>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</si>
  <si>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</si>
  <si>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</si>
  <si>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</si>
  <si>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</si>
  <si>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</si>
  <si>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</si>
  <si>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</si>
  <si>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</si>
  <si>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</si>
  <si>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</si>
  <si>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</si>
  <si>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</si>
  <si>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</si>
  <si>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</si>
  <si>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</si>
  <si>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</si>
  <si>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</si>
  <si>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</si>
  <si>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</si>
  <si>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</si>
  <si>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</si>
  <si>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</si>
  <si>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</si>
  <si>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</si>
  <si>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</si>
  <si>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</si>
  <si>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</si>
  <si>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</si>
  <si>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</si>
  <si>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</si>
  <si>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</si>
  <si>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</si>
  <si>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</si>
  <si>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</si>
  <si>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</si>
  <si>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</si>
  <si>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</si>
  <si>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</si>
  <si>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</si>
  <si>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</si>
  <si>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</si>
  <si>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</si>
  <si>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</si>
  <si>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</si>
  <si>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</si>
  <si>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</si>
  <si>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</si>
  <si>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</si>
  <si>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</si>
  <si>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</si>
  <si>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</si>
  <si>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</si>
  <si>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</si>
  <si>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</si>
  <si>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</si>
  <si>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</si>
  <si>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</si>
  <si>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</si>
  <si>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</si>
  <si>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</si>
  <si>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</si>
  <si>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</si>
  <si>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</si>
  <si>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</si>
  <si>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</si>
  <si>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</si>
  <si>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</si>
  <si>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</si>
  <si>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</si>
  <si>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</si>
  <si>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</si>
  <si>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</si>
  <si>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</si>
  <si>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</si>
  <si>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</si>
  <si>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</si>
  <si>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</si>
  <si>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</si>
  <si>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</si>
  <si>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</si>
  <si>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</si>
  <si>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</si>
  <si>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</si>
  <si>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</si>
  <si>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</si>
  <si>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</si>
  <si>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</si>
  <si>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</si>
  <si>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</si>
  <si>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</si>
  <si>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</si>
  <si>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</si>
  <si>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</si>
  <si>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</si>
  <si>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</si>
  <si>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</si>
  <si>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</si>
  <si>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</si>
  <si>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</si>
  <si>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</si>
  <si>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</si>
  <si>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</si>
  <si>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</si>
  <si>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</si>
  <si>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</si>
  <si>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</si>
  <si>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</si>
  <si>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</si>
  <si>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</si>
  <si>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</si>
  <si>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</si>
  <si>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</si>
  <si>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</si>
  <si>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</si>
  <si>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</si>
  <si>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</si>
  <si>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</si>
  <si>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</si>
  <si>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</si>
  <si>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</si>
  <si>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</si>
  <si>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</si>
  <si>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</si>
  <si>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</si>
  <si>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</si>
  <si>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</si>
  <si>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</si>
  <si>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</si>
  <si>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</si>
  <si>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</si>
  <si>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</si>
  <si>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</si>
  <si>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</si>
  <si>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</si>
  <si>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</si>
  <si>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</si>
  <si>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</si>
  <si>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</si>
  <si>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</si>
  <si>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</si>
  <si>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</si>
  <si>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</si>
  <si>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</si>
  <si>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</si>
  <si>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</si>
  <si>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</si>
  <si>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</si>
  <si>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</si>
  <si>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</si>
  <si>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</si>
  <si>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</si>
  <si>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</si>
  <si>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</si>
  <si>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</si>
  <si>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</si>
  <si>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</si>
  <si>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</si>
  <si>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</si>
  <si>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</si>
  <si>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</si>
  <si>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</si>
  <si>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</si>
  <si>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</si>
  <si>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</si>
  <si>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</si>
  <si>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</si>
  <si>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</si>
  <si>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</si>
  <si>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</si>
  <si>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</si>
  <si>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</si>
  <si>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</si>
  <si>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</si>
  <si>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</si>
  <si>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</si>
  <si>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</si>
  <si>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</si>
  <si>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</si>
  <si>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</si>
  <si>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</si>
  <si>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</si>
  <si>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</si>
  <si>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</si>
  <si>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</si>
  <si>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</si>
  <si>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</si>
  <si>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</si>
  <si>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</si>
  <si>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</si>
  <si>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</si>
  <si>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</si>
  <si>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</si>
  <si>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</si>
  <si>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</si>
  <si>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</si>
  <si>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</si>
  <si>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</si>
  <si>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</si>
  <si>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</si>
  <si>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</si>
  <si>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</si>
  <si>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</si>
  <si>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</si>
  <si>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</si>
  <si>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</si>
  <si>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</si>
  <si>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</si>
  <si>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</si>
  <si>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</si>
  <si>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</si>
  <si>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</si>
  <si>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</si>
  <si>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</si>
  <si>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</si>
  <si>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</si>
  <si>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</si>
  <si>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</si>
  <si>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</si>
  <si>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</si>
  <si>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</si>
  <si>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</si>
  <si>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</si>
  <si>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</si>
  <si>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</si>
  <si>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</si>
  <si>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</si>
  <si>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</si>
  <si>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</si>
  <si>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</si>
  <si>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</si>
  <si>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</si>
  <si>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</si>
  <si>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</si>
  <si>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</si>
  <si>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</si>
  <si>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</si>
  <si>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</si>
  <si>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</si>
  <si>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</si>
  <si>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</si>
  <si>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</si>
  <si>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</si>
  <si>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</si>
  <si>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</si>
  <si>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</si>
  <si>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</si>
  <si>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</si>
  <si>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</si>
  <si>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</si>
  <si>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</si>
  <si>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</si>
  <si>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</si>
  <si>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</si>
  <si>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</si>
  <si>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</si>
  <si>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</si>
  <si>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</si>
  <si>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</si>
  <si>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</si>
  <si>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</si>
  <si>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</si>
  <si>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</si>
  <si>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</si>
  <si>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</si>
  <si>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</si>
  <si>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</si>
  <si>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</si>
  <si>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</si>
  <si>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</si>
  <si>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</si>
  <si>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</si>
  <si>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</si>
  <si>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</si>
  <si>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</si>
  <si>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</si>
  <si>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</si>
  <si>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</si>
  <si>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</si>
  <si>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</si>
  <si>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</si>
  <si>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</si>
  <si>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</si>
  <si>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</si>
  <si>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</si>
  <si>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</si>
  <si>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</si>
  <si>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</si>
  <si>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</si>
  <si>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</si>
  <si>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</si>
  <si>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</si>
  <si>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</si>
  <si>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</si>
  <si>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</si>
  <si>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</si>
  <si>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</si>
  <si>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</si>
  <si>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</si>
  <si>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</si>
  <si>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</si>
  <si>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</si>
  <si>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</si>
  <si>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</si>
  <si>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</si>
  <si>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</si>
  <si>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</si>
  <si>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</si>
  <si>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</si>
  <si>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</si>
  <si>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</si>
  <si>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</si>
  <si>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</si>
  <si>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</si>
  <si>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</si>
  <si>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</si>
  <si>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</si>
  <si>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</si>
  <si>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</si>
  <si>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</si>
  <si>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</si>
  <si>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</si>
  <si>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</si>
  <si>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</si>
  <si>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</si>
  <si>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</si>
  <si>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</si>
  <si>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</si>
  <si>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</si>
  <si>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</si>
  <si>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</si>
  <si>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</si>
  <si>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</si>
  <si>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</si>
  <si>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</si>
  <si>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</si>
  <si>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</si>
  <si>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</si>
  <si>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</si>
  <si>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</si>
  <si>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</si>
  <si>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</si>
  <si>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</si>
  <si>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</si>
  <si>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</si>
  <si>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</si>
  <si>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</si>
  <si>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</si>
  <si>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</si>
  <si>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</si>
  <si>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</si>
  <si>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</si>
  <si>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</si>
  <si>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</si>
  <si>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</si>
  <si>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</si>
  <si>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</si>
  <si>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</si>
  <si>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</si>
  <si>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</si>
  <si>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</si>
  <si>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</si>
  <si>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</si>
  <si>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</si>
  <si>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</si>
  <si>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</si>
  <si>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</si>
  <si>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</si>
  <si>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</si>
  <si>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</si>
  <si>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</si>
  <si>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</si>
  <si>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</si>
  <si>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</si>
  <si>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</si>
  <si>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</si>
  <si>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</si>
  <si>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</si>
  <si>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</si>
  <si>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</si>
  <si>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</si>
  <si>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</si>
  <si>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</si>
  <si>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</si>
  <si>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</si>
  <si>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</si>
  <si>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</si>
  <si>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</si>
  <si>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</si>
  <si>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</si>
  <si>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</si>
  <si>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</si>
  <si>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</si>
  <si>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</si>
  <si>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</si>
  <si>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</si>
  <si>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</si>
  <si>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</si>
  <si>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</si>
  <si>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</si>
  <si>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</si>
  <si>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</si>
  <si>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</si>
  <si>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</si>
  <si>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</si>
  <si>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</si>
  <si>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</si>
  <si>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</si>
  <si>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</si>
  <si>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</si>
  <si>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</si>
  <si>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</si>
  <si>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</si>
  <si>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</si>
  <si>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</si>
  <si>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</si>
  <si>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</si>
  <si>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</si>
  <si>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</si>
  <si>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</si>
  <si>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</si>
  <si>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</si>
  <si>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</si>
  <si>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</si>
  <si>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</si>
  <si>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</si>
  <si>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</si>
  <si>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</si>
  <si>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</si>
  <si>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</si>
  <si>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</si>
  <si>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</si>
  <si>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</si>
  <si>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</si>
  <si>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</si>
  <si>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</si>
  <si>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</si>
  <si>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</si>
  <si>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</si>
  <si>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</si>
  <si>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</si>
  <si>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</si>
  <si>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</si>
  <si>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</si>
  <si>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</si>
  <si>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</si>
  <si>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</si>
  <si>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</si>
  <si>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</si>
  <si>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</si>
  <si>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</si>
  <si>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</si>
  <si>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</si>
  <si>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</si>
  <si>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</si>
  <si>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</si>
  <si>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</si>
  <si>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</si>
  <si>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</si>
  <si>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</si>
  <si>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</si>
  <si>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</si>
  <si>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</si>
  <si>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</si>
  <si>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</si>
  <si>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</si>
  <si>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</si>
  <si>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</si>
  <si>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</si>
  <si>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</si>
  <si>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</si>
  <si>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</si>
  <si>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</si>
  <si>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</si>
  <si>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</si>
  <si>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</si>
  <si>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</si>
  <si>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</si>
  <si>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</si>
  <si>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</si>
  <si>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</si>
  <si>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</si>
  <si>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</si>
  <si>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</si>
  <si>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</si>
  <si>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</si>
  <si>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</si>
  <si>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</si>
  <si>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</si>
  <si>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</si>
  <si>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</si>
  <si>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</si>
  <si>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</si>
  <si>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</si>
  <si>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</si>
  <si>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</si>
  <si>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</si>
  <si>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</si>
  <si>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</si>
  <si>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</si>
  <si>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</si>
  <si>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</si>
  <si>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</si>
  <si>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</si>
  <si>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</si>
  <si>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</si>
  <si>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</si>
  <si>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</si>
  <si>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</si>
  <si>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</si>
  <si>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</si>
  <si>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</si>
  <si>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</si>
  <si>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</si>
  <si>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</si>
  <si>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</si>
  <si>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</si>
  <si>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</si>
  <si>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</si>
  <si>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</si>
  <si>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</si>
  <si>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</si>
  <si>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</si>
  <si>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</si>
  <si>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</si>
  <si>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</si>
  <si>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</si>
  <si>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</si>
  <si>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</si>
  <si>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</si>
  <si>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</si>
  <si>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</si>
  <si>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</si>
  <si>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</si>
  <si>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</si>
  <si>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</si>
  <si>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</si>
  <si>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</si>
  <si>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</si>
  <si>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</si>
  <si>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</si>
  <si>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</si>
  <si>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</si>
  <si>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</si>
  <si>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</si>
  <si>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</si>
  <si>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</si>
  <si>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</si>
  <si>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</si>
  <si>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</si>
  <si>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</si>
  <si>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</si>
  <si>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</si>
  <si>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</si>
  <si>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</si>
  <si>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</si>
  <si>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</si>
  <si>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</si>
  <si>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</si>
  <si>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</si>
  <si>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</si>
  <si>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</si>
  <si>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</si>
  <si>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</si>
  <si>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</si>
  <si>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</si>
  <si>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</si>
  <si>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</si>
  <si>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</si>
  <si>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</si>
  <si>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</si>
  <si>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</si>
  <si>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</si>
  <si>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</si>
  <si>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</si>
  <si>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</si>
  <si>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</si>
  <si>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</si>
  <si>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</si>
  <si>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</si>
  <si>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</si>
  <si>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</si>
  <si>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</si>
  <si>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</si>
  <si>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</si>
  <si>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</si>
  <si>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</si>
  <si>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</si>
  <si>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</si>
  <si>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</si>
  <si>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</si>
  <si>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</si>
  <si>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</si>
  <si>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</si>
  <si>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</si>
  <si>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</si>
  <si>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</si>
  <si>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</si>
  <si>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</si>
  <si>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</si>
  <si>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</si>
  <si>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</si>
  <si>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</si>
  <si>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</si>
  <si>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</si>
  <si>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</si>
  <si>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</si>
  <si>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</si>
  <si>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</si>
  <si>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</si>
  <si>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</si>
  <si>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</si>
  <si>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</si>
  <si>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</si>
  <si>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</si>
  <si>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</si>
  <si>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</si>
  <si>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</si>
  <si>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</si>
  <si>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</si>
  <si>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</si>
  <si>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</si>
  <si>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</si>
  <si>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</si>
  <si>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</si>
  <si>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</si>
  <si>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</si>
  <si>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</si>
  <si>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</si>
  <si>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</si>
  <si>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</si>
  <si>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</si>
  <si>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</si>
  <si>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</si>
  <si>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</si>
  <si>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</si>
  <si>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</si>
  <si>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</si>
  <si>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</si>
  <si>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</si>
  <si>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</si>
  <si>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</si>
  <si>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</si>
  <si>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</si>
  <si>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</si>
  <si>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</si>
  <si>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</si>
  <si>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</si>
  <si>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</si>
  <si>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</si>
  <si>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</si>
  <si>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</si>
  <si>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</si>
  <si>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</si>
  <si>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</si>
  <si>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</si>
  <si>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</si>
  <si>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</si>
  <si>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</si>
  <si>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</si>
  <si>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</si>
  <si>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</si>
  <si>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</si>
  <si>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</si>
  <si>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</si>
  <si>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</si>
  <si>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</si>
  <si>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</si>
  <si>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</si>
  <si>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</si>
  <si>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</si>
  <si>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</si>
  <si>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</si>
  <si>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</si>
  <si>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</si>
  <si>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</si>
  <si>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</si>
  <si>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</si>
  <si>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</si>
  <si>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</si>
  <si>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</si>
  <si>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</si>
  <si>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</si>
  <si>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</si>
  <si>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</si>
  <si>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</si>
  <si>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</si>
  <si>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</si>
  <si>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</si>
  <si>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</si>
  <si>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</si>
  <si>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</si>
  <si>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</si>
  <si>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</si>
  <si>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</si>
  <si>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</si>
  <si>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</si>
  <si>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</si>
  <si>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</si>
  <si>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</si>
  <si>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</si>
  <si>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</si>
  <si>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</si>
  <si>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</si>
  <si>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</si>
  <si>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</si>
  <si>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</si>
  <si>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</si>
  <si>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</si>
  <si>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</si>
  <si>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</si>
  <si>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</si>
  <si>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</si>
  <si>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</si>
  <si>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</si>
  <si>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</si>
  <si>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</si>
  <si>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</si>
  <si>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</si>
  <si>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</si>
  <si>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</si>
  <si>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</si>
  <si>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</si>
  <si>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</si>
  <si>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</si>
  <si>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</si>
  <si>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</si>
  <si>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</si>
  <si>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</si>
  <si>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</si>
  <si>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</si>
  <si>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</si>
  <si>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</si>
  <si>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</si>
  <si>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</si>
  <si>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</si>
  <si>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</si>
  <si>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</si>
  <si>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</si>
  <si>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</si>
  <si>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</si>
  <si>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</si>
  <si>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</si>
  <si>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</si>
  <si>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</si>
  <si>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</si>
  <si>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</si>
  <si>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</si>
  <si>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</si>
  <si>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</si>
  <si>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</si>
  <si>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</si>
  <si>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</si>
  <si>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</si>
  <si>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</si>
  <si>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</si>
  <si>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</si>
  <si>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</si>
  <si>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</si>
  <si>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</si>
  <si>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</si>
  <si>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</si>
  <si>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</si>
  <si>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</si>
  <si>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</si>
  <si>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</si>
  <si>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</si>
  <si>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</si>
  <si>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</si>
  <si>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</si>
  <si>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</si>
  <si>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</si>
  <si>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</si>
  <si>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</si>
  <si>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</si>
  <si>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</si>
  <si>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</si>
  <si>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</si>
  <si>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</si>
  <si>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</si>
  <si>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</si>
  <si>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</si>
  <si>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</si>
  <si>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</si>
  <si>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</si>
  <si>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</si>
  <si>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</si>
  <si>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</si>
  <si>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</si>
  <si>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</si>
  <si>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</si>
  <si>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</si>
  <si>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</si>
  <si>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</si>
  <si>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</si>
  <si>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</si>
  <si>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</si>
  <si>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</si>
  <si>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</si>
  <si>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</si>
  <si>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</si>
  <si>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</si>
  <si>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</si>
  <si>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</si>
  <si>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</si>
  <si>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</si>
  <si>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</si>
  <si>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</si>
  <si>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</si>
  <si>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</si>
  <si>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</si>
  <si>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</si>
  <si>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</si>
  <si>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</si>
  <si>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</si>
  <si>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</si>
  <si>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</si>
  <si>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</si>
  <si>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</si>
  <si>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</si>
  <si>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</si>
  <si>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</si>
  <si>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</si>
  <si>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</si>
  <si>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</si>
  <si>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</si>
  <si>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</si>
  <si>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</si>
  <si>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</si>
  <si>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</si>
  <si>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</si>
  <si>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</si>
  <si>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</si>
  <si>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</si>
  <si>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</si>
  <si>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</si>
  <si>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</si>
  <si>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</si>
  <si>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</si>
  <si>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</si>
  <si>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</si>
  <si>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</si>
  <si>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</si>
  <si>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</si>
  <si>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</si>
  <si>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</si>
  <si>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</si>
  <si>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</si>
  <si>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</si>
  <si>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</si>
  <si>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</si>
  <si>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</si>
  <si>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</si>
  <si>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</si>
  <si>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</si>
  <si>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</si>
  <si>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</si>
  <si>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</si>
  <si>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</si>
  <si>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</si>
  <si>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</si>
  <si>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</si>
  <si>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</si>
  <si>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</si>
  <si>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</si>
  <si>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</si>
  <si>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</si>
  <si>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</si>
  <si>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</si>
  <si>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</si>
  <si>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</si>
  <si>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</si>
  <si>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</si>
  <si>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</si>
  <si>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</si>
  <si>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</si>
  <si>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</si>
  <si>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</si>
  <si>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</si>
  <si>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</si>
  <si>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</si>
  <si>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</si>
  <si>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</si>
  <si>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</si>
  <si>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</si>
  <si>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</si>
  <si>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</si>
  <si>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</si>
  <si>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</si>
  <si>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</si>
  <si>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</si>
  <si>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</si>
  <si>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</si>
  <si>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</si>
  <si>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</si>
  <si>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</si>
  <si>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</si>
  <si>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</si>
  <si>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</si>
  <si>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</si>
  <si>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</si>
  <si>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</si>
  <si>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</si>
  <si>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</si>
  <si>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</si>
  <si>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</si>
  <si>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</si>
  <si>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</si>
  <si>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</si>
  <si>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</si>
  <si>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</si>
  <si>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</si>
  <si>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</si>
  <si>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</si>
  <si>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</si>
  <si>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</si>
  <si>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</si>
  <si>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</si>
  <si>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</si>
  <si>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</si>
  <si>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</si>
  <si>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</si>
  <si>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</si>
  <si>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</si>
  <si>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</si>
  <si>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</si>
  <si>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</si>
  <si>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</si>
  <si>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</si>
  <si>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</si>
  <si>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</si>
  <si>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</si>
  <si>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</si>
  <si>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</si>
  <si>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</si>
  <si>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</si>
  <si>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</si>
  <si>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</si>
  <si>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</si>
  <si>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</si>
  <si>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</si>
  <si>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</si>
  <si>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</si>
  <si>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</si>
  <si>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</si>
  <si>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</si>
  <si>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</si>
  <si>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</si>
  <si>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</si>
  <si>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</si>
  <si>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</si>
  <si>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</si>
  <si>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</si>
  <si>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</si>
  <si>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</si>
  <si>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</si>
  <si>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</si>
  <si>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</si>
  <si>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</si>
  <si>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</si>
  <si>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</si>
  <si>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</si>
  <si>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</si>
  <si>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</si>
  <si>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</si>
  <si>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</si>
  <si>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</si>
  <si>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</si>
  <si>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</si>
  <si>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</si>
  <si>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</si>
  <si>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</si>
  <si>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</si>
  <si>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</si>
  <si>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</si>
  <si>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</si>
  <si>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</si>
  <si>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</si>
  <si>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</si>
  <si>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</si>
  <si>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</si>
  <si>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</si>
  <si>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</si>
  <si>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</si>
  <si>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</si>
  <si>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</si>
  <si>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</si>
  <si>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</si>
  <si>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</si>
  <si>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</si>
  <si>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</si>
  <si>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</si>
  <si>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</si>
  <si>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</si>
  <si>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</si>
  <si>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</si>
  <si>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</si>
  <si>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</si>
  <si>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</si>
  <si>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</si>
  <si>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</si>
  <si>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</si>
  <si>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</si>
  <si>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</si>
  <si>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</si>
  <si>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</si>
  <si>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</si>
  <si>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</si>
  <si>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</si>
  <si>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</si>
  <si>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</si>
  <si>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</si>
  <si>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</si>
  <si>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</si>
  <si>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</si>
  <si>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</si>
  <si>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</si>
  <si>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</si>
  <si>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</si>
  <si>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</si>
  <si>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</si>
  <si>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</si>
  <si>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</si>
  <si>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</si>
  <si>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</si>
  <si>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</si>
  <si>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</si>
  <si>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</si>
  <si>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</si>
  <si>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</si>
  <si>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</si>
  <si>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</si>
  <si>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</si>
  <si>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</si>
  <si>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</si>
  <si>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</si>
  <si>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</si>
  <si>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</si>
  <si>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</si>
  <si>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</si>
  <si>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</si>
  <si>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</si>
  <si>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</si>
  <si>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</si>
  <si>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</si>
  <si>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</si>
  <si>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</si>
  <si>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</si>
  <si>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</si>
  <si>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</si>
  <si>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</si>
  <si>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</si>
  <si>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</si>
  <si>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</si>
  <si>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</si>
  <si>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</si>
  <si>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</si>
  <si>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</si>
  <si>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</si>
  <si>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</si>
  <si>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</si>
  <si>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</si>
  <si>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</si>
  <si>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</si>
  <si>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</si>
  <si>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</si>
  <si>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</si>
  <si>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</si>
  <si>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</si>
  <si>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</si>
  <si>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</si>
  <si>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</si>
  <si>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</si>
  <si>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</si>
  <si>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</si>
  <si>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</si>
  <si>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</si>
  <si>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</si>
  <si>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</si>
  <si>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</si>
  <si>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</si>
  <si>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</si>
  <si>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</si>
  <si>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</si>
  <si>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</si>
  <si>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</si>
  <si>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</si>
  <si>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</si>
  <si>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</si>
  <si>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</si>
  <si>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</si>
  <si>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</si>
  <si>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</si>
  <si>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</si>
  <si>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</si>
  <si>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</si>
  <si>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</si>
  <si>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</si>
  <si>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</si>
  <si>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</si>
  <si>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</si>
  <si>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</si>
  <si>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</si>
  <si>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</si>
  <si>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</si>
  <si>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</si>
  <si>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</si>
  <si>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</si>
  <si>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</si>
  <si>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</si>
  <si>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</si>
  <si>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</si>
  <si>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</si>
  <si>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</si>
  <si>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</si>
  <si>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</si>
  <si>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</si>
  <si>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</si>
  <si>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</si>
  <si>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</si>
  <si>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</si>
  <si>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</si>
  <si>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</si>
  <si>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</si>
  <si>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</si>
  <si>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</si>
  <si>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</si>
  <si>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</si>
  <si>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</si>
  <si>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</si>
  <si>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</si>
  <si>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</si>
  <si>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</si>
  <si>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</si>
  <si>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</si>
  <si>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</si>
  <si>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</si>
  <si>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</si>
  <si>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</si>
  <si>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</si>
  <si>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</si>
  <si>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</si>
  <si>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</si>
  <si>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</si>
  <si>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</si>
  <si>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</si>
  <si>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</si>
  <si>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</si>
  <si>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</si>
  <si>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</si>
  <si>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</si>
  <si>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</si>
  <si>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</si>
  <si>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</si>
  <si>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</si>
  <si>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</si>
  <si>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</si>
  <si>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</si>
  <si>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</si>
  <si>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</si>
  <si>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</si>
  <si>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</si>
  <si>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</si>
  <si>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</si>
  <si>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</si>
  <si>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</si>
  <si>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</si>
  <si>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</si>
  <si>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</si>
  <si>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</si>
  <si>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</si>
  <si>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</si>
  <si>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</si>
  <si>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</si>
  <si>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</si>
  <si>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</si>
  <si>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</si>
  <si>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</si>
  <si>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</si>
  <si>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</si>
  <si>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</si>
  <si>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</si>
  <si>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</si>
  <si>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</si>
  <si>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</si>
  <si>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</si>
  <si>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</si>
  <si>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</si>
  <si>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</si>
  <si>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</si>
  <si>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</si>
  <si>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</si>
  <si>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</si>
  <si>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</si>
  <si>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</si>
  <si>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</si>
  <si>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</si>
  <si>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</si>
  <si>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</si>
  <si>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</si>
  <si>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</si>
  <si>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</si>
  <si>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</si>
  <si>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</si>
  <si>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</si>
  <si>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</si>
  <si>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</si>
  <si>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</si>
  <si>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</si>
  <si>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</si>
  <si>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</si>
  <si>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</si>
  <si>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</si>
  <si>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</si>
  <si>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</si>
  <si>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</si>
  <si>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</si>
  <si>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</si>
  <si>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</si>
  <si>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</si>
  <si>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</si>
  <si>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</si>
  <si>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</si>
  <si>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</si>
  <si>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</si>
  <si>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</si>
  <si>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</si>
  <si>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</si>
  <si>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</si>
  <si>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</si>
  <si>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</si>
  <si>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</si>
  <si>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</si>
  <si>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</si>
  <si>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</si>
  <si>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</si>
  <si>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</si>
  <si>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</si>
  <si>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</si>
  <si>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</si>
  <si>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</si>
  <si>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</si>
  <si>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</si>
  <si>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</si>
  <si>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</si>
  <si>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</si>
  <si>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</si>
  <si>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</si>
  <si>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</si>
  <si>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</si>
  <si>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</si>
  <si>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</si>
  <si>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</si>
  <si>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</si>
  <si>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</si>
  <si>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</si>
  <si>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</si>
  <si>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</si>
  <si>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</si>
  <si>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</si>
  <si>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</si>
  <si>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</si>
  <si>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</si>
  <si>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</si>
  <si>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</si>
  <si>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</si>
  <si>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</si>
  <si>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</si>
  <si>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</si>
  <si>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</si>
  <si>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</si>
  <si>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</si>
  <si>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</si>
  <si>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</si>
  <si>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</si>
  <si>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</si>
  <si>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</si>
  <si>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</si>
  <si>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</si>
  <si>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</si>
  <si>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</si>
  <si>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</si>
  <si>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</si>
  <si>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</si>
  <si>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</si>
  <si>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</si>
  <si>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</si>
  <si>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</si>
  <si>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</si>
  <si>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</si>
  <si>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</si>
  <si>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</si>
  <si>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</si>
  <si>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</si>
  <si>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</si>
  <si>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</si>
  <si>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</si>
  <si>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</si>
  <si>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</si>
  <si>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</si>
  <si>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</si>
  <si>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</si>
  <si>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</si>
  <si>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</si>
  <si>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</si>
  <si>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</si>
  <si>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</si>
  <si>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</si>
  <si>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</si>
  <si>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</si>
  <si>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</si>
  <si>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</si>
  <si>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</si>
  <si>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</si>
  <si>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</si>
  <si>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</si>
  <si>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</si>
  <si>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</si>
  <si>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</si>
  <si>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</si>
  <si>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</si>
  <si>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</si>
  <si>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</si>
  <si>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</si>
  <si>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</si>
  <si>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</si>
  <si>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</si>
  <si>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</si>
  <si>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</si>
  <si>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</si>
  <si>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</si>
  <si>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</si>
  <si>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</si>
  <si>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</si>
  <si>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</si>
  <si>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</si>
  <si>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</si>
  <si>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</si>
  <si>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</si>
  <si>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</si>
  <si>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</si>
  <si>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</si>
  <si>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</si>
  <si>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</si>
  <si>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</si>
  <si>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</si>
  <si>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</si>
  <si>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</si>
  <si>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</si>
  <si>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</si>
  <si>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</si>
  <si>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</si>
  <si>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</si>
  <si>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</si>
  <si>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</si>
  <si>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</si>
  <si>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</si>
  <si>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</si>
  <si>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</si>
  <si>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</si>
  <si>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</si>
  <si>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</si>
  <si>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</si>
  <si>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</si>
  <si>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</si>
  <si>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</si>
  <si>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</si>
  <si>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</si>
  <si>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</si>
  <si>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</si>
  <si>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</si>
  <si>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</si>
  <si>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</si>
  <si>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</si>
  <si>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</si>
  <si>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</si>
  <si>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</si>
  <si>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</si>
  <si>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</si>
  <si>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</si>
  <si>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</si>
  <si>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</si>
  <si>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</si>
  <si>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</si>
  <si>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</si>
  <si>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</si>
  <si>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</si>
  <si>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</si>
  <si>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</si>
  <si>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</si>
  <si>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</si>
  <si>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</si>
  <si>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</si>
  <si>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</si>
  <si>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</si>
  <si>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</si>
  <si>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</si>
  <si>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</si>
  <si>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</si>
  <si>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</si>
  <si>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</si>
  <si>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</si>
  <si>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</si>
  <si>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</si>
  <si>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</si>
  <si>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</si>
  <si>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</si>
  <si>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</si>
  <si>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</si>
  <si>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</si>
  <si>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</si>
  <si>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</si>
  <si>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</si>
  <si>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</si>
  <si>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</si>
  <si>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</si>
  <si>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</si>
  <si>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</si>
  <si>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</si>
  <si>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</si>
  <si>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</si>
  <si>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</si>
  <si>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</si>
  <si>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</si>
  <si>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</si>
  <si>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</si>
  <si>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</si>
  <si>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</si>
  <si>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</si>
  <si>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</si>
  <si>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</si>
  <si>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</si>
  <si>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</si>
  <si>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</si>
  <si>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</si>
  <si>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</si>
  <si>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</si>
  <si>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</si>
  <si>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</si>
  <si>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</si>
  <si>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</si>
  <si>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</si>
  <si>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</si>
  <si>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</si>
  <si>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</si>
  <si>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</si>
  <si>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</si>
  <si>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</si>
  <si>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</si>
  <si>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</si>
  <si>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</si>
  <si>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</si>
  <si>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</si>
  <si>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</si>
  <si>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</si>
  <si>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</si>
  <si>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</si>
  <si>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</si>
  <si>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</si>
  <si>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</si>
  <si>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</si>
  <si>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</si>
  <si>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</si>
  <si>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</si>
  <si>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</si>
  <si>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</si>
  <si>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</si>
  <si>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</si>
  <si>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</si>
  <si>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</si>
  <si>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</si>
  <si>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</si>
  <si>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</si>
  <si>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</si>
  <si>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</si>
  <si>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</si>
  <si>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</si>
  <si>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</si>
  <si>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</si>
  <si>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</si>
  <si>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</si>
  <si>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</si>
  <si>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</si>
  <si>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</si>
  <si>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</si>
  <si>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</si>
  <si>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</si>
  <si>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</si>
  <si>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</si>
  <si>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</si>
  <si>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</si>
  <si>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</si>
  <si>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</si>
  <si>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</si>
  <si>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</si>
  <si>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</si>
  <si>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</si>
  <si>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</si>
  <si>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</si>
  <si>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</si>
  <si>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</si>
  <si>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</si>
  <si>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</si>
  <si>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</si>
  <si>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</si>
  <si>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</si>
  <si>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</si>
  <si>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</si>
  <si>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</si>
  <si>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</si>
  <si>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</si>
  <si>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</si>
  <si>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</si>
  <si>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</si>
  <si>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</si>
  <si>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</si>
  <si>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</si>
  <si>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</si>
  <si>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</si>
  <si>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</si>
  <si>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</si>
  <si>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</si>
  <si>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</si>
  <si>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</si>
  <si>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</si>
  <si>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</si>
  <si>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</si>
  <si>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</si>
  <si>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</si>
  <si>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</si>
  <si>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</si>
  <si>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</si>
  <si>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</si>
  <si>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</si>
  <si>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</si>
  <si>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</si>
  <si>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</si>
  <si>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</si>
  <si>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</si>
  <si>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</si>
  <si>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</si>
  <si>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</si>
  <si>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</si>
  <si>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</si>
  <si>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</si>
  <si>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</si>
  <si>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</si>
  <si>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</si>
  <si>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</si>
  <si>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</si>
  <si>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</si>
  <si>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</si>
  <si>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</si>
  <si>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</si>
  <si>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</si>
  <si>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</si>
  <si>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</si>
  <si>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</si>
  <si>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</si>
  <si>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</si>
  <si>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</si>
  <si>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</si>
  <si>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</si>
  <si>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</si>
  <si>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</si>
  <si>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</si>
  <si>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</si>
  <si>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</si>
  <si>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</si>
  <si>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</si>
  <si>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</si>
  <si>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</si>
  <si>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</si>
  <si>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</si>
  <si>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</si>
  <si>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</si>
  <si>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</si>
  <si>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</si>
  <si>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</si>
  <si>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</si>
  <si>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</si>
  <si>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</si>
  <si>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</si>
  <si>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</si>
  <si>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</si>
  <si>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</si>
  <si>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</si>
  <si>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</si>
  <si>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</si>
  <si>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</si>
  <si>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</si>
  <si>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</si>
  <si>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</si>
  <si>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</si>
  <si>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</si>
  <si>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</si>
  <si>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</si>
  <si>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</si>
  <si>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</si>
  <si>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</si>
  <si>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</si>
  <si>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</si>
  <si>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</si>
  <si>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</si>
  <si>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</si>
  <si>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</si>
  <si>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</si>
  <si>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</si>
  <si>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</si>
  <si>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</si>
  <si>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</si>
  <si>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</si>
  <si>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</si>
  <si>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</si>
  <si>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</si>
  <si>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</si>
  <si>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</si>
  <si>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</si>
  <si>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</si>
  <si>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</si>
  <si>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</si>
  <si>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</si>
  <si>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</si>
  <si>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</si>
  <si>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</si>
  <si>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</si>
  <si>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</si>
  <si>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</si>
  <si>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</si>
  <si>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</si>
  <si>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</si>
  <si>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</si>
  <si>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</si>
  <si>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</si>
  <si>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</si>
  <si>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</si>
  <si>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</si>
  <si>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</si>
  <si>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</si>
  <si>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</si>
  <si>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</si>
  <si>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</si>
  <si>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</si>
  <si>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</si>
  <si>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</si>
  <si>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</si>
  <si>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</si>
  <si>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</si>
  <si>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</si>
  <si>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</si>
  <si>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</si>
  <si>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</si>
  <si>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</si>
  <si>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</si>
  <si>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</si>
  <si>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</si>
  <si>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</si>
  <si>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</si>
  <si>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</si>
  <si>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</si>
  <si>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</si>
  <si>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</si>
  <si>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</si>
  <si>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</si>
  <si>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</si>
  <si>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</si>
  <si>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</si>
  <si>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</si>
  <si>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</si>
  <si>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</si>
  <si>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</si>
  <si>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</si>
  <si>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</si>
  <si>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</si>
  <si>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</si>
  <si>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</si>
  <si>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</si>
  <si>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</si>
  <si>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</si>
  <si>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</si>
  <si>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</si>
  <si>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</si>
  <si>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</si>
  <si>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</si>
  <si>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</si>
  <si>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</si>
  <si>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</si>
  <si>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</si>
  <si>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</si>
  <si>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</si>
  <si>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</si>
  <si>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</si>
  <si>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</si>
  <si>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</si>
  <si>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</si>
  <si>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</si>
  <si>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</si>
  <si>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</si>
  <si>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</si>
  <si>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</si>
  <si>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</si>
  <si>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</si>
  <si>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</si>
  <si>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</si>
  <si>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</si>
  <si>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</si>
  <si>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</si>
  <si>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</si>
  <si>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</si>
  <si>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</si>
  <si>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</si>
  <si>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</si>
  <si>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</si>
  <si>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</si>
  <si>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</si>
  <si>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</si>
  <si>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</si>
  <si>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</si>
  <si>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</si>
  <si>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</si>
  <si>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</si>
  <si>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</si>
  <si>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</si>
  <si>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</si>
  <si>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</si>
  <si>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</si>
  <si>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</si>
  <si>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</si>
  <si>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</si>
  <si>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</si>
  <si>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</si>
  <si>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</si>
  <si>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</si>
  <si>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</si>
  <si>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</si>
  <si>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</si>
  <si>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</si>
  <si>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</si>
  <si>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</si>
  <si>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</si>
  <si>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</si>
  <si>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</si>
  <si>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</si>
  <si>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</si>
  <si>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</si>
  <si>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</si>
  <si>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</si>
  <si>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</si>
  <si>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</si>
  <si>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</si>
  <si>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</si>
  <si>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</si>
  <si>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</si>
  <si>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</si>
  <si>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</si>
  <si>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</si>
  <si>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</si>
  <si>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</si>
  <si>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</si>
  <si>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</si>
  <si>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</si>
  <si>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</si>
  <si>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</si>
  <si>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</si>
  <si>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</si>
  <si>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</si>
  <si>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</si>
  <si>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</si>
  <si>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</si>
  <si>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</si>
  <si>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</si>
  <si>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</si>
  <si>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</si>
  <si>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</si>
  <si>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</si>
  <si>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</si>
  <si>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</si>
  <si>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</si>
  <si>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</si>
  <si>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</si>
  <si>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</si>
  <si>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</si>
  <si>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</si>
  <si>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</si>
  <si>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</si>
  <si>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</si>
  <si>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</si>
  <si>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</si>
  <si>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</si>
  <si>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</si>
  <si>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</si>
  <si>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</si>
  <si>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</si>
  <si>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</si>
  <si>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</si>
  <si>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</si>
  <si>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</si>
  <si>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</si>
  <si>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</si>
  <si>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</si>
  <si>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</si>
  <si>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</si>
  <si>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</si>
  <si>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</si>
  <si>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</si>
  <si>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</si>
  <si>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</si>
  <si>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</si>
  <si>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</si>
  <si>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</si>
  <si>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</si>
  <si>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</si>
  <si>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</si>
  <si>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</si>
  <si>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</si>
  <si>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</si>
  <si>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</si>
  <si>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</si>
  <si>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</si>
  <si>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</si>
  <si>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</si>
  <si>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</si>
  <si>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</si>
  <si>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</si>
  <si>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</si>
  <si>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</si>
  <si>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</si>
  <si>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</si>
  <si>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</si>
  <si>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</si>
  <si>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</si>
  <si>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</si>
  <si>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</si>
  <si>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</si>
  <si>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</si>
  <si>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</si>
  <si>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</si>
  <si>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</si>
  <si>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</si>
  <si>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</si>
  <si>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</si>
  <si>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</si>
  <si>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</si>
  <si>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</si>
  <si>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</si>
  <si>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</si>
  <si>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</si>
  <si>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</si>
  <si>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</si>
  <si>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</si>
  <si>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</si>
  <si>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</si>
  <si>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</si>
  <si>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</si>
  <si>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</si>
  <si>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</si>
  <si>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</si>
  <si>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</si>
  <si>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</si>
  <si>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</si>
  <si>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</si>
  <si>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</si>
  <si>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</si>
  <si>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</si>
  <si>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</si>
  <si>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</si>
  <si>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</si>
  <si>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</si>
  <si>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</si>
  <si>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</si>
  <si>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</si>
  <si>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</si>
  <si>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</si>
  <si>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</si>
  <si>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</si>
  <si>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</si>
  <si>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</si>
  <si>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</si>
  <si>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</si>
  <si>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</si>
  <si>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</si>
  <si>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</si>
  <si>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</si>
  <si>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</si>
  <si>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</si>
  <si>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</si>
  <si>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</si>
  <si>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</si>
  <si>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</si>
  <si>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</si>
  <si>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</si>
  <si>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</si>
  <si>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</si>
  <si>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</si>
  <si>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</si>
  <si>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</si>
  <si>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</si>
  <si>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</si>
  <si>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</si>
  <si>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</si>
  <si>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</si>
  <si>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</si>
  <si>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</si>
  <si>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</si>
  <si>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</si>
  <si>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</si>
  <si>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</si>
  <si>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</si>
  <si>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</si>
  <si>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</si>
  <si>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</si>
  <si>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</si>
  <si>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</si>
  <si>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</si>
  <si>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</si>
  <si>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</si>
  <si>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</si>
  <si>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</si>
  <si>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</si>
  <si>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</si>
  <si>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</si>
  <si>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</si>
  <si>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</si>
  <si>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</si>
  <si>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</si>
  <si>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</si>
  <si>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</si>
  <si>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</si>
  <si>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</si>
  <si>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</si>
  <si>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</si>
  <si>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</si>
  <si>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</si>
  <si>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</si>
  <si>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</si>
  <si>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</si>
  <si>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</si>
  <si>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</si>
  <si>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</si>
  <si>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</si>
  <si>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</si>
  <si>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</si>
  <si>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</si>
  <si>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</si>
  <si>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</si>
  <si>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</si>
  <si>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</si>
  <si>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</si>
  <si>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</si>
  <si>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</si>
  <si>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</si>
  <si>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</si>
  <si>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</si>
  <si>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</si>
  <si>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</si>
  <si>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</si>
  <si>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</si>
  <si>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</si>
  <si>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</si>
  <si>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</si>
  <si>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</si>
  <si>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</si>
  <si>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</si>
  <si>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</si>
  <si>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</si>
  <si>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</si>
  <si>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</si>
  <si>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</si>
  <si>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</si>
  <si>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</si>
  <si>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</si>
  <si>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</si>
  <si>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</si>
  <si>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</si>
  <si>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</si>
  <si>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</si>
  <si>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</si>
  <si>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</si>
  <si>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</si>
  <si>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</si>
  <si>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</si>
  <si>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</si>
  <si>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</si>
  <si>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</si>
  <si>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</si>
  <si>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</si>
  <si>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</si>
  <si>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</si>
  <si>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</si>
  <si>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</si>
  <si>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</si>
  <si>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</si>
  <si>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</si>
  <si>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</si>
  <si>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</si>
  <si>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</si>
  <si>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</si>
  <si>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</si>
  <si>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</si>
  <si>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</si>
  <si>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</si>
  <si>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</si>
  <si>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</si>
  <si>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</si>
  <si>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</si>
  <si>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</si>
  <si>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</si>
  <si>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</si>
  <si>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</si>
  <si>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</si>
  <si>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</si>
  <si>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</si>
  <si>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</si>
  <si>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</si>
  <si>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</si>
  <si>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</si>
  <si>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</si>
  <si>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</si>
  <si>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</si>
  <si>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</si>
  <si>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</si>
  <si>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</si>
  <si>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</si>
  <si>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</si>
  <si>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</si>
  <si>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</si>
  <si>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</si>
  <si>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</si>
  <si>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</si>
  <si>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</si>
  <si>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</si>
  <si>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</si>
  <si>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</si>
  <si>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</si>
  <si>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</si>
  <si>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</si>
  <si>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</si>
  <si>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</si>
  <si>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</si>
  <si>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</si>
  <si>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</si>
  <si>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</si>
  <si>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</si>
  <si>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</si>
  <si>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</si>
  <si>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</si>
  <si>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</si>
  <si>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</si>
  <si>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</si>
  <si>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</si>
  <si>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</si>
  <si>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</si>
  <si>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</si>
  <si>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</si>
  <si>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</si>
  <si>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</si>
  <si>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</si>
  <si>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</si>
  <si>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</si>
  <si>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</si>
  <si>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</si>
  <si>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</si>
  <si>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</si>
  <si>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</si>
  <si>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</si>
  <si>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</si>
  <si>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</si>
  <si>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</si>
  <si>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</si>
  <si>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</si>
  <si>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</si>
  <si>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</si>
  <si>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</si>
  <si>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</si>
  <si>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</si>
  <si>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</si>
  <si>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</si>
  <si>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</si>
  <si>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</si>
  <si>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</si>
  <si>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</si>
  <si>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</si>
  <si>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</si>
  <si>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</si>
  <si>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</si>
  <si>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</si>
  <si>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</si>
  <si>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</si>
  <si>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</si>
  <si>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</si>
  <si>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</si>
  <si>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</si>
  <si>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</si>
  <si>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</si>
  <si>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</si>
  <si>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</si>
  <si>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</si>
  <si>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</si>
  <si>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</si>
  <si>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</si>
  <si>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</si>
  <si>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</si>
  <si>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</si>
  <si>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</si>
  <si>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</si>
  <si>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</si>
  <si>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</si>
  <si>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</si>
  <si>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</si>
  <si>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</si>
  <si>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</si>
  <si>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</si>
  <si>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</si>
  <si>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</si>
  <si>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</si>
  <si>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</si>
  <si>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</si>
  <si>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</si>
  <si>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</si>
  <si>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</si>
  <si>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</si>
  <si>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</si>
  <si>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</si>
  <si>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</si>
  <si>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</si>
  <si>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</si>
  <si>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</si>
  <si>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</si>
  <si>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</si>
  <si>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</si>
  <si>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</si>
  <si>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</si>
  <si>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</si>
  <si>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</si>
  <si>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</si>
  <si>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</si>
  <si>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</si>
  <si>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</si>
  <si>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</si>
  <si>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</si>
  <si>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</si>
  <si>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</si>
  <si>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</si>
  <si>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</si>
  <si>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</si>
  <si>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</si>
  <si>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</si>
  <si>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</si>
  <si>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</si>
  <si>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</si>
  <si>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</si>
  <si>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</si>
  <si>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</si>
  <si>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</si>
  <si>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</si>
  <si>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</si>
  <si>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</si>
  <si>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</si>
  <si>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</si>
  <si>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</si>
  <si>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</si>
  <si>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</si>
  <si>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</si>
  <si>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</si>
  <si>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</si>
  <si>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</si>
  <si>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</si>
  <si>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</si>
  <si>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</si>
  <si>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</si>
  <si>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</si>
  <si>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</si>
  <si>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</si>
  <si>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</si>
  <si>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</si>
  <si>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</si>
  <si>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</si>
  <si>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</si>
  <si>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</si>
  <si>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</si>
  <si>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</si>
  <si>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</si>
  <si>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</si>
  <si>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</si>
  <si>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</si>
  <si>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</si>
  <si>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</si>
  <si>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</si>
  <si>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</si>
  <si>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</si>
  <si>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</si>
  <si>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</si>
  <si>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</si>
  <si>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</si>
  <si>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</si>
  <si>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</si>
  <si>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</si>
  <si>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</si>
  <si>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</si>
  <si>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</si>
  <si>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</si>
  <si>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</si>
  <si>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</si>
  <si>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</si>
  <si>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</si>
  <si>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</si>
  <si>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</si>
  <si>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</si>
  <si>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</si>
  <si>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</si>
  <si>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</si>
  <si>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</si>
  <si>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</si>
  <si>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</si>
  <si>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</si>
  <si>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</si>
  <si>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</si>
  <si>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</si>
  <si>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</si>
  <si>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</si>
  <si>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</si>
  <si>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</si>
  <si>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</si>
  <si>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</si>
  <si>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</si>
  <si>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</si>
  <si>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</si>
  <si>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</si>
  <si>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</si>
  <si>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</si>
  <si>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</si>
  <si>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</si>
  <si>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</si>
  <si>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</si>
  <si>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</si>
  <si>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</si>
  <si>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</si>
  <si>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</si>
  <si>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</si>
  <si>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</si>
  <si>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</si>
  <si>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</si>
  <si>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</si>
  <si>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</si>
  <si>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</si>
  <si>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</si>
  <si>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</si>
  <si>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</si>
  <si>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</si>
  <si>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</si>
  <si>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</si>
  <si>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</si>
  <si>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</si>
  <si>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</si>
  <si>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</si>
  <si>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</si>
  <si>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</si>
  <si>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</si>
  <si>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</si>
  <si>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</si>
  <si>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</si>
  <si>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</si>
  <si>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</si>
  <si>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</si>
  <si>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</si>
  <si>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</si>
  <si>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</si>
  <si>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</si>
  <si>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</si>
  <si>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</si>
  <si>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</si>
  <si>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</si>
  <si>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</si>
  <si>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</si>
  <si>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</si>
  <si>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</si>
  <si>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</si>
  <si>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</si>
  <si>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</si>
  <si>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</si>
  <si>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</si>
  <si>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</si>
  <si>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</si>
  <si>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</si>
  <si>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</si>
  <si>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</si>
  <si>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</si>
  <si>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</si>
  <si>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</si>
  <si>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</si>
  <si>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</si>
  <si>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</si>
  <si>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</si>
  <si>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</si>
  <si>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</si>
  <si>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</si>
  <si>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</si>
  <si>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</si>
  <si>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</si>
  <si>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</si>
  <si>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</si>
  <si>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</si>
  <si>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</si>
  <si>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</si>
  <si>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</si>
  <si>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</si>
  <si>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</si>
  <si>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</si>
  <si>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</si>
  <si>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</si>
  <si>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</si>
  <si>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</si>
  <si>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</si>
  <si>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</si>
  <si>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</si>
  <si>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</si>
  <si>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</si>
  <si>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</si>
  <si>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</si>
  <si>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</si>
  <si>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</si>
  <si>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</si>
  <si>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</si>
  <si>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</si>
  <si>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</si>
  <si>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</si>
  <si>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</si>
  <si>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</si>
  <si>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</si>
  <si>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</si>
  <si>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</si>
  <si>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</si>
  <si>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</si>
  <si>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</si>
  <si>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</si>
  <si>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</si>
  <si>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</si>
  <si>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</si>
  <si>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</si>
  <si>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</si>
  <si>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</si>
  <si>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</si>
  <si>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</si>
  <si>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</si>
  <si>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</si>
  <si>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</si>
  <si>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</si>
  <si>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</si>
  <si>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</si>
  <si>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</si>
  <si>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</si>
  <si>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</si>
  <si>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</si>
  <si>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</si>
  <si>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</si>
  <si>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</si>
  <si>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</si>
  <si>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</si>
  <si>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</si>
  <si>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</si>
  <si>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</si>
  <si>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</si>
  <si>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</si>
  <si>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</si>
  <si>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</si>
  <si>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</si>
  <si>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</si>
  <si>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</si>
  <si>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</si>
  <si>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</si>
  <si>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</si>
  <si>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</si>
  <si>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</si>
  <si>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</si>
  <si>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</si>
  <si>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</si>
  <si>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</si>
  <si>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</si>
  <si>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</si>
  <si>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</si>
  <si>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</si>
  <si>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</si>
  <si>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</si>
  <si>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</si>
  <si>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</si>
  <si>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</si>
  <si>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</si>
  <si>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</si>
  <si>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</si>
  <si>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</si>
  <si>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</si>
  <si>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</si>
  <si>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</si>
  <si>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</si>
  <si>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</si>
  <si>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</si>
  <si>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</si>
  <si>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</si>
  <si>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</si>
  <si>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</si>
  <si>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</si>
  <si>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</si>
  <si>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</si>
  <si>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</si>
  <si>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</si>
  <si>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</si>
  <si>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</si>
  <si>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</si>
  <si>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</si>
  <si>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</si>
  <si>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</si>
  <si>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</si>
  <si>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</si>
  <si>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</si>
  <si>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</si>
  <si>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</si>
  <si>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</si>
  <si>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</si>
  <si>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</si>
  <si>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</si>
  <si>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</si>
  <si>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</si>
  <si>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</si>
  <si>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</si>
  <si>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</si>
  <si>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</si>
  <si>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</si>
  <si>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</si>
  <si>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</si>
  <si>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</si>
  <si>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</si>
  <si>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</si>
  <si>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</si>
  <si>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</si>
  <si>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</si>
  <si>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</si>
  <si>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</si>
  <si>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</si>
  <si>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</si>
  <si>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</si>
  <si>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</si>
  <si>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</si>
  <si>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</si>
  <si>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</si>
  <si>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</si>
  <si>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</si>
  <si>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</si>
  <si>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</si>
  <si>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</si>
  <si>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</si>
  <si>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</si>
  <si>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</si>
  <si>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</si>
  <si>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</si>
  <si>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</si>
  <si>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</si>
  <si>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</si>
  <si>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</si>
  <si>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</si>
  <si>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</si>
  <si>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</si>
  <si>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</si>
  <si>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</si>
  <si>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</si>
  <si>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</si>
  <si>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</si>
  <si>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</si>
  <si>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</si>
  <si>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</si>
  <si>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</si>
  <si>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</si>
  <si>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</si>
  <si>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</si>
  <si>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</si>
  <si>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</si>
  <si>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</si>
  <si>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</si>
  <si>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</si>
  <si>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</si>
  <si>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</si>
  <si>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</si>
  <si>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</si>
  <si>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</si>
  <si>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</si>
  <si>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</si>
  <si>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</si>
  <si>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</si>
  <si>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</si>
  <si>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</si>
  <si>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</si>
  <si>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</si>
  <si>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</si>
  <si>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</si>
  <si>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</si>
  <si>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</si>
  <si>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</si>
  <si>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</si>
  <si>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</si>
  <si>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</si>
  <si>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</si>
  <si>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</si>
  <si>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</si>
  <si>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</si>
  <si>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</si>
  <si>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</si>
  <si>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</si>
  <si>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</si>
  <si>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</si>
  <si>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</si>
  <si>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</si>
  <si>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</si>
  <si>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</si>
  <si>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</si>
  <si>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</si>
  <si>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</si>
  <si>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</si>
  <si>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</si>
  <si>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</si>
  <si>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</si>
  <si>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</si>
  <si>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</si>
  <si>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</si>
  <si>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</si>
  <si>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</si>
  <si>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</si>
  <si>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</si>
  <si>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</si>
  <si>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</si>
  <si>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</si>
  <si>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</si>
  <si>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</si>
  <si>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</si>
  <si>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</si>
  <si>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</si>
  <si>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</si>
  <si>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</si>
  <si>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</si>
  <si>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</si>
  <si>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</si>
  <si>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</si>
  <si>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</si>
  <si>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</si>
  <si>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</si>
  <si>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</si>
  <si>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</si>
  <si>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</si>
  <si>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</si>
  <si>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</si>
  <si>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</si>
  <si>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</si>
  <si>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</si>
  <si>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</si>
  <si>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</si>
  <si>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</si>
  <si>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</si>
  <si>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</si>
  <si>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</si>
  <si>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</si>
  <si>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</si>
  <si>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</si>
  <si>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</si>
  <si>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</si>
  <si>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</si>
  <si>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</si>
  <si>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</si>
  <si>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</si>
  <si>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</si>
  <si>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</si>
  <si>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</si>
  <si>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</si>
  <si>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</si>
  <si>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</si>
  <si>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</si>
  <si>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</si>
  <si>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</si>
  <si>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</si>
  <si>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</si>
  <si>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</si>
  <si>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</si>
  <si>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</si>
  <si>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</si>
  <si>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</si>
  <si>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</si>
  <si>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</si>
  <si>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</si>
  <si>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</si>
  <si>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</si>
  <si>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</si>
  <si>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</si>
  <si>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</si>
  <si>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</si>
  <si>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</si>
  <si>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</si>
  <si>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</si>
  <si>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</si>
  <si>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</si>
  <si>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</si>
  <si>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</si>
  <si>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</si>
  <si>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</si>
  <si>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</si>
  <si>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</si>
  <si>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</si>
  <si>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</si>
  <si>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</si>
  <si>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</si>
  <si>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</si>
  <si>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</si>
  <si>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</si>
  <si>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</si>
  <si>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</si>
  <si>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</si>
  <si>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</si>
  <si>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</si>
  <si>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</si>
  <si>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</si>
  <si>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</si>
  <si>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</si>
  <si>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</si>
  <si>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</si>
  <si>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</si>
  <si>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</si>
  <si>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</si>
  <si>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</si>
  <si>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</si>
  <si>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</si>
  <si>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</si>
  <si>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</si>
  <si>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</si>
  <si>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</si>
  <si>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</si>
  <si>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</si>
  <si>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</si>
  <si>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</si>
  <si>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</si>
  <si>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</si>
  <si>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</si>
  <si>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</si>
  <si>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</si>
  <si>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</si>
  <si>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</si>
  <si>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</si>
  <si>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</si>
  <si>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</si>
  <si>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</si>
  <si>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</si>
  <si>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</si>
  <si>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</si>
  <si>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</si>
  <si>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</si>
  <si>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</si>
  <si>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</si>
  <si>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</si>
  <si>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</si>
  <si>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</si>
  <si>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</si>
  <si>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</si>
  <si>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</si>
  <si>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</si>
  <si>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</si>
  <si>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</si>
  <si>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</si>
  <si>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</si>
  <si>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</si>
  <si>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</si>
  <si>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</si>
  <si>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</si>
  <si>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</si>
  <si>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</si>
  <si>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</si>
  <si>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</si>
  <si>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</si>
  <si>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</si>
  <si>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</si>
  <si>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</si>
  <si>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</si>
  <si>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</si>
  <si>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</si>
  <si>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</si>
  <si>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</si>
  <si>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</si>
  <si>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</si>
  <si>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</si>
  <si>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</si>
  <si>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</si>
  <si>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</si>
  <si>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</si>
  <si>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</si>
  <si>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</si>
  <si>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</si>
  <si>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</si>
  <si>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</si>
  <si>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</si>
  <si>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</si>
  <si>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</si>
  <si>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</si>
  <si>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</si>
  <si>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</si>
  <si>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</si>
  <si>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</si>
  <si>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</si>
  <si>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</si>
  <si>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</si>
  <si>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</si>
  <si>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</si>
  <si>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</si>
  <si>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</si>
  <si>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</si>
  <si>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</si>
  <si>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</si>
  <si>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</si>
  <si>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</si>
  <si>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</si>
  <si>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</si>
  <si>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</si>
  <si>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</si>
  <si>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</si>
  <si>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</si>
  <si>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</si>
  <si>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</si>
  <si>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</si>
  <si>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</si>
  <si>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</si>
  <si>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</si>
  <si>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</si>
  <si>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</si>
  <si>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</si>
  <si>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</si>
  <si>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</si>
  <si>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</si>
  <si>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</si>
  <si>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</si>
  <si>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</si>
  <si>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</si>
  <si>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</si>
  <si>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</si>
  <si>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</si>
  <si>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</si>
  <si>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</si>
  <si>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</si>
  <si>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</si>
  <si>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</si>
  <si>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</si>
  <si>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</si>
  <si>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</si>
  <si>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</si>
  <si>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</si>
  <si>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</si>
  <si>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</si>
  <si>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</si>
  <si>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</si>
  <si>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</si>
  <si>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</si>
  <si>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</si>
  <si>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</si>
  <si>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</si>
  <si>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</si>
  <si>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</si>
  <si>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</si>
  <si>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</si>
  <si>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</si>
  <si>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</si>
  <si>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</si>
  <si>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</si>
  <si>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</si>
  <si>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</si>
  <si>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</si>
  <si>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</si>
  <si>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</si>
  <si>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</si>
  <si>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</si>
  <si>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</si>
  <si>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</si>
  <si>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</si>
  <si>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</si>
  <si>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</si>
  <si>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</si>
  <si>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</si>
  <si>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</si>
  <si>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</si>
  <si>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</si>
  <si>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</si>
  <si>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</si>
  <si>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</si>
  <si>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</si>
  <si>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</si>
  <si>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</si>
  <si>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</si>
  <si>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</si>
  <si>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</si>
  <si>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</si>
  <si>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</si>
  <si>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</si>
  <si>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</si>
  <si>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</si>
  <si>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</si>
  <si>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</si>
  <si>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</si>
  <si>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</si>
  <si>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</si>
  <si>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</si>
  <si>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</si>
  <si>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</si>
  <si>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</si>
  <si>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</si>
  <si>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</si>
  <si>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</si>
  <si>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</si>
  <si>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</si>
  <si>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</si>
  <si>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</si>
  <si>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</si>
  <si>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</si>
  <si>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</si>
  <si>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</si>
  <si>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</si>
  <si>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</si>
  <si>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</si>
  <si>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</si>
  <si>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</si>
  <si>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</si>
  <si>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</si>
  <si>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</si>
  <si>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</si>
  <si>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</si>
  <si>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</si>
  <si>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</si>
  <si>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</si>
  <si>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</si>
  <si>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</si>
  <si>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</si>
  <si>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</si>
  <si>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</si>
  <si>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</si>
  <si>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</si>
  <si>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</si>
  <si>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</si>
  <si>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</si>
  <si>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</si>
  <si>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</si>
  <si>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</si>
  <si>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</si>
  <si>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</si>
  <si>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</si>
  <si>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</si>
  <si>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</si>
  <si>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</si>
  <si>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</si>
  <si>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</si>
  <si>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</si>
  <si>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</si>
  <si>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</si>
  <si>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</si>
  <si>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</si>
  <si>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</si>
  <si>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</si>
  <si>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</si>
  <si>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</si>
  <si>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</si>
  <si>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</si>
  <si>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</si>
  <si>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</si>
  <si>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</si>
  <si>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</si>
  <si>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</si>
  <si>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</si>
  <si>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</si>
  <si>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</si>
  <si>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</si>
  <si>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</si>
  <si>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</si>
  <si>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</si>
  <si>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</si>
  <si>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</si>
  <si>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</si>
  <si>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</si>
  <si>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</si>
  <si>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</si>
  <si>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</si>
  <si>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</si>
  <si>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</si>
  <si>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</si>
  <si>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</si>
  <si>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</si>
  <si>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</si>
  <si>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</si>
  <si>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</si>
  <si>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</si>
  <si>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</si>
  <si>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</si>
  <si>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</si>
  <si>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</si>
  <si>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</si>
  <si>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</si>
  <si>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</si>
  <si>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</si>
  <si>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</si>
  <si>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</si>
  <si>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</si>
  <si>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</si>
  <si>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</si>
  <si>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</si>
  <si>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</si>
  <si>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</si>
  <si>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</si>
  <si>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</si>
  <si>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</si>
  <si>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</si>
  <si>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</si>
  <si>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</si>
  <si>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</si>
  <si>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</si>
  <si>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</si>
  <si>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</si>
  <si>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</si>
  <si>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</si>
  <si>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</si>
  <si>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</si>
  <si>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</si>
  <si>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</si>
  <si>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</si>
  <si>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</si>
  <si>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</si>
  <si>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</si>
  <si>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</si>
  <si>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</si>
  <si>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</si>
  <si>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</si>
  <si>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</si>
  <si>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</si>
  <si>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</si>
  <si>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</si>
  <si>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</si>
  <si>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</si>
  <si>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</si>
  <si>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</si>
  <si>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</si>
  <si>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</si>
  <si>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</si>
  <si>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</si>
  <si>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</si>
  <si>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</si>
  <si>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</si>
  <si>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</si>
  <si>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</si>
  <si>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</si>
  <si>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</si>
  <si>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</si>
  <si>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</si>
  <si>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</si>
  <si>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</si>
  <si>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</si>
  <si>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</si>
  <si>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</si>
  <si>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</si>
  <si>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</si>
  <si>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</si>
  <si>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</si>
  <si>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</si>
  <si>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</si>
  <si>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</si>
  <si>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</si>
  <si>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</si>
  <si>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</si>
  <si>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</si>
  <si>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</si>
  <si>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</si>
  <si>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</si>
  <si>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</si>
  <si>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</si>
  <si>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</si>
  <si>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</si>
  <si>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</si>
  <si>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</si>
  <si>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</si>
  <si>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</si>
  <si>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</si>
  <si>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</si>
  <si>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</si>
  <si>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</si>
  <si>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</si>
  <si>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</si>
  <si>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</si>
  <si>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</si>
  <si>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</si>
  <si>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</si>
  <si>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</si>
  <si>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</si>
  <si>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</si>
  <si>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</si>
  <si>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</si>
  <si>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</si>
  <si>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</si>
  <si>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</si>
  <si>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</si>
  <si>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</si>
  <si>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</si>
  <si>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</si>
  <si>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</si>
  <si>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</si>
  <si>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</si>
  <si>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</si>
  <si>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</si>
  <si>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</si>
  <si>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</si>
  <si>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</si>
  <si>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</si>
  <si>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</si>
  <si>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</si>
  <si>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</si>
  <si>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</si>
  <si>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</si>
  <si>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</si>
  <si>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</si>
  <si>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</si>
  <si>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</si>
  <si>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</si>
  <si>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</si>
  <si>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</si>
  <si>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</si>
  <si>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</si>
  <si>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</si>
  <si>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</si>
  <si>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</si>
  <si>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</si>
  <si>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</si>
  <si>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</si>
  <si>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</si>
  <si>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</si>
  <si>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</si>
  <si>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</si>
  <si>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</si>
  <si>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</si>
  <si>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</si>
  <si>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</si>
  <si>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</si>
  <si>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</si>
  <si>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</si>
  <si>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</si>
  <si>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</si>
  <si>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</si>
  <si>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</si>
  <si>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</si>
  <si>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</si>
  <si>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</si>
  <si>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</si>
  <si>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</si>
  <si>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</si>
  <si>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</si>
  <si>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</si>
  <si>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</si>
  <si>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</si>
  <si>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</si>
  <si>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</si>
  <si>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</si>
  <si>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</si>
  <si>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</si>
  <si>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</si>
  <si>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</si>
  <si>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</si>
  <si>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</si>
  <si>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</si>
  <si>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</si>
  <si>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</si>
  <si>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</si>
  <si>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</si>
  <si>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</si>
  <si>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</si>
  <si>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</si>
  <si>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</si>
  <si>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</si>
  <si>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</si>
  <si>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</si>
  <si>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</si>
  <si>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</si>
  <si>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</si>
  <si>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</si>
  <si>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</si>
  <si>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</si>
  <si>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</si>
  <si>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</si>
  <si>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</si>
  <si>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</si>
  <si>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</si>
  <si>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</si>
  <si>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</si>
  <si>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</si>
  <si>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</si>
  <si>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</si>
  <si>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</si>
  <si>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</si>
  <si>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</si>
  <si>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</si>
  <si>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</si>
  <si>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</si>
  <si>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</si>
  <si>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</si>
  <si>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</si>
  <si>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</si>
  <si>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</si>
  <si>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</si>
  <si>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</si>
  <si>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</si>
  <si>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</si>
  <si>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</si>
  <si>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</si>
  <si>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</si>
  <si>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</si>
  <si>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</si>
  <si>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</si>
  <si>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</si>
  <si>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</si>
  <si>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</si>
  <si>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</si>
  <si>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</si>
  <si>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</si>
  <si>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</si>
  <si>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</si>
  <si>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</si>
  <si>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</si>
  <si>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</si>
  <si>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</si>
  <si>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</si>
  <si>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</si>
  <si>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</si>
  <si>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</si>
  <si>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</si>
  <si>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</si>
  <si>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</si>
  <si>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</si>
  <si>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</si>
  <si>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</si>
  <si>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</si>
  <si>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</si>
  <si>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</si>
  <si>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</si>
  <si>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</si>
  <si>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</si>
  <si>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</si>
  <si>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</si>
  <si>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</si>
  <si>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</si>
  <si>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</si>
  <si>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</si>
  <si>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</si>
  <si>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</si>
  <si>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</si>
  <si>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</si>
  <si>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</si>
  <si>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</si>
  <si>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</si>
  <si>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</si>
  <si>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</si>
  <si>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</si>
  <si>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</si>
  <si>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</si>
  <si>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</si>
  <si>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</si>
  <si>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</si>
  <si>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</si>
  <si>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</si>
  <si>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</si>
  <si>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</si>
  <si>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</si>
  <si>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</si>
  <si>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</si>
  <si>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</si>
  <si>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</si>
  <si>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</si>
  <si>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</si>
  <si>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</si>
  <si>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</si>
  <si>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</si>
  <si>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</si>
  <si>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</si>
  <si>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</si>
  <si>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</si>
  <si>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</si>
  <si>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</si>
  <si>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</si>
  <si>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</si>
  <si>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</si>
  <si>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</si>
  <si>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</si>
  <si>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</si>
  <si>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</si>
  <si>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</si>
  <si>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</si>
  <si>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</si>
  <si>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</si>
  <si>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</si>
  <si>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</si>
  <si>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</si>
  <si>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</si>
  <si>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</si>
  <si>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</si>
  <si>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</si>
  <si>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</si>
  <si>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</si>
  <si>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</si>
  <si>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</si>
  <si>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</si>
  <si>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</si>
  <si>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</si>
  <si>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</si>
  <si>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</si>
  <si>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</si>
  <si>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</si>
  <si>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</si>
  <si>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</si>
  <si>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</si>
  <si>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</si>
  <si>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</si>
  <si>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</si>
  <si>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</si>
  <si>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</si>
  <si>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</si>
  <si>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</si>
  <si>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</si>
  <si>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</si>
  <si>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</si>
  <si>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</si>
  <si>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</si>
  <si>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</si>
  <si>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</si>
  <si>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</si>
  <si>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</si>
  <si>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</si>
  <si>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</si>
  <si>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</si>
  <si>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</si>
  <si>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</si>
  <si>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</si>
  <si>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</si>
  <si>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</si>
  <si>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</si>
  <si>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</si>
  <si>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</si>
  <si>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</si>
  <si>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</si>
  <si>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</si>
  <si>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</si>
  <si>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</si>
  <si>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</si>
  <si>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</si>
  <si>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</si>
  <si>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</si>
  <si>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</si>
  <si>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</si>
  <si>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</si>
  <si>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</si>
  <si>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</si>
  <si>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</si>
  <si>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</si>
  <si>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</si>
  <si>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</si>
  <si>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</si>
  <si>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</si>
  <si>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</si>
  <si>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</si>
  <si>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</si>
  <si>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</si>
  <si>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</si>
  <si>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</si>
  <si>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</si>
  <si>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</si>
  <si>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</si>
  <si>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</si>
  <si>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</si>
  <si>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</si>
  <si>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</si>
  <si>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</si>
  <si>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</si>
  <si>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</si>
  <si>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</si>
  <si>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</si>
  <si>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</si>
  <si>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</si>
  <si>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</si>
  <si>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</si>
  <si>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</si>
  <si>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</si>
  <si>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</si>
  <si>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</si>
  <si>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</si>
  <si>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</si>
  <si>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</si>
  <si>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</si>
  <si>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</si>
  <si>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</si>
  <si>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</si>
  <si>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</si>
  <si>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</si>
  <si>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</si>
  <si>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</si>
  <si>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</si>
  <si>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</si>
  <si>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</si>
  <si>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</si>
  <si>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</si>
  <si>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</si>
  <si>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</si>
  <si>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</si>
  <si>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</si>
  <si>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</si>
  <si>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</si>
  <si>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</si>
  <si>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</si>
  <si>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</si>
  <si>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</si>
  <si>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</si>
  <si>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</si>
  <si>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</si>
  <si>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</si>
  <si>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</si>
  <si>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</si>
  <si>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</si>
  <si>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</si>
  <si>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</si>
  <si>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</si>
  <si>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</si>
  <si>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</si>
  <si>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</si>
  <si>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</si>
  <si>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</si>
  <si>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</si>
  <si>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</si>
  <si>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</si>
  <si>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</si>
  <si>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</si>
  <si>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</si>
  <si>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</si>
  <si>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</si>
  <si>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</si>
  <si>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</si>
  <si>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</si>
  <si>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</si>
  <si>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</si>
  <si>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</si>
  <si>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</si>
  <si>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</si>
  <si>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</si>
  <si>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</si>
  <si>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</si>
  <si>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</si>
  <si>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</si>
  <si>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</si>
  <si>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</si>
  <si>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</si>
  <si>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</si>
  <si>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</si>
  <si>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</si>
  <si>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</si>
  <si>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</si>
  <si>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</si>
  <si>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</si>
  <si>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</si>
  <si>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</si>
  <si>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</si>
  <si>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</si>
  <si>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</si>
  <si>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</si>
  <si>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</si>
  <si>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</si>
  <si>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</si>
  <si>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</si>
  <si>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</si>
  <si>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</si>
  <si>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</si>
  <si>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</si>
  <si>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</si>
  <si>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</si>
  <si>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</si>
  <si>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</si>
  <si>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</si>
  <si>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</si>
  <si>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</si>
  <si>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</si>
  <si>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</si>
  <si>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</si>
  <si>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</si>
  <si>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</si>
  <si>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</si>
  <si>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</si>
  <si>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</si>
  <si>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</si>
  <si>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</si>
  <si>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</si>
  <si>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</si>
  <si>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</si>
  <si>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</si>
  <si>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</si>
  <si>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</si>
  <si>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</si>
  <si>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</si>
  <si>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</si>
  <si>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</si>
  <si>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</si>
  <si>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</si>
  <si>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</si>
  <si>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</si>
  <si>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</si>
  <si>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</si>
  <si>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</si>
  <si>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</si>
  <si>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</si>
  <si>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</si>
  <si>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</si>
  <si>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</si>
  <si>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</si>
  <si>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</si>
  <si>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</si>
  <si>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</si>
  <si>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</si>
  <si>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</si>
  <si>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</si>
  <si>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</si>
  <si>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</si>
  <si>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</si>
  <si>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</si>
  <si>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</si>
  <si>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</si>
  <si>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</si>
  <si>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</si>
  <si>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</si>
  <si>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</si>
  <si>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</si>
  <si>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</si>
  <si>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</si>
  <si>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</si>
  <si>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</si>
  <si>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</si>
  <si>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</si>
  <si>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</si>
  <si>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</si>
  <si>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</si>
  <si>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</si>
  <si>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</si>
  <si>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</si>
  <si>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</si>
  <si>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</si>
  <si>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</si>
  <si>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</si>
  <si>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</si>
  <si>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</si>
  <si>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</si>
  <si>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</si>
  <si>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</si>
  <si>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</si>
  <si>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</si>
  <si>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</si>
  <si>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</si>
  <si>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</si>
  <si>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</si>
  <si>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</si>
  <si>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</si>
  <si>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</si>
  <si>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</si>
  <si>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</si>
  <si>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</si>
  <si>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</si>
  <si>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</si>
  <si>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</si>
  <si>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</si>
  <si>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</si>
  <si>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</si>
  <si>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</si>
  <si>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</si>
  <si>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</si>
  <si>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</si>
  <si>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</si>
  <si>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</si>
  <si>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</si>
  <si>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</si>
  <si>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</si>
  <si>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</si>
  <si>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</si>
  <si>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</si>
  <si>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</si>
  <si>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</si>
  <si>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</si>
  <si>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</si>
  <si>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</si>
  <si>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</si>
  <si>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</si>
  <si>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</si>
  <si>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</si>
  <si>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</si>
  <si>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</si>
  <si>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</si>
  <si>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</si>
  <si>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</si>
  <si>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</si>
  <si>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</si>
  <si>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</si>
  <si>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</si>
  <si>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</si>
  <si>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</si>
  <si>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</si>
  <si>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</si>
  <si>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</si>
  <si>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</si>
  <si>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</si>
  <si>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</si>
  <si>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</si>
  <si>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</si>
  <si>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</si>
  <si>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</si>
  <si>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</si>
  <si>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</si>
  <si>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</si>
  <si>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</si>
  <si>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</si>
  <si>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</si>
  <si>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</si>
  <si>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</si>
  <si>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</si>
  <si>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</si>
  <si>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</si>
  <si>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</si>
  <si>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</si>
  <si>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</si>
  <si>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</si>
  <si>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</si>
  <si>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</si>
  <si>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</si>
  <si>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</si>
  <si>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</si>
  <si>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</si>
  <si>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</si>
  <si>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</si>
  <si>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</si>
  <si>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</si>
  <si>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</si>
  <si>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</si>
  <si>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</si>
  <si>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</si>
  <si>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</si>
  <si>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</si>
  <si>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</si>
  <si>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</si>
  <si>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</si>
  <si>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</si>
  <si>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</si>
  <si>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</si>
  <si>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</si>
  <si>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</si>
  <si>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</si>
  <si>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</si>
  <si>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</si>
  <si>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</si>
  <si>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</si>
  <si>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</si>
  <si>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</si>
  <si>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</si>
  <si>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</si>
  <si>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</si>
  <si>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</si>
  <si>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</si>
  <si>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</si>
  <si>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</si>
  <si>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</si>
  <si>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</si>
  <si>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</si>
  <si>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</si>
  <si>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</si>
  <si>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</si>
  <si>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</si>
  <si>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</si>
  <si>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</si>
  <si>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</si>
  <si>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</si>
  <si>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</si>
  <si>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</si>
  <si>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</si>
  <si>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</si>
  <si>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</si>
  <si>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</si>
  <si>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</si>
  <si>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</si>
  <si>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</si>
  <si>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</si>
  <si>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</si>
  <si>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</si>
  <si>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</si>
  <si>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</si>
  <si>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</si>
  <si>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</si>
  <si>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</si>
  <si>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</si>
  <si>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</si>
  <si>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</si>
  <si>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</si>
  <si>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</si>
  <si>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</si>
  <si>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</si>
  <si>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</si>
  <si>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</si>
  <si>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</si>
  <si>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</si>
  <si>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</si>
  <si>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</si>
  <si>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</si>
  <si>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</si>
  <si>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</si>
  <si>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</si>
  <si>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</si>
  <si>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</si>
  <si>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</si>
  <si>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</si>
  <si>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</si>
  <si>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</si>
  <si>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</si>
  <si>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</si>
  <si>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</si>
  <si>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</si>
  <si>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</si>
  <si>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</si>
  <si>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</si>
  <si>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</si>
  <si>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</si>
  <si>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</si>
  <si>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</si>
  <si>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</si>
  <si>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</si>
  <si>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</si>
  <si>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</si>
  <si>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</si>
  <si>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</si>
  <si>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</si>
  <si>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</si>
  <si>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</si>
  <si>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</si>
  <si>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</si>
  <si>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</si>
  <si>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</si>
  <si>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</si>
  <si>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</si>
  <si>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</si>
  <si>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</si>
  <si>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</si>
  <si>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</si>
  <si>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</si>
  <si>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</si>
  <si>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</si>
  <si>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</si>
  <si>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</si>
  <si>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</si>
  <si>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</si>
  <si>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</si>
  <si>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</si>
  <si>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</si>
  <si>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</si>
  <si>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</si>
  <si>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</si>
  <si>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</si>
  <si>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</si>
  <si>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</si>
  <si>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</si>
  <si>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</si>
  <si>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</si>
  <si>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</si>
  <si>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</si>
  <si>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</si>
  <si>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</si>
  <si>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</si>
  <si>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</si>
  <si>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</si>
  <si>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</si>
  <si>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</si>
  <si>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</si>
  <si>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</si>
  <si>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</si>
  <si>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</si>
  <si>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</si>
  <si>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</si>
  <si>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</si>
  <si>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</si>
  <si>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</si>
  <si>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</si>
  <si>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</si>
  <si>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</si>
  <si>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</si>
  <si>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</si>
  <si>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</si>
  <si>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</si>
  <si>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</si>
  <si>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</si>
  <si>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</si>
  <si>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</si>
  <si>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</si>
  <si>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</si>
  <si>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</si>
  <si>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</si>
  <si>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</si>
  <si>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</si>
  <si>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</si>
  <si>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</si>
  <si>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</si>
  <si>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</si>
  <si>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</si>
  <si>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</si>
  <si>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</si>
  <si>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</si>
  <si>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</si>
  <si>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</si>
  <si>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</si>
  <si>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</si>
  <si>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</si>
  <si>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</si>
  <si>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</si>
  <si>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</si>
  <si>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</si>
  <si>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</si>
  <si>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</si>
  <si>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</si>
  <si>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</si>
  <si>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</si>
  <si>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</si>
  <si>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</si>
  <si>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</si>
  <si>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</si>
  <si>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</si>
  <si>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</si>
  <si>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</si>
  <si>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</si>
  <si>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</si>
  <si>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</si>
  <si>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</si>
  <si>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</si>
  <si>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</si>
  <si>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</si>
  <si>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</si>
  <si>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</si>
  <si>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</si>
  <si>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</si>
  <si>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</si>
  <si>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</si>
  <si>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</si>
  <si>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</si>
  <si>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</si>
  <si>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</si>
  <si>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</si>
  <si>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</si>
  <si>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</si>
  <si>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</si>
  <si>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</si>
  <si>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</si>
  <si>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</si>
  <si>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</si>
  <si>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</si>
  <si>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</si>
  <si>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</si>
  <si>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</si>
  <si>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</si>
  <si>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</si>
  <si>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</si>
  <si>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</si>
  <si>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</si>
  <si>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</si>
  <si>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</si>
  <si>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</si>
  <si>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</si>
  <si>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</si>
  <si>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</si>
  <si>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</si>
  <si>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</si>
  <si>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</si>
  <si>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</si>
  <si>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</si>
  <si>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</si>
  <si>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</si>
  <si>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</si>
  <si>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</si>
  <si>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</si>
  <si>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</si>
  <si>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</si>
  <si>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</si>
  <si>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</si>
  <si>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</si>
  <si>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</si>
  <si>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</si>
  <si>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</si>
  <si>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</si>
  <si>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</si>
  <si>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</si>
  <si>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</si>
  <si>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</si>
  <si>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</si>
  <si>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</si>
  <si>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</si>
  <si>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</si>
  <si>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</si>
  <si>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</si>
  <si>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</si>
  <si>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</si>
  <si>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</si>
  <si>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</si>
  <si>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</si>
  <si>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</si>
  <si>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</si>
  <si>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</si>
  <si>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</si>
  <si>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</si>
  <si>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</si>
  <si>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</si>
  <si>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</si>
  <si>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</si>
  <si>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</si>
  <si>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</si>
  <si>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</si>
  <si>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</si>
  <si>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</si>
  <si>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</si>
  <si>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</si>
  <si>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</si>
  <si>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</si>
  <si>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</si>
  <si>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</si>
  <si>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</si>
  <si>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</si>
  <si>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</si>
  <si>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</si>
  <si>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</si>
  <si>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</si>
  <si>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</si>
  <si>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</si>
  <si>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</si>
  <si>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</si>
  <si>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</si>
  <si>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</si>
  <si>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</si>
  <si>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</si>
  <si>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</si>
  <si>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</si>
  <si>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</si>
  <si>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</si>
  <si>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</si>
  <si>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</si>
  <si>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</si>
  <si>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</si>
  <si>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</si>
  <si>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</si>
  <si>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</si>
  <si>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</si>
  <si>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</si>
  <si>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</si>
  <si>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</si>
  <si>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</si>
  <si>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</si>
  <si>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</si>
  <si>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</si>
  <si>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</si>
  <si>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</si>
  <si>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</si>
  <si>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</si>
  <si>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</si>
  <si>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</si>
  <si>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</si>
  <si>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</si>
  <si>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</si>
  <si>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</si>
  <si>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</si>
  <si>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</si>
  <si>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</si>
  <si>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</si>
  <si>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</si>
  <si>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</si>
  <si>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</si>
  <si>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</si>
  <si>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</si>
  <si>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</si>
  <si>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</si>
  <si>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</si>
  <si>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</si>
  <si>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</si>
  <si>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</si>
  <si>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</si>
  <si>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</si>
  <si>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</si>
  <si>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</si>
  <si>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</si>
  <si>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</si>
  <si>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</si>
  <si>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</si>
  <si>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</si>
  <si>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</si>
  <si>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</si>
  <si>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</si>
  <si>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</si>
  <si>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</si>
  <si>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</si>
  <si>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</si>
  <si>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</si>
  <si>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</si>
  <si>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</si>
  <si>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</si>
  <si>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</si>
  <si>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</si>
  <si>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</si>
  <si>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</si>
  <si>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</si>
  <si>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</si>
  <si>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</si>
  <si>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</si>
  <si>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</si>
  <si>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</si>
  <si>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</si>
  <si>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</si>
  <si>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</si>
  <si>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</si>
  <si>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</si>
  <si>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</si>
  <si>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</si>
  <si>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</si>
  <si>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</si>
  <si>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</si>
  <si>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</si>
  <si>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</si>
  <si>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</si>
  <si>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</si>
  <si>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</si>
  <si>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</si>
  <si>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</si>
  <si>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</si>
  <si>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</si>
  <si>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</si>
  <si>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</si>
  <si>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</si>
  <si>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</si>
  <si>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</si>
  <si>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</si>
  <si>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</si>
  <si>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</si>
  <si>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</si>
  <si>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</si>
  <si>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</si>
  <si>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</si>
  <si>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</si>
  <si>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</si>
  <si>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</si>
  <si>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</si>
  <si>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</si>
  <si>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</si>
  <si>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</si>
  <si>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</si>
  <si>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</si>
  <si>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</si>
  <si>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</si>
  <si>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</si>
  <si>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</si>
  <si>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</si>
  <si>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</si>
  <si>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</si>
  <si>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</si>
  <si>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</si>
  <si>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</si>
  <si>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</si>
  <si>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</si>
  <si>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</si>
  <si>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</si>
  <si>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</si>
  <si>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</si>
  <si>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</si>
  <si>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</si>
  <si>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</si>
  <si>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</si>
  <si>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</si>
  <si>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</si>
  <si>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</si>
  <si>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</si>
  <si>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</si>
  <si>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</si>
  <si>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</si>
  <si>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</si>
  <si>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</si>
  <si>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</si>
  <si>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</si>
  <si>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</si>
  <si>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</si>
  <si>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</si>
  <si>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</si>
  <si>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</si>
  <si>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</si>
  <si>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</si>
  <si>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</si>
  <si>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</si>
  <si>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</si>
  <si>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</si>
  <si>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</si>
  <si>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</si>
  <si>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</si>
  <si>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</si>
  <si>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</si>
  <si>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</si>
  <si>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</si>
  <si>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</si>
  <si>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</si>
  <si>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</si>
  <si>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</si>
  <si>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</si>
  <si>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</si>
  <si>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</si>
  <si>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</si>
  <si>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</si>
  <si>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</si>
  <si>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</si>
  <si>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</si>
  <si>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</si>
  <si>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</si>
  <si>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</si>
  <si>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</si>
  <si>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</si>
  <si>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</si>
  <si>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</si>
  <si>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</si>
  <si>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</si>
  <si>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</si>
  <si>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</si>
  <si>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</si>
  <si>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</si>
  <si>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</si>
  <si>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</si>
  <si>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</si>
  <si>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</si>
  <si>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</si>
  <si>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</si>
  <si>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</si>
  <si>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</si>
  <si>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</si>
  <si>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</si>
  <si>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</si>
  <si>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</si>
  <si>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</si>
  <si>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</si>
  <si>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</si>
  <si>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</si>
  <si>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</si>
  <si>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</si>
  <si>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</si>
  <si>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</si>
  <si>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</si>
  <si>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</si>
  <si>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</si>
  <si>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</si>
  <si>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</si>
  <si>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</si>
  <si>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</si>
  <si>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</si>
  <si>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</si>
  <si>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</si>
  <si>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</si>
  <si>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</si>
  <si>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</si>
  <si>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</si>
  <si>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</si>
  <si>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</si>
  <si>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</si>
  <si>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</si>
  <si>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</si>
  <si>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</si>
  <si>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</si>
  <si>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</si>
  <si>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</si>
  <si>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</si>
  <si>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</si>
  <si>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</si>
  <si>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</si>
  <si>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</si>
  <si>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</si>
  <si>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</si>
  <si>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</si>
  <si>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</si>
  <si>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</si>
  <si>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</si>
  <si>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</si>
  <si>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</si>
  <si>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</si>
  <si>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</si>
  <si>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</si>
  <si>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</si>
  <si>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</si>
  <si>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</si>
  <si>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</si>
  <si>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</si>
  <si>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</si>
  <si>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</si>
  <si>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</si>
  <si>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</si>
  <si>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</si>
  <si>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</si>
  <si>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</si>
  <si>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</si>
  <si>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</si>
  <si>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</si>
  <si>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</si>
  <si>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</si>
  <si>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</si>
  <si>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</si>
  <si>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</si>
  <si>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</si>
  <si>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</si>
  <si>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</si>
  <si>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</si>
  <si>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</si>
  <si>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</si>
  <si>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</si>
  <si>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</si>
  <si>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</si>
  <si>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</si>
  <si>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</si>
  <si>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</si>
  <si>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</si>
  <si>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</si>
  <si>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</si>
  <si>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</si>
  <si>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</si>
  <si>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</si>
  <si>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</si>
  <si>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</si>
  <si>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</si>
  <si>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</si>
  <si>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</si>
  <si>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</si>
  <si>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</si>
  <si>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</si>
  <si>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</si>
  <si>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</si>
  <si>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</si>
  <si>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</si>
  <si>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</si>
  <si>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</si>
  <si>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</si>
  <si>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</si>
  <si>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</si>
  <si>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</si>
  <si>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</si>
  <si>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</si>
  <si>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</si>
  <si>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</si>
  <si>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</si>
  <si>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</si>
  <si>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</si>
  <si>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</si>
  <si>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</si>
  <si>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</si>
  <si>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</si>
  <si>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</si>
  <si>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</si>
  <si>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</si>
  <si>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</si>
  <si>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</si>
  <si>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</si>
  <si>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</si>
  <si>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</si>
  <si>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</si>
  <si>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</si>
  <si>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</si>
  <si>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</si>
  <si>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</si>
  <si>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</si>
  <si>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</si>
  <si>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</si>
  <si>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</si>
  <si>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</si>
  <si>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</si>
  <si>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</si>
  <si>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</si>
  <si>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</si>
  <si>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</si>
  <si>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</si>
  <si>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</si>
  <si>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</si>
  <si>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</si>
  <si>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</si>
  <si>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</si>
  <si>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</si>
  <si>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</si>
  <si>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</si>
  <si>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</si>
  <si>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</si>
  <si>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</si>
  <si>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</si>
  <si>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</si>
  <si>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</si>
  <si>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</si>
  <si>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</si>
  <si>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</si>
  <si>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</si>
  <si>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</si>
  <si>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</si>
  <si>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</si>
  <si>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</si>
  <si>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</si>
  <si>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</si>
  <si>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</si>
  <si>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</si>
  <si>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</si>
  <si>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</si>
  <si>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</si>
  <si>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</si>
  <si>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</si>
  <si>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</si>
  <si>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</si>
  <si>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</si>
  <si>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</si>
  <si>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</si>
  <si>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</si>
  <si>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</si>
  <si>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</si>
  <si>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</si>
  <si>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</si>
  <si>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</si>
  <si>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</si>
  <si>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</si>
  <si>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</si>
  <si>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</si>
  <si>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</si>
  <si>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</si>
  <si>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</si>
  <si>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</si>
  <si>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</si>
  <si>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</si>
  <si>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</si>
  <si>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</si>
  <si>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</si>
  <si>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</si>
  <si>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</si>
  <si>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</si>
  <si>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</si>
  <si>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</si>
  <si>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</si>
  <si>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</si>
  <si>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</si>
  <si>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</si>
  <si>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</si>
  <si>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</si>
  <si>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</si>
  <si>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</si>
  <si>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</si>
  <si>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</si>
  <si>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</si>
  <si>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</si>
  <si>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</si>
  <si>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</si>
  <si>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</si>
  <si>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</si>
  <si>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</si>
  <si>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</si>
  <si>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</si>
  <si>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</si>
  <si>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</si>
  <si>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</si>
  <si>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</si>
  <si>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</si>
  <si>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</si>
  <si>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</si>
  <si>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</si>
  <si>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</si>
  <si>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</si>
  <si>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</si>
  <si>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</si>
  <si>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</si>
  <si>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</si>
  <si>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</si>
  <si>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</si>
  <si>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</si>
  <si>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</si>
  <si>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</si>
  <si>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</si>
  <si>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</si>
  <si>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</si>
  <si>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</si>
  <si>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</si>
  <si>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</si>
  <si>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</si>
  <si>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</si>
  <si>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</si>
  <si>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</si>
  <si>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</si>
  <si>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</si>
  <si>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</si>
  <si>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</si>
  <si>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</si>
  <si>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</si>
  <si>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</si>
  <si>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</si>
  <si>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</si>
  <si>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</si>
  <si>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</si>
  <si>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</si>
  <si>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</si>
  <si>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</si>
  <si>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</si>
  <si>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</si>
  <si>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</si>
  <si>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</si>
  <si>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</si>
  <si>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</si>
  <si>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</si>
  <si>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</si>
  <si>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</si>
  <si>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</si>
  <si>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</si>
  <si>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</si>
  <si>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</si>
  <si>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</si>
  <si>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</si>
  <si>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</si>
  <si>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</si>
  <si>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</si>
  <si>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</si>
  <si>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</si>
  <si>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</si>
  <si>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</si>
  <si>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</si>
  <si>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</si>
  <si>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</si>
  <si>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</si>
  <si>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</si>
  <si>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</si>
  <si>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</si>
  <si>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</si>
  <si>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</si>
  <si>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</si>
  <si>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</si>
  <si>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</si>
  <si>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</si>
  <si>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</si>
  <si>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</si>
  <si>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</si>
  <si>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</si>
  <si>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</si>
  <si>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</si>
  <si>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</si>
  <si>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</si>
  <si>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</si>
  <si>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</si>
  <si>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</si>
  <si>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</si>
  <si>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</si>
  <si>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</si>
  <si>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</si>
  <si>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</si>
  <si>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</si>
  <si>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</si>
  <si>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</si>
  <si>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</si>
  <si>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</si>
  <si>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</si>
  <si>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</si>
  <si>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</si>
  <si>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</si>
  <si>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</si>
  <si>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</si>
  <si>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</si>
  <si>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</si>
  <si>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</si>
  <si>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</si>
  <si>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</si>
  <si>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</si>
  <si>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</si>
  <si>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</si>
  <si>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</si>
  <si>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</si>
  <si>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</si>
  <si>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</si>
  <si>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</si>
  <si>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</si>
  <si>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</si>
  <si>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</si>
  <si>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</si>
  <si>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</si>
  <si>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</si>
  <si>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</si>
  <si>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</si>
  <si>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</si>
  <si>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</si>
  <si>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</si>
  <si>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</si>
  <si>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</si>
  <si>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</si>
  <si>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</si>
  <si>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</si>
  <si>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</si>
  <si>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</si>
  <si>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</si>
  <si>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</si>
  <si>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</si>
  <si>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</si>
  <si>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</si>
  <si>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</si>
  <si>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</si>
  <si>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</si>
  <si>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</si>
  <si>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</si>
  <si>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</si>
  <si>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</si>
  <si>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</si>
  <si>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</si>
  <si>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</si>
  <si>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</si>
  <si>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</si>
  <si>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</si>
  <si>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</si>
  <si>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</si>
  <si>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</si>
  <si>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</si>
  <si>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</si>
  <si>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</si>
  <si>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</si>
  <si>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</si>
  <si>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</si>
  <si>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</si>
  <si>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</si>
  <si>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</si>
  <si>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</si>
  <si>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</si>
  <si>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</si>
  <si>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</si>
  <si>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</si>
  <si>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</si>
  <si>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</si>
  <si>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</si>
  <si>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</si>
  <si>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</si>
  <si>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</si>
  <si>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</si>
  <si>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</si>
  <si>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</si>
  <si>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</si>
  <si>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</si>
  <si>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</si>
  <si>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</si>
  <si>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</si>
  <si>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</si>
  <si>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</si>
  <si>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</si>
  <si>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</si>
  <si>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</si>
  <si>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</si>
  <si>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</si>
  <si>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</si>
  <si>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</si>
  <si>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</si>
  <si>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</si>
  <si>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</si>
  <si>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</si>
  <si>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</si>
  <si>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</si>
  <si>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</si>
  <si>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</si>
  <si>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</si>
  <si>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</si>
  <si>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</si>
  <si>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</si>
  <si>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</si>
  <si>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</si>
  <si>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</si>
  <si>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</si>
  <si>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</si>
  <si>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</si>
  <si>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</si>
  <si>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</si>
  <si>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</si>
  <si>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</si>
  <si>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</si>
  <si>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</si>
  <si>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</si>
  <si>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</si>
  <si>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</si>
  <si>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</si>
  <si>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</si>
  <si>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</si>
  <si>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</si>
  <si>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</si>
  <si>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</si>
  <si>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</si>
  <si>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</si>
  <si>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</si>
  <si>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</si>
  <si>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</si>
  <si>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</si>
  <si>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</si>
  <si>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</si>
  <si>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</si>
  <si>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</si>
  <si>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</si>
  <si>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</si>
  <si>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</si>
  <si>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</si>
  <si>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</si>
  <si>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</si>
  <si>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</si>
  <si>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</si>
  <si>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</si>
  <si>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</si>
  <si>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</si>
  <si>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</si>
  <si>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</si>
  <si>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</si>
  <si>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</si>
  <si>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</si>
  <si>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</si>
  <si>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</si>
  <si>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</si>
  <si>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</si>
  <si>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</si>
  <si>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</si>
  <si>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</si>
  <si>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</si>
  <si>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</si>
  <si>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</si>
  <si>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</si>
  <si>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</si>
  <si>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</si>
  <si>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</si>
  <si>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</si>
  <si>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</si>
  <si>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</si>
  <si>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</si>
  <si>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</si>
  <si>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</si>
  <si>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</si>
  <si>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</si>
  <si>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</si>
  <si>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</si>
  <si>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</si>
  <si>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</si>
  <si>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</si>
  <si>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</si>
  <si>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</si>
  <si>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</si>
  <si>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</si>
  <si>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</si>
  <si>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</si>
  <si>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</si>
  <si>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</si>
  <si>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</si>
  <si>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</si>
  <si>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</si>
  <si>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</si>
  <si>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</si>
  <si>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</si>
  <si>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</si>
  <si>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</si>
  <si>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</si>
  <si>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</si>
  <si>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</si>
  <si>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</si>
  <si>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</si>
  <si>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</si>
  <si>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</si>
  <si>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</si>
  <si>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</si>
  <si>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</si>
  <si>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</si>
  <si>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</si>
  <si>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</si>
  <si>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</si>
  <si>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</si>
  <si>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</si>
  <si>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</si>
  <si>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</si>
  <si>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</si>
  <si>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</si>
  <si>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</si>
  <si>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</si>
  <si>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</si>
  <si>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</si>
  <si>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</si>
  <si>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</si>
  <si>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</si>
  <si>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</si>
  <si>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</si>
  <si>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</si>
  <si>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</si>
  <si>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</si>
  <si>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</si>
  <si>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</si>
  <si>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</si>
  <si>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</si>
  <si>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</si>
  <si>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</si>
  <si>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</si>
  <si>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</si>
  <si>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</si>
  <si>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</si>
  <si>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</si>
  <si>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</si>
  <si>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</si>
  <si>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</si>
  <si>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</si>
  <si>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</si>
  <si>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</si>
  <si>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</si>
  <si>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</si>
  <si>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</si>
  <si>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</si>
  <si>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</si>
  <si>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</si>
  <si>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</si>
  <si>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</si>
  <si>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</si>
  <si>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</si>
  <si>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</si>
  <si>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</si>
  <si>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</si>
  <si>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</si>
  <si>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</si>
  <si>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</si>
  <si>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</si>
  <si>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</si>
  <si>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</si>
  <si>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</si>
  <si>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</si>
  <si>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</si>
  <si>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</si>
  <si>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</si>
  <si>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</si>
  <si>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</si>
  <si>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</si>
  <si>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</si>
  <si>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</si>
  <si>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</si>
  <si>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</si>
  <si>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</si>
  <si>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</si>
  <si>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</si>
  <si>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</si>
  <si>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</si>
  <si>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</si>
  <si>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</si>
  <si>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</si>
  <si>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</si>
  <si>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</si>
  <si>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</si>
  <si>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</si>
  <si>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</si>
  <si>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</si>
  <si>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</si>
  <si>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</si>
  <si>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</si>
  <si>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</si>
  <si>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</si>
  <si>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</si>
  <si>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</si>
  <si>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</si>
  <si>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</si>
  <si>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</si>
  <si>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</si>
  <si>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</si>
  <si>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</si>
  <si>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</si>
  <si>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</si>
  <si>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</si>
  <si>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</si>
  <si>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</si>
  <si>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</si>
  <si>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</si>
  <si>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</si>
  <si>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</si>
  <si>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</si>
  <si>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</si>
  <si>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</si>
  <si>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</si>
  <si>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</si>
  <si>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</si>
  <si>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</si>
  <si>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</si>
  <si>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</si>
  <si>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</si>
  <si>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</si>
  <si>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</si>
  <si>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</si>
  <si>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</si>
  <si>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</si>
  <si>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</si>
  <si>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</si>
  <si>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</si>
  <si>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</si>
  <si>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</si>
  <si>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</si>
  <si>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</si>
  <si>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</si>
  <si>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</si>
  <si>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</si>
  <si>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</si>
  <si>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</si>
  <si>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</si>
  <si>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</si>
  <si>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</si>
  <si>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</si>
  <si>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</si>
  <si>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</si>
  <si>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</si>
  <si>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</si>
  <si>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</si>
  <si>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</si>
  <si>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</si>
  <si>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</si>
  <si>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</si>
  <si>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</si>
  <si>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</si>
  <si>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</si>
  <si>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</si>
  <si>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</si>
  <si>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</si>
  <si>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</si>
  <si>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</si>
  <si>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</si>
  <si>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</si>
  <si>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</si>
  <si>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</si>
  <si>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</si>
  <si>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</si>
  <si>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</si>
  <si>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</si>
  <si>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</si>
  <si>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</si>
  <si>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</si>
  <si>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</si>
  <si>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</si>
  <si>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</si>
  <si>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</si>
  <si>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</si>
  <si>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</si>
  <si>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</si>
  <si>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</si>
  <si>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</si>
  <si>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</si>
  <si>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</si>
  <si>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</si>
  <si>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</si>
  <si>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</si>
  <si>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</si>
  <si>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</si>
  <si>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</si>
  <si>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</si>
  <si>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</si>
  <si>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</si>
  <si>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</si>
  <si>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</si>
  <si>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</si>
  <si>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</si>
  <si>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</si>
  <si>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</si>
  <si>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</si>
  <si>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</si>
  <si>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</si>
  <si>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</si>
  <si>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</si>
  <si>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</si>
  <si>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</si>
  <si>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</si>
  <si>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</si>
  <si>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</si>
  <si>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</si>
  <si>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</si>
  <si>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</si>
  <si>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</si>
  <si>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</si>
  <si>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</si>
  <si>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</si>
  <si>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</si>
  <si>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</si>
  <si>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</si>
  <si>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</si>
  <si>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</si>
  <si>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</si>
  <si>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</si>
  <si>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</si>
  <si>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</si>
  <si>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</si>
  <si>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</si>
  <si>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</si>
  <si>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</si>
  <si>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</si>
  <si>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</si>
  <si>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</si>
  <si>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</si>
  <si>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</si>
  <si>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</si>
  <si>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</si>
  <si>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</si>
  <si>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</si>
  <si>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</si>
  <si>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</si>
  <si>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</si>
  <si>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</si>
  <si>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</si>
  <si>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</si>
  <si>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</si>
  <si>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</si>
  <si>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</si>
  <si>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</si>
  <si>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</si>
  <si>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</si>
  <si>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</si>
  <si>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</si>
  <si>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</si>
  <si>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</si>
  <si>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</si>
  <si>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</si>
  <si>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</si>
  <si>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</si>
  <si>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</si>
  <si>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</si>
  <si>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</si>
  <si>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</si>
  <si>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</si>
  <si>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</si>
  <si>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</si>
  <si>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</si>
  <si>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</si>
  <si>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</si>
  <si>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</si>
  <si>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</si>
  <si>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</si>
  <si>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</si>
  <si>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</si>
  <si>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</si>
  <si>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</si>
  <si>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</si>
  <si>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</si>
  <si>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</si>
  <si>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</si>
  <si>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</si>
  <si>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</si>
  <si>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</si>
  <si>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</si>
  <si>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</si>
  <si>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</si>
  <si>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</si>
  <si>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</si>
  <si>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</si>
  <si>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</si>
  <si>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</si>
  <si>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</si>
  <si>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</si>
  <si>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</si>
  <si>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</si>
  <si>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</si>
  <si>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</si>
  <si>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</si>
  <si>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</si>
  <si>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</si>
  <si>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</si>
  <si>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</si>
  <si>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</si>
  <si>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</si>
  <si>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</si>
  <si>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</si>
  <si>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</si>
  <si>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</si>
  <si>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</si>
  <si>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</si>
  <si>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</si>
  <si>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</si>
  <si>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</si>
  <si>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</si>
  <si>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</si>
  <si>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</si>
  <si>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</si>
  <si>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</si>
  <si>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</si>
  <si>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</si>
  <si>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</si>
  <si>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</si>
  <si>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</si>
  <si>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</si>
  <si>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</si>
  <si>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</si>
  <si>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</si>
  <si>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</si>
  <si>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</si>
  <si>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</si>
  <si>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</si>
  <si>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</si>
  <si>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</si>
  <si>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</si>
  <si>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</si>
  <si>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</si>
  <si>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</si>
  <si>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</si>
  <si>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</si>
  <si>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</si>
  <si>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</si>
  <si>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</si>
  <si>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</si>
  <si>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</si>
  <si>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</si>
  <si>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</si>
  <si>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</si>
  <si>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</si>
  <si>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</si>
  <si>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</si>
  <si>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</si>
  <si>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</si>
  <si>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</si>
  <si>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</si>
  <si>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</si>
  <si>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</si>
  <si>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</si>
  <si>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</si>
  <si>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</si>
  <si>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</si>
  <si>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</si>
  <si>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</si>
  <si>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</si>
  <si>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</si>
  <si>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</si>
  <si>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</si>
  <si>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</si>
  <si>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</si>
  <si>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</si>
  <si>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</si>
  <si>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</si>
  <si>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</si>
  <si>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</si>
  <si>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</si>
  <si>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</si>
  <si>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</si>
  <si>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</si>
  <si>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</si>
  <si>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</si>
  <si>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</si>
  <si>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</si>
  <si>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</si>
  <si>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</si>
  <si>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</si>
  <si>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</si>
  <si>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</si>
  <si>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</si>
  <si>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</si>
  <si>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</si>
  <si>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</si>
  <si>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</si>
  <si>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</si>
  <si>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</si>
  <si>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</si>
  <si>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</si>
  <si>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</si>
  <si>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</si>
  <si>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</si>
  <si>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</si>
  <si>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</si>
  <si>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</si>
  <si>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</si>
  <si>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</si>
  <si>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</si>
  <si>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</si>
  <si>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</si>
  <si>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</si>
  <si>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</si>
  <si>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</si>
  <si>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</si>
  <si>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</si>
  <si>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</si>
  <si>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</si>
  <si>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</si>
  <si>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</si>
  <si>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</si>
  <si>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</si>
  <si>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</si>
  <si>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</si>
  <si>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</si>
  <si>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</si>
  <si>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</si>
  <si>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</si>
  <si>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</si>
  <si>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</si>
  <si>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</si>
  <si>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</si>
  <si>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</si>
  <si>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</si>
  <si>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</si>
  <si>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</si>
  <si>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</si>
  <si>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</si>
  <si>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</si>
  <si>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</si>
  <si>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</si>
  <si>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</si>
  <si>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</si>
  <si>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</si>
  <si>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</si>
  <si>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</si>
  <si>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</si>
  <si>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</si>
  <si>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</si>
  <si>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</si>
  <si>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</si>
  <si>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</si>
  <si>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</si>
  <si>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</si>
  <si>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</si>
  <si>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</si>
  <si>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</si>
  <si>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</si>
  <si>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</si>
  <si>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</si>
  <si>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</si>
  <si>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</si>
  <si>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</si>
  <si>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</si>
  <si>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</si>
  <si>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</si>
  <si>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</si>
  <si>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</si>
  <si>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</si>
  <si>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</si>
  <si>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</si>
  <si>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</si>
  <si>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</si>
  <si>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</si>
  <si>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</si>
  <si>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</si>
  <si>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</si>
  <si>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</si>
  <si>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</si>
  <si>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</si>
  <si>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</si>
  <si>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</si>
  <si>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</si>
  <si>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</si>
  <si>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</si>
  <si>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</si>
  <si>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</si>
  <si>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</si>
  <si>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</si>
  <si>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</si>
  <si>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</si>
  <si>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</si>
  <si>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</si>
  <si>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</si>
  <si>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</si>
  <si>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</si>
  <si>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</si>
  <si>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</si>
  <si>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</si>
  <si>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</si>
  <si>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</si>
  <si>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</si>
  <si>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</si>
  <si>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</si>
  <si>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</si>
  <si>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</si>
  <si>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</si>
  <si>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</si>
  <si>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</si>
  <si>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</si>
  <si>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</si>
  <si>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</si>
  <si>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</si>
  <si>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</si>
  <si>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</si>
  <si>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</si>
  <si>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</si>
  <si>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</si>
  <si>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</si>
  <si>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</si>
  <si>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</si>
  <si>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</si>
  <si>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</si>
  <si>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</si>
  <si>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</si>
  <si>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</si>
  <si>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</si>
  <si>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</si>
  <si>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</si>
  <si>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</si>
  <si>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</si>
  <si>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</si>
  <si>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</si>
  <si>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</si>
  <si>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</si>
  <si>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</si>
  <si>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</si>
  <si>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</si>
  <si>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</si>
  <si>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</si>
  <si>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</si>
  <si>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</si>
  <si>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</si>
  <si>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</si>
  <si>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</si>
  <si>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</si>
  <si>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</si>
  <si>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</si>
  <si>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</si>
  <si>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</si>
  <si>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</si>
  <si>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</si>
  <si>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</si>
  <si>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</si>
  <si>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</si>
  <si>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</si>
  <si>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</si>
  <si>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</si>
  <si>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</si>
  <si>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</si>
  <si>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</si>
  <si>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</si>
  <si>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</si>
  <si>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</si>
  <si>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</si>
  <si>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</si>
  <si>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</si>
  <si>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</si>
  <si>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</si>
  <si>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</si>
  <si>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</si>
  <si>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</si>
  <si>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</si>
  <si>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</si>
  <si>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</si>
  <si>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</si>
  <si>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</si>
  <si>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</si>
  <si>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</si>
  <si>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</si>
  <si>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</si>
  <si>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</si>
  <si>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</si>
  <si>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</si>
  <si>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</si>
  <si>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</si>
  <si>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</si>
  <si>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</si>
  <si>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</si>
  <si>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</si>
  <si>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</si>
  <si>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</si>
  <si>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</si>
  <si>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</si>
  <si>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</si>
  <si>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</si>
  <si>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</si>
  <si>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</si>
  <si>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</si>
  <si>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</si>
  <si>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</si>
  <si>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</si>
  <si>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</si>
  <si>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</si>
  <si>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</si>
  <si>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</si>
  <si>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</si>
  <si>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</si>
  <si>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</si>
  <si>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</si>
  <si>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</si>
  <si>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</si>
  <si>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</si>
  <si>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</si>
  <si>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</si>
  <si>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</si>
  <si>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</si>
  <si>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</si>
  <si>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</si>
  <si>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</si>
  <si>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</si>
  <si>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</si>
  <si>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</si>
  <si>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</si>
  <si>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</si>
  <si>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</si>
  <si>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</si>
  <si>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</si>
  <si>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</si>
  <si>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</si>
  <si>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</si>
  <si>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</si>
  <si>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</si>
  <si>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</si>
  <si>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</si>
  <si>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</si>
  <si>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</si>
  <si>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</si>
  <si>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</si>
  <si>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</si>
  <si>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</si>
  <si>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</si>
  <si>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</si>
  <si>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</si>
  <si>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</si>
  <si>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</si>
  <si>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</si>
  <si>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</si>
  <si>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</si>
  <si>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</si>
  <si>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</si>
  <si>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</si>
  <si>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</si>
  <si>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</si>
  <si>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</si>
  <si>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</si>
  <si>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</si>
  <si>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</si>
  <si>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</si>
  <si>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</si>
  <si>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</si>
  <si>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</si>
  <si>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</si>
  <si>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</si>
  <si>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</si>
  <si>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</si>
  <si>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</si>
  <si>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</si>
  <si>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</si>
  <si>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</si>
  <si>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</si>
  <si>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</si>
  <si>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</si>
  <si>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</si>
  <si>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</si>
  <si>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</si>
  <si>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</si>
  <si>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</si>
  <si>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</si>
  <si>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</si>
  <si>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</si>
  <si>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</si>
  <si>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</si>
  <si>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</si>
  <si>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</si>
  <si>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</si>
  <si>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</si>
  <si>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</si>
  <si>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</si>
  <si>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</si>
  <si>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</si>
  <si>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</si>
  <si>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</si>
  <si>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</si>
  <si>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</si>
  <si>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</si>
  <si>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</si>
  <si>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</si>
  <si>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</si>
  <si>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</si>
  <si>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</si>
  <si>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</si>
  <si>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</si>
  <si>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</si>
  <si>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</si>
  <si>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</si>
  <si>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</si>
  <si>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</si>
  <si>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</si>
  <si>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</si>
  <si>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</si>
  <si>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</si>
  <si>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</si>
  <si>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</si>
  <si>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</si>
  <si>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</si>
  <si>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</si>
  <si>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</si>
  <si>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</si>
  <si>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</si>
  <si>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</si>
  <si>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</si>
  <si>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</si>
  <si>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</si>
  <si>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</si>
  <si>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</si>
  <si>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</si>
  <si>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</si>
  <si>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</si>
  <si>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</si>
  <si>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</si>
  <si>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</si>
  <si>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</si>
  <si>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</si>
  <si>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</si>
  <si>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</si>
  <si>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</si>
  <si>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</si>
  <si>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</si>
  <si>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</si>
  <si>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</si>
  <si>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</si>
  <si>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</si>
  <si>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</si>
  <si>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</si>
  <si>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</si>
  <si>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</si>
  <si>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</si>
  <si>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</si>
  <si>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</si>
  <si>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</si>
  <si>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</si>
  <si>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</si>
  <si>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</si>
  <si>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</si>
  <si>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</si>
  <si>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</si>
  <si>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</si>
  <si>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</si>
  <si>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</si>
  <si>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</si>
  <si>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</si>
  <si>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</si>
  <si>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</si>
  <si>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</si>
  <si>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</si>
  <si>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</si>
  <si>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</si>
  <si>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</si>
  <si>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</si>
  <si>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</si>
  <si>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</si>
  <si>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</si>
  <si>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</si>
  <si>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</si>
  <si>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</si>
  <si>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</si>
  <si>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</si>
  <si>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</si>
  <si>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</si>
  <si>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</si>
  <si>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</si>
  <si>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</si>
  <si>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</si>
  <si>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</si>
  <si>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</si>
  <si>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</si>
  <si>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</si>
  <si>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</si>
  <si>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</si>
  <si>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</si>
  <si>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</si>
  <si>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</si>
  <si>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</si>
  <si>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</si>
  <si>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</si>
  <si>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</si>
  <si>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</si>
  <si>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</si>
  <si>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</si>
  <si>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</si>
  <si>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</si>
  <si>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</si>
  <si>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</si>
  <si>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</si>
  <si>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</si>
  <si>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</si>
  <si>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</si>
  <si>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</si>
  <si>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</si>
  <si>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</si>
  <si>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</si>
  <si>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</si>
  <si>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</si>
  <si>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</si>
  <si>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</si>
  <si>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</si>
  <si>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</si>
  <si>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</si>
  <si>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</si>
  <si>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</si>
  <si>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</si>
  <si>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</si>
  <si>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</si>
  <si>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</si>
  <si>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</si>
  <si>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</si>
  <si>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</si>
  <si>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</si>
  <si>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</si>
  <si>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</si>
  <si>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</si>
  <si>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</si>
  <si>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</si>
  <si>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</si>
  <si>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</si>
  <si>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</si>
  <si>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</si>
  <si>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</si>
  <si>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</si>
  <si>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</si>
  <si>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</si>
  <si>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</si>
  <si>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</si>
  <si>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</si>
  <si>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</si>
  <si>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</si>
  <si>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</si>
  <si>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</si>
  <si>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</si>
  <si>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</si>
  <si>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</si>
  <si>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</si>
  <si>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</si>
  <si>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</si>
  <si>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</si>
  <si>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</si>
  <si>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</si>
  <si>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</si>
  <si>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</si>
  <si>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</si>
  <si>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</si>
  <si>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</si>
  <si>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</si>
  <si>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</si>
  <si>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</si>
  <si>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</si>
  <si>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</si>
  <si>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</si>
  <si>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</si>
  <si>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</si>
  <si>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</si>
  <si>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</si>
  <si>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</si>
  <si>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</si>
  <si>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</si>
  <si>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</si>
  <si>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</si>
  <si>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</si>
  <si>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</si>
  <si>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</si>
  <si>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</si>
  <si>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</si>
  <si>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</si>
  <si>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</si>
  <si>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</si>
  <si>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</si>
  <si>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</si>
  <si>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</si>
  <si>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</si>
  <si>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</si>
  <si>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</si>
  <si>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</si>
  <si>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</si>
  <si>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</si>
  <si>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</si>
  <si>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</si>
  <si>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</si>
  <si>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</si>
  <si>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</si>
  <si>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</si>
  <si>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</si>
  <si>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</si>
  <si>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</si>
  <si>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</si>
  <si>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</si>
  <si>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</si>
  <si>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</si>
  <si>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</si>
  <si>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</si>
  <si>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</si>
  <si>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</si>
  <si>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</si>
  <si>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</si>
  <si>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</si>
  <si>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</si>
  <si>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</si>
  <si>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</si>
  <si>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</si>
  <si>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</si>
  <si>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</si>
  <si>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</si>
  <si>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</si>
  <si>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</si>
  <si>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</si>
  <si>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</si>
  <si>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</si>
  <si>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</si>
  <si>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</si>
  <si>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</si>
  <si>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</si>
  <si>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</si>
  <si>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</si>
  <si>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</si>
  <si>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</si>
  <si>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</si>
  <si>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</si>
  <si>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</si>
  <si>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</si>
  <si>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</si>
  <si>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</si>
  <si>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</si>
  <si>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</si>
  <si>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</si>
  <si>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</si>
  <si>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</si>
  <si>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</si>
  <si>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</si>
  <si>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</si>
  <si>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</si>
  <si>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</si>
  <si>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</si>
  <si>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</si>
  <si>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</si>
  <si>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</si>
  <si>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</si>
  <si>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</si>
  <si>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</si>
  <si>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</si>
  <si>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</si>
  <si>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</si>
  <si>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</si>
  <si>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</si>
  <si>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</si>
  <si>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</si>
  <si>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</si>
  <si>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</si>
  <si>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</si>
  <si>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</si>
  <si>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</si>
  <si>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</si>
  <si>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</si>
  <si>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</si>
  <si>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</si>
  <si>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</si>
  <si>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</si>
  <si>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</si>
  <si>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</si>
  <si>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</si>
  <si>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</si>
  <si>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</si>
  <si>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</si>
  <si>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</si>
  <si>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</si>
  <si>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</si>
  <si>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</si>
  <si>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</si>
  <si>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</si>
  <si>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</si>
  <si>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</si>
  <si>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</si>
  <si>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</si>
  <si>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</si>
  <si>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</si>
  <si>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</si>
  <si>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</si>
  <si>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</si>
  <si>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</si>
  <si>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</si>
  <si>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</si>
  <si>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</si>
  <si>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</si>
  <si>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</si>
  <si>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</si>
  <si>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</si>
  <si>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</si>
  <si>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</si>
  <si>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</si>
  <si>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</si>
  <si>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</si>
  <si>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</si>
  <si>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</si>
  <si>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</si>
  <si>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</si>
  <si>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</si>
  <si>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</si>
  <si>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</si>
  <si>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</si>
  <si>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</si>
  <si>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</si>
  <si>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</si>
  <si>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</si>
  <si>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</si>
  <si>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</si>
  <si>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</si>
  <si>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</si>
  <si>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</si>
  <si>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</si>
  <si>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</si>
  <si>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</si>
  <si>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</si>
  <si>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</si>
  <si>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</si>
  <si>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</si>
  <si>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</si>
  <si>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</si>
  <si>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</si>
  <si>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</si>
  <si>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</si>
  <si>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</si>
  <si>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</si>
  <si>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</si>
  <si>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</si>
  <si>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</si>
  <si>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</si>
  <si>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</si>
  <si>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</si>
  <si>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</si>
  <si>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</si>
  <si>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</si>
  <si>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</si>
  <si>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</si>
  <si>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</si>
  <si>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</si>
  <si>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</si>
  <si>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</si>
  <si>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</si>
  <si>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</si>
  <si>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</si>
  <si>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</si>
  <si>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</si>
  <si>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</si>
  <si>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</si>
  <si>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</si>
  <si>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</si>
  <si>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</si>
  <si>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</si>
  <si>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</si>
  <si>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</si>
  <si>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</si>
  <si>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</si>
  <si>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</si>
  <si>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</si>
  <si>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</si>
  <si>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</si>
  <si>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</si>
  <si>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</si>
  <si>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</si>
  <si>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</si>
  <si>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</si>
  <si>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</si>
  <si>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</si>
  <si>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</si>
  <si>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</si>
  <si>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</si>
  <si>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</si>
  <si>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</si>
  <si>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</si>
  <si>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</si>
  <si>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</si>
  <si>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</si>
  <si>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</si>
  <si>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</si>
  <si>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</si>
  <si>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</si>
  <si>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</si>
  <si>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</si>
  <si>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</si>
  <si>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</si>
  <si>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</si>
  <si>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</si>
  <si>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</si>
  <si>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</si>
  <si>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</si>
  <si>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</si>
  <si>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</si>
  <si>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</si>
  <si>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</si>
  <si>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</si>
  <si>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</si>
  <si>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</si>
  <si>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</si>
  <si>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</si>
  <si>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</si>
  <si>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</si>
  <si>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</si>
  <si>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</si>
  <si>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</si>
  <si>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</si>
  <si>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</si>
  <si>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</si>
  <si>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</si>
  <si>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</si>
  <si>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</si>
  <si>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</si>
  <si>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</si>
  <si>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</si>
  <si>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</si>
  <si>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</si>
  <si>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</si>
  <si>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</si>
  <si>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</si>
  <si>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</si>
  <si>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</si>
  <si>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</si>
  <si>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</si>
  <si>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</si>
  <si>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</si>
  <si>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</si>
  <si>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</si>
  <si>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</si>
  <si>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</si>
  <si>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</si>
  <si>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</si>
  <si>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</si>
  <si>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</si>
  <si>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</si>
  <si>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</si>
  <si>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</si>
  <si>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</si>
  <si>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</si>
  <si>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</si>
  <si>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</si>
  <si>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</si>
  <si>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</si>
  <si>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</si>
  <si>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</si>
  <si>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</si>
  <si>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</si>
  <si>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</si>
  <si>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</si>
  <si>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</si>
  <si>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</si>
  <si>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</si>
  <si>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</si>
  <si>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</si>
  <si>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</si>
  <si>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</si>
  <si>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</si>
  <si>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</si>
  <si>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</si>
  <si>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</si>
  <si>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</si>
  <si>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</si>
  <si>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</si>
  <si>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</si>
  <si>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</si>
  <si>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</si>
  <si>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</si>
  <si>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</si>
  <si>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</si>
  <si>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</si>
  <si>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</si>
  <si>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</si>
  <si>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</si>
  <si>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</si>
  <si>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</si>
  <si>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</si>
  <si>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</si>
  <si>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</si>
  <si>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</si>
  <si>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</si>
  <si>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</si>
  <si>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</si>
  <si>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</si>
  <si>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</si>
  <si>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</si>
  <si>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</si>
  <si>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</si>
  <si>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</si>
  <si>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</si>
  <si>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</si>
  <si>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</si>
  <si>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</si>
  <si>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</si>
  <si>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</si>
  <si>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</si>
  <si>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</si>
  <si>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</si>
  <si>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</si>
  <si>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</si>
  <si>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</si>
  <si>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</si>
  <si>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</si>
  <si>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</si>
  <si>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</si>
  <si>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</si>
  <si>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</si>
  <si>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</si>
  <si>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</si>
  <si>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</si>
  <si>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</si>
  <si>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</si>
  <si>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</si>
  <si>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</si>
  <si>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</si>
  <si>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</si>
  <si>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</si>
  <si>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</si>
  <si>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</si>
  <si>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</si>
  <si>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</si>
  <si>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</si>
  <si>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</si>
  <si>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</si>
  <si>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</si>
  <si>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</si>
  <si>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</si>
  <si>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</si>
  <si>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</si>
  <si>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</si>
  <si>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</si>
  <si>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</si>
  <si>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</si>
  <si>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</si>
  <si>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</si>
  <si>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</si>
  <si>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</si>
  <si>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</si>
  <si>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</si>
  <si>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</si>
  <si>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</si>
  <si>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</si>
  <si>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</si>
  <si>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</si>
  <si>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</si>
  <si>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</si>
  <si>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</si>
  <si>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</si>
  <si>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</si>
  <si>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</si>
  <si>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</si>
  <si>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</si>
  <si>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</si>
  <si>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</si>
  <si>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</si>
  <si>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</si>
  <si>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</si>
  <si>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</si>
  <si>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</si>
  <si>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</si>
  <si>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</si>
  <si>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</si>
  <si>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</si>
  <si>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</si>
  <si>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</si>
  <si>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</si>
  <si>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</si>
  <si>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</si>
  <si>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</si>
  <si>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</si>
  <si>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</si>
  <si>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</si>
  <si>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</si>
  <si>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</si>
  <si>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</si>
  <si>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</si>
  <si>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</si>
  <si>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</si>
  <si>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</si>
  <si>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</si>
  <si>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</si>
  <si>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</si>
  <si>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</si>
  <si>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</si>
  <si>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</si>
  <si>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</si>
  <si>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</si>
  <si>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</si>
  <si>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</si>
  <si>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</si>
  <si>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</si>
  <si>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</si>
  <si>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</si>
  <si>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</si>
  <si>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</si>
  <si>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</si>
  <si>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</si>
  <si>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</si>
  <si>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</si>
  <si>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</si>
  <si>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</si>
  <si>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</si>
  <si>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</si>
  <si>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</si>
  <si>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</si>
  <si>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</si>
  <si>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</si>
  <si>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</si>
  <si>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</si>
  <si>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</si>
  <si>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</si>
  <si>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</si>
  <si>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</si>
  <si>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</si>
  <si>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</si>
  <si>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</si>
  <si>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</si>
  <si>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</si>
  <si>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</si>
  <si>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</si>
  <si>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</si>
  <si>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</si>
  <si>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</si>
  <si>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</si>
  <si>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</si>
  <si>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</si>
  <si>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</si>
  <si>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</si>
  <si>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</si>
  <si>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</si>
  <si>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</si>
  <si>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</si>
  <si>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</si>
  <si>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</si>
  <si>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</si>
  <si>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</si>
  <si>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</si>
  <si>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</si>
  <si>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</si>
  <si>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</si>
  <si>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</si>
  <si>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</si>
  <si>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</si>
  <si>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</si>
  <si>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</si>
  <si>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</si>
  <si>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</si>
  <si>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</si>
  <si>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</si>
  <si>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</si>
  <si>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</si>
  <si>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</si>
  <si>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</si>
  <si>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</si>
  <si>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</si>
  <si>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</si>
  <si>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</si>
  <si>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</si>
  <si>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</si>
  <si>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</si>
  <si>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</si>
  <si>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</si>
  <si>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</si>
  <si>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</si>
  <si>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</si>
  <si>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</si>
  <si>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</si>
  <si>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</si>
  <si>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</si>
  <si>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</si>
  <si>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</si>
  <si>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</si>
  <si>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</si>
  <si>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</si>
  <si>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</si>
  <si>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</si>
  <si>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</si>
  <si>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</si>
  <si>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</si>
  <si>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</si>
  <si>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</si>
  <si>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</si>
  <si>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</si>
  <si>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</si>
  <si>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</si>
  <si>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</si>
  <si>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</si>
  <si>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</si>
  <si>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</si>
  <si>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</si>
  <si>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</si>
  <si>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</si>
  <si>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</si>
  <si>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</si>
  <si>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</si>
  <si>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</si>
  <si>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</si>
  <si>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</si>
  <si>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</si>
  <si>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</si>
  <si>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</si>
  <si>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</si>
  <si>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</si>
  <si>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</si>
  <si>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</si>
  <si>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</si>
  <si>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</si>
  <si>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</si>
  <si>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</si>
  <si>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</si>
  <si>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</si>
  <si>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</si>
  <si>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</si>
  <si>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</si>
  <si>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</si>
  <si>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</si>
  <si>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</si>
  <si>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</si>
  <si>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</si>
  <si>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</si>
  <si>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</si>
  <si>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</si>
  <si>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</si>
  <si>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</si>
  <si>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</si>
  <si>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</si>
  <si>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</si>
  <si>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</si>
  <si>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</si>
  <si>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</si>
  <si>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</si>
  <si>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</si>
  <si>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</si>
  <si>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</si>
  <si>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</si>
  <si>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</si>
  <si>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</si>
  <si>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</si>
  <si>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</si>
  <si>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</si>
  <si>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</si>
  <si>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</si>
  <si>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</si>
  <si>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</si>
  <si>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</si>
  <si>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</si>
  <si>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</si>
  <si>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</si>
  <si>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</si>
  <si>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</si>
  <si>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</si>
  <si>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</si>
  <si>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</si>
  <si>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</si>
  <si>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</si>
  <si>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</si>
  <si>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</si>
  <si>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</si>
  <si>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</si>
  <si>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</si>
  <si>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</si>
  <si>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</si>
  <si>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</si>
  <si>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</si>
  <si>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</si>
  <si>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</si>
  <si>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</si>
  <si>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</si>
  <si>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</si>
  <si>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</si>
  <si>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</si>
  <si>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</si>
  <si>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</si>
  <si>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</si>
  <si>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</si>
  <si>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</si>
  <si>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</si>
  <si>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</si>
  <si>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</si>
  <si>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</si>
  <si>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</si>
  <si>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</si>
  <si>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</si>
  <si>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</si>
  <si>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</si>
  <si>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</si>
  <si>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</si>
  <si>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</si>
  <si>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</si>
  <si>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</si>
  <si>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</si>
  <si>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</si>
  <si>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</si>
  <si>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</si>
  <si>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</si>
  <si>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</si>
  <si>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</si>
  <si>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</si>
  <si>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</si>
  <si>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</si>
  <si>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</si>
  <si>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</si>
  <si>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</si>
  <si>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</si>
  <si>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</si>
  <si>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</si>
  <si>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</si>
  <si>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</si>
  <si>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</si>
  <si>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</si>
  <si>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</si>
  <si>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</si>
  <si>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</si>
  <si>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</si>
  <si>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</si>
  <si>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</si>
  <si>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</si>
  <si>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</si>
  <si>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</si>
  <si>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</si>
  <si>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</si>
  <si>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</si>
  <si>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</si>
  <si>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</si>
  <si>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</si>
  <si>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</si>
  <si>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</si>
  <si>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</si>
  <si>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</si>
  <si>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</si>
  <si>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</si>
  <si>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</si>
  <si>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</si>
  <si>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</si>
  <si>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</si>
  <si>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</si>
  <si>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</si>
  <si>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</si>
  <si>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</si>
  <si>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</si>
  <si>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</si>
  <si>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</si>
  <si>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</si>
  <si>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</si>
  <si>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</si>
  <si>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</si>
  <si>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</si>
  <si>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</si>
  <si>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</si>
  <si>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</si>
  <si>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Crated Conversion</t>
  </si>
  <si>
    <t>Date Ended Conversion</t>
  </si>
  <si>
    <t>Month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</si>
  <si>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</si>
  <si>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</si>
  <si>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</si>
  <si>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</si>
  <si>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</si>
  <si>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</si>
  <si>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</si>
  <si>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</si>
  <si>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</si>
  <si>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</si>
  <si>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</si>
  <si>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</si>
  <si>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</si>
  <si>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id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</si>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</sst>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"/>
    <numFmt numFmtId="165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5" tint="-0.499984740745262"/>
      </font>
      <fill>
        <patternFill>
          <bgColor theme="5" tint="0.39994506668294322"/>
        </patternFill>
      </fill>
    </dxf>
    <dxf>
      <font>
        <color theme="7" tint="-0.24994659260841701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B7B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C-D444-94A0-5473A3E23057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6C-D444-94A0-5473A3E23057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6C-D444-94A0-5473A3E23057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6C-D444-94A0-5473A3E23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1719792"/>
        <c:axId val="1229188432"/>
      </c:barChart>
      <c:catAx>
        <c:axId val="119171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188432"/>
        <c:crosses val="autoZero"/>
        <c:auto val="1"/>
        <c:lblAlgn val="ctr"/>
        <c:lblOffset val="100"/>
        <c:noMultiLvlLbl val="0"/>
      </c:catAx>
      <c:valAx>
        <c:axId val="12291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71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0-2F44-9304-7EBE9CBE8C4E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F0-2F44-9304-7EBE9CBE8C4E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F0-2F44-9304-7EBE9CBE8C4E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F0-2F44-9304-7EBE9CBE8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3382112"/>
        <c:axId val="1253519632"/>
      </c:barChart>
      <c:catAx>
        <c:axId val="125338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519632"/>
        <c:crosses val="autoZero"/>
        <c:auto val="1"/>
        <c:lblAlgn val="ctr"/>
        <c:lblOffset val="100"/>
        <c:noMultiLvlLbl val="0"/>
      </c:catAx>
      <c:valAx>
        <c:axId val="125351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38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1.xlsx]Pivot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2-624D-96C0-980124937446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42-624D-96C0-980124937446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42-624D-96C0-980124937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401696"/>
        <c:axId val="2143403376"/>
      </c:lineChart>
      <c:catAx>
        <c:axId val="214340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403376"/>
        <c:crosses val="autoZero"/>
        <c:auto val="1"/>
        <c:lblAlgn val="ctr"/>
        <c:lblOffset val="100"/>
        <c:noMultiLvlLbl val="0"/>
      </c:catAx>
      <c:valAx>
        <c:axId val="214340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40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31750</xdr:rowOff>
    </xdr:from>
    <xdr:to>
      <xdr:col>46</xdr:col>
      <xdr:colOff>38100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A435E-43F1-4940-A0AA-B14C9F0D8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82550</xdr:rowOff>
    </xdr:from>
    <xdr:to>
      <xdr:col>19</xdr:col>
      <xdr:colOff>419100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DB6FC-8E64-554C-A6DC-9115F6AB3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615950</xdr:colOff>
      <xdr:row>1</xdr:row>
      <xdr:rowOff>120650</xdr:rowOff>
    </xdr:from>
    <xdr:to>
      <xdr:col>13</xdr:col>
      <xdr:colOff>533400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B8BBC-F024-0145-995A-9BECE5A57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inton Butterfield" refreshedDate="43509.762838888892" createdVersion="6" refreshedVersion="6" minRefreshableVersion="3" recordCount="4114" xr:uid="{BA8953A3-AC41-4D42-9E7F-D52060FCB00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inton Butterfield" refreshedDate="43513.837742592594" createdVersion="6" refreshedVersion="6" minRefreshableVersion="3" recordCount="4115" xr:uid="{33060BA1-84CB-B64F-A2FB-2647774AE7C2}">
  <cacheSource type="worksheet">
    <worksheetSource ref="A1:W1048576" sheet="Data"/>
  </cacheSource>
  <cacheFields count="24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containsInteger="1" minValue="0" maxValue="2260300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3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Month" numFmtId="0">
      <sharedItems containsNonDate="0" containsString="0" containsBlank="1"/>
    </cacheField>
    <cacheField name="Year" numFmtId="0">
      <sharedItems containsNonDate="0" containsString="0" containsBlank="1" count="1">
        <m/>
      </sharedItems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1:00:00"/>
    <m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8:24:43"/>
    <m/>
    <x v="0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  <m/>
    <x v="0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6:21:47"/>
    <m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4:01:19"/>
    <m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8T23:35:00"/>
    <m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19:44:10"/>
    <m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19:07:47"/>
    <m/>
    <x v="0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5:00:00"/>
    <m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0:29:04"/>
    <m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19:37:59"/>
    <m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1:00:00"/>
    <m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1:00:00"/>
    <m/>
    <x v="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4:27:00"/>
    <m/>
    <x v="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7:59:00"/>
    <m/>
    <x v="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4:14:00"/>
    <m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5T23:30:00"/>
    <m/>
    <x v="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2:33:42"/>
    <m/>
    <x v="0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7:00:56"/>
    <m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3:35:34"/>
    <m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2:11:52"/>
    <m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09:03:09"/>
    <m/>
    <x v="0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1:59:00"/>
    <m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09:20:00"/>
    <m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3:39:00"/>
    <m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8:36:01"/>
    <m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6:22:24"/>
    <m/>
    <x v="0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2:57:13"/>
    <m/>
    <x v="0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7:08:04"/>
    <m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0:09:28"/>
    <m/>
    <x v="0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1:01:55"/>
    <m/>
    <x v="0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  <m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1:59:00"/>
    <m/>
    <x v="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0:51:41"/>
    <m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1:43:21"/>
    <m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8:00:00"/>
    <m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0:22:05"/>
    <m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0:37:59"/>
    <m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19:22:24"/>
    <m/>
    <x v="0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6:59:00"/>
    <m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2:00:00"/>
    <m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7:39:14"/>
    <m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09:20:26"/>
    <m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8:00:00"/>
    <m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0:22:17"/>
    <m/>
    <x v="0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8:58:27"/>
    <m/>
    <x v="0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7:09:34"/>
    <m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4:40:07"/>
    <m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6:00:00"/>
    <m/>
    <x v="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2:14:05"/>
    <m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1:00:00"/>
    <m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6:17:17"/>
    <m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0:50:46"/>
    <m/>
    <x v="0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6:00:00"/>
    <m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1:07:01"/>
    <m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7:15:16"/>
    <m/>
    <x v="0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0:00:00"/>
    <m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3:59:22"/>
    <m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2:52:52"/>
    <m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5:00:00"/>
    <m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8:00:00"/>
    <m/>
    <x v="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3:32:37"/>
    <m/>
    <x v="0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3:11:18"/>
    <m/>
    <x v="0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2:59:00"/>
    <m/>
    <x v="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8:26:21"/>
    <m/>
    <x v="0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0T23:59:00"/>
    <m/>
    <x v="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4:23:40"/>
    <m/>
    <x v="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8:00:04"/>
    <m/>
    <x v="0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7:39:51"/>
    <m/>
    <x v="0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0:59:00"/>
    <m/>
    <x v="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5:30:45"/>
    <m/>
    <x v="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0:30:57"/>
    <m/>
    <x v="0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8:00:00"/>
    <m/>
    <x v="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  <m/>
    <x v="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5:41:35"/>
    <m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2T23:01:12"/>
    <m/>
    <x v="0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1:35:58"/>
    <m/>
    <x v="0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0:59:00"/>
    <m/>
    <x v="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  <m/>
    <x v="0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2:38:13"/>
    <m/>
    <x v="0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0:00:56"/>
    <m/>
    <x v="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1:02:00"/>
    <m/>
    <x v="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3:41:01"/>
    <m/>
    <x v="0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5:30:00"/>
    <m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2:11:26"/>
    <m/>
    <x v="0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1:00:37"/>
    <m/>
    <x v="0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8:20:45"/>
    <m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19:41:00"/>
    <m/>
    <x v="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9:48:51"/>
    <m/>
    <x v="0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2:03:12"/>
    <m/>
    <x v="0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1:08:19"/>
    <m/>
    <x v="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3:39:24"/>
    <m/>
    <x v="0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2:00:00"/>
    <m/>
    <x v="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5:00:00"/>
    <m/>
    <x v="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1:13:42"/>
    <m/>
    <x v="0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8:07:21"/>
    <m/>
    <x v="0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1:00:00"/>
    <m/>
    <x v="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1:14:42"/>
    <m/>
    <x v="0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7:30:00"/>
    <m/>
    <x v="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5:39:59"/>
    <m/>
    <x v="0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3:04:46"/>
    <m/>
    <x v="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  <m/>
    <x v="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1:08:53"/>
    <m/>
    <x v="0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3:20:30"/>
    <m/>
    <x v="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  <m/>
    <x v="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8:00:00"/>
    <m/>
    <x v="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2:38:21"/>
    <m/>
    <x v="0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7:34:47"/>
    <m/>
    <x v="0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8:42:50"/>
    <m/>
    <x v="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8:37:10"/>
    <m/>
    <x v="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3T23:59:00"/>
    <m/>
    <x v="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1:59:47"/>
    <m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0:00:00"/>
    <m/>
    <x v="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09:00:00"/>
    <m/>
    <x v="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0:34:48"/>
    <m/>
    <x v="0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1:44:04"/>
    <m/>
    <x v="0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4:55:55"/>
    <m/>
    <x v="0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3:00:00"/>
    <m/>
    <x v="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19:17:16"/>
    <m/>
    <x v="0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7:00:00"/>
    <m/>
    <x v="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9:11:47"/>
    <m/>
    <x v="0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4:16:00"/>
    <m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  <m/>
    <x v="0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6:00:00"/>
    <m/>
    <x v="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  <m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7:51:20"/>
    <m/>
    <x v="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0:00:00"/>
    <m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7:59:01"/>
    <m/>
    <x v="0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19T23:28:13"/>
    <m/>
    <x v="0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  <m/>
    <x v="0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  <m/>
    <x v="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  <m/>
    <x v="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4:30:07"/>
    <m/>
    <x v="0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  <m/>
    <x v="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  <m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3:00:00"/>
    <m/>
    <x v="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  <m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  <m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2:59:00"/>
    <m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  <m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  <m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1:40:23"/>
    <m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6:26:18"/>
    <m/>
    <x v="0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  <m/>
    <x v="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1:17:52"/>
    <m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7:00:52"/>
    <m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8:23:18"/>
    <m/>
    <x v="0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  <m/>
    <x v="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0:45:36"/>
    <m/>
    <x v="0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2:00:00"/>
    <m/>
    <x v="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1:53:02"/>
    <m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7:13:11"/>
    <m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9:51:40"/>
    <m/>
    <x v="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09:04:04"/>
    <m/>
    <x v="0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7:08:15"/>
    <m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7:25:35"/>
    <m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0:59:56"/>
    <m/>
    <x v="0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5:52:52"/>
    <m/>
    <x v="0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  <m/>
    <x v="0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4:25:45"/>
    <m/>
    <x v="0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  <m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0:29:55"/>
    <m/>
    <x v="0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7:42:00"/>
    <m/>
    <x v="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  <m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2:18:21"/>
    <m/>
    <x v="0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  <m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  <m/>
    <x v="0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6:15:35"/>
    <m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3:02:50"/>
    <m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6:07:39"/>
    <m/>
    <x v="0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23:28:00"/>
    <m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2:20:14"/>
    <m/>
    <x v="0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  <m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  <m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  <m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2:40:11"/>
    <m/>
    <x v="0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  <m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8:08:46"/>
    <m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  <m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  <m/>
    <x v="0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3:00:00"/>
    <m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1:48:15"/>
    <m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  <m/>
    <x v="0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4:26:50"/>
    <m/>
    <x v="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1:59:00"/>
    <m/>
    <x v="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5:52:19"/>
    <m/>
    <x v="0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  <m/>
    <x v="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  <m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  <m/>
    <x v="0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0:34:37"/>
    <m/>
    <x v="0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9:37:26"/>
    <m/>
    <x v="0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4:35:38"/>
    <m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3:00:32"/>
    <m/>
    <x v="0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  <m/>
    <x v="0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7:55:31"/>
    <m/>
    <x v="0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  <m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5:00:00"/>
    <m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5:00:00"/>
    <m/>
    <x v="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3:12:02"/>
    <m/>
    <x v="0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  <m/>
    <x v="0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0:00:03"/>
    <m/>
    <x v="0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3:38:49"/>
    <m/>
    <x v="0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  <m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4:21:04"/>
    <m/>
    <x v="0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8:00:03"/>
    <m/>
    <x v="0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09:10:22"/>
    <m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  <m/>
    <x v="0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2:43:58"/>
    <m/>
    <x v="0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  <m/>
    <x v="0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  <m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30T23:00:00"/>
    <m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1:50:17"/>
    <m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4:08:40"/>
    <m/>
    <x v="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8:06:41"/>
    <m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9:22:29"/>
    <m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7:59:00"/>
    <m/>
    <x v="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6:00:37"/>
    <m/>
    <x v="0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09:22:29"/>
    <m/>
    <x v="0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  <m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0:59:00"/>
    <m/>
    <x v="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4:06:00"/>
    <m/>
    <x v="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  <m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  <m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  <m/>
    <x v="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  <m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  <m/>
    <x v="0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3:29:00"/>
    <m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  <m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  <m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  <m/>
    <x v="0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2:39:11"/>
    <m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  <m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3:49:06"/>
    <m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  <m/>
    <x v="0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8:50:59"/>
    <m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  <m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  <m/>
    <x v="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7:51:09"/>
    <m/>
    <x v="0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  <m/>
    <x v="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  <m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1:00:11"/>
    <m/>
    <x v="0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0:45:04"/>
    <m/>
    <x v="0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5:49:50"/>
    <m/>
    <x v="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19:08:24"/>
    <m/>
    <x v="0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1:06:00"/>
    <m/>
    <x v="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19:16:25"/>
    <m/>
    <x v="0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3:43:25"/>
    <m/>
    <x v="0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1:39:00"/>
    <m/>
    <x v="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2:35:09"/>
    <m/>
    <x v="0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1:40:00"/>
    <m/>
    <x v="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7:34:51"/>
    <m/>
    <x v="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3:00:00"/>
    <m/>
    <x v="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1:59:00"/>
    <m/>
    <x v="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09:37:15"/>
    <m/>
    <x v="0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0:00:00"/>
    <m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5:38:02"/>
    <m/>
    <x v="0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2:27:47"/>
    <m/>
    <x v="0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09:02:42"/>
    <m/>
    <x v="0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19:14:26"/>
    <m/>
    <x v="0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1:42:49"/>
    <m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3:59:00"/>
    <m/>
    <x v="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8:55:00"/>
    <m/>
    <x v="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5T23:57:08"/>
    <m/>
    <x v="0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6:54:54"/>
    <m/>
    <x v="0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8:53:15"/>
    <m/>
    <x v="0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4:16:00"/>
    <m/>
    <x v="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1:51:00"/>
    <m/>
    <x v="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4:51:39"/>
    <m/>
    <x v="0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2:39:38"/>
    <m/>
    <x v="0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2:43:42"/>
    <m/>
    <x v="0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2:00:00"/>
    <m/>
    <x v="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2:00:00"/>
    <m/>
    <x v="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2:49:00"/>
    <m/>
    <x v="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5:57:46"/>
    <m/>
    <x v="0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0:59:00"/>
    <m/>
    <x v="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19:46:06"/>
    <m/>
    <x v="0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8:57:54"/>
    <m/>
    <x v="0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5:23:39"/>
    <m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8:58:59"/>
    <m/>
    <x v="0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0:01:00"/>
    <m/>
    <x v="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8:10:35"/>
    <m/>
    <x v="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3:26:00"/>
    <m/>
    <x v="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6:00:00"/>
    <m/>
    <x v="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2:59:00"/>
    <m/>
    <x v="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1:43:00"/>
    <m/>
    <x v="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2:08:48"/>
    <m/>
    <x v="0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2:35:24"/>
    <m/>
    <x v="0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2:00:00"/>
    <m/>
    <x v="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2:03:13"/>
    <m/>
    <x v="0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4:57:14"/>
    <m/>
    <x v="0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1:59:00"/>
    <m/>
    <x v="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8:01:00"/>
    <m/>
    <x v="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1:59:00"/>
    <m/>
    <x v="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0:01:54"/>
    <m/>
    <x v="0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  <m/>
    <x v="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8:00:00"/>
    <m/>
    <x v="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5:24:43"/>
    <m/>
    <x v="0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1:59:00"/>
    <m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5:00:00"/>
    <m/>
    <x v="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0:24:20"/>
    <m/>
    <x v="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7:02:18"/>
    <m/>
    <x v="0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0:42:15"/>
    <m/>
    <x v="0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4:33:58"/>
    <m/>
    <x v="0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19:42:26"/>
    <m/>
    <x v="0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0:00:00"/>
    <m/>
    <x v="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09:07:29"/>
    <m/>
    <x v="0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3:05:33"/>
    <m/>
    <x v="0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6:40:01"/>
    <m/>
    <x v="0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0:40:10"/>
    <m/>
    <x v="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2:02:14"/>
    <m/>
    <x v="0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0:00:00"/>
    <m/>
    <x v="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1:59:00"/>
    <m/>
    <x v="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5:03:52"/>
    <m/>
    <x v="0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09:59:00"/>
    <m/>
    <x v="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3:59:48"/>
    <m/>
    <x v="0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2:32:14"/>
    <m/>
    <x v="0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2:59:00"/>
    <m/>
    <x v="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0:14:43"/>
    <m/>
    <x v="0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7:55:51"/>
    <m/>
    <x v="0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1:59:00"/>
    <m/>
    <x v="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7:00:00"/>
    <m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5:43:06"/>
    <m/>
    <x v="0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7:40:48"/>
    <m/>
    <x v="0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1:59:00"/>
    <m/>
    <x v="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09:01:48"/>
    <m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2:30:33"/>
    <m/>
    <x v="0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6:57:00"/>
    <m/>
    <x v="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2:00:00"/>
    <m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2:00:00"/>
    <m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2:00:00"/>
    <m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1:59:00"/>
    <m/>
    <x v="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7:57:14"/>
    <m/>
    <x v="0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2:00:00"/>
    <m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8:16:31"/>
    <m/>
    <x v="0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3:00:00"/>
    <m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6:00:00"/>
    <m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09:18:38"/>
    <m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0:05:08"/>
    <m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19:00:00"/>
    <m/>
    <x v="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2:14:28"/>
    <m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5:00:00"/>
    <m/>
    <x v="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1:59:00"/>
    <m/>
    <x v="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2:44:25"/>
    <m/>
    <x v="0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1:00:00"/>
    <m/>
    <x v="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0:20:00"/>
    <m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6:39:50"/>
    <m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6:00:21"/>
    <m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6:53:29"/>
    <m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8:05:16"/>
    <m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5:58:28"/>
    <m/>
    <x v="0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1:59:00"/>
    <m/>
    <x v="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6:09:14"/>
    <m/>
    <x v="0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2:01:08"/>
    <m/>
    <x v="0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4:00:19"/>
    <m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2:52:01"/>
    <m/>
    <x v="0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2:03:14"/>
    <m/>
    <x v="0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2:16:33"/>
    <m/>
    <x v="0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3T23:19:57"/>
    <m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09:00:00"/>
    <m/>
    <x v="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3T23:12:00"/>
    <m/>
    <x v="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1:11:00"/>
    <m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19:01:46"/>
    <m/>
    <x v="0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8:00:00"/>
    <m/>
    <x v="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3:22:00"/>
    <m/>
    <x v="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1:59:00"/>
    <m/>
    <x v="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8:33:19"/>
    <m/>
    <x v="0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3:01:58"/>
    <m/>
    <x v="0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2:59:00"/>
    <m/>
    <x v="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7:32:02"/>
    <m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7:14:29"/>
    <m/>
    <x v="0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3:05:00"/>
    <m/>
    <x v="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2:25:39"/>
    <m/>
    <x v="0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0:00:00"/>
    <m/>
    <x v="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5:53:18"/>
    <m/>
    <x v="0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5:20:31"/>
    <m/>
    <x v="0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1:18:00"/>
    <m/>
    <x v="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4:51:56"/>
    <m/>
    <x v="0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1:01:00"/>
    <m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7:52:00"/>
    <m/>
    <x v="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0:31:12"/>
    <m/>
    <x v="0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1:16:32"/>
    <m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29T23:00:00"/>
    <m/>
    <x v="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1:01:40"/>
    <m/>
    <x v="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0:49:19"/>
    <m/>
    <x v="0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2:45:47"/>
    <m/>
    <x v="0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09:01:41"/>
    <m/>
    <x v="0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6:49:51"/>
    <m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0:00:00"/>
    <m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19:49:40"/>
    <m/>
    <x v="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6:59:00"/>
    <m/>
    <x v="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8:52:52"/>
    <m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8:59:00"/>
    <m/>
    <x v="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1:00:00"/>
    <m/>
    <x v="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1:00:52"/>
    <m/>
    <x v="0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2:38:02"/>
    <m/>
    <x v="0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5:32:00"/>
    <m/>
    <x v="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7:33:26"/>
    <m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1:44:00"/>
    <m/>
    <x v="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3:02:06"/>
    <m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6:00:00"/>
    <m/>
    <x v="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1:30:00"/>
    <m/>
    <x v="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4:12:50"/>
    <m/>
    <x v="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7:56:57"/>
    <m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1:08:00"/>
    <m/>
    <x v="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7:04:00"/>
    <m/>
    <x v="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0:02:19"/>
    <m/>
    <x v="0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8T23:59:00"/>
    <m/>
    <x v="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5:54:10"/>
    <m/>
    <x v="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2:39:50"/>
    <m/>
    <x v="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4:42:24"/>
    <m/>
    <x v="0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7:33:17"/>
    <m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1T23:00:00"/>
    <m/>
    <x v="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1:49:38"/>
    <m/>
    <x v="0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5:03:31"/>
    <m/>
    <x v="0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19:31:05"/>
    <m/>
    <x v="0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6:00:00"/>
    <m/>
    <x v="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3:30:31"/>
    <m/>
    <x v="0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2:33:00"/>
    <m/>
    <x v="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0:46:37"/>
    <m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4:13:07"/>
    <m/>
    <x v="0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2:40:31"/>
    <m/>
    <x v="0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5:47:36"/>
    <m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0:14:57"/>
    <m/>
    <x v="0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6:13:50"/>
    <m/>
    <x v="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2:01:39"/>
    <m/>
    <x v="0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5:40:04"/>
    <m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1:05:14"/>
    <m/>
    <x v="0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  <m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6:00:00"/>
    <m/>
    <x v="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  <m/>
    <x v="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0:34:27"/>
    <m/>
    <x v="0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4:54:43"/>
    <m/>
    <x v="0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1:26:21"/>
    <m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  <m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  <m/>
    <x v="0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1:56:20"/>
    <m/>
    <x v="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  <m/>
    <x v="0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  <m/>
    <x v="0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1:15:58"/>
    <m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  <m/>
    <x v="0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6:39:13"/>
    <m/>
    <x v="0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  <m/>
    <x v="0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5:19:43"/>
    <m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8:21:41"/>
    <m/>
    <x v="0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  <m/>
    <x v="0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2:02:55"/>
    <m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0:00:20"/>
    <m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6:19:23"/>
    <m/>
    <x v="0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2:11:35"/>
    <m/>
    <x v="0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7:38:05"/>
    <m/>
    <x v="0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6:43:20"/>
    <m/>
    <x v="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  <m/>
    <x v="0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  <m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3:47:59"/>
    <m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7:14:00"/>
    <m/>
    <x v="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8:31:00"/>
    <m/>
    <x v="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1:59:00"/>
    <m/>
    <x v="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  <m/>
    <x v="0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0:47:40"/>
    <m/>
    <x v="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0:22:07"/>
    <m/>
    <x v="0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2:00:00"/>
    <m/>
    <x v="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  <m/>
    <x v="0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  <m/>
    <x v="0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1:02:33"/>
    <m/>
    <x v="0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4:22:15"/>
    <m/>
    <x v="0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0:52:54"/>
    <m/>
    <x v="0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6:37:44"/>
    <m/>
    <x v="0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0:18:54"/>
    <m/>
    <x v="0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  <m/>
    <x v="0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  <m/>
    <x v="0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2:00:00"/>
    <m/>
    <x v="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0:19:39"/>
    <m/>
    <x v="0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6:08:38"/>
    <m/>
    <x v="0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0:45:19"/>
    <m/>
    <x v="0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1:53:49"/>
    <m/>
    <x v="0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  <m/>
    <x v="0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1:59:00"/>
    <m/>
    <x v="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  <m/>
    <x v="0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  <m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4:47:15"/>
    <m/>
    <x v="0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6:00:15"/>
    <m/>
    <x v="0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0:08:09"/>
    <m/>
    <x v="0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8:34:00"/>
    <m/>
    <x v="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2:44:32"/>
    <m/>
    <x v="0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7:32:52"/>
    <m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6:08:19"/>
    <m/>
    <x v="0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6:37:19"/>
    <m/>
    <x v="0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  <m/>
    <x v="0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  <m/>
    <x v="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5:33:00"/>
    <m/>
    <x v="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  <m/>
    <x v="0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  <m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  <m/>
    <x v="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  <m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1:00:00"/>
    <m/>
    <x v="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  <m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6:21:14"/>
    <m/>
    <x v="0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3:00:00"/>
    <m/>
    <x v="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2:17:29"/>
    <m/>
    <x v="0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4:59:00"/>
    <m/>
    <x v="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6:16:00"/>
    <m/>
    <x v="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  <m/>
    <x v="0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6:17:05"/>
    <m/>
    <x v="0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6:38:23"/>
    <m/>
    <x v="0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6:36:27"/>
    <m/>
    <x v="0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0:21:26"/>
    <m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7:15:20"/>
    <m/>
    <x v="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7:00:57"/>
    <m/>
    <x v="0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8:14:00"/>
    <m/>
    <x v="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9:09:30"/>
    <m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  <m/>
    <x v="0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  <m/>
    <x v="0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2:48:47"/>
    <m/>
    <x v="0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1:00:00"/>
    <m/>
    <x v="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8:44:07"/>
    <m/>
    <x v="0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5:46:41"/>
    <m/>
    <x v="0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  <m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8:46:01"/>
    <m/>
    <x v="0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  <m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3:23:41"/>
    <m/>
    <x v="0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0:51:01"/>
    <m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2:59:00"/>
    <m/>
    <x v="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7:58:45"/>
    <m/>
    <x v="0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1:11:16"/>
    <m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1:12:49"/>
    <m/>
    <x v="0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  <m/>
    <x v="0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1:00:00"/>
    <m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0:05:00"/>
    <m/>
    <x v="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5:20:00"/>
    <m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0T23:00:00"/>
    <m/>
    <x v="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0:00:00"/>
    <m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0:59:00"/>
    <m/>
    <x v="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8:10:08"/>
    <m/>
    <x v="0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4:26:05"/>
    <m/>
    <x v="0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7:00:00"/>
    <m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7:05:05"/>
    <m/>
    <x v="0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2:00:00"/>
    <m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3:26:31"/>
    <m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3:04:23"/>
    <m/>
    <x v="0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19:11:47"/>
    <m/>
    <x v="0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3:36:46"/>
    <m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9:07:14"/>
    <m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0:41:56"/>
    <m/>
    <x v="0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0:12:42"/>
    <m/>
    <x v="0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9:46:00"/>
    <m/>
    <x v="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09:13:09"/>
    <m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0:01:55"/>
    <m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  <m/>
    <x v="0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5:40:48"/>
    <m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09:17:02"/>
    <m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23:00:00"/>
    <m/>
    <x v="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1:53:00"/>
    <m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  <m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2:16:31"/>
    <m/>
    <x v="0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0:26:12"/>
    <m/>
    <x v="0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  <m/>
    <x v="0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4:38:37"/>
    <m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7:36:43"/>
    <m/>
    <x v="0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  <m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0:47:40"/>
    <m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2:30:45"/>
    <m/>
    <x v="0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09:48:33"/>
    <m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  <m/>
    <x v="0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9:40:47"/>
    <m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6:37:55"/>
    <m/>
    <x v="0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  <m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0:25:33"/>
    <m/>
    <x v="0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  <m/>
    <x v="0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  <m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4:20:12"/>
    <m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3:09:29"/>
    <m/>
    <x v="0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1:59:00"/>
    <m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  <m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19:12:00"/>
    <m/>
    <x v="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4:38:27"/>
    <m/>
    <x v="0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0:37:23"/>
    <m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4:19:12"/>
    <m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8:08:22"/>
    <m/>
    <x v="0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7:53:13"/>
    <m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4:27:03"/>
    <m/>
    <x v="0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5:47:47"/>
    <m/>
    <x v="0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  <m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  <m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5:31:27"/>
    <m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  <m/>
    <x v="0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  <m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4:30:07"/>
    <m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2:10:33"/>
    <m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3:28:06"/>
    <m/>
    <x v="0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8:44:59"/>
    <m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7:01:00"/>
    <m/>
    <x v="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7:02:10"/>
    <m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3:34:20"/>
    <m/>
    <x v="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09:15:45"/>
    <m/>
    <x v="0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2:43:26"/>
    <m/>
    <x v="0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19:40:38"/>
    <m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5:31:32"/>
    <m/>
    <x v="0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0:00:00"/>
    <m/>
    <x v="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8:03:01"/>
    <m/>
    <x v="0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09:16:00"/>
    <m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  <m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4:35:39"/>
    <m/>
    <x v="0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  <m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09:20:23"/>
    <m/>
    <x v="0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  <m/>
    <x v="0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2:35:08"/>
    <m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9:00:00"/>
    <m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  <m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6:06:20"/>
    <m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9:49:04"/>
    <m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  <m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  <m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  <m/>
    <x v="0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2:59:00"/>
    <m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  <m/>
    <x v="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  <m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  <m/>
    <x v="0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  <m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  <m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0:36:30"/>
    <m/>
    <x v="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  <m/>
    <x v="0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7:42:17"/>
    <m/>
    <x v="0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2:35:38"/>
    <m/>
    <x v="0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  <m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  <m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  <m/>
    <x v="0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7:22:00"/>
    <m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7:00:00"/>
    <m/>
    <x v="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  <m/>
    <x v="0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09:18:28"/>
    <m/>
    <x v="0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3:10:00"/>
    <m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2:32:09"/>
    <m/>
    <x v="0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  <m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7:00:00"/>
    <m/>
    <x v="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6:17:09"/>
    <m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0:12:42"/>
    <m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4:47:00"/>
    <m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  <m/>
    <x v="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7:14:22"/>
    <m/>
    <x v="0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7:59:55"/>
    <m/>
    <x v="0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7:00:00"/>
    <m/>
    <x v="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7:40:48"/>
    <m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09:37:54"/>
    <m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09:24:35"/>
    <m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19:00:00"/>
    <m/>
    <x v="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8:37:54"/>
    <m/>
    <x v="0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4:27:47"/>
    <m/>
    <x v="0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1:25:49"/>
    <m/>
    <x v="0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0:38:28"/>
    <m/>
    <x v="0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5:53:33"/>
    <m/>
    <x v="0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19:53:04"/>
    <m/>
    <x v="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8:25:11"/>
    <m/>
    <x v="0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1:34:10"/>
    <m/>
    <x v="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8:50:40"/>
    <m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6:58:33"/>
    <m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5:58:32"/>
    <m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2:18:39"/>
    <m/>
    <x v="0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4:17:52"/>
    <m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2:00:00"/>
    <m/>
    <x v="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8:14:55"/>
    <m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2:47:59"/>
    <m/>
    <x v="0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09:29:19"/>
    <m/>
    <x v="0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4:30:47"/>
    <m/>
    <x v="0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4:14:16"/>
    <m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09:59:35"/>
    <m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1:04:21"/>
    <m/>
    <x v="0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3:58:18"/>
    <m/>
    <x v="0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2:57:43"/>
    <m/>
    <x v="0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3:57:02"/>
    <m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09:00:58"/>
    <m/>
    <x v="0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2:10:00"/>
    <m/>
    <x v="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2:00:00"/>
    <m/>
    <x v="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2:59:00"/>
    <m/>
    <x v="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4:10:17"/>
    <m/>
    <x v="0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0:47:07"/>
    <m/>
    <x v="0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0:59:00"/>
    <m/>
    <x v="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2:26:21"/>
    <m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3:41:35"/>
    <m/>
    <x v="0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3:02:18"/>
    <m/>
    <x v="0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0:41:49"/>
    <m/>
    <x v="0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6:02:11"/>
    <m/>
    <x v="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3:20:04"/>
    <m/>
    <x v="0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1:22:02"/>
    <m/>
    <x v="0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5:36:04"/>
    <m/>
    <x v="0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1:00:00"/>
    <m/>
    <x v="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4:47:52"/>
    <m/>
    <x v="0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  <m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2:00:53"/>
    <m/>
    <x v="0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0:30:53"/>
    <m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2:59:00"/>
    <m/>
    <x v="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0:00:00"/>
    <m/>
    <x v="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8:40:46"/>
    <m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3:01:03"/>
    <m/>
    <x v="0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3:23:47"/>
    <m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09:55:59"/>
    <m/>
    <x v="0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6:30:20"/>
    <m/>
    <x v="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6:15:02"/>
    <m/>
    <x v="0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6:33:09"/>
    <m/>
    <x v="0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0:00:00"/>
    <m/>
    <x v="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0:00:00"/>
    <m/>
    <x v="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0:31:21"/>
    <m/>
    <x v="0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09:54:40"/>
    <m/>
    <x v="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2:26:27"/>
    <m/>
    <x v="0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7:32:00"/>
    <m/>
    <x v="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2:37:48"/>
    <m/>
    <x v="0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5:47:58"/>
    <m/>
    <x v="0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  <m/>
    <x v="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09:55:27"/>
    <m/>
    <x v="0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7:56:40"/>
    <m/>
    <x v="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8:59:19"/>
    <m/>
    <x v="0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  <m/>
    <x v="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6:01:08"/>
    <m/>
    <x v="0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0:20:32"/>
    <m/>
    <x v="0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6:42:12"/>
    <m/>
    <x v="0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2:54:42"/>
    <m/>
    <x v="0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1:10:40"/>
    <m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8:00:00"/>
    <m/>
    <x v="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4:30:02"/>
    <m/>
    <x v="0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23:59:00"/>
    <m/>
    <x v="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8:57:56"/>
    <m/>
    <x v="0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09:34:51"/>
    <m/>
    <x v="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7:43:27"/>
    <m/>
    <x v="0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2:19:38"/>
    <m/>
    <x v="0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1:59:00"/>
    <m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09:19:23"/>
    <m/>
    <x v="0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09:01:52"/>
    <m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19:01:27"/>
    <m/>
    <x v="0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5:20:00"/>
    <m/>
    <x v="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4:05:57"/>
    <m/>
    <x v="0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2:27:41"/>
    <m/>
    <x v="0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1:53:11"/>
    <m/>
    <x v="0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0:00:00"/>
    <m/>
    <x v="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4:11:01"/>
    <m/>
    <x v="0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4:04:52"/>
    <m/>
    <x v="0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8T23:00:00"/>
    <m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8:39:00"/>
    <m/>
    <x v="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2:59:00"/>
    <m/>
    <x v="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4:00:00"/>
    <m/>
    <x v="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2:59:00"/>
    <m/>
    <x v="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6:03:49"/>
    <m/>
    <x v="0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1:31:22"/>
    <m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09:33:26"/>
    <m/>
    <x v="0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5:01:52"/>
    <m/>
    <x v="0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5:00:00"/>
    <m/>
    <x v="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6:58:23"/>
    <m/>
    <x v="0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7:44:05"/>
    <m/>
    <x v="0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1:59:00"/>
    <m/>
    <x v="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4:54:00"/>
    <m/>
    <x v="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4:19:26"/>
    <m/>
    <x v="0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6:35:30"/>
    <m/>
    <x v="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5:04:32"/>
    <m/>
    <x v="0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09:07:55"/>
    <m/>
    <x v="0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5:00:00"/>
    <m/>
    <x v="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8:09:51"/>
    <m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1:58:41"/>
    <m/>
    <x v="0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8:41:00"/>
    <m/>
    <x v="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1:24:19"/>
    <m/>
    <x v="0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19:18:34"/>
    <m/>
    <x v="0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4:04:28"/>
    <m/>
    <x v="0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1:55:39"/>
    <m/>
    <x v="0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  <m/>
    <x v="0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2:02:06"/>
    <m/>
    <x v="0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  <m/>
    <x v="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4:43:28"/>
    <m/>
    <x v="0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  <m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7:01:24"/>
    <m/>
    <x v="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  <m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1:26:50"/>
    <m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  <m/>
    <x v="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7:54:54"/>
    <m/>
    <x v="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  <m/>
    <x v="0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3:46:42"/>
    <m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1:59:00"/>
    <m/>
    <x v="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7:01:00"/>
    <m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2:43:38"/>
    <m/>
    <x v="0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9:26:35"/>
    <m/>
    <x v="0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0T23:00:00"/>
    <m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7:32:57"/>
    <m/>
    <x v="0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0:51:20"/>
    <m/>
    <x v="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2:00:00"/>
    <m/>
    <x v="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0:10:25"/>
    <m/>
    <x v="0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8:01:14"/>
    <m/>
    <x v="0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  <m/>
    <x v="0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6:00:00"/>
    <m/>
    <x v="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0:35:19"/>
    <m/>
    <x v="0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8:15:15"/>
    <m/>
    <x v="0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09:47:00"/>
    <m/>
    <x v="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09:03:46"/>
    <m/>
    <x v="0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1:59:00"/>
    <m/>
    <x v="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1:59:00"/>
    <m/>
    <x v="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19:08:59"/>
    <m/>
    <x v="0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2T23:59:00"/>
    <m/>
    <x v="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5:58:03"/>
    <m/>
    <x v="0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2:59:00"/>
    <m/>
    <x v="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1:06:00"/>
    <m/>
    <x v="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2:59:00"/>
    <m/>
    <x v="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5:10:00"/>
    <m/>
    <x v="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2:00:00"/>
    <m/>
    <x v="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8:09:47"/>
    <m/>
    <x v="0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0:00:46"/>
    <m/>
    <x v="0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4:24:14"/>
    <m/>
    <x v="0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3:05:20"/>
    <m/>
    <x v="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2:05:00"/>
    <m/>
    <x v="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19:00:00"/>
    <m/>
    <x v="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1:59:00"/>
    <m/>
    <x v="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7:00:00"/>
    <m/>
    <x v="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0:35:39"/>
    <m/>
    <x v="0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0:00:00"/>
    <m/>
    <x v="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2:59:00"/>
    <m/>
    <x v="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4:00:30"/>
    <m/>
    <x v="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19:21:02"/>
    <m/>
    <x v="0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0:52:00"/>
    <m/>
    <x v="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7:58:00"/>
    <m/>
    <x v="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7:02:45"/>
    <m/>
    <x v="0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2:04:00"/>
    <m/>
    <x v="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6:01:43"/>
    <m/>
    <x v="0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0:30:00"/>
    <m/>
    <x v="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2:59:00"/>
    <m/>
    <x v="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1:01:00"/>
    <m/>
    <x v="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2:44:00"/>
    <m/>
    <x v="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8T23:00:00"/>
    <m/>
    <x v="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2:01:00"/>
    <m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6:44:10"/>
    <m/>
    <x v="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6:20:52"/>
    <m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0:59:00"/>
    <m/>
    <x v="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1:21:24"/>
    <m/>
    <x v="0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7:55:30"/>
    <m/>
    <x v="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3:49:00"/>
    <m/>
    <x v="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0:24:00"/>
    <m/>
    <x v="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  <m/>
    <x v="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5:37:05"/>
    <m/>
    <x v="0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9:31:34"/>
    <m/>
    <x v="0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2:13:00"/>
    <m/>
    <x v="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5:04:35"/>
    <m/>
    <x v="0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1:59:00"/>
    <m/>
    <x v="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1:00:00"/>
    <m/>
    <x v="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19:21:58"/>
    <m/>
    <x v="0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7:57:42"/>
    <m/>
    <x v="0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5:33:05"/>
    <m/>
    <x v="0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2:19:16"/>
    <m/>
    <x v="0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3T23:26:27"/>
    <m/>
    <x v="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5:07:43"/>
    <m/>
    <x v="0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1:59:00"/>
    <m/>
    <x v="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2:00:00"/>
    <m/>
    <x v="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2:59:00"/>
    <m/>
    <x v="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1:59:00"/>
    <m/>
    <x v="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8:00:00"/>
    <m/>
    <x v="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  <m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  <m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0:34:24"/>
    <m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2:59:00"/>
    <m/>
    <x v="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3:45:00"/>
    <m/>
    <x v="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5:00:00"/>
    <m/>
    <x v="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  <m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7T23:05:46"/>
    <m/>
    <x v="0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1:00:17"/>
    <m/>
    <x v="0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3:00:00"/>
    <m/>
    <x v="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  <m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6:59:00"/>
    <m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8:00:00"/>
    <m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6:35:13"/>
    <m/>
    <x v="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7:10:04"/>
    <m/>
    <x v="0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8:19:08"/>
    <m/>
    <x v="0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0:49:26"/>
    <m/>
    <x v="0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3:59:00"/>
    <m/>
    <x v="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2:33:17"/>
    <m/>
    <x v="0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09:10:00"/>
    <m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2:59:00"/>
    <m/>
    <x v="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8:39:58"/>
    <m/>
    <x v="0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3:17:37"/>
    <m/>
    <x v="0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8:32:03"/>
    <m/>
    <x v="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8:28:15"/>
    <m/>
    <x v="0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3:48:47"/>
    <m/>
    <x v="0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3:00:40"/>
    <m/>
    <x v="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8:00:34"/>
    <m/>
    <x v="0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  <m/>
    <x v="0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5:55:27"/>
    <m/>
    <x v="0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2:56:00"/>
    <m/>
    <x v="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23:35:24"/>
    <m/>
    <x v="0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3:55:05"/>
    <m/>
    <x v="0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1:42:18"/>
    <m/>
    <x v="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0:01:26"/>
    <m/>
    <x v="0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4:39:10"/>
    <m/>
    <x v="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6:27:15"/>
    <m/>
    <x v="0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  <m/>
    <x v="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6:35:11"/>
    <m/>
    <x v="0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4:53:33"/>
    <m/>
    <x v="0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  <m/>
    <x v="0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0:00:00"/>
    <m/>
    <x v="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2:49:03"/>
    <m/>
    <x v="0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1:46:19"/>
    <m/>
    <x v="0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8:45:30"/>
    <m/>
    <x v="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2:00:00"/>
    <m/>
    <x v="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  <m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7:33:30"/>
    <m/>
    <x v="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1:03:49"/>
    <m/>
    <x v="0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2:00:00"/>
    <m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  <m/>
    <x v="0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2:11:50"/>
    <m/>
    <x v="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0:22:42"/>
    <m/>
    <x v="0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3:23:22"/>
    <m/>
    <x v="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  <m/>
    <x v="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9:30:00"/>
    <m/>
    <x v="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0:25:00"/>
    <m/>
    <x v="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19:55:37"/>
    <m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3T23:45:26"/>
    <m/>
    <x v="0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  <m/>
    <x v="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  <m/>
    <x v="0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  <m/>
    <x v="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2:00:00"/>
    <m/>
    <x v="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7:05:19"/>
    <m/>
    <x v="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  <m/>
    <x v="0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1:37:27"/>
    <m/>
    <x v="0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1:20:19"/>
    <m/>
    <x v="0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  <m/>
    <x v="0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2:59:00"/>
    <m/>
    <x v="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  <m/>
    <x v="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0:30:00"/>
    <m/>
    <x v="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6:59:21"/>
    <m/>
    <x v="0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9:24:05"/>
    <m/>
    <x v="0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  <m/>
    <x v="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23:06:16"/>
    <m/>
    <x v="0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6:43:13"/>
    <m/>
    <x v="0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8:02:03"/>
    <m/>
    <x v="0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6:37:49"/>
    <m/>
    <x v="0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6:08:31"/>
    <m/>
    <x v="0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  <m/>
    <x v="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  <m/>
    <x v="0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8:00:00"/>
    <m/>
    <x v="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  <m/>
    <x v="0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5:32:00"/>
    <m/>
    <x v="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6:00:00"/>
    <m/>
    <x v="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6:15:45"/>
    <m/>
    <x v="0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  <m/>
    <x v="0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0:00:00"/>
    <m/>
    <x v="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2:00:29"/>
    <m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  <m/>
    <x v="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4:09:17"/>
    <m/>
    <x v="0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5:30:48"/>
    <m/>
    <x v="0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3:58:00"/>
    <m/>
    <x v="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8:12:06"/>
    <m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0:19:05"/>
    <m/>
    <x v="0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4:14:20"/>
    <m/>
    <x v="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1:01:45"/>
    <m/>
    <x v="0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8:00:00"/>
    <m/>
    <x v="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7:59:00"/>
    <m/>
    <x v="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2:00:48"/>
    <m/>
    <x v="0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  <m/>
    <x v="0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  <m/>
    <x v="0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9:02:56"/>
    <m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2:01:01"/>
    <m/>
    <x v="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09:41:12"/>
    <m/>
    <x v="0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09:43:32"/>
    <m/>
    <x v="0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1:56:39"/>
    <m/>
    <x v="0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4:00:39"/>
    <m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1:05:00"/>
    <m/>
    <x v="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4:55:59"/>
    <m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8:15:33"/>
    <m/>
    <x v="0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2:59:00"/>
    <m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2:11:05"/>
    <m/>
    <x v="0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8:02:35"/>
    <m/>
    <x v="0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3:00:00"/>
    <m/>
    <x v="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1:05:53"/>
    <m/>
    <x v="0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09:15:19"/>
    <m/>
    <x v="0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09:05:19"/>
    <m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1:59:00"/>
    <m/>
    <x v="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09:15:32"/>
    <m/>
    <x v="0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1T23:06:14"/>
    <m/>
    <x v="0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4:20:34"/>
    <m/>
    <x v="0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1:16:47"/>
    <m/>
    <x v="0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2:59:00"/>
    <m/>
    <x v="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1:01:00"/>
    <m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0:59:00"/>
    <m/>
    <x v="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19:21:33"/>
    <m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0:59:16"/>
    <m/>
    <x v="0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0:43:05"/>
    <m/>
    <x v="0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19:24:57"/>
    <m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6:36:37"/>
    <m/>
    <x v="0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1:25:01"/>
    <m/>
    <x v="0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2:59:00"/>
    <m/>
    <x v="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6:42:02"/>
    <m/>
    <x v="0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6:43:42"/>
    <m/>
    <x v="0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2:04:46"/>
    <m/>
    <x v="0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4:54:00"/>
    <m/>
    <x v="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19:46:48"/>
    <m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7:00:00"/>
    <m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8:00:00"/>
    <m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1:04:10"/>
    <m/>
    <x v="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  <m/>
    <x v="0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6:24:55"/>
    <m/>
    <x v="0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2:49:24"/>
    <m/>
    <x v="0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2:51:00"/>
    <m/>
    <x v="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5:11:59"/>
    <m/>
    <x v="0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1T23:00:00"/>
    <m/>
    <x v="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6:59:00"/>
    <m/>
    <x v="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0:00:00"/>
    <m/>
    <x v="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9:27:00"/>
    <m/>
    <x v="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1:28:17"/>
    <m/>
    <x v="0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8T23:03:21"/>
    <m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2:02:00"/>
    <m/>
    <x v="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8:26:00"/>
    <m/>
    <x v="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  <m/>
    <x v="0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6T23:59:00"/>
    <m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0:01:01"/>
    <m/>
    <x v="0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1:00:27"/>
    <m/>
    <x v="0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8:59:43"/>
    <m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1:11:00"/>
    <m/>
    <x v="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09:00:23"/>
    <m/>
    <x v="0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3:25:15"/>
    <m/>
    <x v="0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8:30:46"/>
    <m/>
    <x v="0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0:59:00"/>
    <m/>
    <x v="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5:33:15"/>
    <m/>
    <x v="0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4:34:12"/>
    <m/>
    <x v="0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4:00:00"/>
    <m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8:03:35"/>
    <m/>
    <x v="0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6:04:55"/>
    <m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19:34:16"/>
    <m/>
    <x v="0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1:12:15"/>
    <m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5:48:53"/>
    <m/>
    <x v="0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7:22:29"/>
    <m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8:47:00"/>
    <m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2:00:00"/>
    <m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09:31:17"/>
    <m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6:04:21"/>
    <m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7:56:03"/>
    <m/>
    <x v="0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3:00:37"/>
    <m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2:46:56"/>
    <m/>
    <x v="0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8:49:07"/>
    <m/>
    <x v="0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4:00:00"/>
    <m/>
    <x v="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5:59:00"/>
    <m/>
    <x v="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5:35:49"/>
    <m/>
    <x v="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2:20:10"/>
    <m/>
    <x v="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0:00:25"/>
    <m/>
    <x v="0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1:34:40"/>
    <m/>
    <x v="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1:59:00"/>
    <m/>
    <x v="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09:23:40"/>
    <m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2:00:00"/>
    <m/>
    <x v="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7T23:00:00"/>
    <m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2:33:43"/>
    <m/>
    <x v="0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1:59:00"/>
    <m/>
    <x v="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1:00:09"/>
    <m/>
    <x v="0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  <m/>
    <x v="0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4:00:00"/>
    <m/>
    <x v="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0:04:15"/>
    <m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4:27:00"/>
    <m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4:59:10"/>
    <m/>
    <x v="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  <m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4:38:35"/>
    <m/>
    <x v="0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9:16:29"/>
    <m/>
    <x v="0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  <m/>
    <x v="0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  <m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  <m/>
    <x v="0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  <m/>
    <x v="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  <m/>
    <x v="0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  <m/>
    <x v="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  <m/>
    <x v="0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  <m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  <m/>
    <x v="0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  <m/>
    <x v="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  <m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  <m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  <m/>
    <x v="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3:22:21"/>
    <m/>
    <x v="0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  <m/>
    <x v="0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6T23:28:23"/>
    <m/>
    <x v="0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3:08:42"/>
    <m/>
    <x v="0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7:06:22"/>
    <m/>
    <x v="0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  <m/>
    <x v="0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1:54:24"/>
    <m/>
    <x v="0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0:30:59"/>
    <m/>
    <x v="0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8:17:02"/>
    <m/>
    <x v="0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  <m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3:58:17"/>
    <m/>
    <x v="0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7:09:01"/>
    <m/>
    <x v="0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2:09:05"/>
    <m/>
    <x v="0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5:41:56"/>
    <m/>
    <x v="0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3:04:10"/>
    <m/>
    <x v="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2:00:11"/>
    <m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2:42:01"/>
    <m/>
    <x v="0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7:35:36"/>
    <m/>
    <x v="0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1:18:53"/>
    <m/>
    <x v="0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6:14:52"/>
    <m/>
    <x v="0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5:44:48"/>
    <m/>
    <x v="0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9:49:43"/>
    <m/>
    <x v="0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  <m/>
    <x v="0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9:06:15"/>
    <m/>
    <x v="0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4:48:11"/>
    <m/>
    <x v="0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  <m/>
    <x v="0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3:11:07"/>
    <m/>
    <x v="0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2:32:55"/>
    <m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2:27:33"/>
    <m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2:41:12"/>
    <m/>
    <x v="0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8:37:18"/>
    <m/>
    <x v="0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7:22:17"/>
    <m/>
    <x v="0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1:07:13"/>
    <m/>
    <x v="0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6:53:40"/>
    <m/>
    <x v="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1:30:00"/>
    <m/>
    <x v="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3:01:17"/>
    <m/>
    <x v="0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2:18:15"/>
    <m/>
    <x v="0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4:04:28"/>
    <m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0:39:31"/>
    <m/>
    <x v="0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2:12:00"/>
    <m/>
    <x v="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8T23:59:00"/>
    <m/>
    <x v="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23:19:50"/>
    <m/>
    <x v="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3:50:21"/>
    <m/>
    <x v="0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0:15:27"/>
    <m/>
    <x v="0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0:46:15"/>
    <m/>
    <x v="0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  <m/>
    <x v="0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8:17:15"/>
    <m/>
    <x v="0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3:03:10"/>
    <m/>
    <x v="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6:23:42"/>
    <m/>
    <x v="0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2:53:10"/>
    <m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2:30:00"/>
    <m/>
    <x v="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7:27:00"/>
    <m/>
    <x v="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2:18:07"/>
    <m/>
    <x v="0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09:41:35"/>
    <m/>
    <x v="0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4:20:08"/>
    <m/>
    <x v="0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8:21:53"/>
    <m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0:59:39"/>
    <m/>
    <x v="0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3:01:04"/>
    <m/>
    <x v="0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  <m/>
    <x v="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5:25:16"/>
    <m/>
    <x v="0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  <m/>
    <x v="0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6:34:08"/>
    <m/>
    <x v="0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0:00:51"/>
    <m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  <m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1:51:34"/>
    <m/>
    <x v="0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5:30:00"/>
    <m/>
    <x v="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9:35:17"/>
    <m/>
    <x v="0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0:21:33"/>
    <m/>
    <x v="0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8:55:00"/>
    <m/>
    <x v="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  <m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0:46:11"/>
    <m/>
    <x v="0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3:46:21"/>
    <m/>
    <x v="0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2:33:00"/>
    <m/>
    <x v="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  <m/>
    <x v="0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0:07:09"/>
    <m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3:40:21"/>
    <m/>
    <x v="0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5:45:31"/>
    <m/>
    <x v="0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2:20:26"/>
    <m/>
    <x v="0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  <m/>
    <x v="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  <m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  <m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2:38:46"/>
    <m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  <m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1:56:32"/>
    <m/>
    <x v="0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6:52:53"/>
    <m/>
    <x v="0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  <m/>
    <x v="0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30T23:06:21"/>
    <m/>
    <x v="0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1:02:46"/>
    <m/>
    <x v="0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6:54:35"/>
    <m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  <m/>
    <x v="0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1:01:52"/>
    <m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1:08:25"/>
    <m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0:36:46"/>
    <m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2:20:08"/>
    <m/>
    <x v="0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  <m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0:04:40"/>
    <m/>
    <x v="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0:12:08"/>
    <m/>
    <x v="0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  <m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0:43:06"/>
    <m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  <m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0:24:24"/>
    <m/>
    <x v="0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  <m/>
    <x v="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  <m/>
    <x v="0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23:08:50"/>
    <m/>
    <x v="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2:00:00"/>
    <m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1:38:15"/>
    <m/>
    <x v="0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9:17:45"/>
    <m/>
    <x v="0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2:29:23"/>
    <m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5:26:11"/>
    <m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4:18:47"/>
    <m/>
    <x v="0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  <m/>
    <x v="0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2:27:37"/>
    <m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4:12:07"/>
    <m/>
    <x v="0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1:28:59"/>
    <m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7:00:00"/>
    <m/>
    <x v="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  <m/>
    <x v="0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5:44:12"/>
    <m/>
    <x v="0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1:17:07"/>
    <m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3:21:54"/>
    <m/>
    <x v="0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2:08:41"/>
    <m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0:42:00"/>
    <m/>
    <x v="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1:59:00"/>
    <m/>
    <x v="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8:23:31"/>
    <m/>
    <x v="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2:00:00"/>
    <m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6:42:00"/>
    <m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2:00:00"/>
    <m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0:49:00"/>
    <m/>
    <x v="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7:29:55"/>
    <m/>
    <x v="0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09:58:45"/>
    <m/>
    <x v="0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7:29:20"/>
    <m/>
    <x v="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6:09:38"/>
    <m/>
    <x v="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1:37:33"/>
    <m/>
    <x v="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5:42:59"/>
    <m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3:00:00"/>
    <m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3:38:59"/>
    <m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3:59:00"/>
    <m/>
    <x v="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1:00:00"/>
    <m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2:30:00"/>
    <m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5:27:36"/>
    <m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8:34:06"/>
    <m/>
    <x v="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0:55:54"/>
    <m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8:45:27"/>
    <m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3T23:00:00"/>
    <m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6:09:11"/>
    <m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7:29:00"/>
    <m/>
    <x v="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4:00:00"/>
    <m/>
    <x v="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0:01:04"/>
    <m/>
    <x v="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4:18:25"/>
    <m/>
    <x v="0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5:00:00"/>
    <m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4:47:41"/>
    <m/>
    <x v="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19:00:00"/>
    <m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2:08:20"/>
    <m/>
    <x v="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4:10:05"/>
    <m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6:09:16"/>
    <m/>
    <x v="0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7:03:00"/>
    <m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3:25:40"/>
    <m/>
    <x v="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1:00:00"/>
    <m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5:05:13"/>
    <m/>
    <x v="0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09:05:12"/>
    <m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8:00:00"/>
    <m/>
    <x v="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2:00:00"/>
    <m/>
    <x v="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09T23:15:09"/>
    <m/>
    <x v="0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7:11:42"/>
    <m/>
    <x v="0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5:44:38"/>
    <m/>
    <x v="0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19:00:00"/>
    <m/>
    <x v="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  <m/>
    <x v="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1:30:08"/>
    <m/>
    <x v="0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0:00:00"/>
    <m/>
    <x v="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  <m/>
    <x v="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  <m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4:21:10"/>
    <m/>
    <x v="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6:46:14"/>
    <m/>
    <x v="0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  <m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1:14:59"/>
    <m/>
    <x v="0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  <m/>
    <x v="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  <m/>
    <x v="0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8:38:56"/>
    <m/>
    <x v="0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  <m/>
    <x v="0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5:51:00"/>
    <m/>
    <x v="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2T23:59:00"/>
    <m/>
    <x v="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7:18:00"/>
    <m/>
    <x v="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5:00:00"/>
    <m/>
    <x v="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5:00:00"/>
    <m/>
    <x v="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8:23:54"/>
    <m/>
    <x v="0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0:02:29"/>
    <m/>
    <x v="0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1:00:55"/>
    <m/>
    <x v="0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0:59:00"/>
    <m/>
    <x v="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1:46:51"/>
    <m/>
    <x v="0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09:25:31"/>
    <m/>
    <x v="0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3:32:47"/>
    <m/>
    <x v="0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7:42:49"/>
    <m/>
    <x v="0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2:48:27"/>
    <m/>
    <x v="0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2:59:00"/>
    <m/>
    <x v="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5:17:32"/>
    <m/>
    <x v="0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6:03:51"/>
    <m/>
    <x v="0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19:03:10"/>
    <m/>
    <x v="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8:40:12"/>
    <m/>
    <x v="0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1:59:00"/>
    <m/>
    <x v="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4:13:40"/>
    <m/>
    <x v="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2:13:47"/>
    <m/>
    <x v="0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2:18:12"/>
    <m/>
    <x v="0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19:00:00"/>
    <m/>
    <x v="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09:54:43"/>
    <m/>
    <x v="0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09:43:35"/>
    <m/>
    <x v="0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5:02:25"/>
    <m/>
    <x v="0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8:02:38"/>
    <m/>
    <x v="0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4:17:27"/>
    <m/>
    <x v="0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8:00:00"/>
    <m/>
    <x v="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3:34:02"/>
    <m/>
    <x v="0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1:24:19"/>
    <m/>
    <x v="0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2:00:00"/>
    <m/>
    <x v="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1:31:31"/>
    <m/>
    <x v="0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0:33:45"/>
    <m/>
    <x v="0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4:49:47"/>
    <m/>
    <x v="0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2:00:00"/>
    <m/>
    <x v="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7:29:07"/>
    <m/>
    <x v="0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0:00:00"/>
    <m/>
    <x v="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19:22:50"/>
    <m/>
    <x v="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2:10:54"/>
    <m/>
    <x v="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1:50:36"/>
    <m/>
    <x v="0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2:59:00"/>
    <m/>
    <x v="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2:00:00"/>
    <m/>
    <x v="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0:59:00"/>
    <m/>
    <x v="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7:59:35"/>
    <m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8:00:00"/>
    <m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  <m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2:00:00"/>
    <m/>
    <x v="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1:14:05"/>
    <m/>
    <x v="0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0:59:00"/>
    <m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1:00:00"/>
    <m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6:59:00"/>
    <m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1:49:31"/>
    <m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5:00:00"/>
    <m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1:00:00"/>
    <m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8:12:53"/>
    <m/>
    <x v="0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1:55:58"/>
    <m/>
    <x v="0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0:20:32"/>
    <m/>
    <x v="0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3:32:39"/>
    <m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  <m/>
    <x v="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1:00:00"/>
    <m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  <m/>
    <x v="0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5:00:00"/>
    <m/>
    <x v="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1:40:05"/>
    <m/>
    <x v="0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1:30:00"/>
    <m/>
    <x v="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4:58:54"/>
    <m/>
    <x v="0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6:04:39"/>
    <m/>
    <x v="0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8:43:32"/>
    <m/>
    <x v="0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5:11:08"/>
    <m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0:00:50"/>
    <m/>
    <x v="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4:15:19"/>
    <m/>
    <x v="0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0:52:02"/>
    <m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1:01:54"/>
    <m/>
    <x v="0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0:04:20"/>
    <m/>
    <x v="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19:00:00"/>
    <m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7:05:09"/>
    <m/>
    <x v="0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8:00:00"/>
    <m/>
    <x v="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19:02:52"/>
    <m/>
    <x v="0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0:00:00"/>
    <m/>
    <x v="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7:00:00"/>
    <m/>
    <x v="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1:58:57"/>
    <m/>
    <x v="0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09:45:25"/>
    <m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0:55:00"/>
    <m/>
    <x v="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09:12:32"/>
    <m/>
    <x v="0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0:03:55"/>
    <m/>
    <x v="0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3:00:28"/>
    <m/>
    <x v="0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0:17:15"/>
    <m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09:25:34"/>
    <m/>
    <x v="0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0:19:05"/>
    <m/>
    <x v="0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2:00:00"/>
    <m/>
    <x v="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6:05:54"/>
    <m/>
    <x v="0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  <m/>
    <x v="0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  <m/>
    <x v="0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2:34:47"/>
    <m/>
    <x v="0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6:28:22"/>
    <m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4:43:48"/>
    <m/>
    <x v="0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7:51:19"/>
    <m/>
    <x v="0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3:17:13"/>
    <m/>
    <x v="0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0:31:55"/>
    <m/>
    <x v="0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  <m/>
    <x v="0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8:58:37"/>
    <m/>
    <x v="0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3:35:39"/>
    <m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1:59:00"/>
    <m/>
    <x v="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2:57:19"/>
    <m/>
    <x v="0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3:32:39"/>
    <m/>
    <x v="0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19:49:11"/>
    <m/>
    <x v="0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09:18:45"/>
    <m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6:08:53"/>
    <m/>
    <x v="0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0:59:00"/>
    <m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8:18:54"/>
    <m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1:45:44"/>
    <m/>
    <x v="0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1:59:00"/>
    <m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8:00:00"/>
    <m/>
    <x v="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3:22:59"/>
    <m/>
    <x v="0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4:00:00"/>
    <m/>
    <x v="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8:56:00"/>
    <m/>
    <x v="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2-28T23:59:00"/>
    <m/>
    <x v="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7:42:03"/>
    <m/>
    <x v="0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3:33:10"/>
    <m/>
    <x v="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5:37:00"/>
    <m/>
    <x v="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1:12:52"/>
    <m/>
    <x v="0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6:25:31"/>
    <m/>
    <x v="0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  <m/>
    <x v="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0:41:46"/>
    <m/>
    <x v="0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0:35:52"/>
    <m/>
    <x v="0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8:54:23"/>
    <m/>
    <x v="0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19:04:10"/>
    <m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2:34:54"/>
    <m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8:15:46"/>
    <m/>
    <x v="0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8:04:50"/>
    <m/>
    <x v="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2:12:22"/>
    <m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  <m/>
    <x v="0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6:50:33"/>
    <m/>
    <x v="0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0:53:08"/>
    <m/>
    <x v="0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19:35:19"/>
    <m/>
    <x v="0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1:03:26"/>
    <m/>
    <x v="0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2:11:00"/>
    <m/>
    <x v="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2:13:30"/>
    <m/>
    <x v="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5:47:56"/>
    <m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  <m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8T23:08:45"/>
    <m/>
    <x v="0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3:12:16"/>
    <m/>
    <x v="0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19:47:58"/>
    <m/>
    <x v="0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1:38:42"/>
    <m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6:11:00"/>
    <m/>
    <x v="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09:31:29"/>
    <m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2:30:00"/>
    <m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0:14:00"/>
    <m/>
    <x v="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5:32:37"/>
    <m/>
    <x v="0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1:12:00"/>
    <m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2:59:00"/>
    <m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1:43:06"/>
    <m/>
    <x v="0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0:22:03"/>
    <m/>
    <x v="0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1:00:00"/>
    <m/>
    <x v="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5:48:01"/>
    <m/>
    <x v="0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7:58:02"/>
    <m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5:19:00"/>
    <m/>
    <x v="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4:58:54"/>
    <m/>
    <x v="0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8:06:13"/>
    <m/>
    <x v="0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1T23:30:00"/>
    <m/>
    <x v="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7:54:34"/>
    <m/>
    <x v="0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8:16:51"/>
    <m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19:30:35"/>
    <m/>
    <x v="0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6:14:45"/>
    <m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1:20:01"/>
    <m/>
    <x v="0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4:00:00"/>
    <m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6:52:58"/>
    <m/>
    <x v="0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5:55:56"/>
    <m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  <m/>
    <x v="0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1:38:40"/>
    <m/>
    <x v="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19:25:00"/>
    <m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19:31:39"/>
    <m/>
    <x v="0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  <m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0:04:27"/>
    <m/>
    <x v="0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0:13:11"/>
    <m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  <m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5:11:00"/>
    <m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4:57:14"/>
    <m/>
    <x v="0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4:56:59"/>
    <m/>
    <x v="0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0:01:26"/>
    <m/>
    <x v="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5:58:29"/>
    <m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3:45:04"/>
    <m/>
    <x v="0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2:38:51"/>
    <m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2:13:22"/>
    <m/>
    <x v="0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  <m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  <m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4:26:25"/>
    <m/>
    <x v="0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2:06:57"/>
    <m/>
    <x v="0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  <m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3:31:28"/>
    <m/>
    <x v="0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0:03:36"/>
    <m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  <m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5:00:00"/>
    <m/>
    <x v="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09:00:00"/>
    <m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2:43:40"/>
    <m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2:24:17"/>
    <m/>
    <x v="0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2:59:00"/>
    <m/>
    <x v="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  <m/>
    <x v="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3:55:01"/>
    <m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1:57:43"/>
    <m/>
    <x v="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2:22:49"/>
    <m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  <m/>
    <x v="0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  <m/>
    <x v="0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  <m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  <m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  <m/>
    <x v="0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1:32:14"/>
    <m/>
    <x v="0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  <m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  <m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2:06:37"/>
    <m/>
    <x v="0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8:00:59"/>
    <m/>
    <x v="0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  <m/>
    <x v="0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  <m/>
    <x v="0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5:59:00"/>
    <m/>
    <x v="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7:39:00"/>
    <m/>
    <x v="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0:02:45"/>
    <m/>
    <x v="0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  <m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  <m/>
    <x v="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  <m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  <m/>
    <x v="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8:00:00"/>
    <m/>
    <x v="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09:54:31"/>
    <m/>
    <x v="0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4:52:18"/>
    <m/>
    <x v="0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09:52:38"/>
    <m/>
    <x v="0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1:00:00"/>
    <m/>
    <x v="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23:00:00"/>
    <m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2:14:45"/>
    <m/>
    <x v="0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8:20:49"/>
    <m/>
    <x v="0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8:21:49"/>
    <m/>
    <x v="0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3:51:03"/>
    <m/>
    <x v="0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6:58:54"/>
    <m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7:01:43"/>
    <m/>
    <x v="0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7:30:39"/>
    <m/>
    <x v="0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1:28:12"/>
    <m/>
    <x v="0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2:59:00"/>
    <m/>
    <x v="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19:00:22"/>
    <m/>
    <x v="0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1:00:00"/>
    <m/>
    <x v="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4:55:13"/>
    <m/>
    <x v="0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1:59:00"/>
    <m/>
    <x v="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1:00:00"/>
    <m/>
    <x v="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6:09:05"/>
    <m/>
    <x v="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1:51:00"/>
    <m/>
    <x v="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2:37:55"/>
    <m/>
    <x v="0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  <m/>
    <x v="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3:06:13"/>
    <m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2:02:41"/>
    <m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  <m/>
    <x v="0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7:31:00"/>
    <m/>
    <x v="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  <m/>
    <x v="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7:27:54"/>
    <m/>
    <x v="0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9:38:00"/>
    <m/>
    <x v="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5:14:06"/>
    <m/>
    <x v="0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  <m/>
    <x v="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09:38:00"/>
    <m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  <m/>
    <x v="0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  <m/>
    <x v="0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3:43:00"/>
    <m/>
    <x v="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7:36:18"/>
    <m/>
    <x v="0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8:10:33"/>
    <m/>
    <x v="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5:42:37"/>
    <m/>
    <x v="0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8:00:23"/>
    <m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6:00:00"/>
    <m/>
    <x v="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2:20:01"/>
    <m/>
    <x v="0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2:33:00"/>
    <m/>
    <x v="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4:01:00"/>
    <m/>
    <x v="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2:51:44"/>
    <m/>
    <x v="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2:10:00"/>
    <m/>
    <x v="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8:44:41"/>
    <m/>
    <x v="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6:59:00"/>
    <m/>
    <x v="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3:14:38"/>
    <m/>
    <x v="0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09:00:04"/>
    <m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0:25:39"/>
    <m/>
    <x v="0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09:17:46"/>
    <m/>
    <x v="0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8:20:40"/>
    <m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5T23:04:57"/>
    <m/>
    <x v="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8:00:00"/>
    <m/>
    <x v="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0:00:00"/>
    <m/>
    <x v="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3:40:52"/>
    <m/>
    <x v="0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5:59:00"/>
    <m/>
    <x v="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2:00:00"/>
    <m/>
    <x v="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2:01:31"/>
    <m/>
    <x v="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3:55:39"/>
    <m/>
    <x v="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8:00:00"/>
    <m/>
    <x v="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6:01:30"/>
    <m/>
    <x v="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0:52:18"/>
    <m/>
    <x v="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0:37:27"/>
    <m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7:24:46"/>
    <m/>
    <x v="0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8:00:00"/>
    <m/>
    <x v="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8:05:20"/>
    <m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2:24:55"/>
    <m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1:00:00"/>
    <m/>
    <x v="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09:00:00"/>
    <m/>
    <x v="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1:59:00"/>
    <m/>
    <x v="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0:11:02"/>
    <m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6:00:00"/>
    <m/>
    <x v="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3:15:10"/>
    <m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2:00:00"/>
    <m/>
    <x v="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2:46:10"/>
    <m/>
    <x v="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6:03:39"/>
    <m/>
    <x v="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19:15:00"/>
    <m/>
    <x v="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1:05:38"/>
    <m/>
    <x v="0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  <m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7:13:54"/>
    <m/>
    <x v="0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  <m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5:16:00"/>
    <m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6T23:06:39"/>
    <m/>
    <x v="0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  <m/>
    <x v="0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6:10:20"/>
    <m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2:15:59"/>
    <m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4:47:14"/>
    <m/>
    <x v="0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  <m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1:59:00"/>
    <m/>
    <x v="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  <m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  <m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  <m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1:40:24"/>
    <m/>
    <x v="0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  <m/>
    <x v="0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6:12:00"/>
    <m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9:16:39"/>
    <m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19:29:53"/>
    <m/>
    <x v="0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0:00:03"/>
    <m/>
    <x v="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  <m/>
    <x v="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0:49:11"/>
    <m/>
    <x v="0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4:05:00"/>
    <m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1:31:01"/>
    <m/>
    <x v="0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6:00:00"/>
    <m/>
    <x v="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8:00:00"/>
    <m/>
    <x v="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9:29:45"/>
    <m/>
    <x v="0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  <m/>
    <x v="0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2:31:22"/>
    <m/>
    <x v="0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2:28:03"/>
    <m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7:59:00"/>
    <m/>
    <x v="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1:59:00"/>
    <m/>
    <x v="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6:15:29"/>
    <m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6:34:56"/>
    <m/>
    <x v="0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  <m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4:20:48"/>
    <m/>
    <x v="0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0:00:00"/>
    <m/>
    <x v="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7:54:51"/>
    <m/>
    <x v="0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  <m/>
    <x v="0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4:46:30"/>
    <m/>
    <x v="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5:20:00"/>
    <m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5:43:11"/>
    <m/>
    <x v="0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  <m/>
    <x v="0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5:00:00"/>
    <m/>
    <x v="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  <m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6:49:25"/>
    <m/>
    <x v="0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  <m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  <m/>
    <x v="0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4:34:24"/>
    <m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0:25:41"/>
    <m/>
    <x v="0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  <m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4:17:35"/>
    <m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0:21:00"/>
    <m/>
    <x v="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4:13:00"/>
    <m/>
    <x v="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5:19:29"/>
    <m/>
    <x v="0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  <m/>
    <x v="0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0:00:58"/>
    <m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  <m/>
    <x v="0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4T23:11:00"/>
    <m/>
    <x v="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0:13:53"/>
    <m/>
    <x v="0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7:00:00"/>
    <m/>
    <x v="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2:04:19"/>
    <m/>
    <x v="0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3:17:15"/>
    <m/>
    <x v="0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1:00:00"/>
    <m/>
    <x v="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19:40:38"/>
    <m/>
    <x v="0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3:24:11"/>
    <m/>
    <x v="0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2-31T23:26:00"/>
    <m/>
    <x v="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2:00:00"/>
    <m/>
    <x v="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6:11:50"/>
    <m/>
    <x v="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8:00:32"/>
    <m/>
    <x v="0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4:59:44"/>
    <m/>
    <x v="0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19:40:02"/>
    <m/>
    <x v="0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1:00:00"/>
    <m/>
    <x v="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0:13:16"/>
    <m/>
    <x v="0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6:00:00"/>
    <m/>
    <x v="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3:00:00"/>
    <m/>
    <x v="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09:42:15"/>
    <m/>
    <x v="0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2:28:06"/>
    <m/>
    <x v="0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2:09:00"/>
    <m/>
    <x v="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1:59:00"/>
    <m/>
    <x v="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1:59:00"/>
    <m/>
    <x v="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0:31:29"/>
    <m/>
    <x v="0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  <m/>
    <x v="0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0:47:33"/>
    <m/>
    <x v="0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5:21:07"/>
    <m/>
    <x v="0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2:59:00"/>
    <m/>
    <x v="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1:41:22"/>
    <m/>
    <x v="0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4:48:53"/>
    <m/>
    <x v="0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0:59:00"/>
    <m/>
    <x v="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4:37:41"/>
    <m/>
    <x v="0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2:10:54"/>
    <m/>
    <x v="0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5T23:00:00"/>
    <m/>
    <x v="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1T23:59:00"/>
    <m/>
    <x v="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4:51:01"/>
    <m/>
    <x v="0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2:00:00"/>
    <m/>
    <x v="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7:39:00"/>
    <m/>
    <x v="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5:25:00"/>
    <m/>
    <x v="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09:39:25"/>
    <m/>
    <x v="0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19:59:00"/>
    <m/>
    <x v="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8:19:04"/>
    <m/>
    <x v="0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8:35:27"/>
    <m/>
    <x v="0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3:46:52"/>
    <m/>
    <x v="0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0:26:00"/>
    <m/>
    <x v="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8:49:00"/>
    <m/>
    <x v="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2:11:00"/>
    <m/>
    <x v="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3:49:37"/>
    <m/>
    <x v="0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09:54:42"/>
    <m/>
    <x v="0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0:25:55"/>
    <m/>
    <x v="0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4:27:17"/>
    <m/>
    <x v="0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0:59:00"/>
    <m/>
    <x v="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6:49:53"/>
    <m/>
    <x v="0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4:01:36"/>
    <m/>
    <x v="0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5:22:40"/>
    <m/>
    <x v="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2:00:20"/>
    <m/>
    <x v="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6:17:32"/>
    <m/>
    <x v="0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2:46:08"/>
    <m/>
    <x v="0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8:20:00"/>
    <m/>
    <x v="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6:00:00"/>
    <m/>
    <x v="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5:59:00"/>
    <m/>
    <x v="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5:00:00"/>
    <m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0T23:45:36"/>
    <m/>
    <x v="0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  <m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1:59:00"/>
    <m/>
    <x v="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1:00:00"/>
    <m/>
    <x v="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7T23:04:33"/>
    <m/>
    <x v="0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0:59:00"/>
    <m/>
    <x v="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2:35:39"/>
    <m/>
    <x v="0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5:14:36"/>
    <m/>
    <x v="0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2:00:00"/>
    <m/>
    <x v="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7:03:34"/>
    <m/>
    <x v="0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09:45:30"/>
    <m/>
    <x v="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5:04:52"/>
    <m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0:59:00"/>
    <m/>
    <x v="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6:03:00"/>
    <m/>
    <x v="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1:59:00"/>
    <m/>
    <x v="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5T23:59:00"/>
    <m/>
    <x v="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4:31:11"/>
    <m/>
    <x v="0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  <m/>
    <x v="0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2:11:07"/>
    <m/>
    <x v="0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0:00:00"/>
    <m/>
    <x v="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  <m/>
    <x v="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2:45:38"/>
    <m/>
    <x v="0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2:34:01"/>
    <m/>
    <x v="0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3:00:23"/>
    <m/>
    <x v="0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3:15:19"/>
    <m/>
    <x v="0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4:15:00"/>
    <m/>
    <x v="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5:49:54"/>
    <m/>
    <x v="0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5:37:10"/>
    <m/>
    <x v="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3:20:42"/>
    <m/>
    <x v="0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19:00:00"/>
    <m/>
    <x v="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7:59:00"/>
    <m/>
    <x v="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4:00:00"/>
    <m/>
    <x v="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2:36:00"/>
    <m/>
    <x v="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19:00:00"/>
    <m/>
    <x v="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  <m/>
    <x v="0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7:47:28"/>
    <m/>
    <x v="0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  <m/>
    <x v="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4:44:05"/>
    <m/>
    <x v="0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2:00:00"/>
    <m/>
    <x v="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9:56:45"/>
    <m/>
    <x v="0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3:52:30"/>
    <m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0:45:37"/>
    <m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1:21:13"/>
    <m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  <m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  <m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0:18:15"/>
    <m/>
    <x v="0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  <m/>
    <x v="0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3:39:00"/>
    <m/>
    <x v="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7:00:00"/>
    <m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9:30:34"/>
    <m/>
    <x v="0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  <m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3:13:32"/>
    <m/>
    <x v="0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6:02:41"/>
    <m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1:22:00"/>
    <m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8:51:39"/>
    <m/>
    <x v="0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2:00:00"/>
    <m/>
    <x v="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2:59:00"/>
    <m/>
    <x v="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6:49:51"/>
    <m/>
    <x v="0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3:47:51"/>
    <m/>
    <x v="0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  <m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8:10:00"/>
    <m/>
    <x v="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0:00:00"/>
    <m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6:22:42"/>
    <m/>
    <x v="0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7:14:09"/>
    <m/>
    <x v="0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6:04:24"/>
    <m/>
    <x v="0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5:00:00"/>
    <m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09:01:14"/>
    <m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  <m/>
    <x v="0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  <m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  <m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  <m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  <m/>
    <x v="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8:52:36"/>
    <m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  <m/>
    <x v="0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5:40:33"/>
    <m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6:46:32"/>
    <m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4:59:02"/>
    <m/>
    <x v="0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3:58:52"/>
    <m/>
    <x v="0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  <m/>
    <x v="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09:04:31"/>
    <m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5:00:00"/>
    <m/>
    <x v="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1:59:00"/>
    <m/>
    <x v="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7:31:17"/>
    <m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0:00:00"/>
    <m/>
    <x v="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0:00:00"/>
    <m/>
    <x v="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09:00:00"/>
    <m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6:49:03"/>
    <m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3:00:00"/>
    <m/>
    <x v="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4:05:04"/>
    <m/>
    <x v="0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1:45:23"/>
    <m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0:04:42"/>
    <m/>
    <x v="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0:59:28"/>
    <m/>
    <x v="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4:02:33"/>
    <m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  <m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2:01:09"/>
    <m/>
    <x v="0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3:29:00"/>
    <m/>
    <x v="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6:56:32"/>
    <m/>
    <x v="0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2:53:49"/>
    <m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0:08:33"/>
    <m/>
    <x v="0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7:37:40"/>
    <m/>
    <x v="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  <m/>
    <x v="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4:50:40"/>
    <m/>
    <x v="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5:39:39"/>
    <m/>
    <x v="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7:31:52"/>
    <m/>
    <x v="0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  <m/>
    <x v="0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09:48:04"/>
    <m/>
    <x v="0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7:27:24"/>
    <m/>
    <x v="0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3:39:19"/>
    <m/>
    <x v="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2:43:14"/>
    <m/>
    <x v="0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7:30:40"/>
    <m/>
    <x v="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1:13:56"/>
    <m/>
    <x v="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2:14:58"/>
    <m/>
    <x v="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8:59:00"/>
    <m/>
    <x v="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7:26:00"/>
    <m/>
    <x v="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6:57:51"/>
    <m/>
    <x v="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2:34:13"/>
    <m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3:43:15"/>
    <m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0:36:20"/>
    <m/>
    <x v="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8:25:10"/>
    <m/>
    <x v="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8:49:05"/>
    <m/>
    <x v="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7:48:09"/>
    <m/>
    <x v="0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6:47:58"/>
    <m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1:25:00"/>
    <m/>
    <x v="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8:00:00"/>
    <m/>
    <x v="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7:12:57"/>
    <m/>
    <x v="0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8:43:57"/>
    <m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6:45:42"/>
    <m/>
    <x v="0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0:00:03"/>
    <m/>
    <x v="0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0:11:18"/>
    <m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1:46:05"/>
    <m/>
    <x v="0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0:59:00"/>
    <m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6:24:00"/>
    <m/>
    <x v="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7:13:42"/>
    <m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0:00:00"/>
    <m/>
    <x v="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4:32:46"/>
    <m/>
    <x v="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7:39:49"/>
    <m/>
    <x v="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1:50:33"/>
    <m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5:13:28"/>
    <m/>
    <x v="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8:32:50"/>
    <m/>
    <x v="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6:10:00"/>
    <m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5:59:00"/>
    <m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19:43:02"/>
    <m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1:16:44"/>
    <m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2:00:00"/>
    <m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09:19:09"/>
    <m/>
    <x v="0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19:38:33"/>
    <m/>
    <x v="0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0:20:30"/>
    <m/>
    <x v="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5:47:19"/>
    <m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5:50:26"/>
    <m/>
    <x v="0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2:00:00"/>
    <m/>
    <x v="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1:38:56"/>
    <m/>
    <x v="0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  <m/>
    <x v="0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1:32:16"/>
    <m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  <m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3:00:00"/>
    <m/>
    <x v="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0:59:00"/>
    <m/>
    <x v="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  <m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2:03:16"/>
    <m/>
    <x v="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19:01:30"/>
    <m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1:39:27"/>
    <m/>
    <x v="0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3:01:00"/>
    <m/>
    <x v="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0:26:16"/>
    <m/>
    <x v="0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0:08:00"/>
    <m/>
    <x v="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4:01:43"/>
    <m/>
    <x v="0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6:10:17"/>
    <m/>
    <x v="0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1:49:21"/>
    <m/>
    <x v="0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6:00:00"/>
    <m/>
    <x v="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6:00:00"/>
    <m/>
    <x v="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0:25:07"/>
    <m/>
    <x v="0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7:54:23"/>
    <m/>
    <x v="0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6:57:07"/>
    <m/>
    <x v="0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1:59:00"/>
    <m/>
    <x v="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7:08:15"/>
    <m/>
    <x v="0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09:51:11"/>
    <m/>
    <x v="0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3:25:29"/>
    <m/>
    <x v="0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8:08:55"/>
    <m/>
    <x v="0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1:00:00"/>
    <m/>
    <x v="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1:19:42"/>
    <m/>
    <x v="0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2:59:00"/>
    <m/>
    <x v="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2:59:00"/>
    <m/>
    <x v="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1T23:59:00"/>
    <m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7:52:34"/>
    <m/>
    <x v="0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1:00:00"/>
    <m/>
    <x v="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2:55:00"/>
    <m/>
    <x v="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09:36:17"/>
    <m/>
    <x v="0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0T23:40:32"/>
    <m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0:59:00"/>
    <m/>
    <x v="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4:17:39"/>
    <m/>
    <x v="0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7:01:40"/>
    <m/>
    <x v="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19:00:00"/>
    <m/>
    <x v="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8:00:00"/>
    <m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0:26:57"/>
    <m/>
    <x v="0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8:30:37"/>
    <m/>
    <x v="0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6:55:40"/>
    <m/>
    <x v="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4:31:12"/>
    <m/>
    <x v="0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2:26:53"/>
    <m/>
    <x v="0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5T23:48:41"/>
    <m/>
    <x v="0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2:28:49"/>
    <m/>
    <x v="0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1:01:24"/>
    <m/>
    <x v="0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  <m/>
    <x v="0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1:30:00"/>
    <m/>
    <x v="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3:08:05"/>
    <m/>
    <x v="0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1:11:40"/>
    <m/>
    <x v="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3:49:07"/>
    <m/>
    <x v="0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2:00:00"/>
    <m/>
    <x v="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6:11:52"/>
    <m/>
    <x v="0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1:59:00"/>
    <m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  <m/>
    <x v="0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2:17:00"/>
    <m/>
    <x v="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3:48:21"/>
    <m/>
    <x v="0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1:06:42"/>
    <m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0:45:00"/>
    <m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7:15:33"/>
    <m/>
    <x v="0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5:35:08"/>
    <m/>
    <x v="0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  <m/>
    <x v="0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  <m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  <m/>
    <x v="0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8:35:29"/>
    <m/>
    <x v="0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6:36:20"/>
    <m/>
    <x v="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0:39:49"/>
    <m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7:48:00"/>
    <m/>
    <x v="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5:45:08"/>
    <m/>
    <x v="0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6:00:00"/>
    <m/>
    <x v="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6:00:00"/>
    <m/>
    <x v="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6:45:38"/>
    <m/>
    <x v="0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5:30:00"/>
    <m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2:59:00"/>
    <m/>
    <x v="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2:02:26"/>
    <m/>
    <x v="0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2:52:08"/>
    <m/>
    <x v="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0:00:00"/>
    <m/>
    <x v="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09:18:01"/>
    <m/>
    <x v="0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1:59:00"/>
    <m/>
    <x v="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5:43:03"/>
    <m/>
    <x v="0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1:55:22"/>
    <m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1:02:45"/>
    <m/>
    <x v="0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5:00:00"/>
    <m/>
    <x v="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2:00:00"/>
    <m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5:36:06"/>
    <m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3:59:00"/>
    <m/>
    <x v="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7:00:00"/>
    <m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2:57:27"/>
    <m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2:29:51"/>
    <m/>
    <x v="0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0:27:01"/>
    <m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6:13:14"/>
    <m/>
    <x v="0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0:06:23"/>
    <m/>
    <x v="0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8:05:25"/>
    <m/>
    <x v="0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6:01:40"/>
    <m/>
    <x v="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4:17:59"/>
    <m/>
    <x v="0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6:45:00"/>
    <m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8:48:54"/>
    <m/>
    <x v="0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3T23:26:00"/>
    <m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6:16:18"/>
    <m/>
    <x v="0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1:59:00"/>
    <m/>
    <x v="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9:10:22"/>
    <m/>
    <x v="0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2:12:55"/>
    <m/>
    <x v="0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0:28:53"/>
    <m/>
    <x v="0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2:57:31"/>
    <m/>
    <x v="0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5:00:49"/>
    <m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7:00:00"/>
    <m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3:19:03"/>
    <m/>
    <x v="0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0:08:27"/>
    <m/>
    <x v="0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2:59:00"/>
    <m/>
    <x v="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3:33:00"/>
    <m/>
    <x v="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8:00:00"/>
    <m/>
    <x v="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8:26:00"/>
    <m/>
    <x v="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2:59:00"/>
    <m/>
    <x v="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09:33:14"/>
    <m/>
    <x v="0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8:31:06"/>
    <m/>
    <x v="0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7:24:42"/>
    <m/>
    <x v="0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1:30:00"/>
    <m/>
    <x v="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3:26:13"/>
    <m/>
    <x v="0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1:08:27"/>
    <m/>
    <x v="0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4T23:00:00"/>
    <m/>
    <x v="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2:59:00"/>
    <m/>
    <x v="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5T23:59:00"/>
    <m/>
    <x v="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1:59:00"/>
    <m/>
    <x v="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1T23:00:00"/>
    <m/>
    <x v="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6:38:28"/>
    <m/>
    <x v="0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1:59:00"/>
    <m/>
    <x v="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0:58:51"/>
    <m/>
    <x v="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3:52:20"/>
    <m/>
    <x v="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0:28:36"/>
    <m/>
    <x v="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8:01:30"/>
    <m/>
    <x v="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0:02:38"/>
    <m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0:36:01"/>
    <m/>
    <x v="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2T23:59:00"/>
    <m/>
    <x v="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1:02:00"/>
    <m/>
    <x v="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4:09:11"/>
    <m/>
    <x v="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2:21:13"/>
    <m/>
    <x v="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5:05:37"/>
    <m/>
    <x v="0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8:33:35"/>
    <m/>
    <x v="0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1:00:00"/>
    <m/>
    <x v="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1T23:00:00"/>
    <m/>
    <x v="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3:00:00"/>
    <m/>
    <x v="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5:10:05"/>
    <m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0:21:53"/>
    <m/>
    <x v="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6:42:41"/>
    <m/>
    <x v="0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8:00:00"/>
    <m/>
    <x v="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2:42:21"/>
    <m/>
    <x v="0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1:59:00"/>
    <m/>
    <x v="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2:43:56"/>
    <m/>
    <x v="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4:18:54"/>
    <m/>
    <x v="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0:32:52"/>
    <m/>
    <x v="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19:00:00"/>
    <m/>
    <x v="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6:58:18"/>
    <m/>
    <x v="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09:55:29"/>
    <m/>
    <x v="0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09:05:15"/>
    <m/>
    <x v="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3:01:08"/>
    <m/>
    <x v="0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1:38:21"/>
    <m/>
    <x v="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2:00:00"/>
    <m/>
    <x v="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19:17:24"/>
    <m/>
    <x v="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1:00:00"/>
    <m/>
    <x v="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2:01:09"/>
    <m/>
    <x v="0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2:07:31"/>
    <m/>
    <x v="0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5:35:25"/>
    <m/>
    <x v="0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1:59:00"/>
    <m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1:00:00"/>
    <m/>
    <x v="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2:59:00"/>
    <m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6:01:02"/>
    <m/>
    <x v="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1:24:25"/>
    <m/>
    <x v="0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  <m/>
    <x v="0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1:00:00"/>
    <m/>
    <x v="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3:58:01"/>
    <m/>
    <x v="0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7:00:00"/>
    <m/>
    <x v="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3:24:43"/>
    <m/>
    <x v="0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09:21:16"/>
    <m/>
    <x v="0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2:19:02"/>
    <m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  <m/>
    <x v="0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2:42:12"/>
    <m/>
    <x v="0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5:26:26"/>
    <m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1:26:31"/>
    <m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  <m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  <m/>
    <x v="0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5:38:56"/>
    <m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  <m/>
    <x v="0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  <m/>
    <x v="0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0:50:38"/>
    <m/>
    <x v="0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6:35:08"/>
    <m/>
    <x v="0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6:50:13"/>
    <m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4:00:00"/>
    <m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1:05:43"/>
    <m/>
    <x v="0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7:00:00"/>
    <m/>
    <x v="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8:31:03"/>
    <m/>
    <x v="0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1:59:00"/>
    <m/>
    <x v="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7:00:45"/>
    <m/>
    <x v="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2:00:00"/>
    <m/>
    <x v="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8:30:22"/>
    <m/>
    <x v="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2:45:43"/>
    <m/>
    <x v="0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7:54:51"/>
    <m/>
    <x v="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7:00:00"/>
    <m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3:44:01"/>
    <m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7:03:34"/>
    <m/>
    <x v="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2:08:59"/>
    <m/>
    <x v="0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5:02:43"/>
    <m/>
    <x v="0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5:08:19"/>
    <m/>
    <x v="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2:00:00"/>
    <m/>
    <x v="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2:46:49"/>
    <m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1:00:21"/>
    <m/>
    <x v="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7:04:00"/>
    <m/>
    <x v="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19:41:37"/>
    <m/>
    <x v="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7:39:32"/>
    <m/>
    <x v="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4:05:53"/>
    <m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1:00:00"/>
    <m/>
    <x v="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2:25:46"/>
    <m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1:59:00"/>
    <m/>
    <x v="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2:31:59"/>
    <m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5:55:00"/>
    <m/>
    <x v="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8:31:21"/>
    <m/>
    <x v="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7:54:56"/>
    <m/>
    <x v="0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19:00:00"/>
    <m/>
    <x v="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4T23:00:00"/>
    <m/>
    <x v="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19:58:38"/>
    <m/>
    <x v="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0:58:00"/>
    <m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19:00:00"/>
    <m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4:45:19"/>
    <m/>
    <x v="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0:02:33"/>
    <m/>
    <x v="0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2:00:00"/>
    <m/>
    <x v="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2:59:00"/>
    <m/>
    <x v="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7:15:03"/>
    <m/>
    <x v="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7:37:07"/>
    <m/>
    <x v="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0:59:34"/>
    <m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2:59:00"/>
    <m/>
    <x v="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0:25:14"/>
    <m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0:07:27"/>
    <m/>
    <x v="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2:07:24"/>
    <m/>
    <x v="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8:00:00"/>
    <m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09:38:11"/>
    <m/>
    <x v="0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6:59:00"/>
    <m/>
    <x v="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19:42:58"/>
    <m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8:32:17"/>
    <m/>
    <x v="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0:00:53"/>
    <m/>
    <x v="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09:49:11"/>
    <m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6:30:10"/>
    <m/>
    <x v="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2:00:00"/>
    <m/>
    <x v="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2:15:42"/>
    <m/>
    <x v="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5:52:12"/>
    <m/>
    <x v="0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4:00:00"/>
    <m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5:59:00"/>
    <m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09:25:50"/>
    <m/>
    <x v="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2:20:54"/>
    <m/>
    <x v="0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2:11:38"/>
    <m/>
    <x v="0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1:35:01"/>
    <m/>
    <x v="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6:00:00"/>
    <m/>
    <x v="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2:00:29"/>
    <m/>
    <x v="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2:31:23"/>
    <m/>
    <x v="0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4:29:36"/>
    <m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4:11:55"/>
    <m/>
    <x v="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7:19:51"/>
    <m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09:45:23"/>
    <m/>
    <x v="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0:41:24"/>
    <m/>
    <x v="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7:57:12"/>
    <m/>
    <x v="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0:01:58"/>
    <m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3:49:42"/>
    <m/>
    <x v="0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0:21:28"/>
    <m/>
    <x v="0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5:08:09"/>
    <m/>
    <x v="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5:00:00"/>
    <m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2:30:57"/>
    <m/>
    <x v="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3:00:00"/>
    <m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7:58:20"/>
    <m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2:59:00"/>
    <m/>
    <x v="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1:53:16"/>
    <m/>
    <x v="0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1:19:55"/>
    <m/>
    <x v="0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0:59:00"/>
    <m/>
    <x v="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4:03:07"/>
    <m/>
    <x v="0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2:59:00"/>
    <m/>
    <x v="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2:54:18"/>
    <m/>
    <x v="0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1:59:00"/>
    <m/>
    <x v="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19:49:54"/>
    <m/>
    <x v="0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3:09:15"/>
    <m/>
    <x v="0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4:00:00"/>
    <m/>
    <x v="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0:58:52"/>
    <m/>
    <x v="0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5:30:32"/>
    <m/>
    <x v="0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1:00:00"/>
    <m/>
    <x v="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1:36:13"/>
    <m/>
    <x v="0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1:59:00"/>
    <m/>
    <x v="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09:02:15"/>
    <m/>
    <x v="0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0:43:55"/>
    <m/>
    <x v="0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1:40:00"/>
    <m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1:59:00"/>
    <m/>
    <x v="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1:35:14"/>
    <m/>
    <x v="0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4:50:48"/>
    <m/>
    <x v="0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3:07:07"/>
    <m/>
    <x v="0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8:00:00"/>
    <m/>
    <x v="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2:00:00"/>
    <m/>
    <x v="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5T23:09:34"/>
    <m/>
    <x v="0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2:03:13"/>
    <m/>
    <x v="0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1:55:00"/>
    <m/>
    <x v="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1:00:17"/>
    <m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2:59:00"/>
    <m/>
    <x v="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19:00:00"/>
    <m/>
    <x v="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6:16:33"/>
    <m/>
    <x v="0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4:46:16"/>
    <m/>
    <x v="0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2:59:00"/>
    <m/>
    <x v="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19:56:41"/>
    <m/>
    <x v="0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2:40:03"/>
    <m/>
    <x v="0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2:59:00"/>
    <m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4:08:56"/>
    <m/>
    <x v="0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1:07:25"/>
    <m/>
    <x v="0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7:08:56"/>
    <m/>
    <x v="0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1:49:08"/>
    <m/>
    <x v="0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1:12:49"/>
    <m/>
    <x v="0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  <m/>
    <x v="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3:00:00"/>
    <m/>
    <x v="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8:33:53"/>
    <m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7:21:27"/>
    <m/>
    <x v="0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5:07:43"/>
    <m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2:32:49"/>
    <m/>
    <x v="0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8:35:00"/>
    <m/>
    <x v="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0:04:23"/>
    <m/>
    <x v="0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2:58:11"/>
    <m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5:41:32"/>
    <m/>
    <x v="0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0:59:00"/>
    <m/>
    <x v="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5:16:31"/>
    <m/>
    <x v="0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7:07:13"/>
    <m/>
    <x v="0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6:13:06"/>
    <m/>
    <x v="0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2:30:29"/>
    <m/>
    <x v="0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19:18:59"/>
    <m/>
    <x v="0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2:00:08"/>
    <m/>
    <x v="0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4:00:24"/>
    <m/>
    <x v="0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  <m/>
    <x v="0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0:50:10"/>
    <m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3:00:00"/>
    <m/>
    <x v="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7:07:20"/>
    <m/>
    <x v="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0:41:54"/>
    <m/>
    <x v="0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0:18:30"/>
    <m/>
    <x v="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2:05:48"/>
    <m/>
    <x v="0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  <m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  <m/>
    <x v="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0:49:59"/>
    <m/>
    <x v="0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4:20:14"/>
    <m/>
    <x v="0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2:58:29"/>
    <m/>
    <x v="0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1:59:00"/>
    <m/>
    <x v="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9:10:27"/>
    <m/>
    <x v="0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0:56:25"/>
    <m/>
    <x v="0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4:30:06"/>
    <m/>
    <x v="0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1:59:00"/>
    <m/>
    <x v="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4:29:34"/>
    <m/>
    <x v="0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1:32:54"/>
    <m/>
    <x v="0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1:05:05"/>
    <m/>
    <x v="0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4:27:39"/>
    <m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2:23:11"/>
    <m/>
    <x v="0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1:50:00"/>
    <m/>
    <x v="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1:59:00"/>
    <m/>
    <x v="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09:00:35"/>
    <m/>
    <x v="0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5:06:58"/>
    <m/>
    <x v="0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  <m/>
    <x v="0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09T23:00:00"/>
    <m/>
    <x v="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0:49:11"/>
    <m/>
    <x v="0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2:00:22"/>
    <m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1T23:00:00"/>
    <m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7:55:20"/>
    <m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1:59:00"/>
    <m/>
    <x v="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7:01:47"/>
    <m/>
    <x v="0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8:13:06"/>
    <m/>
    <x v="0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09:11:49"/>
    <m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0:01:07"/>
    <m/>
    <x v="0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09:16:37"/>
    <m/>
    <x v="0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2:06:32"/>
    <m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1:04:28"/>
    <m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8:07:33"/>
    <m/>
    <x v="0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5:37:05"/>
    <m/>
    <x v="0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8T23:00:00"/>
    <m/>
    <x v="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0:00:00"/>
    <m/>
    <x v="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2:23:59"/>
    <m/>
    <x v="0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0:00:00"/>
    <m/>
    <x v="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1:59:00"/>
    <m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1:00:00"/>
    <m/>
    <x v="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6:00:00"/>
    <m/>
    <x v="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0:59:00"/>
    <m/>
    <x v="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4:00:27"/>
    <m/>
    <x v="0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7:00:00"/>
    <m/>
    <x v="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2:59:00"/>
    <m/>
    <x v="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1:11:30"/>
    <m/>
    <x v="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2:31:40"/>
    <m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1:00:00"/>
    <m/>
    <x v="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8:00:59"/>
    <m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7:20:00"/>
    <m/>
    <x v="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3:59:58"/>
    <m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1:00:00"/>
    <m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4:19:25"/>
    <m/>
    <x v="0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4:22:48"/>
    <m/>
    <x v="0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4:38:02"/>
    <m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1:28:39"/>
    <m/>
    <x v="0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3:43:09"/>
    <m/>
    <x v="0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0:10:24"/>
    <m/>
    <x v="0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5T23:39:33"/>
    <m/>
    <x v="0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2:00:00"/>
    <m/>
    <x v="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7:00:00"/>
    <m/>
    <x v="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1:36:00"/>
    <m/>
    <x v="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0:59:00"/>
    <m/>
    <x v="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19:00:00"/>
    <m/>
    <x v="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  <m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3:00:48"/>
    <m/>
    <x v="0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0:59:00"/>
    <m/>
    <x v="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2:02:25"/>
    <m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2:00:00"/>
    <m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8:00:00"/>
    <m/>
    <x v="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1:15:12"/>
    <m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19:27:16"/>
    <m/>
    <x v="0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8:00:00"/>
    <m/>
    <x v="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2:54:07"/>
    <m/>
    <x v="0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09:22:48"/>
    <m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3:00:00"/>
    <m/>
    <x v="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3:00:15"/>
    <m/>
    <x v="0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2:59:00"/>
    <m/>
    <x v="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4:22:35"/>
    <m/>
    <x v="0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0:40:36"/>
    <m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2:00:00"/>
    <m/>
    <x v="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5:08:47"/>
    <m/>
    <x v="0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4T23:00:00"/>
    <m/>
    <x v="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1:00:00"/>
    <m/>
    <x v="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8:00:00"/>
    <m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3:47:27"/>
    <m/>
    <x v="0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7:31:51"/>
    <m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8:48:43"/>
    <m/>
    <x v="0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1:59:00"/>
    <m/>
    <x v="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8:55:16"/>
    <m/>
    <x v="0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2:02:00"/>
    <m/>
    <x v="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3:49:04"/>
    <m/>
    <x v="0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3:51:40"/>
    <m/>
    <x v="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1:02:00"/>
    <m/>
    <x v="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1:00:00"/>
    <m/>
    <x v="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4:30:00"/>
    <m/>
    <x v="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2:00:00"/>
    <m/>
    <x v="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3:00:10"/>
    <m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09:59:25"/>
    <m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5:01:18"/>
    <m/>
    <x v="0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09:52:45"/>
    <m/>
    <x v="0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19:07:53"/>
    <m/>
    <x v="0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2:17:57"/>
    <m/>
    <x v="0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1:52:18"/>
    <m/>
    <x v="0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0:09:07"/>
    <m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09:32:48"/>
    <m/>
    <x v="0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6:50:51"/>
    <m/>
    <x v="0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4:50:46"/>
    <m/>
    <x v="0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7:00:00"/>
    <m/>
    <x v="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2:01:27"/>
    <m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3:18:56"/>
    <m/>
    <x v="0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7:24:10"/>
    <m/>
    <x v="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1:23:40"/>
    <m/>
    <x v="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8:00:00"/>
    <m/>
    <x v="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3:58:33"/>
    <m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1:00:00"/>
    <m/>
    <x v="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4:28:27"/>
    <m/>
    <x v="0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0:00:00"/>
    <m/>
    <x v="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19:00:00"/>
    <m/>
    <x v="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19:58:35"/>
    <m/>
    <x v="0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6T23:00:00"/>
    <m/>
    <x v="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5:59:00"/>
    <m/>
    <x v="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8:00:04"/>
    <m/>
    <x v="0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0:47:16"/>
    <m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6:10:42"/>
    <m/>
    <x v="0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6:00:57"/>
    <m/>
    <x v="0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8:47:59"/>
    <m/>
    <x v="0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09:38:09"/>
    <m/>
    <x v="0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0:17:03"/>
    <m/>
    <x v="0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6:59:00"/>
    <m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2:00:00"/>
    <m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8:59:51"/>
    <m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0:50:00"/>
    <m/>
    <x v="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2:11:26"/>
    <m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0:00:04"/>
    <m/>
    <x v="0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2:00:00"/>
    <m/>
    <x v="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2:27:23"/>
    <m/>
    <x v="0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1:59:00"/>
    <m/>
    <x v="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0:01:00"/>
    <m/>
    <x v="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2:00:00"/>
    <m/>
    <x v="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7:22:00"/>
    <m/>
    <x v="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1:00:00"/>
    <m/>
    <x v="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2:00:00"/>
    <m/>
    <x v="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0:44:36"/>
    <m/>
    <x v="0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1:59:00"/>
    <m/>
    <x v="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1:21:20"/>
    <m/>
    <x v="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6:54:16"/>
    <m/>
    <x v="0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1:33:46"/>
    <m/>
    <x v="0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1:59:00"/>
    <m/>
    <x v="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3:10:33"/>
    <m/>
    <x v="0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8:46:49"/>
    <m/>
    <x v="0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1:26:56"/>
    <m/>
    <x v="0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1:31:36"/>
    <m/>
    <x v="0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1:00:00"/>
    <m/>
    <x v="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1:39:56"/>
    <m/>
    <x v="0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2:59:00"/>
    <m/>
    <x v="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2:00:00"/>
    <m/>
    <x v="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2:02:09"/>
    <m/>
    <x v="0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3:15:28"/>
    <m/>
    <x v="0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19:00:00"/>
    <m/>
    <x v="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7:42:17"/>
    <m/>
    <x v="0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2:03:35"/>
    <m/>
    <x v="0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8:06:29"/>
    <m/>
    <x v="0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7:00:00"/>
    <m/>
    <x v="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7:00:26"/>
    <m/>
    <x v="0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7:14:17"/>
    <m/>
    <x v="0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1:25:43"/>
    <m/>
    <x v="0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2:24:00"/>
    <m/>
    <x v="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4T23:00:00"/>
    <m/>
    <x v="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1:59:00"/>
    <m/>
    <x v="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19:58:05"/>
    <m/>
    <x v="0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2:36:40"/>
    <m/>
    <x v="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3T23:15:01"/>
    <m/>
    <x v="0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4:29:29"/>
    <m/>
    <x v="0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  <m/>
    <x v="0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4:14:45"/>
    <m/>
    <x v="0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7:32:11"/>
    <m/>
    <x v="0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1:00:00"/>
    <m/>
    <x v="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6:00:40"/>
    <m/>
    <x v="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2:45:37"/>
    <m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8:59:06"/>
    <m/>
    <x v="0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8:00:00"/>
    <m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8:08:10"/>
    <m/>
    <x v="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09:04:31"/>
    <m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1:50:00"/>
    <m/>
    <x v="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1:34:00"/>
    <m/>
    <x v="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7:44:03"/>
    <m/>
    <x v="0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6:11:35"/>
    <m/>
    <x v="0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09:22:23"/>
    <m/>
    <x v="0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5:31:24"/>
    <m/>
    <x v="0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1:59:00"/>
    <m/>
    <x v="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09:25:38"/>
    <m/>
    <x v="0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  <m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  <m/>
    <x v="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  <m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1:27:49"/>
    <m/>
    <x v="0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  <m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3:10:31"/>
    <m/>
    <x v="0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8:34:36"/>
    <m/>
    <x v="0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6:22:18"/>
    <m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  <m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  <m/>
    <x v="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0:25:39"/>
    <m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  <m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  <m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1:21:00"/>
    <m/>
    <x v="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6:02:16"/>
    <m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  <m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  <m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  <m/>
    <x v="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9:35:24"/>
    <m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0:58:00"/>
    <m/>
    <x v="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  <m/>
    <x v="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0:31:10"/>
    <m/>
    <x v="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  <m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  <m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  <m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6:45:33"/>
    <m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6:16:56"/>
    <m/>
    <x v="0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0:19:25"/>
    <m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  <m/>
    <x v="0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2:32:21"/>
    <m/>
    <x v="0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  <m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9:39:31"/>
    <m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9:53:44"/>
    <m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4:14:20"/>
    <m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  <m/>
    <x v="0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6:12:46"/>
    <m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  <m/>
    <x v="0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  <m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  <m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3:02:22"/>
    <m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6:27:28"/>
    <m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2:30:03"/>
    <m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9:21:47"/>
    <m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0:37:23"/>
    <m/>
    <x v="0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0:50:32"/>
    <m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  <m/>
    <x v="0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9:02:20"/>
    <m/>
    <x v="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3:29:00"/>
    <m/>
    <x v="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5:59:00"/>
    <m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  <m/>
    <x v="0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2:04:04"/>
    <m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  <m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9:33:37"/>
    <m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2:41:33"/>
    <m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  <m/>
    <x v="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4:22:38"/>
    <m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  <m/>
    <x v="0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  <m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  <m/>
    <x v="0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  <m/>
    <x v="0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3:44:56"/>
    <m/>
    <x v="0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0:18:51"/>
    <m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4:10:58"/>
    <m/>
    <x v="0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  <m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8:02:55"/>
    <m/>
    <x v="0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0:39:50"/>
    <m/>
    <x v="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0:00:00"/>
    <m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2:22:37"/>
    <m/>
    <x v="0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5:01:15"/>
    <m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  <m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1:34:42"/>
    <m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  <m/>
    <x v="0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7:30:00"/>
    <m/>
    <x v="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1:59:00"/>
    <m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4:42:26"/>
    <m/>
    <x v="0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9:00:00"/>
    <m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  <m/>
    <x v="0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3:34:04"/>
    <m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  <m/>
    <x v="0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19:41:35"/>
    <m/>
    <x v="0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0:29:56"/>
    <m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0:23:56"/>
    <m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0:54:50"/>
    <m/>
    <x v="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5:25:08"/>
    <m/>
    <x v="0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6:04:00"/>
    <m/>
    <x v="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  <m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0:38:53"/>
    <m/>
    <x v="0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1:49:11"/>
    <m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0:44:00"/>
    <m/>
    <x v="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1:08:24"/>
    <m/>
    <x v="0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0:23:33"/>
    <m/>
    <x v="0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3:14:57"/>
    <m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  <m/>
    <x v="0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2:27:54"/>
    <m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0:39:46"/>
    <m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8:46:10"/>
    <m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  <m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6:57:42"/>
    <m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  <m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5:35:13"/>
    <m/>
    <x v="0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2:59:00"/>
    <m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09:00:28"/>
    <m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09:00:22"/>
    <m/>
    <x v="0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2:06:31"/>
    <m/>
    <x v="0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2:33:41"/>
    <m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09:27:51"/>
    <m/>
    <x v="0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2:00:00"/>
    <m/>
    <x v="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0T23:36:00"/>
    <m/>
    <x v="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  <m/>
    <x v="0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1:11:00"/>
    <m/>
    <x v="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5:48:10"/>
    <m/>
    <x v="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7:00:00"/>
    <m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0:36:49"/>
    <m/>
    <x v="0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2:50:08"/>
    <m/>
    <x v="0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2:45:50"/>
    <m/>
    <x v="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7:03:59"/>
    <m/>
    <x v="0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7:27:36"/>
    <m/>
    <x v="0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3:00:00"/>
    <m/>
    <x v="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8:18:05"/>
    <m/>
    <x v="0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2:17:00"/>
    <m/>
    <x v="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1:00:00"/>
    <m/>
    <x v="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2:28:16"/>
    <m/>
    <x v="0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3:00:00"/>
    <m/>
    <x v="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3:29:00"/>
    <m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1:15:48"/>
    <m/>
    <x v="0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0:27:33"/>
    <m/>
    <x v="0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1:00:00"/>
    <m/>
    <x v="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7T23:00:00"/>
    <m/>
    <x v="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4:18:49"/>
    <m/>
    <x v="0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19:47:35"/>
    <m/>
    <x v="0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7:49:52"/>
    <m/>
    <x v="0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19:03:00"/>
    <m/>
    <x v="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2:57:49"/>
    <m/>
    <x v="0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8:16:16"/>
    <m/>
    <x v="0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6:00:00"/>
    <m/>
    <x v="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2:52:50"/>
    <m/>
    <x v="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0:35:45"/>
    <m/>
    <x v="0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6:48:33"/>
    <m/>
    <x v="0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0:00:00"/>
    <m/>
    <x v="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  <m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09:30:08"/>
    <m/>
    <x v="0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2:46:23"/>
    <m/>
    <x v="0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1:00:03"/>
    <m/>
    <x v="0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6:00:03"/>
    <m/>
    <x v="0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7:57:59"/>
    <m/>
    <x v="0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0:59:36"/>
    <m/>
    <x v="0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19:59:57"/>
    <m/>
    <x v="0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0:11:48"/>
    <m/>
    <x v="0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0:33:59"/>
    <m/>
    <x v="0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2T23:27:56"/>
    <m/>
    <x v="0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19:51:00"/>
    <m/>
    <x v="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3:59:00"/>
    <m/>
    <x v="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2:02:20"/>
    <m/>
    <x v="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09:29:04"/>
    <m/>
    <x v="0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6:42:55"/>
    <m/>
    <x v="0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  <m/>
    <x v="0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5:05:38"/>
    <m/>
    <x v="0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7:13:07"/>
    <m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2:00:00"/>
    <m/>
    <x v="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2:32:55"/>
    <m/>
    <x v="0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2:38:24"/>
    <m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3:48:38"/>
    <m/>
    <x v="0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  <m/>
    <x v="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  <m/>
    <x v="0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  <m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5:00:00"/>
    <m/>
    <x v="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  <m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  <m/>
    <x v="0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2:25:49"/>
    <m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7:56:12"/>
    <m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  <m/>
    <x v="0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  <m/>
    <x v="0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  <m/>
    <x v="0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3:21:17"/>
    <m/>
    <x v="0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4:09:13"/>
    <m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  <m/>
    <x v="0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2:15:30"/>
    <m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  <m/>
    <x v="0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1:43:24"/>
    <m/>
    <x v="0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  <m/>
    <x v="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7:13:41"/>
    <m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8:52:00"/>
    <m/>
    <x v="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8:24:52"/>
    <m/>
    <x v="0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2:30:00"/>
    <m/>
    <x v="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4:16:11"/>
    <m/>
    <x v="0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2:59:00"/>
    <m/>
    <x v="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1:59:00"/>
    <m/>
    <x v="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5:00:00"/>
    <m/>
    <x v="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8:56:15"/>
    <m/>
    <x v="0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2:50:00"/>
    <m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1:59:00"/>
    <m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4:22:46"/>
    <m/>
    <x v="0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2:01:08"/>
    <m/>
    <x v="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  <m/>
    <x v="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3:59:05"/>
    <m/>
    <x v="0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0:32:46"/>
    <m/>
    <x v="0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9:34:15"/>
    <m/>
    <x v="0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2:59:00"/>
    <m/>
    <x v="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5:39:12"/>
    <m/>
    <x v="0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0:12:01"/>
    <m/>
    <x v="0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4:46:58"/>
    <m/>
    <x v="0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1:59:00"/>
    <m/>
    <x v="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1:00:00"/>
    <m/>
    <x v="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6:29:29"/>
    <m/>
    <x v="0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8:30:00"/>
    <m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4T23:00:00"/>
    <m/>
    <x v="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1:33:23"/>
    <m/>
    <x v="0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2:27:00"/>
    <m/>
    <x v="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1:00:00"/>
    <m/>
    <x v="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1:59:00"/>
    <m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4:48:00"/>
    <m/>
    <x v="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3:26:21"/>
    <m/>
    <x v="0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2:46:47"/>
    <m/>
    <x v="0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1:59:00"/>
    <m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09:43:13"/>
    <m/>
    <x v="0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7:47:37"/>
    <m/>
    <x v="0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1:53:06"/>
    <m/>
    <x v="0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7:59:00"/>
    <m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3:37:00"/>
    <m/>
    <x v="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6:49:34"/>
    <m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  <m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6:35:39"/>
    <m/>
    <x v="0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  <m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  <m/>
    <x v="0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  <m/>
    <x v="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  <m/>
    <x v="0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5:05:38"/>
    <m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9:59:54"/>
    <m/>
    <x v="0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0:31:52"/>
    <m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5:40:35"/>
    <m/>
    <x v="0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2:12:01"/>
    <m/>
    <x v="0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  <m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  <m/>
    <x v="0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  <m/>
    <x v="0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  <m/>
    <x v="0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  <m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  <m/>
    <x v="0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  <m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3:55:03"/>
    <m/>
    <x v="0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1:00:00"/>
    <m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0:04:58"/>
    <m/>
    <x v="0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7:43:54"/>
    <m/>
    <x v="0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1:28:00"/>
    <m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  <m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7:07:12"/>
    <m/>
    <x v="0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1:55:36"/>
    <m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0:12:33"/>
    <m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7:14:00"/>
    <m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5:52:07"/>
    <m/>
    <x v="0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  <m/>
    <x v="0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4:45:24"/>
    <m/>
    <x v="0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3:13:41"/>
    <m/>
    <x v="0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  <m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7:13:48"/>
    <m/>
    <x v="0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3T23:51:40"/>
    <m/>
    <x v="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09:56:49"/>
    <m/>
    <x v="0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2:11:57"/>
    <m/>
    <x v="0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4:10:01"/>
    <m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2:05:47"/>
    <m/>
    <x v="0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4:36:40"/>
    <m/>
    <x v="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1:59:00"/>
    <m/>
    <x v="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5:20:00"/>
    <m/>
    <x v="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5:54:14"/>
    <m/>
    <x v="0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19:13:43"/>
    <m/>
    <x v="0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6:59:50"/>
    <m/>
    <x v="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1:06:22"/>
    <m/>
    <x v="0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0:00:00"/>
    <m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8:00:00"/>
    <m/>
    <x v="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4T23:42:31"/>
    <m/>
    <x v="0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0:59:00"/>
    <m/>
    <x v="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6:59:00"/>
    <m/>
    <x v="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1:26:10"/>
    <m/>
    <x v="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3:38:14"/>
    <m/>
    <x v="0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  <m/>
    <x v="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6:00:00"/>
    <m/>
    <x v="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7:52:09"/>
    <m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4:59:11"/>
    <m/>
    <x v="0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4:01:01"/>
    <m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5:00:00"/>
    <m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19:00:00"/>
    <m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1:56:28"/>
    <m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1:50:16"/>
    <m/>
    <x v="0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0:09:26"/>
    <m/>
    <x v="0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4:07:02"/>
    <m/>
    <x v="0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4:26:48"/>
    <m/>
    <x v="0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9:04:29"/>
    <m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4:54:21"/>
    <m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7:11:07"/>
    <m/>
    <x v="0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6:55:22"/>
    <m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4:00:00"/>
    <m/>
    <x v="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2:03:47"/>
    <m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19:28:59"/>
    <m/>
    <x v="0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7:00:00"/>
    <m/>
    <x v="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09:45:21"/>
    <m/>
    <x v="0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5:49:21"/>
    <m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19:00:00"/>
    <m/>
    <x v="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7:11:15"/>
    <m/>
    <x v="0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5:54:55"/>
    <m/>
    <x v="0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4:45:48"/>
    <m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1:51:14"/>
    <m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  <m/>
    <x v="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  <m/>
    <x v="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1:59:00"/>
    <m/>
    <x v="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3:00:35"/>
    <m/>
    <x v="0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5:13:23"/>
    <m/>
    <x v="0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1:31:09"/>
    <m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0:16:59"/>
    <m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1:09:20"/>
    <m/>
    <x v="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7:55:41"/>
    <m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8:59:03"/>
    <m/>
    <x v="0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3:20:09"/>
    <m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1:48:45"/>
    <m/>
    <x v="0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2:00:00"/>
    <m/>
    <x v="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7:25:26"/>
    <m/>
    <x v="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4:00:00"/>
    <m/>
    <x v="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3:00:00"/>
    <m/>
    <x v="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19:30:00"/>
    <m/>
    <x v="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5:13:14"/>
    <m/>
    <x v="0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9:40:10"/>
    <m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2:06:58"/>
    <m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7:00:10"/>
    <m/>
    <x v="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1:55:13"/>
    <m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09:00:00"/>
    <m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0:59:00"/>
    <m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5:29:34"/>
    <m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5:00:00"/>
    <m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6:13:36"/>
    <m/>
    <x v="0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8:32:00"/>
    <m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8:51:36"/>
    <m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8:29:40"/>
    <m/>
    <x v="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3:38:00"/>
    <m/>
    <x v="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0:00:00"/>
    <m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6:45:00"/>
    <m/>
    <x v="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2:59:00"/>
    <m/>
    <x v="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5:34:49"/>
    <m/>
    <x v="0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8:59:34"/>
    <m/>
    <x v="0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8:42:23"/>
    <m/>
    <x v="0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3:09:25"/>
    <m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8:01:34"/>
    <m/>
    <x v="0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2:04:51"/>
    <m/>
    <x v="0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5:29:10"/>
    <m/>
    <x v="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23:59:00"/>
    <m/>
    <x v="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2:07:20"/>
    <m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5:57:05"/>
    <m/>
    <x v="0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9:42:10"/>
    <m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  <m/>
    <x v="0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  <m/>
    <x v="0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1:00:00"/>
    <m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7:04:50"/>
    <m/>
    <x v="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0:31:16"/>
    <m/>
    <x v="0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1:22:37"/>
    <m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1:01:00"/>
    <m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1:19:26"/>
    <m/>
    <x v="0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1:22:19"/>
    <m/>
    <x v="0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1:21:58"/>
    <m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4:16:00"/>
    <m/>
    <x v="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6:00:00"/>
    <m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5:33:28"/>
    <m/>
    <x v="0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  <m/>
    <x v="0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4:59:32"/>
    <m/>
    <x v="0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1:35:34"/>
    <m/>
    <x v="0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2:14:37"/>
    <m/>
    <x v="0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09:33:50"/>
    <m/>
    <x v="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3:41:54"/>
    <m/>
    <x v="0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4:59:18"/>
    <m/>
    <x v="0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0:59:00"/>
    <m/>
    <x v="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0:59:00"/>
    <m/>
    <x v="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0:45:26"/>
    <m/>
    <x v="0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1:59:00"/>
    <m/>
    <x v="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0:00:00"/>
    <m/>
    <x v="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6:01:00"/>
    <m/>
    <x v="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2:00:00"/>
    <m/>
    <x v="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09:41:24"/>
    <m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7:00:00"/>
    <m/>
    <x v="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3:33:48"/>
    <m/>
    <x v="0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1:59:53"/>
    <m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6:57:29"/>
    <m/>
    <x v="0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7:00:00"/>
    <m/>
    <x v="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7:44:54"/>
    <m/>
    <x v="0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6:10:53"/>
    <m/>
    <x v="0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3:00:00"/>
    <m/>
    <x v="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4:34:13"/>
    <m/>
    <x v="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5:08:08"/>
    <m/>
    <x v="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1:50:59"/>
    <m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1:52:15"/>
    <m/>
    <x v="0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7:55:11"/>
    <m/>
    <x v="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0:14:23"/>
    <m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8:23:54"/>
    <m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30T23:46:37"/>
    <m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6:59:35"/>
    <m/>
    <x v="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2:00:00"/>
    <m/>
    <x v="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8:00:00"/>
    <m/>
    <x v="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09T23:32:54"/>
    <m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5:59:00"/>
    <m/>
    <x v="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4:00:00"/>
    <m/>
    <x v="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09:59:33"/>
    <m/>
    <x v="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3:00:00"/>
    <m/>
    <x v="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1:26:44"/>
    <m/>
    <x v="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5:18:37"/>
    <m/>
    <x v="0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7:45:52"/>
    <m/>
    <x v="0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0:07:00"/>
    <m/>
    <x v="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1:16:27"/>
    <m/>
    <x v="0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  <m/>
    <x v="0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19:29:58"/>
    <m/>
    <x v="0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7:42:48"/>
    <m/>
    <x v="0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2:45:11"/>
    <m/>
    <x v="0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1:10:00"/>
    <m/>
    <x v="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1:03:22"/>
    <m/>
    <x v="0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2:10:37"/>
    <m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  <m/>
    <x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  <m/>
    <x v="0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2:21:44"/>
    <m/>
    <x v="0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  <m/>
    <x v="0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  <m/>
    <x v="0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2:58:47"/>
    <m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5:36:41"/>
    <m/>
    <x v="0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9:45:32"/>
    <m/>
    <x v="0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4:36:23"/>
    <m/>
    <x v="0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2:47:46"/>
    <m/>
    <x v="0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  <m/>
    <x v="0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9:31:33"/>
    <m/>
    <x v="0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7:53:15"/>
    <m/>
    <x v="0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7:54:44"/>
    <m/>
    <x v="0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3:00:00"/>
    <m/>
    <x v="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  <m/>
    <x v="0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  <m/>
    <x v="0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7:00:50"/>
    <m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7:45:23"/>
    <m/>
    <x v="0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3:49:50"/>
    <m/>
    <x v="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09:55:30"/>
    <m/>
    <x v="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  <m/>
    <x v="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  <m/>
    <x v="0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4:45:21"/>
    <m/>
    <x v="0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1:02:08"/>
    <m/>
    <x v="0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  <m/>
    <x v="0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1:07:56"/>
    <m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0:03:24"/>
    <m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7:28:26"/>
    <m/>
    <x v="0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9:03:41"/>
    <m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  <m/>
    <x v="0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1:00:00"/>
    <m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2:59:00"/>
    <m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6:50:46"/>
    <m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2:54:03"/>
    <m/>
    <x v="0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5:00:00"/>
    <m/>
    <x v="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7:39:40"/>
    <m/>
    <x v="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2:45:52"/>
    <m/>
    <x v="0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0:50:43"/>
    <m/>
    <x v="0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2:00:00"/>
    <m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6:31:43"/>
    <m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2:00:00"/>
    <m/>
    <x v="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1T23:32:39"/>
    <m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4:03:25"/>
    <m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  <m/>
    <x v="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7:00:00"/>
    <m/>
    <x v="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6:40:28"/>
    <m/>
    <x v="0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6:34:00"/>
    <m/>
    <x v="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0:00:00"/>
    <m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0:00:00"/>
    <m/>
    <x v="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7:16:06"/>
    <m/>
    <x v="0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5:00:00"/>
    <m/>
    <x v="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09:31:47"/>
    <m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8:00:00"/>
    <m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4:53:10"/>
    <m/>
    <x v="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6:07:53"/>
    <m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5:00:00"/>
    <m/>
    <x v="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4:57:18"/>
    <m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4:18:55"/>
    <m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8:39:00"/>
    <m/>
    <x v="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1:59:00"/>
    <m/>
    <x v="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5:55:03"/>
    <m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2:00:00"/>
    <m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1:49:21"/>
    <m/>
    <x v="0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3:35:15"/>
    <m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2:38:29"/>
    <m/>
    <x v="0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0:00:00"/>
    <m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09:14:22"/>
    <m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8:21:26"/>
    <m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6:36:49"/>
    <m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  <m/>
    <x v="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6:08:55"/>
    <m/>
    <x v="0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09:24:52"/>
    <m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6:59:00"/>
    <m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19:43:00"/>
    <m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3:01:26"/>
    <m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1:00:00"/>
    <m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0:30:00"/>
    <m/>
    <x v="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7:00:00"/>
    <m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4:25:18"/>
    <m/>
    <x v="0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1:59:00"/>
    <m/>
    <x v="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3:47:50"/>
    <m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6:00:00"/>
    <m/>
    <x v="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0:00:00"/>
    <m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7:02:10"/>
    <m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8:00:00"/>
    <m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2:59:00"/>
    <m/>
    <x v="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6:48:04"/>
    <m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6:00:00"/>
    <m/>
    <x v="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2:59:00"/>
    <m/>
    <x v="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1:00:00"/>
    <m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  <m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  <m/>
    <x v="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  <m/>
    <x v="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7:06:20"/>
    <m/>
    <x v="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8:23:53"/>
    <m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  <m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  <m/>
    <x v="0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09:34:19"/>
    <m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  <m/>
    <x v="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8:10:11"/>
    <m/>
    <x v="0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  <m/>
    <x v="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19:05:03"/>
    <m/>
    <x v="0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  <m/>
    <x v="0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1:11:59"/>
    <m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  <m/>
    <x v="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5:34:00"/>
    <m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2:00:00"/>
    <m/>
    <x v="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  <m/>
    <x v="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2:41:44"/>
    <m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3:12:56"/>
    <m/>
    <x v="0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8:10:48"/>
    <m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2:57:09"/>
    <m/>
    <x v="0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0:12:03"/>
    <m/>
    <x v="0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7:18:00"/>
    <m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  <m/>
    <x v="0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6:00:00"/>
    <m/>
    <x v="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2:00:00"/>
    <m/>
    <x v="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3:50:54"/>
    <m/>
    <x v="0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8:14:41"/>
    <m/>
    <x v="0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2:32:45"/>
    <m/>
    <x v="0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1:43:33"/>
    <m/>
    <x v="0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  <m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3:37:11"/>
    <m/>
    <x v="0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4:16:26"/>
    <m/>
    <x v="0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1:04:53"/>
    <m/>
    <x v="0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  <m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1:00:00"/>
    <m/>
    <x v="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8:46:35"/>
    <m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1:24:21"/>
    <m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1:05:00"/>
    <m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  <m/>
    <x v="0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8:18:38"/>
    <m/>
    <x v="0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2:59:00"/>
    <m/>
    <x v="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1:27:15"/>
    <m/>
    <x v="0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8:50:01"/>
    <m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  <m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4:15:24"/>
    <m/>
    <x v="0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  <m/>
    <x v="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4:43:05"/>
    <m/>
    <x v="0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1:00:00"/>
    <m/>
    <x v="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4:12:08"/>
    <m/>
    <x v="0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5:00:00"/>
    <m/>
    <x v="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0:00:00"/>
    <m/>
    <x v="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  <m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5:00:00"/>
    <m/>
    <x v="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0:00:00"/>
    <m/>
    <x v="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09:29:05"/>
    <m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09:57:33"/>
    <m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  <m/>
    <x v="0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8T23:37:12"/>
    <m/>
    <x v="0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5:42:19"/>
    <m/>
    <x v="0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4:33:16"/>
    <m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2:00:18"/>
    <m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  <m/>
    <x v="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19:21:53"/>
    <m/>
    <x v="0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19:00:00"/>
    <m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5:03:57"/>
    <m/>
    <x v="0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1:33:39"/>
    <m/>
    <x v="0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3:46:00"/>
    <m/>
    <x v="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4:11:27"/>
    <m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2:27:06"/>
    <m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1:09:34"/>
    <m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6:08:59"/>
    <m/>
    <x v="0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4:46:34"/>
    <m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2:33:10"/>
    <m/>
    <x v="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5:26:29"/>
    <m/>
    <x v="0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5T23:37:27"/>
    <m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09:06:47"/>
    <m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8:52:09"/>
    <m/>
    <x v="0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2:01:10"/>
    <m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  <m/>
    <x v="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4:58:47"/>
    <m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  <m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1:59:00"/>
    <m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8:01:08"/>
    <m/>
    <x v="0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  <m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4T23:00:00"/>
    <m/>
    <x v="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7:57:26"/>
    <m/>
    <x v="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7:32:38"/>
    <m/>
    <x v="0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8:01:04"/>
    <m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0:08:00"/>
    <m/>
    <x v="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5:00:00"/>
    <m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6:57:33"/>
    <m/>
    <x v="0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09:16:04"/>
    <m/>
    <x v="0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1:00:00"/>
    <m/>
    <x v="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2:59:00"/>
    <m/>
    <x v="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4:58:33"/>
    <m/>
    <x v="0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0:53:34"/>
    <m/>
    <x v="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19:00:00"/>
    <m/>
    <x v="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2:33:38"/>
    <m/>
    <x v="0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7:02:35"/>
    <m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4:18:00"/>
    <m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  <m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  <m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  <m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6:44:52"/>
    <m/>
    <x v="0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1:11:00"/>
    <m/>
    <x v="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09:34:53"/>
    <m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4:45:17"/>
    <m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  <m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3:16:13"/>
    <m/>
    <x v="0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2:00:00"/>
    <m/>
    <x v="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3:00:21"/>
    <m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  <m/>
    <x v="0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1:47:29"/>
    <m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7:00:50"/>
    <m/>
    <x v="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7:16:12"/>
    <m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  <m/>
    <x v="0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  <m/>
    <x v="0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  <m/>
    <x v="0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2:00:00"/>
    <m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0:59:00"/>
    <m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5:17:04"/>
    <m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5:32:00"/>
    <m/>
    <x v="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1:30:33"/>
    <m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1:43:32"/>
    <m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1:44:52"/>
    <m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1:59:00"/>
    <m/>
    <x v="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6:51:00"/>
    <m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0:04:11"/>
    <m/>
    <x v="0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09:47:58"/>
    <m/>
    <x v="0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19:00:00"/>
    <m/>
    <x v="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2:00:00"/>
    <m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19:35:00"/>
    <m/>
    <x v="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1:00:00"/>
    <m/>
    <x v="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6:00:00"/>
    <m/>
    <x v="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0:14:00"/>
    <m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9T23:59:00"/>
    <m/>
    <x v="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0:00:00"/>
    <m/>
    <x v="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0:00:00"/>
    <m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7:25:56"/>
    <m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0:29:03"/>
    <m/>
    <x v="0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0:10:36"/>
    <m/>
    <x v="0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0:41:21"/>
    <m/>
    <x v="0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2:00:00"/>
    <m/>
    <x v="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5:00:06"/>
    <m/>
    <x v="0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8:00:00"/>
    <m/>
    <x v="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2:41:21"/>
    <m/>
    <x v="0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2:59:00"/>
    <m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7:47:00"/>
    <m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4:05:30"/>
    <m/>
    <x v="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2:25:10"/>
    <m/>
    <x v="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4:07:47"/>
    <m/>
    <x v="0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5:29:32"/>
    <m/>
    <x v="0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09:57:51"/>
    <m/>
    <x v="0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5:54:00"/>
    <m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2:59:00"/>
    <m/>
    <x v="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2:25:00"/>
    <m/>
    <x v="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0:00:00"/>
    <m/>
    <x v="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  <m/>
    <x v="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5:29:42"/>
    <m/>
    <x v="0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4:04:12"/>
    <m/>
    <x v="0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2-29T23:59:00"/>
    <m/>
    <x v="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6:08:44"/>
    <m/>
    <x v="0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0:11:45"/>
    <m/>
    <x v="0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2:09:51"/>
    <m/>
    <x v="0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  <m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0T23:05:19"/>
    <m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8:40:40"/>
    <m/>
    <x v="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  <m/>
    <x v="0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6:59:00"/>
    <m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0:52:10"/>
    <m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4:04:09"/>
    <m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4T23:00:00"/>
    <m/>
    <x v="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2:00:00"/>
    <m/>
    <x v="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7:09:12"/>
    <m/>
    <x v="0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4:24:03"/>
    <m/>
    <x v="0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6:00:00"/>
    <m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1:00:00"/>
    <m/>
    <x v="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4:18:53"/>
    <m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1T23:59:00"/>
    <m/>
    <x v="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6:53:29"/>
    <m/>
    <x v="0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0:13:06"/>
    <m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7:51:15"/>
    <m/>
    <x v="0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0:00:00"/>
    <m/>
    <x v="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5:01:32"/>
    <m/>
    <x v="0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09:54:11"/>
    <m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0:20:25"/>
    <m/>
    <x v="0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2:35:00"/>
    <m/>
    <x v="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1:56:11"/>
    <m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5:10:47"/>
    <m/>
    <x v="0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19:04:19"/>
    <m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0:38:45"/>
    <m/>
    <x v="0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1:59:00"/>
    <m/>
    <x v="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7:26:49"/>
    <m/>
    <x v="0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5:59:00"/>
    <m/>
    <x v="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2:59:00"/>
    <m/>
    <x v="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0:03:17"/>
    <m/>
    <x v="0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1:59:00"/>
    <m/>
    <x v="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7:00:00"/>
    <m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4:50:48"/>
    <m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0:30:47"/>
    <m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0:50:00"/>
    <m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1:26:38"/>
    <m/>
    <x v="0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1:44:15"/>
    <m/>
    <x v="0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2:52:00"/>
    <m/>
    <x v="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  <m/>
    <x v="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5:22:00"/>
    <m/>
    <x v="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8:20:55"/>
    <m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2:02:40"/>
    <m/>
    <x v="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3:59:05"/>
    <m/>
    <x v="0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09:59:00"/>
    <m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1:59:00"/>
    <m/>
    <x v="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  <m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6:59:50"/>
    <m/>
    <x v="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  <m/>
    <x v="0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  <m/>
    <x v="0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2:59:00"/>
    <m/>
    <x v="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6:27:26"/>
    <m/>
    <x v="0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0:35:34"/>
    <m/>
    <x v="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  <m/>
    <x v="0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2:00:00"/>
    <m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6:08:58"/>
    <m/>
    <x v="0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0:59:00"/>
    <m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9:19:32"/>
    <m/>
    <x v="0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09T23:28:57"/>
    <m/>
    <x v="0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6:31:19"/>
    <m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0:35:52"/>
    <m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4:00:34"/>
    <m/>
    <x v="0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1:36:09"/>
    <m/>
    <x v="0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0T23:59:00"/>
    <m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9:46:00"/>
    <m/>
    <x v="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3:19:00"/>
    <m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7:42:39"/>
    <m/>
    <x v="0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0:27:20"/>
    <m/>
    <x v="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09:38:43"/>
    <m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6:57:58"/>
    <m/>
    <x v="0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1:19:55"/>
    <m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0:07:15"/>
    <m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19:40:44"/>
    <m/>
    <x v="0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2:21:31"/>
    <m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  <m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31T23:00:00"/>
    <m/>
    <x v="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2:48:00"/>
    <m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5:12:39"/>
    <m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0:05:59"/>
    <m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2:36:30"/>
    <m/>
    <x v="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7:41:00"/>
    <m/>
    <x v="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19:59:00"/>
    <m/>
    <x v="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2:39:05"/>
    <m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6:45:43"/>
    <m/>
    <x v="0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6:00:00"/>
    <m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1:59:00"/>
    <m/>
    <x v="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3:05:56"/>
    <m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8:36:20"/>
    <m/>
    <x v="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3:48:46"/>
    <m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8:00:00"/>
    <m/>
    <x v="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8:17:00"/>
    <m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2:33:11"/>
    <m/>
    <x v="0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8:56:15"/>
    <m/>
    <x v="0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  <m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2:10:18"/>
    <m/>
    <x v="0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1:45:06"/>
    <m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0:00:00"/>
    <m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8T23:00:00"/>
    <m/>
    <x v="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6:00:00"/>
    <m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3:32:31"/>
    <m/>
    <x v="0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9:19:54"/>
    <m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1:00:10"/>
    <m/>
    <x v="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8:45:19"/>
    <m/>
    <x v="0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8:17:00"/>
    <m/>
    <x v="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0:55:34"/>
    <m/>
    <x v="0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1:33:02"/>
    <m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  <m/>
    <x v="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  <m/>
    <x v="0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6:22:05"/>
    <m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7:12:00"/>
    <m/>
    <x v="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9:35:23"/>
    <m/>
    <x v="0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8:05:32"/>
    <m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5:36:36"/>
    <m/>
    <x v="0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0:18:55"/>
    <m/>
    <x v="0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7:22:12"/>
    <m/>
    <x v="0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7:49:58"/>
    <m/>
    <x v="0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2:43:21"/>
    <m/>
    <x v="0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  <m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7:26:02"/>
    <m/>
    <x v="0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  <m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2:49:01"/>
    <m/>
    <x v="0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3:13:39"/>
    <m/>
    <x v="0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2:59:00"/>
    <m/>
    <x v="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6:54:05"/>
    <m/>
    <x v="0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1:24:20"/>
    <m/>
    <x v="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  <m/>
    <x v="0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0:16:59"/>
    <m/>
    <x v="0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1:38:41"/>
    <m/>
    <x v="0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6:59:00"/>
    <m/>
    <x v="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3:12:00"/>
    <m/>
    <x v="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  <m/>
    <x v="0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2:33:00"/>
    <m/>
    <x v="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0:15:03"/>
    <m/>
    <x v="0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4:00:00"/>
    <m/>
    <x v="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5:18:59"/>
    <m/>
    <x v="0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  <m/>
    <x v="0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0:00:00"/>
    <m/>
    <x v="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  <m/>
    <x v="0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09:22:46"/>
    <m/>
    <x v="0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8:15:55"/>
    <m/>
    <x v="0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2:00:00"/>
    <m/>
    <x v="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  <m/>
    <x v="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2:00:00"/>
    <m/>
    <x v="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4:09:34"/>
    <m/>
    <x v="0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4:49:27"/>
    <m/>
    <x v="0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2:59:00"/>
    <m/>
    <x v="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4:00:58"/>
    <m/>
    <x v="0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5:58:45"/>
    <m/>
    <x v="0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6:52:24"/>
    <m/>
    <x v="0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8T23:00:00"/>
    <m/>
    <x v="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4:09:12"/>
    <m/>
    <x v="0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7:00:00"/>
    <m/>
    <x v="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2:59:00"/>
    <m/>
    <x v="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6:52:02"/>
    <m/>
    <x v="0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0:00:00"/>
    <m/>
    <x v="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2:05:25"/>
    <m/>
    <x v="0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3:20:15"/>
    <m/>
    <x v="0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1:59:00"/>
    <m/>
    <x v="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1:59:00"/>
    <m/>
    <x v="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2:13:01"/>
    <m/>
    <x v="0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6:00:00"/>
    <m/>
    <x v="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2:59:00"/>
    <m/>
    <x v="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2:00:00"/>
    <m/>
    <x v="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8:35:58"/>
    <m/>
    <x v="0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1:31:08"/>
    <m/>
    <x v="0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5:04:52"/>
    <m/>
    <x v="0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4:45:08"/>
    <m/>
    <x v="0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5:17:07"/>
    <m/>
    <x v="0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09:00:00"/>
    <m/>
    <x v="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0:00:09"/>
    <m/>
    <x v="0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8:31:15"/>
    <m/>
    <x v="0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0:51:11"/>
    <m/>
    <x v="0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3:54:09"/>
    <m/>
    <x v="0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0:00:00"/>
    <m/>
    <x v="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1:00:00"/>
    <m/>
    <x v="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3:04:29"/>
    <m/>
    <x v="0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7:50:31"/>
    <m/>
    <x v="0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7:27:21"/>
    <m/>
    <x v="0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5:00:00"/>
    <m/>
    <x v="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09:59:33"/>
    <m/>
    <x v="0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3:58:22"/>
    <m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2:18:52"/>
    <m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  <m/>
    <x v="0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2:07:49"/>
    <m/>
    <x v="0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6:00:00"/>
    <m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7:14:16"/>
    <m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  <m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8:15:42"/>
    <m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8:00:00"/>
    <m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5:50:18"/>
    <m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4:11:17"/>
    <m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5:00:00"/>
    <m/>
    <x v="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3:34:00"/>
    <m/>
    <x v="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2:24:37"/>
    <m/>
    <x v="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23:59:00"/>
    <m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7:43:42"/>
    <m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  <m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2:59:32"/>
    <m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  <m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2T23:40:07"/>
    <m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8:31:17"/>
    <m/>
    <x v="0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7:00:00"/>
    <m/>
    <x v="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1:59:00"/>
    <m/>
    <x v="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0:00:00"/>
    <m/>
    <x v="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3:05:51"/>
    <m/>
    <x v="0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2:19:19"/>
    <m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7:55:00"/>
    <m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1:59:00"/>
    <m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8:30:00"/>
    <m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7:06:24"/>
    <m/>
    <x v="0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8:00:00"/>
    <m/>
    <x v="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6:35:47"/>
    <m/>
    <x v="0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5:00:00"/>
    <m/>
    <x v="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0:43:23"/>
    <m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5:29:00"/>
    <m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4:02:56"/>
    <m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09T23:00:00"/>
    <m/>
    <x v="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5:00:00"/>
    <m/>
    <x v="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8:00:12"/>
    <m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  <m/>
    <x v="0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2:59:00"/>
    <m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1:59:58"/>
    <m/>
    <x v="0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1:59:00"/>
    <m/>
    <x v="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  <m/>
    <x v="0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1:59:00"/>
    <m/>
    <x v="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3:19:15"/>
    <m/>
    <x v="0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7:31:00"/>
    <m/>
    <x v="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2:20:51"/>
    <m/>
    <x v="0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6:00:33"/>
    <m/>
    <x v="0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1:59:00"/>
    <m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6:14:58"/>
    <m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7:59:00"/>
    <m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7:00:00"/>
    <m/>
    <x v="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0:59:00"/>
    <m/>
    <x v="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2:08:12"/>
    <m/>
    <x v="0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8:00:00"/>
    <m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1:39:42"/>
    <m/>
    <x v="0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0:00:00"/>
    <m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1:59:00"/>
    <m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4:25:12"/>
    <m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4:19:17"/>
    <m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1:55:14"/>
    <m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2:48:44"/>
    <m/>
    <x v="0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1:32:46"/>
    <m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5:20:40"/>
    <m/>
    <x v="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1:45:00"/>
    <m/>
    <x v="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19:03:29"/>
    <m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2:26:15"/>
    <m/>
    <x v="0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1:59:00"/>
    <m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7:25:52"/>
    <m/>
    <x v="0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5:17:41"/>
    <m/>
    <x v="0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1:59:00"/>
    <m/>
    <x v="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1:08:38"/>
    <m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1:24:36"/>
    <m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2:00:00"/>
    <m/>
    <x v="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5:00:00"/>
    <m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6:00:00"/>
    <m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1:00:00"/>
    <m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5:00:00"/>
    <m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2:11:00"/>
    <m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5:42:08"/>
    <m/>
    <x v="0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5:00:00"/>
    <m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6:47:45"/>
    <m/>
    <x v="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5:29:35"/>
    <m/>
    <x v="0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7:00:09"/>
    <m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3:00:00"/>
    <m/>
    <x v="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5:00:00"/>
    <m/>
    <x v="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2:30:00"/>
    <m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1:59:00"/>
    <m/>
    <x v="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1:23:26"/>
    <m/>
    <x v="0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4:21:43"/>
    <m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19:27:39"/>
    <m/>
    <x v="0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5-31T23:00:00"/>
    <m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8:28:25"/>
    <m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2:39:48"/>
    <m/>
    <x v="0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5:00:00"/>
    <m/>
    <x v="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23:59:00"/>
    <m/>
    <x v="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7T23:00:00"/>
    <m/>
    <x v="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4:09:42"/>
    <m/>
    <x v="0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2:00:28"/>
    <m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7:00:00"/>
    <m/>
    <x v="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2:50:02"/>
    <m/>
    <x v="0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6:21:31"/>
    <m/>
    <x v="0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1:59:00"/>
    <m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3:29:08"/>
    <m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4:12:32"/>
    <m/>
    <x v="0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6:59:14"/>
    <m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4:37:09"/>
    <m/>
    <x v="0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6:00:00"/>
    <m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6:59:00"/>
    <m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8:00:00"/>
    <m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6:01:03"/>
    <m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1:51:02"/>
    <m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0:59:00"/>
    <m/>
    <x v="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2:26:16"/>
    <m/>
    <x v="0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8:38:04"/>
    <m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8:59:12"/>
    <m/>
    <x v="0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4:32:28"/>
    <m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1:00:00"/>
    <m/>
    <x v="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19:22:19"/>
    <m/>
    <x v="0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5:02:45"/>
    <m/>
    <x v="0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9:36:18"/>
    <m/>
    <x v="0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6:17:05"/>
    <m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1:00:10"/>
    <m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6:00:00"/>
    <m/>
    <x v="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19:00:00"/>
    <m/>
    <x v="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4:05:00"/>
    <m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1:17:21"/>
    <m/>
    <x v="0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7:54:00"/>
    <m/>
    <x v="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8:57:04"/>
    <m/>
    <x v="0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0:30:00"/>
    <m/>
    <x v="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  <m/>
    <x v="0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19:05:57"/>
    <m/>
    <x v="0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1:59:00"/>
    <m/>
    <x v="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1:55:00"/>
    <m/>
    <x v="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2:46:48"/>
    <m/>
    <x v="0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7:59:50"/>
    <m/>
    <x v="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1:51:17"/>
    <m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0:08:25"/>
    <m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2:59:26"/>
    <m/>
    <x v="0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19:00:00"/>
    <m/>
    <x v="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7:00:00"/>
    <m/>
    <x v="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4:17:48"/>
    <m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0:44:46"/>
    <m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4:38:50"/>
    <m/>
    <x v="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0:14:40"/>
    <m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6:30:22"/>
    <m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7:00:00"/>
    <m/>
    <x v="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2:34:06"/>
    <m/>
    <x v="0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5:00:00"/>
    <m/>
    <x v="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7:48:00"/>
    <m/>
    <x v="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09:58:38"/>
    <m/>
    <x v="0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7:22:34"/>
    <m/>
    <x v="0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1:00:00"/>
    <m/>
    <x v="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2:59:00"/>
    <m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7:18:00"/>
    <m/>
    <x v="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2:48:13"/>
    <m/>
    <x v="0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  <m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8:35:10"/>
    <m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5:00:00"/>
    <m/>
    <x v="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1:59:00"/>
    <m/>
    <x v="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1:00:00"/>
    <m/>
    <x v="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7:00:00"/>
    <m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5:00:00"/>
    <m/>
    <x v="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7:00:00"/>
    <m/>
    <x v="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7:00:00"/>
    <m/>
    <x v="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2:01:00"/>
    <m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5:17:00"/>
    <m/>
    <x v="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3:34:32"/>
    <m/>
    <x v="0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4:01:50"/>
    <m/>
    <x v="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2:27:59"/>
    <m/>
    <x v="0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19:22:14"/>
    <m/>
    <x v="0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09:59:00"/>
    <m/>
    <x v="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09:59:00"/>
    <m/>
    <x v="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2:55:00"/>
    <m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0:00:00"/>
    <m/>
    <x v="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5:00:00"/>
    <m/>
    <x v="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0:26:32"/>
    <m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19:37:17"/>
    <m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6:24:54"/>
    <m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2-31T23:00:00"/>
    <m/>
    <x v="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8:59:40"/>
    <m/>
    <x v="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2:00:00"/>
    <m/>
    <x v="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4:59:25"/>
    <m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2:59:00"/>
    <m/>
    <x v="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0:00:00"/>
    <m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1:33:36"/>
    <m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8:39:33"/>
    <m/>
    <x v="0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09:49:54"/>
    <m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0:56:00"/>
    <m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7:08:00"/>
    <m/>
    <x v="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7:00:00"/>
    <m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7:52:58"/>
    <m/>
    <x v="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1:26:23"/>
    <m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6:59:00"/>
    <m/>
    <x v="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2:47:00"/>
    <m/>
    <x v="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1:00:00"/>
    <m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4:49:12"/>
    <m/>
    <x v="0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09:28:26"/>
    <m/>
    <x v="0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2:18:08"/>
    <m/>
    <x v="0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5:04:01"/>
    <m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7:31:22"/>
    <m/>
    <x v="0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2:35:45"/>
    <m/>
    <x v="0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6:28:00"/>
    <m/>
    <x v="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4:17:35"/>
    <m/>
    <x v="0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8:46:00"/>
    <m/>
    <x v="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8:17:25"/>
    <m/>
    <x v="0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2:10:00"/>
    <m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1:59:00"/>
    <m/>
    <x v="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6:00:00"/>
    <m/>
    <x v="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1:00:00"/>
    <m/>
    <x v="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6:05:25"/>
    <m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6:53:34"/>
    <m/>
    <x v="0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1:22:26"/>
    <m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0:31:00"/>
    <m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5:05:24"/>
    <m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6:05:02"/>
    <m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7:59:00"/>
    <m/>
    <x v="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5:49:36"/>
    <m/>
    <x v="0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4:08:09"/>
    <m/>
    <x v="0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7:48:24"/>
    <m/>
    <x v="0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4:58:00"/>
    <m/>
    <x v="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1:00:00"/>
    <m/>
    <x v="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8:32:52"/>
    <m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7:01:02"/>
    <m/>
    <x v="0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2:59:00"/>
    <m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1:59:00"/>
    <m/>
    <x v="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7:30:00"/>
    <m/>
    <x v="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2:30:00"/>
    <m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8:43:00"/>
    <m/>
    <x v="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4:01:47"/>
    <m/>
    <x v="0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5:30:00"/>
    <m/>
    <x v="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8:00:00"/>
    <m/>
    <x v="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2:59:23"/>
    <m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8:00:00"/>
    <m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  <m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0:59:00"/>
    <m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8:48:56"/>
    <m/>
    <x v="0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0:00:00"/>
    <m/>
    <x v="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09:29:12"/>
    <m/>
    <x v="0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1:00:00"/>
    <m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  <m/>
    <x v="0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6:41:41"/>
    <m/>
    <x v="0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1:32:33"/>
    <m/>
    <x v="0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6:00:00"/>
    <m/>
    <x v="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1:00:00"/>
    <m/>
    <x v="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3:07:49"/>
    <m/>
    <x v="0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1:00:00"/>
    <m/>
    <x v="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0:28:00"/>
    <m/>
    <x v="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1:03:40"/>
    <m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5:00:00"/>
    <m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2:59:00"/>
    <m/>
    <x v="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0:15:00"/>
    <m/>
    <x v="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4:17:00"/>
    <m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  <m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6:35:46"/>
    <m/>
    <x v="0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  <m/>
    <x v="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6:43:56"/>
    <m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6:20:00"/>
    <m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4:20:12"/>
    <m/>
    <x v="0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0:51:29"/>
    <m/>
    <x v="0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2:00:00"/>
    <m/>
    <x v="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09:54:31"/>
    <m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1:22:07"/>
    <m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1:59:00"/>
    <m/>
    <x v="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7:29:16"/>
    <m/>
    <x v="0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0:45:59"/>
    <m/>
    <x v="0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2:00:27"/>
    <m/>
    <x v="0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0:59:00"/>
    <m/>
    <x v="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1T23:59:00"/>
    <m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2:27:00"/>
    <m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5:31:00"/>
    <m/>
    <x v="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  <m/>
    <x v="0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1:00:00"/>
    <m/>
    <x v="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2:00:00"/>
    <m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1:59:00"/>
    <m/>
    <x v="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1:07:17"/>
    <m/>
    <x v="0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0:00:00"/>
    <m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7:27:30"/>
    <m/>
    <x v="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09:07:12"/>
    <m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1:00:00"/>
    <m/>
    <x v="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09:24:05"/>
    <m/>
    <x v="0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5:38:00"/>
    <m/>
    <x v="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4:00:00"/>
    <m/>
    <x v="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5T23:59:00"/>
    <m/>
    <x v="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4:27:00"/>
    <m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6:02:11"/>
    <m/>
    <x v="0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8:00:00"/>
    <m/>
    <x v="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  <m/>
    <x v="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1:00:00"/>
    <m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5:00:00"/>
    <m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4:31:20"/>
    <m/>
    <x v="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5:00:00"/>
    <m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1T23:56:28"/>
    <m/>
    <x v="0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2:31:06"/>
    <m/>
    <x v="0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0:03:01"/>
    <m/>
    <x v="0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2:14:59"/>
    <m/>
    <x v="0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0:38:00"/>
    <m/>
    <x v="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0:59:00"/>
    <m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6:34:12"/>
    <m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0:00:00"/>
    <m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5:00:00"/>
    <m/>
    <x v="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3:15:24"/>
    <m/>
    <x v="0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23:59:44"/>
    <m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8:13:17"/>
    <m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6T23:11:00"/>
    <m/>
    <x v="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0:00:00"/>
    <m/>
    <x v="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1:18:00"/>
    <m/>
    <x v="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4:19:26"/>
    <m/>
    <x v="0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6:00:00"/>
    <m/>
    <x v="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5:44:00"/>
    <m/>
    <x v="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0:59:00"/>
    <m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2:59:00"/>
    <m/>
    <x v="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2:19:55"/>
    <m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1:59:00"/>
    <m/>
    <x v="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5:28:48"/>
    <m/>
    <x v="0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  <m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2:00:00"/>
    <m/>
    <x v="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1:37:20"/>
    <m/>
    <x v="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6:08:57"/>
    <m/>
    <x v="0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  <m/>
    <x v="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2:55:00"/>
    <m/>
    <x v="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8:54:06"/>
    <m/>
    <x v="0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2:30:00"/>
    <m/>
    <x v="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5:53:12"/>
    <m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2:59:00"/>
    <m/>
    <x v="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2:59:00"/>
    <m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2:32:51"/>
    <m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1:00:00"/>
    <m/>
    <x v="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5:00:00"/>
    <m/>
    <x v="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8:21:00"/>
    <m/>
    <x v="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8:22:30"/>
    <m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7:47:00"/>
    <m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2:40:20"/>
    <m/>
    <x v="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4:06:00"/>
    <m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7:00:00"/>
    <m/>
    <x v="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2:00:00"/>
    <m/>
    <x v="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0:00:00"/>
    <m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  <m/>
    <x v="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1:59:00"/>
    <m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6:01:58"/>
    <m/>
    <x v="0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19:00:00"/>
    <m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  <m/>
    <x v="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09:42:14"/>
    <m/>
    <x v="0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1:59:00"/>
    <m/>
    <x v="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3:16:07"/>
    <m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09:00:23"/>
    <m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2:00:00"/>
    <m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5:59:00"/>
    <m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1:59:00"/>
    <m/>
    <x v="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4:05:40"/>
    <m/>
    <x v="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2:08:42"/>
    <m/>
    <x v="0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8:04:51"/>
    <m/>
    <x v="0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1:31:15"/>
    <m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8:23:42"/>
    <m/>
    <x v="0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2:07:39"/>
    <m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3:57:37"/>
    <m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3:22:39"/>
    <m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1:59:00"/>
    <m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1:59:00"/>
    <m/>
    <x v="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19:00:00"/>
    <m/>
    <x v="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3:27:53"/>
    <m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5:26:38"/>
    <m/>
    <x v="0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6:07:00"/>
    <m/>
    <x v="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  <m/>
    <x v="0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8:00:00"/>
    <m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1:00:00"/>
    <m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5:36:34"/>
    <m/>
    <x v="0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09:35:24"/>
    <m/>
    <x v="0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0:38:31"/>
    <m/>
    <x v="0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5:00:00"/>
    <m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2:58:00"/>
    <m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0:45:00"/>
    <m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2:36:00"/>
    <m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6:00:00"/>
    <m/>
    <x v="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3:00:00"/>
    <m/>
    <x v="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0:00:00"/>
    <m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1:50:08"/>
    <m/>
    <x v="0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6:11:23"/>
    <m/>
    <x v="0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3:27:24"/>
    <m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1:46:34"/>
    <m/>
    <x v="0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0:31:36"/>
    <m/>
    <x v="0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1:00:00"/>
    <m/>
    <x v="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4:36:53"/>
    <m/>
    <x v="0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7:41:22"/>
    <m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4:00:46"/>
    <m/>
    <x v="0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7:37:28"/>
    <m/>
    <x v="0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1:59:00"/>
    <m/>
    <x v="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  <m/>
    <x v="0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0:28:00"/>
    <m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1:36:17"/>
    <m/>
    <x v="0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1:17:36"/>
    <m/>
    <x v="0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2:59:00"/>
    <m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5:18:30"/>
    <m/>
    <x v="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0:18:02"/>
    <m/>
    <x v="0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3:13:25"/>
    <m/>
    <x v="0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1:35:44"/>
    <m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1:11:30"/>
    <m/>
    <x v="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0:44:30"/>
    <m/>
    <x v="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3:00:00"/>
    <m/>
    <x v="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7:00:00"/>
    <m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09:32:27"/>
    <m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2:00:34"/>
    <m/>
    <x v="0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2:59:00"/>
    <m/>
    <x v="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2:59:00"/>
    <m/>
    <x v="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4:26:00"/>
    <m/>
    <x v="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19:36:22"/>
    <m/>
    <x v="0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0:59:00"/>
    <m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1:09:42"/>
    <m/>
    <x v="0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2T23:59:00"/>
    <m/>
    <x v="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2:59:00"/>
    <m/>
    <x v="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8:00:00"/>
    <m/>
    <x v="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  <m/>
    <x v="0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7:58:02"/>
    <m/>
    <x v="0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5:27:59"/>
    <m/>
    <x v="0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5:44:40"/>
    <m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0:59:00"/>
    <m/>
    <x v="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3:02:06"/>
    <m/>
    <x v="0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8:30:57"/>
    <m/>
    <x v="0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8:00:00"/>
    <m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8:00:00"/>
    <m/>
    <x v="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6:48:05"/>
    <m/>
    <x v="0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4:22:16"/>
    <m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2:53:21"/>
    <m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1:26:51"/>
    <m/>
    <x v="0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  <m/>
    <x v="0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19:00:16"/>
    <m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8:14:56"/>
    <m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5:47:44"/>
    <m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8:00:00"/>
    <m/>
    <x v="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09:04:10"/>
    <m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6:00:00"/>
    <m/>
    <x v="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2:00:00"/>
    <m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5:00:00"/>
    <m/>
    <x v="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1:23:00"/>
    <m/>
    <x v="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1:00:00"/>
    <m/>
    <x v="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2:34:50"/>
    <m/>
    <x v="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09:39:37"/>
    <m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0:00:57"/>
    <m/>
    <x v="0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1:59:00"/>
    <m/>
    <x v="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  <m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1:00:00"/>
    <m/>
    <x v="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5:19:50"/>
    <m/>
    <x v="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1:59:00"/>
    <m/>
    <x v="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  <m/>
    <x v="0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19:00:00"/>
    <m/>
    <x v="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1:59:00"/>
    <m/>
    <x v="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5:11:16"/>
    <m/>
    <x v="0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  <m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0:48:55"/>
    <m/>
    <x v="0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9:08:52"/>
    <m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9:11:00"/>
    <m/>
    <x v="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2:45:30"/>
    <m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  <m/>
    <x v="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1:00:00"/>
    <m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  <m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2:59:00"/>
    <m/>
    <x v="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8:17:18"/>
    <m/>
    <x v="0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7:30:00"/>
    <m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  <m/>
    <x v="0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1:00:45"/>
    <m/>
    <x v="0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  <m/>
    <x v="0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5:29:44"/>
    <m/>
    <x v="0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09:59:00"/>
    <m/>
    <x v="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1:59:00"/>
    <m/>
    <x v="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2:43:27"/>
    <m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1:00:00"/>
    <m/>
    <x v="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0:59:00"/>
    <m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6:59:00"/>
    <m/>
    <x v="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5:42:00"/>
    <m/>
    <x v="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1:59:00"/>
    <m/>
    <x v="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8:39:00"/>
    <m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5:08:45"/>
    <m/>
    <x v="0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2:00:00"/>
    <m/>
    <x v="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2:16:54"/>
    <m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  <m/>
    <x v="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5T23:58:09"/>
    <m/>
    <x v="0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3:54:00"/>
    <m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1:00:00"/>
    <m/>
    <x v="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7:16:59"/>
    <m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2:33:00"/>
    <m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0:12:17"/>
    <m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7:00:00"/>
    <m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1:59:00"/>
    <m/>
    <x v="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6:43:04"/>
    <m/>
    <x v="0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6:52:00"/>
    <m/>
    <x v="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4:57:09"/>
    <m/>
    <x v="0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7:00:00"/>
    <m/>
    <x v="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3:34:44"/>
    <m/>
    <x v="0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1:59:00"/>
    <m/>
    <x v="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6:44:58"/>
    <m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2:59:00"/>
    <m/>
    <x v="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4:53:54"/>
    <m/>
    <x v="0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09:38:10"/>
    <m/>
    <x v="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0:59:00"/>
    <m/>
    <x v="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0:48:16"/>
    <m/>
    <x v="0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2:19:46"/>
    <m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5:00:00"/>
    <m/>
    <x v="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1:59:00"/>
    <m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23:14:15"/>
    <m/>
    <x v="0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2:53:24"/>
    <m/>
    <x v="0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6:25:00"/>
    <m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09:21:23"/>
    <m/>
    <x v="0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2:59:00"/>
    <m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8:00:00"/>
    <m/>
    <x v="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6:30:00"/>
    <m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0:00:00"/>
    <m/>
    <x v="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4:53:30"/>
    <m/>
    <x v="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8:48:36"/>
    <m/>
    <x v="0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  <m/>
    <x v="0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3:21:27"/>
    <m/>
    <x v="0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8:26:56"/>
    <m/>
    <x v="0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0:00:00"/>
    <m/>
    <x v="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6:59:53"/>
    <m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6:59:00"/>
    <m/>
    <x v="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0:59:00"/>
    <m/>
    <x v="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0:33:14"/>
    <m/>
    <x v="0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2:00:00"/>
    <m/>
    <x v="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5:55:49"/>
    <m/>
    <x v="0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1T23:26:00"/>
    <m/>
    <x v="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1:24:46"/>
    <m/>
    <x v="0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0:59:06"/>
    <m/>
    <x v="0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7:49:48"/>
    <m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0:00:00"/>
    <m/>
    <x v="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0:59:00"/>
    <m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1:42:46"/>
    <m/>
    <x v="0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1:59:00"/>
    <m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6:52:00"/>
    <m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5:18:29"/>
    <m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4:47:29"/>
    <m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1:11:15"/>
    <m/>
    <x v="0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  <m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7:50:06"/>
    <m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7:28:04"/>
    <m/>
    <x v="0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6:59:00"/>
    <m/>
    <x v="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3:04:22"/>
    <m/>
    <x v="0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7:00:00"/>
    <m/>
    <x v="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  <m/>
    <x v="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5:00:00"/>
    <m/>
    <x v="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2:55:00"/>
    <m/>
    <x v="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2:06:16"/>
    <m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1:55:12"/>
    <m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  <m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1:23:00"/>
    <m/>
    <x v="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6:00:00"/>
    <m/>
    <x v="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  <m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5:38:16"/>
    <m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0:38:09"/>
    <m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2:00:00"/>
    <m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0:59:00"/>
    <m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  <m/>
    <x v="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4:47:48"/>
    <m/>
    <x v="0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19:53:58"/>
    <m/>
    <x v="0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  <m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  <m/>
    <x v="0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  <m/>
    <x v="0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  <m/>
    <x v="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  <m/>
    <x v="0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3:20:39"/>
    <m/>
    <x v="0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  <m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5T23:59:00"/>
    <m/>
    <x v="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  <m/>
    <x v="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1:59:00"/>
    <m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7:51:13"/>
    <m/>
    <x v="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5:00:00"/>
    <m/>
    <x v="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8:00:00"/>
    <m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2:59:00"/>
    <m/>
    <x v="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4:48:27"/>
    <m/>
    <x v="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3:33:18"/>
    <m/>
    <x v="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4:25:15"/>
    <m/>
    <x v="0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8T23:00:00"/>
    <m/>
    <x v="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0:35:53"/>
    <m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6:36:26"/>
    <m/>
    <x v="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7:00:00"/>
    <m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3:31:29"/>
    <m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1:00:26"/>
    <m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8:36:00"/>
    <m/>
    <x v="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2:38:02"/>
    <m/>
    <x v="0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2:00:45"/>
    <m/>
    <x v="0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2:59:00"/>
    <m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1:28:10"/>
    <m/>
    <x v="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8:21:19"/>
    <m/>
    <x v="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  <m/>
    <x v="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8:00:00"/>
    <m/>
    <x v="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0:00:00"/>
    <m/>
    <x v="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0:08:00"/>
    <m/>
    <x v="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  <m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2:00:00"/>
    <m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19:00:00"/>
    <m/>
    <x v="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2:00:00"/>
    <m/>
    <x v="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3:39:40"/>
    <m/>
    <x v="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0:39:00"/>
    <m/>
    <x v="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  <m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5:11:25"/>
    <m/>
    <x v="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7:00:00"/>
    <m/>
    <x v="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0:00:00"/>
    <m/>
    <x v="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7:32:12"/>
    <m/>
    <x v="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4:03:00"/>
    <m/>
    <x v="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8:54:35"/>
    <m/>
    <x v="0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1:59:00"/>
    <m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0:18:00"/>
    <m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3:10:18"/>
    <m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  <m/>
    <x v="0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  <m/>
    <x v="0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4:43:42"/>
    <m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6:32:09"/>
    <m/>
    <x v="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  <m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6:30:00"/>
    <m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8:42:36"/>
    <m/>
    <x v="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5:09:25"/>
    <m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1:20:48"/>
    <m/>
    <x v="0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6:20:43"/>
    <m/>
    <x v="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2:59:00"/>
    <m/>
    <x v="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0:13:36"/>
    <m/>
    <x v="0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  <m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7:19:28"/>
    <m/>
    <x v="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  <m/>
    <x v="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5:17:20"/>
    <m/>
    <x v="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0:13:01"/>
    <m/>
    <x v="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5:48:59"/>
    <m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3:53:39"/>
    <m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7:00:00"/>
    <m/>
    <x v="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3:22:38"/>
    <m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5:00:00"/>
    <m/>
    <x v="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1:59:00"/>
    <m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5:43:00"/>
    <m/>
    <x v="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1:59:00"/>
    <m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7:00:00"/>
    <m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0:33:43"/>
    <m/>
    <x v="0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1:59:00"/>
    <m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3:13:02"/>
    <m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5:02:00"/>
    <m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09:38:37"/>
    <m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2:20:07"/>
    <m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6:59:00"/>
    <m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1:59:00"/>
    <m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7:41:00"/>
    <m/>
    <x v="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19:40:14"/>
    <m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4:09:54"/>
    <m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8:00:00"/>
    <m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7:39:47"/>
    <m/>
    <x v="0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4:46:11"/>
    <m/>
    <x v="0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  <m/>
    <x v="0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5:22:25"/>
    <m/>
    <x v="0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0:45:35"/>
    <m/>
    <x v="0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3:09:00"/>
    <m/>
    <x v="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4:41:07"/>
    <m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  <m/>
    <x v="0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2:09:00"/>
    <m/>
    <x v="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2:22:38"/>
    <m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1:03:29"/>
    <m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1:25:24"/>
    <m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09:50:29"/>
    <m/>
    <x v="0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2:51:27"/>
    <m/>
    <x v="0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5:50:52"/>
    <m/>
    <x v="0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19:44:24"/>
    <m/>
    <x v="0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0:59:00"/>
    <m/>
    <x v="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09:02:54"/>
    <m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0:59:00"/>
    <m/>
    <x v="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8T23:23:11"/>
    <m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3:36:29"/>
    <m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2:24:44"/>
    <m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0:59:03"/>
    <m/>
    <x v="0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4:32:59"/>
    <m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1:34:36"/>
    <m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4:09:38"/>
    <m/>
    <x v="0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5:14:18"/>
    <m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6:17:51"/>
    <m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0:50:03"/>
    <m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1:12:00"/>
    <m/>
    <x v="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  <m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5:00:00"/>
    <m/>
    <x v="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09:51:50"/>
    <m/>
    <x v="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  <m/>
    <x v="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0:59:00"/>
    <m/>
    <x v="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  <m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6:24:14"/>
    <m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29T23:30:00"/>
    <m/>
    <x v="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1:29:00"/>
    <m/>
    <x v="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3:32:19"/>
    <m/>
    <x v="0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9:50:05"/>
    <m/>
    <x v="0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1:11:00"/>
    <m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  <m/>
    <x v="0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1:44:10"/>
    <m/>
    <x v="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  <m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  <m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  <m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  <m/>
    <x v="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8:58:48"/>
    <m/>
    <x v="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0:15:52"/>
    <m/>
    <x v="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1:59:00"/>
    <m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  <m/>
    <x v="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7:00:00"/>
    <m/>
    <x v="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  <m/>
    <x v="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  <m/>
    <x v="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  <m/>
    <x v="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  <m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  <m/>
    <x v="0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  <m/>
    <x v="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6:00:00"/>
    <m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7:05:58"/>
    <m/>
    <x v="0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7:26:00"/>
    <m/>
    <x v="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2:12:24"/>
    <m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2:59:00"/>
    <m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  <m/>
    <x v="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0:00:00"/>
    <m/>
    <x v="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2:59:00"/>
    <m/>
    <x v="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  <m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2:36:18"/>
    <m/>
    <x v="0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4:58:03"/>
    <m/>
    <x v="0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0:00:00"/>
    <m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2:36:01"/>
    <m/>
    <x v="0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0:13:11"/>
    <m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3:49:59"/>
    <m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6:14:02"/>
    <m/>
    <x v="0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  <m/>
    <x v="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23:04:00"/>
    <m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7:00:00"/>
    <m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7:25:00"/>
    <m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4:08:00"/>
    <m/>
    <x v="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1:14:56"/>
    <m/>
    <x v="0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2:37:22"/>
    <m/>
    <x v="0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2:09:57"/>
    <m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4:29:37"/>
    <m/>
    <x v="0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2:35:00"/>
    <m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0:04:09"/>
    <m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6:59:00"/>
    <m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7:38:29"/>
    <m/>
    <x v="0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  <m/>
    <x v="0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6:39:21"/>
    <m/>
    <x v="0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0:00:00"/>
    <m/>
    <x v="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8:00:00"/>
    <m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4:17:40"/>
    <m/>
    <x v="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  <m/>
    <x v="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7:00:00"/>
    <m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7:31:11"/>
    <m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7:02:02"/>
    <m/>
    <x v="0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  <m/>
    <x v="0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0:02:28"/>
    <m/>
    <x v="0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  <m/>
    <x v="0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2:59:00"/>
    <m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3:51:05"/>
    <m/>
    <x v="0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  <m/>
    <x v="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  <m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1:02:44"/>
    <m/>
    <x v="0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8:43:00"/>
    <m/>
    <x v="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7:00:00"/>
    <m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09:45:46"/>
    <m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  <m/>
    <x v="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09:09:20"/>
    <m/>
    <x v="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5:44:14"/>
    <m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2:30:00"/>
    <m/>
    <x v="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5:49:11"/>
    <m/>
    <x v="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9:00:00"/>
    <m/>
    <x v="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  <m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0:50:00"/>
    <m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  <m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3:14:28"/>
    <m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2:00:00"/>
    <m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1:25:44"/>
    <m/>
    <x v="0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  <m/>
    <x v="0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0:53:41"/>
    <m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2:35:00"/>
    <m/>
    <x v="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2:49:02"/>
    <m/>
    <x v="0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2:58:10"/>
    <m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  <m/>
    <x v="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  <m/>
    <x v="0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5:22:21"/>
    <m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  <m/>
    <x v="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7:25:54"/>
    <m/>
    <x v="0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8:00:00"/>
    <m/>
    <x v="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2:55:56"/>
    <m/>
    <x v="0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4:17:36"/>
    <m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5:23:30"/>
    <m/>
    <x v="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8:54:54"/>
    <m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  <m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0:19:46"/>
    <m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2:39:40"/>
    <m/>
    <x v="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0:59:00"/>
    <m/>
    <x v="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0:58:27"/>
    <m/>
    <x v="0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3:34:33"/>
    <m/>
    <x v="0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1:55:00"/>
    <m/>
    <x v="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4:43:31"/>
    <m/>
    <x v="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6:52:06"/>
    <m/>
    <x v="0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19:37:14"/>
    <m/>
    <x v="0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2:00:00"/>
    <m/>
    <x v="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7:07:28"/>
    <m/>
    <x v="0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  <m/>
    <x v="0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1:00:00"/>
    <m/>
    <x v="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2:55:32"/>
    <m/>
    <x v="0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09:25:53"/>
    <m/>
    <x v="0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4:00:00"/>
    <m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8:22:27"/>
    <m/>
    <x v="0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2:19:09"/>
    <m/>
    <x v="0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  <m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0:59:00"/>
    <m/>
    <x v="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8:00:00"/>
    <m/>
    <x v="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5:05:00"/>
    <m/>
    <x v="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7:04:00"/>
    <m/>
    <x v="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6:11:30"/>
    <m/>
    <x v="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9:56:53"/>
    <m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  <m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0:08:13"/>
    <m/>
    <x v="0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  <m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7:34:19"/>
    <m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4:45:12"/>
    <m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3:21:30"/>
    <m/>
    <x v="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  <m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0:04:00"/>
    <m/>
    <x v="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  <m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6:07:06"/>
    <m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3:51:49"/>
    <m/>
    <x v="0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8:29:18"/>
    <m/>
    <x v="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3:00:00"/>
    <m/>
    <x v="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19:02:41"/>
    <m/>
    <x v="0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8:05:47"/>
    <m/>
    <x v="0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1:54:17"/>
    <m/>
    <x v="0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3:23:05"/>
    <m/>
    <x v="0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2:33:07"/>
    <m/>
    <x v="0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0:28:00"/>
    <m/>
    <x v="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  <m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0:49:20"/>
    <m/>
    <x v="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2:29:26"/>
    <m/>
    <x v="0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7:04:38"/>
    <m/>
    <x v="0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  <m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1:13:43"/>
    <m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  <m/>
    <x v="0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2:44:23"/>
    <m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4:56:40"/>
    <m/>
    <x v="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0:07:54"/>
    <m/>
    <x v="0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5:51:48"/>
    <m/>
    <x v="0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0:28:00"/>
    <m/>
    <x v="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1:34:59"/>
    <m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5:52:38"/>
    <m/>
    <x v="0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0:54:00"/>
    <m/>
    <x v="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  <m/>
    <x v="0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0:04:57"/>
    <m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  <m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  <m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19:00:00"/>
    <m/>
    <x v="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6:31:40"/>
    <m/>
    <x v="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  <m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2:49:00"/>
    <m/>
    <x v="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  <m/>
    <x v="0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4:25:16"/>
    <m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3:00:00"/>
    <m/>
    <x v="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5:44:10"/>
    <m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5:11:27"/>
    <m/>
    <x v="0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6:30:00"/>
    <m/>
    <x v="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8:25:00"/>
    <m/>
    <x v="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3:10:10"/>
    <m/>
    <x v="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  <m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1:00:00"/>
    <m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5:22:34"/>
    <m/>
    <x v="0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3:16:00"/>
    <m/>
    <x v="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  <m/>
    <x v="0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23:00:00"/>
    <m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2:49:49"/>
    <m/>
    <x v="0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09:36:50"/>
    <m/>
    <x v="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19:00:00"/>
    <m/>
    <x v="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5:13:07"/>
    <m/>
    <x v="0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7:00:15"/>
    <m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9:16:31"/>
    <m/>
    <x v="0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  <m/>
    <x v="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5:05:16"/>
    <m/>
    <x v="0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  <m/>
    <x v="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  <m/>
    <x v="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09:33:51"/>
    <m/>
    <x v="0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3:59:00"/>
    <m/>
    <x v="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7:00:00"/>
    <m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1:59:00"/>
    <m/>
    <x v="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1:00:00"/>
    <m/>
    <x v="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0:00:00"/>
    <m/>
    <x v="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  <m/>
    <x v="0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1:44:28"/>
    <m/>
    <x v="0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0:21:24"/>
    <m/>
    <x v="0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8:07:06"/>
    <m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6:50:11"/>
    <m/>
    <x v="0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8:56:28"/>
    <m/>
    <x v="0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0:49:10"/>
    <m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  <m/>
    <x v="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6:00:00"/>
    <m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1:00:00"/>
    <m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  <m/>
    <x v="0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2:35:11"/>
    <m/>
    <x v="0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2:00:00"/>
    <m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8:16:15"/>
    <m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1:28:00"/>
    <m/>
    <x v="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  <m/>
    <x v="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1:03:14"/>
    <m/>
    <x v="0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  <m/>
    <x v="0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6:32:01"/>
    <m/>
    <x v="0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  <m/>
    <x v="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6:57:05"/>
    <m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  <m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2:16:56"/>
    <m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4:28:26"/>
    <m/>
    <x v="0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1:59:00"/>
    <m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2:00:00"/>
    <m/>
    <x v="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  <m/>
    <x v="0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4:26:00"/>
    <m/>
    <x v="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1:35:00"/>
    <m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09:00:00"/>
    <m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6:09:11"/>
    <m/>
    <x v="0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1:40:47"/>
    <m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3:34:53"/>
    <m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2:59:00"/>
    <m/>
    <x v="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8:45:50"/>
    <m/>
    <x v="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2:51:00"/>
    <m/>
    <x v="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  <m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  <m/>
    <x v="0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4:24:33"/>
    <m/>
    <x v="0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  <m/>
    <x v="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  <m/>
    <x v="0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4:21:13"/>
    <m/>
    <x v="0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2:32:00"/>
    <m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0:40:34"/>
    <m/>
    <x v="0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8:15:09"/>
    <m/>
    <x v="0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19:00:00"/>
    <m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6:00:01"/>
    <m/>
    <x v="0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3:00:00"/>
    <m/>
    <x v="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  <m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09:02:31"/>
    <m/>
    <x v="0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1:15:40"/>
    <m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8:00:00"/>
    <m/>
    <x v="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0:34:00"/>
    <m/>
    <x v="0"/>
  </r>
  <r>
    <x v="4114"/>
    <m/>
    <m/>
    <m/>
    <m/>
    <x v="4"/>
    <m/>
    <m/>
    <m/>
    <m/>
    <m/>
    <m/>
    <m/>
    <m/>
    <m/>
    <m/>
    <x v="9"/>
    <m/>
    <x v="4114"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8C938C-27AE-0A41-9F75-869F91C15FF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7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1F371-C970-9E4E-8F89-DFA38C85175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FA889-5DBA-2C4E-8C71-7EFDEB056F14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2"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topLeftCell="A229" zoomScaleNormal="100" workbookViewId="0">
      <selection activeCell="C1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bestFit="1" customWidth="1"/>
    <col min="16" max="16" width="15" bestFit="1" customWidth="1"/>
    <col min="17" max="17" width="10.33203125" bestFit="1" customWidth="1"/>
    <col min="18" max="18" width="10.5" bestFit="1" customWidth="1"/>
    <col min="19" max="19" width="19.5" bestFit="1" customWidth="1"/>
    <col min="20" max="20" width="19.5" customWidth="1"/>
    <col min="21" max="21" width="19.1640625" bestFit="1" customWidth="1"/>
  </cols>
  <sheetData>
    <row r="1" spans="1:23" ht="16" x14ac:dyDescent="0.2">
      <c r="A1" s="1" t="s">
        <v>0</v>
      </c>
      <c r="B1" s="2" t="s">
        <v>1</v>
      </c>
      <c r="C1" s="2"/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/>
      <c r="U1" s="1" t="s">
        <v>8365</v>
      </c>
      <c r="V1" s="1" t="s">
        <v>8366</v>
      </c>
      <c r="W1" s="1" t="s">
        <v>8367</v>
      </c>
    </row>
    <row r="2" spans="1:23" ht="49" x14ac:dyDescent="0.25">
      <c r="A2">
        <v>0</v>
      </c>
      <c r="B2" s="3" t="s">
        <v>2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ROUND((E2/D2)*100,0)</f>
        <v>137</v>
      </c>
      <c r="P2">
        <f>ROUND(E2/L2,2)</f>
        <v>63.92</v>
      </c>
      <c r="Q2" t="str">
        <f>LEFT(N2,FIND("/",N2)-1)</f>
        <v>film &amp; video</v>
      </c>
      <c r="R2" t="str">
        <f>MID(N2,FIND("/",N2)+1,LEN(N2))</f>
        <v>television</v>
      </c>
      <c r="S2" s="9">
        <v>42176.757071759261</v>
      </c>
      <c r="T2" s="9"/>
      <c r="U2" s="8">
        <v>42207.875</v>
      </c>
      <c r="W2" s="10">
        <v>42176.757071759261</v>
      </c>
    </row>
    <row r="3" spans="1:23" ht="33" x14ac:dyDescent="0.25">
      <c r="A3">
        <v>1</v>
      </c>
      <c r="B3" s="3" t="s">
        <v>3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ROUND((E3/D3)*100,0)</f>
        <v>143</v>
      </c>
      <c r="P3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MID(N3,FIND("/",N3)+1,LEN(N3))</f>
        <v>television</v>
      </c>
      <c r="S3" s="9">
        <v>42766.350497685184</v>
      </c>
      <c r="T3" s="9"/>
      <c r="U3" s="8">
        <v>42796.350497685184</v>
      </c>
      <c r="W3" s="10">
        <v>42766.350497685184</v>
      </c>
    </row>
    <row r="4" spans="1:23" ht="49" x14ac:dyDescent="0.25">
      <c r="A4">
        <v>2</v>
      </c>
      <c r="B4" s="3" t="s">
        <v>4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v>42405.452349537038</v>
      </c>
      <c r="T4" s="9"/>
      <c r="U4" s="8">
        <v>42415.452349537038</v>
      </c>
      <c r="W4" s="10">
        <v>42405.452349537038</v>
      </c>
    </row>
    <row r="5" spans="1:23" ht="33" x14ac:dyDescent="0.2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v>41828.265127314815</v>
      </c>
      <c r="T5" s="9"/>
      <c r="U5" s="8">
        <v>41858.265127314815</v>
      </c>
      <c r="W5" s="10">
        <v>41828.265127314815</v>
      </c>
    </row>
    <row r="6" spans="1:23" ht="65" x14ac:dyDescent="0.25">
      <c r="A6">
        <v>4</v>
      </c>
      <c r="B6" s="3" t="s">
        <v>6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v>42327.584247685183</v>
      </c>
      <c r="T6" s="9"/>
      <c r="U6" s="8">
        <v>42357.584247685183</v>
      </c>
      <c r="W6" s="10">
        <v>42327.584247685183</v>
      </c>
    </row>
    <row r="7" spans="1:23" ht="49" x14ac:dyDescent="0.25">
      <c r="A7">
        <v>5</v>
      </c>
      <c r="B7" s="3" t="s">
        <v>7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v>42563.682951388888</v>
      </c>
      <c r="T7" s="9"/>
      <c r="U7" s="8">
        <v>42579.982638888891</v>
      </c>
      <c r="W7" s="10">
        <v>42563.682951388888</v>
      </c>
    </row>
    <row r="8" spans="1:23" ht="49" x14ac:dyDescent="0.25">
      <c r="A8">
        <v>6</v>
      </c>
      <c r="B8" s="3" t="s">
        <v>8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v>41793.822337962964</v>
      </c>
      <c r="T8" s="9"/>
      <c r="U8" s="8">
        <v>41803.822337962964</v>
      </c>
      <c r="W8" s="10">
        <v>41793.822337962964</v>
      </c>
    </row>
    <row r="9" spans="1:23" ht="49" x14ac:dyDescent="0.25">
      <c r="A9">
        <v>7</v>
      </c>
      <c r="B9" s="3" t="s">
        <v>9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v>42515.797071759262</v>
      </c>
      <c r="T9" s="9"/>
      <c r="U9" s="8">
        <v>42555.797071759262</v>
      </c>
      <c r="W9" s="10">
        <v>42515.797071759262</v>
      </c>
    </row>
    <row r="10" spans="1:23" ht="18" x14ac:dyDescent="0.25">
      <c r="A10">
        <v>8</v>
      </c>
      <c r="B10" s="3" t="s">
        <v>10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v>42468.69458333333</v>
      </c>
      <c r="T10" s="9"/>
      <c r="U10" s="8">
        <v>42475.625</v>
      </c>
      <c r="W10" s="10">
        <v>42468.69458333333</v>
      </c>
    </row>
    <row r="11" spans="1:23" ht="49" x14ac:dyDescent="0.25">
      <c r="A11">
        <v>9</v>
      </c>
      <c r="B11" s="3" t="s">
        <v>11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v>42446.853518518517</v>
      </c>
      <c r="T11" s="9"/>
      <c r="U11" s="8">
        <v>42476.853518518517</v>
      </c>
      <c r="W11" s="10">
        <v>42446.853518518517</v>
      </c>
    </row>
    <row r="12" spans="1:23" ht="49" x14ac:dyDescent="0.25">
      <c r="A12">
        <v>10</v>
      </c>
      <c r="B12" s="3" t="s">
        <v>12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v>41779.818043981482</v>
      </c>
      <c r="T12" s="9"/>
      <c r="U12" s="8">
        <v>41814.818043981482</v>
      </c>
      <c r="W12" s="10">
        <v>41779.818043981482</v>
      </c>
    </row>
    <row r="13" spans="1:23" ht="49" x14ac:dyDescent="0.25">
      <c r="A13">
        <v>11</v>
      </c>
      <c r="B13" s="3" t="s">
        <v>13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v>42572.528495370367</v>
      </c>
      <c r="T13" s="9"/>
      <c r="U13" s="8">
        <v>42603.875</v>
      </c>
      <c r="W13" s="10">
        <v>42572.528495370367</v>
      </c>
    </row>
    <row r="14" spans="1:23" ht="49" x14ac:dyDescent="0.25">
      <c r="A14">
        <v>12</v>
      </c>
      <c r="B14" s="3" t="s">
        <v>14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v>41791.463252314818</v>
      </c>
      <c r="T14" s="9"/>
      <c r="U14" s="8">
        <v>41835.875</v>
      </c>
      <c r="W14" s="10">
        <v>41791.463252314818</v>
      </c>
    </row>
    <row r="15" spans="1:23" ht="33" x14ac:dyDescent="0.25">
      <c r="A15">
        <v>13</v>
      </c>
      <c r="B15" s="3" t="s">
        <v>15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v>42508.427187499998</v>
      </c>
      <c r="T15" s="9"/>
      <c r="U15" s="8">
        <v>42544.602083333331</v>
      </c>
      <c r="W15" s="10">
        <v>42508.427187499998</v>
      </c>
    </row>
    <row r="16" spans="1:23" ht="33" x14ac:dyDescent="0.25">
      <c r="A16">
        <v>14</v>
      </c>
      <c r="B16" s="3" t="s">
        <v>16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v>41807.77648148148</v>
      </c>
      <c r="T16" s="9"/>
      <c r="U16" s="8">
        <v>41833.332638888889</v>
      </c>
      <c r="W16" s="10">
        <v>41807.77648148148</v>
      </c>
    </row>
    <row r="17" spans="1:23" ht="49" x14ac:dyDescent="0.25">
      <c r="A17">
        <v>15</v>
      </c>
      <c r="B17" s="3" t="s">
        <v>17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v>42256.141875000001</v>
      </c>
      <c r="T17" s="9"/>
      <c r="U17" s="8">
        <v>42274.593055555553</v>
      </c>
      <c r="W17" s="10">
        <v>42256.141875000001</v>
      </c>
    </row>
    <row r="18" spans="1:23" ht="49" x14ac:dyDescent="0.25">
      <c r="A18">
        <v>16</v>
      </c>
      <c r="B18" s="3" t="s">
        <v>18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v>41760.546423611115</v>
      </c>
      <c r="T18" s="9"/>
      <c r="U18" s="8">
        <v>41805.979166666664</v>
      </c>
      <c r="W18" s="10">
        <v>41760.546423611115</v>
      </c>
    </row>
    <row r="19" spans="1:23" ht="49" x14ac:dyDescent="0.25">
      <c r="A19">
        <v>17</v>
      </c>
      <c r="B19" s="3" t="s">
        <v>19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v>41917.481736111113</v>
      </c>
      <c r="T19" s="9"/>
      <c r="U19" s="8">
        <v>41947.523402777777</v>
      </c>
      <c r="W19" s="10">
        <v>41917.481736111113</v>
      </c>
    </row>
    <row r="20" spans="1:23" ht="49" x14ac:dyDescent="0.25">
      <c r="A20">
        <v>18</v>
      </c>
      <c r="B20" s="3" t="s">
        <v>20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v>41869.292314814818</v>
      </c>
      <c r="T20" s="9"/>
      <c r="U20" s="8">
        <v>41899.292314814818</v>
      </c>
      <c r="W20" s="10">
        <v>41869.292314814818</v>
      </c>
    </row>
    <row r="21" spans="1:23" ht="49" x14ac:dyDescent="0.25">
      <c r="A21">
        <v>19</v>
      </c>
      <c r="B21" s="3" t="s">
        <v>21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v>42175.566365740742</v>
      </c>
      <c r="T21" s="9"/>
      <c r="U21" s="8">
        <v>42205.566365740742</v>
      </c>
      <c r="W21" s="10">
        <v>42175.566365740742</v>
      </c>
    </row>
    <row r="22" spans="1:23" ht="49" x14ac:dyDescent="0.25">
      <c r="A22">
        <v>20</v>
      </c>
      <c r="B22" s="3" t="s">
        <v>22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v>42200.508240740746</v>
      </c>
      <c r="T22" s="9"/>
      <c r="U22" s="8">
        <v>42260.508240740746</v>
      </c>
      <c r="W22" s="10">
        <v>42200.508240740746</v>
      </c>
    </row>
    <row r="23" spans="1:23" ht="49" x14ac:dyDescent="0.25">
      <c r="A23">
        <v>21</v>
      </c>
      <c r="B23" s="3" t="s">
        <v>23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v>41878.377187500002</v>
      </c>
      <c r="T23" s="9"/>
      <c r="U23" s="8">
        <v>41908.377187500002</v>
      </c>
      <c r="W23" s="10">
        <v>41878.377187500002</v>
      </c>
    </row>
    <row r="24" spans="1:23" ht="33" x14ac:dyDescent="0.25">
      <c r="A24">
        <v>22</v>
      </c>
      <c r="B24" s="3" t="s">
        <v>24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v>41989.66134259259</v>
      </c>
      <c r="T24" s="9"/>
      <c r="U24" s="8">
        <v>42005.082638888889</v>
      </c>
      <c r="W24" s="10">
        <v>41989.66134259259</v>
      </c>
    </row>
    <row r="25" spans="1:23" ht="49" x14ac:dyDescent="0.25">
      <c r="A25">
        <v>23</v>
      </c>
      <c r="B25" s="3" t="s">
        <v>25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v>42097.528946759259</v>
      </c>
      <c r="T25" s="9"/>
      <c r="U25" s="8">
        <v>42124.388888888891</v>
      </c>
      <c r="W25" s="10">
        <v>42097.528946759259</v>
      </c>
    </row>
    <row r="26" spans="1:23" ht="33" x14ac:dyDescent="0.25">
      <c r="A26">
        <v>24</v>
      </c>
      <c r="B26" s="3" t="s">
        <v>26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v>42229.570173611108</v>
      </c>
      <c r="T26" s="9"/>
      <c r="U26" s="8">
        <v>42262.568750000006</v>
      </c>
      <c r="W26" s="10">
        <v>42229.570173611108</v>
      </c>
    </row>
    <row r="27" spans="1:23" ht="49" x14ac:dyDescent="0.25">
      <c r="A27">
        <v>25</v>
      </c>
      <c r="B27" s="3" t="s">
        <v>27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v>42317.775011574078</v>
      </c>
      <c r="T27" s="9"/>
      <c r="U27" s="8">
        <v>42377.775011574078</v>
      </c>
      <c r="W27" s="10">
        <v>42317.775011574078</v>
      </c>
    </row>
    <row r="28" spans="1:23" ht="49" x14ac:dyDescent="0.25">
      <c r="A28">
        <v>26</v>
      </c>
      <c r="B28" s="3" t="s">
        <v>28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v>41828.265555555554</v>
      </c>
      <c r="T28" s="9"/>
      <c r="U28" s="8">
        <v>41868.265555555554</v>
      </c>
      <c r="W28" s="10">
        <v>41828.265555555554</v>
      </c>
    </row>
    <row r="29" spans="1:23" ht="49" x14ac:dyDescent="0.25">
      <c r="A29">
        <v>27</v>
      </c>
      <c r="B29" s="3" t="s">
        <v>29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v>41928.914733796293</v>
      </c>
      <c r="T29" s="9"/>
      <c r="U29" s="8">
        <v>41958.956400462965</v>
      </c>
      <c r="W29" s="10">
        <v>41928.914733796293</v>
      </c>
    </row>
    <row r="30" spans="1:23" ht="33" x14ac:dyDescent="0.25">
      <c r="A30">
        <v>28</v>
      </c>
      <c r="B30" s="3" t="s">
        <v>30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v>42324.71393518518</v>
      </c>
      <c r="T30" s="9"/>
      <c r="U30" s="8">
        <v>42354.71393518518</v>
      </c>
      <c r="W30" s="10">
        <v>42324.71393518518</v>
      </c>
    </row>
    <row r="31" spans="1:23" ht="49" x14ac:dyDescent="0.25">
      <c r="A31">
        <v>29</v>
      </c>
      <c r="B31" s="3" t="s">
        <v>31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v>41812.42324074074</v>
      </c>
      <c r="T31" s="9"/>
      <c r="U31" s="8">
        <v>41842.42324074074</v>
      </c>
      <c r="W31" s="10">
        <v>41812.42324074074</v>
      </c>
    </row>
    <row r="32" spans="1:23" ht="49" x14ac:dyDescent="0.25">
      <c r="A32">
        <v>30</v>
      </c>
      <c r="B32" s="3" t="s">
        <v>32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v>41842.042997685188</v>
      </c>
      <c r="T32" s="9"/>
      <c r="U32" s="8">
        <v>41872.042997685188</v>
      </c>
      <c r="W32" s="10">
        <v>41842.042997685188</v>
      </c>
    </row>
    <row r="33" spans="1:23" ht="49" x14ac:dyDescent="0.25">
      <c r="A33">
        <v>31</v>
      </c>
      <c r="B33" s="3" t="s">
        <v>33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v>42376.54206018518</v>
      </c>
      <c r="T33" s="9"/>
      <c r="U33" s="8">
        <v>42394.54206018518</v>
      </c>
      <c r="W33" s="10">
        <v>42376.54206018518</v>
      </c>
    </row>
    <row r="34" spans="1:23" ht="49" x14ac:dyDescent="0.25">
      <c r="A34">
        <v>32</v>
      </c>
      <c r="B34" s="3" t="s">
        <v>34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v>42461.377511574072</v>
      </c>
      <c r="T34" s="9"/>
      <c r="U34" s="8">
        <v>42502.915972222225</v>
      </c>
      <c r="W34" s="10">
        <v>42461.377511574072</v>
      </c>
    </row>
    <row r="35" spans="1:23" ht="49" x14ac:dyDescent="0.25">
      <c r="A35">
        <v>33</v>
      </c>
      <c r="B35" s="3" t="s">
        <v>35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v>42286.410891203705</v>
      </c>
      <c r="T35" s="9"/>
      <c r="U35" s="8">
        <v>42316.452557870376</v>
      </c>
      <c r="W35" s="10">
        <v>42286.410891203705</v>
      </c>
    </row>
    <row r="36" spans="1:23" ht="49" x14ac:dyDescent="0.25">
      <c r="A36">
        <v>34</v>
      </c>
      <c r="B36" s="3" t="s">
        <v>36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v>41841.071770833332</v>
      </c>
      <c r="T36" s="9"/>
      <c r="U36" s="8">
        <v>41856.071770833332</v>
      </c>
      <c r="W36" s="10">
        <v>41841.071770833332</v>
      </c>
    </row>
    <row r="37" spans="1:23" ht="33" x14ac:dyDescent="0.25">
      <c r="A37">
        <v>35</v>
      </c>
      <c r="B37" s="3" t="s">
        <v>37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v>42098.041828703703</v>
      </c>
      <c r="T37" s="9"/>
      <c r="U37" s="8">
        <v>42121.75</v>
      </c>
      <c r="W37" s="10">
        <v>42098.041828703703</v>
      </c>
    </row>
    <row r="38" spans="1:23" ht="33" x14ac:dyDescent="0.25">
      <c r="A38">
        <v>36</v>
      </c>
      <c r="B38" s="3" t="s">
        <v>38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v>42068.057002314818</v>
      </c>
      <c r="T38" s="9"/>
      <c r="U38" s="8">
        <v>42098.015335648146</v>
      </c>
      <c r="W38" s="10">
        <v>42068.057002314818</v>
      </c>
    </row>
    <row r="39" spans="1:23" ht="49" x14ac:dyDescent="0.25">
      <c r="A39">
        <v>37</v>
      </c>
      <c r="B39" s="3" t="s">
        <v>39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v>42032.443043981482</v>
      </c>
      <c r="T39" s="9"/>
      <c r="U39" s="8">
        <v>42062.443043981482</v>
      </c>
      <c r="W39" s="10">
        <v>42032.443043981482</v>
      </c>
    </row>
    <row r="40" spans="1:23" ht="49" x14ac:dyDescent="0.25">
      <c r="A40">
        <v>38</v>
      </c>
      <c r="B40" s="3" t="s">
        <v>40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v>41374.807222222218</v>
      </c>
      <c r="T40" s="9"/>
      <c r="U40" s="8">
        <v>41404.807222222218</v>
      </c>
      <c r="W40" s="10">
        <v>41374.807222222218</v>
      </c>
    </row>
    <row r="41" spans="1:23" ht="49" x14ac:dyDescent="0.25">
      <c r="A41">
        <v>39</v>
      </c>
      <c r="B41" s="3" t="s">
        <v>41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v>41753.797083333331</v>
      </c>
      <c r="T41" s="9"/>
      <c r="U41" s="8">
        <v>41784.707638888889</v>
      </c>
      <c r="W41" s="10">
        <v>41753.797083333331</v>
      </c>
    </row>
    <row r="42" spans="1:23" ht="49" x14ac:dyDescent="0.25">
      <c r="A42">
        <v>40</v>
      </c>
      <c r="B42" s="3" t="s">
        <v>42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v>41788.96398148148</v>
      </c>
      <c r="T42" s="9"/>
      <c r="U42" s="8">
        <v>41808.916666666664</v>
      </c>
      <c r="W42" s="10">
        <v>41788.96398148148</v>
      </c>
    </row>
    <row r="43" spans="1:23" ht="49" x14ac:dyDescent="0.25">
      <c r="A43">
        <v>41</v>
      </c>
      <c r="B43" s="3" t="s">
        <v>43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v>41887.318912037037</v>
      </c>
      <c r="T43" s="9"/>
      <c r="U43" s="8">
        <v>41917.318912037037</v>
      </c>
      <c r="W43" s="10">
        <v>41887.318912037037</v>
      </c>
    </row>
    <row r="44" spans="1:23" ht="49" x14ac:dyDescent="0.25">
      <c r="A44">
        <v>42</v>
      </c>
      <c r="B44" s="3" t="s">
        <v>44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v>41971.389189814814</v>
      </c>
      <c r="T44" s="9"/>
      <c r="U44" s="8">
        <v>42001.389189814814</v>
      </c>
      <c r="W44" s="10">
        <v>41971.389189814814</v>
      </c>
    </row>
    <row r="45" spans="1:23" ht="49" x14ac:dyDescent="0.25">
      <c r="A45">
        <v>43</v>
      </c>
      <c r="B45" s="3" t="s">
        <v>45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v>41802.540347222224</v>
      </c>
      <c r="T45" s="9"/>
      <c r="U45" s="8">
        <v>41832.75</v>
      </c>
      <c r="W45" s="10">
        <v>41802.540347222224</v>
      </c>
    </row>
    <row r="46" spans="1:23" ht="49" x14ac:dyDescent="0.25">
      <c r="A46">
        <v>44</v>
      </c>
      <c r="B46" s="3" t="s">
        <v>46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v>41873.848807870374</v>
      </c>
      <c r="T46" s="9"/>
      <c r="U46" s="8">
        <v>41918.848807870374</v>
      </c>
      <c r="W46" s="10">
        <v>41873.848807870374</v>
      </c>
    </row>
    <row r="47" spans="1:23" ht="49" x14ac:dyDescent="0.25">
      <c r="A47">
        <v>45</v>
      </c>
      <c r="B47" s="3" t="s">
        <v>47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v>42457.373923611114</v>
      </c>
      <c r="T47" s="9"/>
      <c r="U47" s="8">
        <v>42487.373923611114</v>
      </c>
      <c r="W47" s="10">
        <v>42457.373923611114</v>
      </c>
    </row>
    <row r="48" spans="1:23" ht="49" x14ac:dyDescent="0.25">
      <c r="A48">
        <v>46</v>
      </c>
      <c r="B48" s="3" t="s">
        <v>48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v>42323.714976851858</v>
      </c>
      <c r="T48" s="9"/>
      <c r="U48" s="8">
        <v>42353.714976851858</v>
      </c>
      <c r="W48" s="10">
        <v>42323.714976851858</v>
      </c>
    </row>
    <row r="49" spans="1:23" ht="49" x14ac:dyDescent="0.25">
      <c r="A49">
        <v>47</v>
      </c>
      <c r="B49" s="3" t="s">
        <v>49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v>41932.569525462961</v>
      </c>
      <c r="T49" s="9"/>
      <c r="U49" s="8">
        <v>41992.611192129625</v>
      </c>
      <c r="W49" s="10">
        <v>41932.569525462961</v>
      </c>
    </row>
    <row r="50" spans="1:23" ht="49" x14ac:dyDescent="0.25">
      <c r="A50">
        <v>48</v>
      </c>
      <c r="B50" s="3" t="s">
        <v>50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v>42033.266898148147</v>
      </c>
      <c r="T50" s="9"/>
      <c r="U50" s="8">
        <v>42064.25</v>
      </c>
      <c r="W50" s="10">
        <v>42033.266898148147</v>
      </c>
    </row>
    <row r="51" spans="1:23" ht="18" x14ac:dyDescent="0.25">
      <c r="A51">
        <v>49</v>
      </c>
      <c r="B51" s="3" t="s">
        <v>51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v>42270.926446759258</v>
      </c>
      <c r="T51" s="9"/>
      <c r="U51" s="8">
        <v>42300.926446759258</v>
      </c>
      <c r="W51" s="10">
        <v>42270.926446759258</v>
      </c>
    </row>
    <row r="52" spans="1:23" ht="49" x14ac:dyDescent="0.25">
      <c r="A52">
        <v>50</v>
      </c>
      <c r="B52" s="3" t="s">
        <v>52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v>41995.502986111111</v>
      </c>
      <c r="T52" s="9"/>
      <c r="U52" s="8">
        <v>42034.458333333328</v>
      </c>
      <c r="W52" s="10">
        <v>41995.502986111111</v>
      </c>
    </row>
    <row r="53" spans="1:23" ht="49" x14ac:dyDescent="0.25">
      <c r="A53">
        <v>51</v>
      </c>
      <c r="B53" s="3" t="s">
        <v>53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v>42196.678668981483</v>
      </c>
      <c r="T53" s="9"/>
      <c r="U53" s="8">
        <v>42226.678668981483</v>
      </c>
      <c r="W53" s="10">
        <v>42196.678668981483</v>
      </c>
    </row>
    <row r="54" spans="1:23" ht="49" x14ac:dyDescent="0.25">
      <c r="A54">
        <v>52</v>
      </c>
      <c r="B54" s="3" t="s">
        <v>54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v>41807.451921296299</v>
      </c>
      <c r="T54" s="9"/>
      <c r="U54" s="8">
        <v>41837.451921296299</v>
      </c>
      <c r="W54" s="10">
        <v>41807.451921296299</v>
      </c>
    </row>
    <row r="55" spans="1:23" ht="33" x14ac:dyDescent="0.25">
      <c r="A55">
        <v>53</v>
      </c>
      <c r="B55" s="3" t="s">
        <v>55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v>41719.299131944441</v>
      </c>
      <c r="T55" s="9"/>
      <c r="U55" s="8">
        <v>41733.666666666664</v>
      </c>
      <c r="W55" s="10">
        <v>41719.299131944441</v>
      </c>
    </row>
    <row r="56" spans="1:23" ht="49" x14ac:dyDescent="0.25">
      <c r="A56">
        <v>54</v>
      </c>
      <c r="B56" s="3" t="s">
        <v>56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v>42333.463206018518</v>
      </c>
      <c r="T56" s="9"/>
      <c r="U56" s="8">
        <v>42363.463206018518</v>
      </c>
      <c r="W56" s="10">
        <v>42333.463206018518</v>
      </c>
    </row>
    <row r="57" spans="1:23" ht="49" x14ac:dyDescent="0.25">
      <c r="A57">
        <v>55</v>
      </c>
      <c r="B57" s="3" t="s">
        <v>57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v>42496.718935185185</v>
      </c>
      <c r="T57" s="9"/>
      <c r="U57" s="8">
        <v>42517.718935185185</v>
      </c>
      <c r="W57" s="10">
        <v>42496.718935185185</v>
      </c>
    </row>
    <row r="58" spans="1:23" ht="33" x14ac:dyDescent="0.25">
      <c r="A58">
        <v>56</v>
      </c>
      <c r="B58" s="3" t="s">
        <v>58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v>42149.298888888887</v>
      </c>
      <c r="T58" s="9"/>
      <c r="U58" s="8">
        <v>42163.416666666672</v>
      </c>
      <c r="W58" s="10">
        <v>42149.298888888887</v>
      </c>
    </row>
    <row r="59" spans="1:23" ht="49" x14ac:dyDescent="0.25">
      <c r="A59">
        <v>57</v>
      </c>
      <c r="B59" s="3" t="s">
        <v>59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v>42089.58289351852</v>
      </c>
      <c r="T59" s="9"/>
      <c r="U59" s="8">
        <v>42119.58289351852</v>
      </c>
      <c r="W59" s="10">
        <v>42089.58289351852</v>
      </c>
    </row>
    <row r="60" spans="1:23" ht="33" x14ac:dyDescent="0.25">
      <c r="A60">
        <v>58</v>
      </c>
      <c r="B60" s="3" t="s">
        <v>60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v>41932.495046296295</v>
      </c>
      <c r="T60" s="9"/>
      <c r="U60" s="8">
        <v>41962.536712962959</v>
      </c>
      <c r="W60" s="10">
        <v>41932.495046296295</v>
      </c>
    </row>
    <row r="61" spans="1:23" ht="49" x14ac:dyDescent="0.25">
      <c r="A61">
        <v>59</v>
      </c>
      <c r="B61" s="3" t="s">
        <v>61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v>42229.98583333334</v>
      </c>
      <c r="T61" s="9"/>
      <c r="U61" s="8">
        <v>42261.625</v>
      </c>
      <c r="W61" s="10">
        <v>42229.98583333334</v>
      </c>
    </row>
    <row r="62" spans="1:23" ht="49" x14ac:dyDescent="0.25">
      <c r="A62">
        <v>60</v>
      </c>
      <c r="B62" s="3" t="s">
        <v>62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v>41701.651817129627</v>
      </c>
      <c r="T62" s="9"/>
      <c r="U62" s="8">
        <v>41720.75</v>
      </c>
      <c r="W62" s="10">
        <v>41701.651817129627</v>
      </c>
    </row>
    <row r="63" spans="1:23" ht="49" x14ac:dyDescent="0.25">
      <c r="A63">
        <v>61</v>
      </c>
      <c r="B63" s="3" t="s">
        <v>63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v>41409.564317129632</v>
      </c>
      <c r="T63" s="9"/>
      <c r="U63" s="8">
        <v>41431.564317129632</v>
      </c>
      <c r="W63" s="10">
        <v>41409.564317129632</v>
      </c>
    </row>
    <row r="64" spans="1:23" ht="49" x14ac:dyDescent="0.25">
      <c r="A64">
        <v>62</v>
      </c>
      <c r="B64" s="3" t="s">
        <v>64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v>41311.549513888887</v>
      </c>
      <c r="T64" s="9"/>
      <c r="U64" s="8">
        <v>41336.549513888887</v>
      </c>
      <c r="W64" s="10">
        <v>41311.549513888887</v>
      </c>
    </row>
    <row r="65" spans="1:23" ht="49" x14ac:dyDescent="0.25">
      <c r="A65">
        <v>63</v>
      </c>
      <c r="B65" s="3" t="s">
        <v>65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v>41612.662187499998</v>
      </c>
      <c r="T65" s="9"/>
      <c r="U65" s="8">
        <v>41635.957638888889</v>
      </c>
      <c r="W65" s="10">
        <v>41612.662187499998</v>
      </c>
    </row>
    <row r="66" spans="1:23" ht="49" x14ac:dyDescent="0.25">
      <c r="A66">
        <v>64</v>
      </c>
      <c r="B66" s="3" t="s">
        <v>66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v>41432.76829861111</v>
      </c>
      <c r="T66" s="9"/>
      <c r="U66" s="8">
        <v>41462.76829861111</v>
      </c>
      <c r="W66" s="10">
        <v>41432.76829861111</v>
      </c>
    </row>
    <row r="67" spans="1:23" ht="33" x14ac:dyDescent="0.25">
      <c r="A67">
        <v>65</v>
      </c>
      <c r="B67" s="3" t="s">
        <v>67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ROUND((E67/D67)*100,0)</f>
        <v>108</v>
      </c>
      <c r="P67">
        <f t="shared" ref="P67:P130" si="5">ROUND(E67/L67,2)</f>
        <v>132.05000000000001</v>
      </c>
      <c r="Q67" t="str">
        <f t="shared" ref="Q67:Q130" si="6">LEFT(N67,FIND("/",N67)-1)</f>
        <v>film &amp; video</v>
      </c>
      <c r="R67" t="str">
        <f t="shared" ref="R67:R130" si="7">MID(N67,FIND("/",N67)+1,LEN(N67))</f>
        <v>shorts</v>
      </c>
      <c r="S67" s="9">
        <v>41835.571226851855</v>
      </c>
      <c r="T67" s="9"/>
      <c r="U67" s="8">
        <v>41861.999305555553</v>
      </c>
      <c r="W67" s="10">
        <v>41835.571226851855</v>
      </c>
    </row>
    <row r="68" spans="1:23" ht="33" x14ac:dyDescent="0.25">
      <c r="A68">
        <v>66</v>
      </c>
      <c r="B68" s="3" t="s">
        <v>68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>
        <f t="shared" si="5"/>
        <v>91.23</v>
      </c>
      <c r="Q68" t="str">
        <f t="shared" si="6"/>
        <v>film &amp; video</v>
      </c>
      <c r="R68" t="str">
        <f t="shared" si="7"/>
        <v>shorts</v>
      </c>
      <c r="S68" s="9">
        <v>42539.599768518514</v>
      </c>
      <c r="T68" s="9"/>
      <c r="U68" s="8">
        <v>42569.599768518514</v>
      </c>
      <c r="W68" s="10">
        <v>42539.599768518514</v>
      </c>
    </row>
    <row r="69" spans="1:23" ht="49" x14ac:dyDescent="0.25">
      <c r="A69">
        <v>67</v>
      </c>
      <c r="B69" s="3" t="s">
        <v>69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  <c r="S69" s="9">
        <v>41075.333379629628</v>
      </c>
      <c r="T69" s="9"/>
      <c r="U69" s="8">
        <v>41105.333379629628</v>
      </c>
      <c r="W69" s="10">
        <v>41075.333379629628</v>
      </c>
    </row>
    <row r="70" spans="1:23" ht="65" x14ac:dyDescent="0.25">
      <c r="A70">
        <v>68</v>
      </c>
      <c r="B70" s="3" t="s">
        <v>70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>
        <f t="shared" si="5"/>
        <v>21.19</v>
      </c>
      <c r="Q70" t="str">
        <f t="shared" si="6"/>
        <v>film &amp; video</v>
      </c>
      <c r="R70" t="str">
        <f t="shared" si="7"/>
        <v>shorts</v>
      </c>
      <c r="S70" s="9">
        <v>41663.319340277776</v>
      </c>
      <c r="T70" s="9"/>
      <c r="U70" s="8">
        <v>41693.319340277776</v>
      </c>
      <c r="W70" s="10">
        <v>41663.319340277776</v>
      </c>
    </row>
    <row r="71" spans="1:23" ht="49" x14ac:dyDescent="0.25">
      <c r="A71">
        <v>69</v>
      </c>
      <c r="B71" s="3" t="s">
        <v>71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>
        <f t="shared" si="5"/>
        <v>62.33</v>
      </c>
      <c r="Q71" t="str">
        <f t="shared" si="6"/>
        <v>film &amp; video</v>
      </c>
      <c r="R71" t="str">
        <f t="shared" si="7"/>
        <v>shorts</v>
      </c>
      <c r="S71" s="9">
        <v>40785.937789351854</v>
      </c>
      <c r="T71" s="9"/>
      <c r="U71" s="8">
        <v>40818.040972222225</v>
      </c>
      <c r="W71" s="10">
        <v>40785.937789351854</v>
      </c>
    </row>
    <row r="72" spans="1:23" ht="49" x14ac:dyDescent="0.25">
      <c r="A72">
        <v>70</v>
      </c>
      <c r="B72" s="3" t="s">
        <v>72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>
        <f t="shared" si="5"/>
        <v>37.409999999999997</v>
      </c>
      <c r="Q72" t="str">
        <f t="shared" si="6"/>
        <v>film &amp; video</v>
      </c>
      <c r="R72" t="str">
        <f t="shared" si="7"/>
        <v>shorts</v>
      </c>
      <c r="S72" s="9">
        <v>40730.646354166667</v>
      </c>
      <c r="T72" s="9"/>
      <c r="U72" s="8">
        <v>40790.646354166667</v>
      </c>
      <c r="W72" s="10">
        <v>40730.646354166667</v>
      </c>
    </row>
    <row r="73" spans="1:23" ht="49" x14ac:dyDescent="0.25">
      <c r="A73">
        <v>71</v>
      </c>
      <c r="B73" s="3" t="s">
        <v>73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>
        <f t="shared" si="5"/>
        <v>69.72</v>
      </c>
      <c r="Q73" t="str">
        <f t="shared" si="6"/>
        <v>film &amp; video</v>
      </c>
      <c r="R73" t="str">
        <f t="shared" si="7"/>
        <v>shorts</v>
      </c>
      <c r="S73" s="9">
        <v>40997.021493055552</v>
      </c>
      <c r="T73" s="9"/>
      <c r="U73" s="8">
        <v>41057.021493055552</v>
      </c>
      <c r="W73" s="10">
        <v>40997.021493055552</v>
      </c>
    </row>
    <row r="74" spans="1:23" ht="49" x14ac:dyDescent="0.25">
      <c r="A74">
        <v>72</v>
      </c>
      <c r="B74" s="3" t="s">
        <v>74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>
        <f t="shared" si="5"/>
        <v>58.17</v>
      </c>
      <c r="Q74" t="str">
        <f t="shared" si="6"/>
        <v>film &amp; video</v>
      </c>
      <c r="R74" t="str">
        <f t="shared" si="7"/>
        <v>shorts</v>
      </c>
      <c r="S74" s="9">
        <v>41207.760196759256</v>
      </c>
      <c r="T74" s="9"/>
      <c r="U74" s="8">
        <v>41227.75</v>
      </c>
      <c r="W74" s="10">
        <v>41207.760196759256</v>
      </c>
    </row>
    <row r="75" spans="1:23" ht="49" x14ac:dyDescent="0.25">
      <c r="A75">
        <v>73</v>
      </c>
      <c r="B75" s="3" t="s">
        <v>75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  <c r="S75" s="9">
        <v>40587.50675925926</v>
      </c>
      <c r="T75" s="9"/>
      <c r="U75" s="8">
        <v>40665.915972222225</v>
      </c>
      <c r="W75" s="10">
        <v>40587.50675925926</v>
      </c>
    </row>
    <row r="76" spans="1:23" ht="49" x14ac:dyDescent="0.25">
      <c r="A76">
        <v>74</v>
      </c>
      <c r="B76" s="3" t="s">
        <v>76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>
        <f t="shared" si="5"/>
        <v>19.47</v>
      </c>
      <c r="Q76" t="str">
        <f t="shared" si="6"/>
        <v>film &amp; video</v>
      </c>
      <c r="R76" t="str">
        <f t="shared" si="7"/>
        <v>shorts</v>
      </c>
      <c r="S76" s="9">
        <v>42360.237210648149</v>
      </c>
      <c r="T76" s="9"/>
      <c r="U76" s="8">
        <v>42390.237210648149</v>
      </c>
      <c r="W76" s="10">
        <v>42360.237210648149</v>
      </c>
    </row>
    <row r="77" spans="1:23" ht="49" x14ac:dyDescent="0.25">
      <c r="A77">
        <v>75</v>
      </c>
      <c r="B77" s="3" t="s">
        <v>77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>
        <f t="shared" si="5"/>
        <v>85.96</v>
      </c>
      <c r="Q77" t="str">
        <f t="shared" si="6"/>
        <v>film &amp; video</v>
      </c>
      <c r="R77" t="str">
        <f t="shared" si="7"/>
        <v>shorts</v>
      </c>
      <c r="S77" s="9">
        <v>41356.959166666667</v>
      </c>
      <c r="T77" s="9"/>
      <c r="U77" s="8">
        <v>41386.959166666667</v>
      </c>
      <c r="W77" s="10">
        <v>41356.959166666667</v>
      </c>
    </row>
    <row r="78" spans="1:23" ht="49" x14ac:dyDescent="0.25">
      <c r="A78">
        <v>76</v>
      </c>
      <c r="B78" s="3" t="s">
        <v>78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>
        <f t="shared" si="5"/>
        <v>30.67</v>
      </c>
      <c r="Q78" t="str">
        <f t="shared" si="6"/>
        <v>film &amp; video</v>
      </c>
      <c r="R78" t="str">
        <f t="shared" si="7"/>
        <v>shorts</v>
      </c>
      <c r="S78" s="9">
        <v>40844.441643518519</v>
      </c>
      <c r="T78" s="9"/>
      <c r="U78" s="8">
        <v>40904.483310185184</v>
      </c>
      <c r="W78" s="10">
        <v>40844.441643518519</v>
      </c>
    </row>
    <row r="79" spans="1:23" ht="49" x14ac:dyDescent="0.25">
      <c r="A79">
        <v>77</v>
      </c>
      <c r="B79" s="3" t="s">
        <v>79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>
        <f t="shared" si="5"/>
        <v>60.38</v>
      </c>
      <c r="Q79" t="str">
        <f t="shared" si="6"/>
        <v>film &amp; video</v>
      </c>
      <c r="R79" t="str">
        <f t="shared" si="7"/>
        <v>shorts</v>
      </c>
      <c r="S79" s="9">
        <v>40996.894872685189</v>
      </c>
      <c r="T79" s="9"/>
      <c r="U79" s="8">
        <v>41049.874305555553</v>
      </c>
      <c r="W79" s="10">
        <v>40996.894872685189</v>
      </c>
    </row>
    <row r="80" spans="1:23" ht="97" x14ac:dyDescent="0.25">
      <c r="A80">
        <v>78</v>
      </c>
      <c r="B80" s="3" t="s">
        <v>80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  <c r="S80" s="9">
        <v>42604.480567129634</v>
      </c>
      <c r="T80" s="9"/>
      <c r="U80" s="8">
        <v>42614.480567129634</v>
      </c>
      <c r="W80" s="10">
        <v>42604.480567129634</v>
      </c>
    </row>
    <row r="81" spans="1:23" ht="49" x14ac:dyDescent="0.25">
      <c r="A81">
        <v>79</v>
      </c>
      <c r="B81" s="3" t="s">
        <v>81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40.270000000000003</v>
      </c>
      <c r="Q81" t="str">
        <f t="shared" si="6"/>
        <v>film &amp; video</v>
      </c>
      <c r="R81" t="str">
        <f t="shared" si="7"/>
        <v>shorts</v>
      </c>
      <c r="S81" s="9">
        <v>41724.526539351849</v>
      </c>
      <c r="T81" s="9"/>
      <c r="U81" s="8">
        <v>41754.526539351849</v>
      </c>
      <c r="W81" s="10">
        <v>41724.526539351849</v>
      </c>
    </row>
    <row r="82" spans="1:23" ht="49" x14ac:dyDescent="0.25">
      <c r="A82">
        <v>80</v>
      </c>
      <c r="B82" s="3" t="s">
        <v>82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>
        <f t="shared" si="5"/>
        <v>273.83</v>
      </c>
      <c r="Q82" t="str">
        <f t="shared" si="6"/>
        <v>film &amp; video</v>
      </c>
      <c r="R82" t="str">
        <f t="shared" si="7"/>
        <v>shorts</v>
      </c>
      <c r="S82" s="9">
        <v>41582.833981481483</v>
      </c>
      <c r="T82" s="9"/>
      <c r="U82" s="8">
        <v>41617.833981481483</v>
      </c>
      <c r="W82" s="10">
        <v>41582.833981481483</v>
      </c>
    </row>
    <row r="83" spans="1:23" ht="49" x14ac:dyDescent="0.25">
      <c r="A83">
        <v>81</v>
      </c>
      <c r="B83" s="3" t="s">
        <v>83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53.04</v>
      </c>
      <c r="Q83" t="str">
        <f t="shared" si="6"/>
        <v>film &amp; video</v>
      </c>
      <c r="R83" t="str">
        <f t="shared" si="7"/>
        <v>shorts</v>
      </c>
      <c r="S83" s="9">
        <v>41099.908877314818</v>
      </c>
      <c r="T83" s="9"/>
      <c r="U83" s="8">
        <v>41103.876388888886</v>
      </c>
      <c r="W83" s="10">
        <v>41099.908877314818</v>
      </c>
    </row>
    <row r="84" spans="1:23" ht="49" x14ac:dyDescent="0.25">
      <c r="A84">
        <v>82</v>
      </c>
      <c r="B84" s="3" t="s">
        <v>84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>
        <f t="shared" si="5"/>
        <v>40.01</v>
      </c>
      <c r="Q84" t="str">
        <f t="shared" si="6"/>
        <v>film &amp; video</v>
      </c>
      <c r="R84" t="str">
        <f t="shared" si="7"/>
        <v>shorts</v>
      </c>
      <c r="S84" s="9">
        <v>40795.570150462961</v>
      </c>
      <c r="T84" s="9"/>
      <c r="U84" s="8">
        <v>40825.570150462961</v>
      </c>
      <c r="W84" s="10">
        <v>40795.570150462961</v>
      </c>
    </row>
    <row r="85" spans="1:23" ht="49" x14ac:dyDescent="0.25">
      <c r="A85">
        <v>83</v>
      </c>
      <c r="B85" s="3" t="s">
        <v>85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>
        <f t="shared" si="5"/>
        <v>15.77</v>
      </c>
      <c r="Q85" t="str">
        <f t="shared" si="6"/>
        <v>film &amp; video</v>
      </c>
      <c r="R85" t="str">
        <f t="shared" si="7"/>
        <v>shorts</v>
      </c>
      <c r="S85" s="9">
        <v>42042.365613425922</v>
      </c>
      <c r="T85" s="9"/>
      <c r="U85" s="8">
        <v>42057.229166666672</v>
      </c>
      <c r="W85" s="10">
        <v>42042.365613425922</v>
      </c>
    </row>
    <row r="86" spans="1:23" ht="49" x14ac:dyDescent="0.25">
      <c r="A86">
        <v>84</v>
      </c>
      <c r="B86" s="3" t="s">
        <v>86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71.430000000000007</v>
      </c>
      <c r="Q86" t="str">
        <f t="shared" si="6"/>
        <v>film &amp; video</v>
      </c>
      <c r="R86" t="str">
        <f t="shared" si="7"/>
        <v>shorts</v>
      </c>
      <c r="S86" s="9">
        <v>40648.507939814815</v>
      </c>
      <c r="T86" s="9"/>
      <c r="U86" s="8">
        <v>40678.507939814815</v>
      </c>
      <c r="W86" s="10">
        <v>40648.507939814815</v>
      </c>
    </row>
    <row r="87" spans="1:23" ht="49" x14ac:dyDescent="0.25">
      <c r="A87">
        <v>85</v>
      </c>
      <c r="B87" s="3" t="s">
        <v>87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>
        <f t="shared" si="5"/>
        <v>71.709999999999994</v>
      </c>
      <c r="Q87" t="str">
        <f t="shared" si="6"/>
        <v>film &amp; video</v>
      </c>
      <c r="R87" t="str">
        <f t="shared" si="7"/>
        <v>shorts</v>
      </c>
      <c r="S87" s="9">
        <v>40778.875428240739</v>
      </c>
      <c r="T87" s="9"/>
      <c r="U87" s="8">
        <v>40808.875428240739</v>
      </c>
      <c r="W87" s="10">
        <v>40778.875428240739</v>
      </c>
    </row>
    <row r="88" spans="1:23" ht="49" x14ac:dyDescent="0.25">
      <c r="A88">
        <v>86</v>
      </c>
      <c r="B88" s="3" t="s">
        <v>88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>
        <f t="shared" si="5"/>
        <v>375.76</v>
      </c>
      <c r="Q88" t="str">
        <f t="shared" si="6"/>
        <v>film &amp; video</v>
      </c>
      <c r="R88" t="str">
        <f t="shared" si="7"/>
        <v>shorts</v>
      </c>
      <c r="S88" s="9">
        <v>42291.306076388893</v>
      </c>
      <c r="T88" s="9"/>
      <c r="U88" s="8">
        <v>42365.34774305555</v>
      </c>
      <c r="W88" s="10">
        <v>42291.306076388893</v>
      </c>
    </row>
    <row r="89" spans="1:23" ht="49" x14ac:dyDescent="0.25">
      <c r="A89">
        <v>87</v>
      </c>
      <c r="B89" s="3" t="s">
        <v>89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  <c r="S89" s="9">
        <v>40322.28938657407</v>
      </c>
      <c r="T89" s="9"/>
      <c r="U89" s="8">
        <v>40331.820138888892</v>
      </c>
      <c r="W89" s="10">
        <v>40322.28938657407</v>
      </c>
    </row>
    <row r="90" spans="1:23" ht="49" x14ac:dyDescent="0.25">
      <c r="A90">
        <v>88</v>
      </c>
      <c r="B90" s="3" t="s">
        <v>90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  <c r="S90" s="9">
        <v>41786.40892361111</v>
      </c>
      <c r="T90" s="9"/>
      <c r="U90" s="8">
        <v>41812.40892361111</v>
      </c>
      <c r="W90" s="10">
        <v>41786.40892361111</v>
      </c>
    </row>
    <row r="91" spans="1:23" ht="49" x14ac:dyDescent="0.25">
      <c r="A91">
        <v>89</v>
      </c>
      <c r="B91" s="3" t="s">
        <v>91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>
        <f t="shared" si="5"/>
        <v>123.29</v>
      </c>
      <c r="Q91" t="str">
        <f t="shared" si="6"/>
        <v>film &amp; video</v>
      </c>
      <c r="R91" t="str">
        <f t="shared" si="7"/>
        <v>shorts</v>
      </c>
      <c r="S91" s="9">
        <v>41402.502222222225</v>
      </c>
      <c r="T91" s="9"/>
      <c r="U91" s="8">
        <v>41427.502222222225</v>
      </c>
      <c r="W91" s="10">
        <v>41402.502222222225</v>
      </c>
    </row>
    <row r="92" spans="1:23" ht="33" x14ac:dyDescent="0.25">
      <c r="A92">
        <v>90</v>
      </c>
      <c r="B92" s="3" t="s">
        <v>92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>
        <f t="shared" si="5"/>
        <v>31.38</v>
      </c>
      <c r="Q92" t="str">
        <f t="shared" si="6"/>
        <v>film &amp; video</v>
      </c>
      <c r="R92" t="str">
        <f t="shared" si="7"/>
        <v>shorts</v>
      </c>
      <c r="S92" s="9">
        <v>40706.047442129631</v>
      </c>
      <c r="T92" s="9"/>
      <c r="U92" s="8">
        <v>40736.047442129631</v>
      </c>
      <c r="W92" s="10">
        <v>40706.047442129631</v>
      </c>
    </row>
    <row r="93" spans="1:23" ht="49" x14ac:dyDescent="0.25">
      <c r="A93">
        <v>91</v>
      </c>
      <c r="B93" s="3" t="s">
        <v>93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78.260000000000005</v>
      </c>
      <c r="Q93" t="str">
        <f t="shared" si="6"/>
        <v>film &amp; video</v>
      </c>
      <c r="R93" t="str">
        <f t="shared" si="7"/>
        <v>shorts</v>
      </c>
      <c r="S93" s="9">
        <v>40619.152361111112</v>
      </c>
      <c r="T93" s="9"/>
      <c r="U93" s="8">
        <v>40680.152361111112</v>
      </c>
      <c r="W93" s="10">
        <v>40619.152361111112</v>
      </c>
    </row>
    <row r="94" spans="1:23" ht="49" x14ac:dyDescent="0.25">
      <c r="A94">
        <v>92</v>
      </c>
      <c r="B94" s="3" t="s">
        <v>94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>
        <f t="shared" si="5"/>
        <v>122.33</v>
      </c>
      <c r="Q94" t="str">
        <f t="shared" si="6"/>
        <v>film &amp; video</v>
      </c>
      <c r="R94" t="str">
        <f t="shared" si="7"/>
        <v>shorts</v>
      </c>
      <c r="S94" s="9">
        <v>42720.948877314819</v>
      </c>
      <c r="T94" s="9"/>
      <c r="U94" s="8">
        <v>42767.083333333328</v>
      </c>
      <c r="W94" s="10">
        <v>42720.948877314819</v>
      </c>
    </row>
    <row r="95" spans="1:23" ht="49" x14ac:dyDescent="0.25">
      <c r="A95">
        <v>93</v>
      </c>
      <c r="B95" s="3" t="s">
        <v>95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>
        <f t="shared" si="5"/>
        <v>73.73</v>
      </c>
      <c r="Q95" t="str">
        <f t="shared" si="6"/>
        <v>film &amp; video</v>
      </c>
      <c r="R95" t="str">
        <f t="shared" si="7"/>
        <v>shorts</v>
      </c>
      <c r="S95" s="9">
        <v>41065.608067129629</v>
      </c>
      <c r="T95" s="9"/>
      <c r="U95" s="8">
        <v>41093.625</v>
      </c>
      <c r="W95" s="10">
        <v>41065.608067129629</v>
      </c>
    </row>
    <row r="96" spans="1:23" ht="49" x14ac:dyDescent="0.25">
      <c r="A96">
        <v>94</v>
      </c>
      <c r="B96" s="3" t="s">
        <v>96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21.67</v>
      </c>
      <c r="Q96" t="str">
        <f t="shared" si="6"/>
        <v>film &amp; video</v>
      </c>
      <c r="R96" t="str">
        <f t="shared" si="7"/>
        <v>shorts</v>
      </c>
      <c r="S96" s="9">
        <v>41716.467847222222</v>
      </c>
      <c r="T96" s="9"/>
      <c r="U96" s="8">
        <v>41736.467847222222</v>
      </c>
      <c r="W96" s="10">
        <v>41716.467847222222</v>
      </c>
    </row>
    <row r="97" spans="1:23" ht="49" x14ac:dyDescent="0.25">
      <c r="A97">
        <v>95</v>
      </c>
      <c r="B97" s="3" t="s">
        <v>97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>
        <f t="shared" si="5"/>
        <v>21.9</v>
      </c>
      <c r="Q97" t="str">
        <f t="shared" si="6"/>
        <v>film &amp; video</v>
      </c>
      <c r="R97" t="str">
        <f t="shared" si="7"/>
        <v>shorts</v>
      </c>
      <c r="S97" s="9">
        <v>40934.755104166667</v>
      </c>
      <c r="T97" s="9"/>
      <c r="U97" s="8">
        <v>40964.755104166667</v>
      </c>
      <c r="W97" s="10">
        <v>40934.755104166667</v>
      </c>
    </row>
    <row r="98" spans="1:23" ht="49" x14ac:dyDescent="0.25">
      <c r="A98">
        <v>96</v>
      </c>
      <c r="B98" s="3" t="s">
        <v>98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>
        <f t="shared" si="5"/>
        <v>50.59</v>
      </c>
      <c r="Q98" t="str">
        <f t="shared" si="6"/>
        <v>film &amp; video</v>
      </c>
      <c r="R98" t="str">
        <f t="shared" si="7"/>
        <v>shorts</v>
      </c>
      <c r="S98" s="9">
        <v>40324.412511574075</v>
      </c>
      <c r="T98" s="9"/>
      <c r="U98" s="8">
        <v>40390.875</v>
      </c>
      <c r="W98" s="10">
        <v>40324.412511574075</v>
      </c>
    </row>
    <row r="99" spans="1:23" ht="49" x14ac:dyDescent="0.25">
      <c r="A99">
        <v>97</v>
      </c>
      <c r="B99" s="3" t="s">
        <v>99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>
        <f t="shared" si="5"/>
        <v>53.13</v>
      </c>
      <c r="Q99" t="str">
        <f t="shared" si="6"/>
        <v>film &amp; video</v>
      </c>
      <c r="R99" t="str">
        <f t="shared" si="7"/>
        <v>shorts</v>
      </c>
      <c r="S99" s="9">
        <v>40705.885208333333</v>
      </c>
      <c r="T99" s="9"/>
      <c r="U99" s="8">
        <v>40735.885208333333</v>
      </c>
      <c r="W99" s="10">
        <v>40705.885208333333</v>
      </c>
    </row>
    <row r="100" spans="1:23" ht="49" x14ac:dyDescent="0.25">
      <c r="A100">
        <v>98</v>
      </c>
      <c r="B100" s="3" t="s">
        <v>100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>
        <f t="shared" si="5"/>
        <v>56.67</v>
      </c>
      <c r="Q100" t="str">
        <f t="shared" si="6"/>
        <v>film &amp; video</v>
      </c>
      <c r="R100" t="str">
        <f t="shared" si="7"/>
        <v>shorts</v>
      </c>
      <c r="S100" s="9">
        <v>41214.54483796296</v>
      </c>
      <c r="T100" s="9"/>
      <c r="U100" s="8">
        <v>41250.729166666664</v>
      </c>
      <c r="W100" s="10">
        <v>41214.54483796296</v>
      </c>
    </row>
    <row r="101" spans="1:23" ht="33" x14ac:dyDescent="0.25">
      <c r="A101">
        <v>99</v>
      </c>
      <c r="B101" s="3" t="s">
        <v>101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>
        <f t="shared" si="5"/>
        <v>40.78</v>
      </c>
      <c r="Q101" t="str">
        <f t="shared" si="6"/>
        <v>film &amp; video</v>
      </c>
      <c r="R101" t="str">
        <f t="shared" si="7"/>
        <v>shorts</v>
      </c>
      <c r="S101" s="9">
        <v>41631.652766203704</v>
      </c>
      <c r="T101" s="9"/>
      <c r="U101" s="8">
        <v>41661.652766203704</v>
      </c>
      <c r="W101" s="10">
        <v>41631.652766203704</v>
      </c>
    </row>
    <row r="102" spans="1:23" ht="49" x14ac:dyDescent="0.25">
      <c r="A102">
        <v>100</v>
      </c>
      <c r="B102" s="3" t="s">
        <v>102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192.31</v>
      </c>
      <c r="Q102" t="str">
        <f t="shared" si="6"/>
        <v>film &amp; video</v>
      </c>
      <c r="R102" t="str">
        <f t="shared" si="7"/>
        <v>shorts</v>
      </c>
      <c r="S102" s="9">
        <v>41197.503310185188</v>
      </c>
      <c r="T102" s="9"/>
      <c r="U102" s="8">
        <v>41217.544976851852</v>
      </c>
      <c r="W102" s="10">
        <v>41197.503310185188</v>
      </c>
    </row>
    <row r="103" spans="1:23" ht="49" x14ac:dyDescent="0.25">
      <c r="A103">
        <v>101</v>
      </c>
      <c r="B103" s="3" t="s">
        <v>103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  <c r="S103" s="9">
        <v>41274.526736111111</v>
      </c>
      <c r="T103" s="9"/>
      <c r="U103" s="8">
        <v>41298.526736111111</v>
      </c>
      <c r="W103" s="10">
        <v>41274.526736111111</v>
      </c>
    </row>
    <row r="104" spans="1:23" ht="49" x14ac:dyDescent="0.25">
      <c r="A104">
        <v>102</v>
      </c>
      <c r="B104" s="3" t="s">
        <v>104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>
        <f t="shared" si="5"/>
        <v>117.92</v>
      </c>
      <c r="Q104" t="str">
        <f t="shared" si="6"/>
        <v>film &amp; video</v>
      </c>
      <c r="R104" t="str">
        <f t="shared" si="7"/>
        <v>shorts</v>
      </c>
      <c r="S104" s="9">
        <v>40504.881168981483</v>
      </c>
      <c r="T104" s="9"/>
      <c r="U104" s="8">
        <v>40534.881168981483</v>
      </c>
      <c r="W104" s="10">
        <v>40504.881168981483</v>
      </c>
    </row>
    <row r="105" spans="1:23" ht="33" x14ac:dyDescent="0.25">
      <c r="A105">
        <v>103</v>
      </c>
      <c r="B105" s="3" t="s">
        <v>105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>
        <f t="shared" si="5"/>
        <v>27.9</v>
      </c>
      <c r="Q105" t="str">
        <f t="shared" si="6"/>
        <v>film &amp; video</v>
      </c>
      <c r="R105" t="str">
        <f t="shared" si="7"/>
        <v>shorts</v>
      </c>
      <c r="S105" s="9">
        <v>41682.555902777778</v>
      </c>
      <c r="T105" s="9"/>
      <c r="U105" s="8">
        <v>41705.555902777778</v>
      </c>
      <c r="W105" s="10">
        <v>41682.555902777778</v>
      </c>
    </row>
    <row r="106" spans="1:23" ht="33" x14ac:dyDescent="0.25">
      <c r="A106">
        <v>104</v>
      </c>
      <c r="B106" s="3" t="s">
        <v>106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  <c r="S106" s="9">
        <v>40612.445208333331</v>
      </c>
      <c r="T106" s="9"/>
      <c r="U106" s="8">
        <v>40635.791666666664</v>
      </c>
      <c r="W106" s="10">
        <v>40612.445208333331</v>
      </c>
    </row>
    <row r="107" spans="1:23" ht="49" x14ac:dyDescent="0.25">
      <c r="A107">
        <v>105</v>
      </c>
      <c r="B107" s="3" t="s">
        <v>107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>
        <f t="shared" si="5"/>
        <v>39.380000000000003</v>
      </c>
      <c r="Q107" t="str">
        <f t="shared" si="6"/>
        <v>film &amp; video</v>
      </c>
      <c r="R107" t="str">
        <f t="shared" si="7"/>
        <v>shorts</v>
      </c>
      <c r="S107" s="9">
        <v>42485.474768518514</v>
      </c>
      <c r="T107" s="9"/>
      <c r="U107" s="8">
        <v>42503.75</v>
      </c>
      <c r="W107" s="10">
        <v>42485.474768518514</v>
      </c>
    </row>
    <row r="108" spans="1:23" ht="18" x14ac:dyDescent="0.25">
      <c r="A108">
        <v>106</v>
      </c>
      <c r="B108" s="3" t="s">
        <v>108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>
        <f t="shared" si="5"/>
        <v>186.11</v>
      </c>
      <c r="Q108" t="str">
        <f t="shared" si="6"/>
        <v>film &amp; video</v>
      </c>
      <c r="R108" t="str">
        <f t="shared" si="7"/>
        <v>shorts</v>
      </c>
      <c r="S108" s="9">
        <v>40987.526631944449</v>
      </c>
      <c r="T108" s="9"/>
      <c r="U108" s="8">
        <v>41001.526631944449</v>
      </c>
      <c r="W108" s="10">
        <v>40987.526631944449</v>
      </c>
    </row>
    <row r="109" spans="1:23" ht="49" x14ac:dyDescent="0.25">
      <c r="A109">
        <v>107</v>
      </c>
      <c r="B109" s="3" t="s">
        <v>109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>
        <f t="shared" si="5"/>
        <v>111.38</v>
      </c>
      <c r="Q109" t="str">
        <f t="shared" si="6"/>
        <v>film &amp; video</v>
      </c>
      <c r="R109" t="str">
        <f t="shared" si="7"/>
        <v>shorts</v>
      </c>
      <c r="S109" s="9">
        <v>40635.732488425929</v>
      </c>
      <c r="T109" s="9"/>
      <c r="U109" s="8">
        <v>40657.732488425929</v>
      </c>
      <c r="W109" s="10">
        <v>40635.732488425929</v>
      </c>
    </row>
    <row r="110" spans="1:23" ht="49" x14ac:dyDescent="0.25">
      <c r="A110">
        <v>108</v>
      </c>
      <c r="B110" s="3" t="s">
        <v>110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>
        <f t="shared" si="5"/>
        <v>78.72</v>
      </c>
      <c r="Q110" t="str">
        <f t="shared" si="6"/>
        <v>film &amp; video</v>
      </c>
      <c r="R110" t="str">
        <f t="shared" si="7"/>
        <v>shorts</v>
      </c>
      <c r="S110" s="9">
        <v>41365.363078703704</v>
      </c>
      <c r="T110" s="9"/>
      <c r="U110" s="8">
        <v>41425.363078703704</v>
      </c>
      <c r="W110" s="10">
        <v>41365.363078703704</v>
      </c>
    </row>
    <row r="111" spans="1:23" ht="49" x14ac:dyDescent="0.25">
      <c r="A111">
        <v>109</v>
      </c>
      <c r="B111" s="3" t="s">
        <v>111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>
        <f t="shared" si="5"/>
        <v>46.7</v>
      </c>
      <c r="Q111" t="str">
        <f t="shared" si="6"/>
        <v>film &amp; video</v>
      </c>
      <c r="R111" t="str">
        <f t="shared" si="7"/>
        <v>shorts</v>
      </c>
      <c r="S111" s="9">
        <v>40569.775810185187</v>
      </c>
      <c r="T111" s="9"/>
      <c r="U111" s="8">
        <v>40599.775810185187</v>
      </c>
      <c r="W111" s="10">
        <v>40569.775810185187</v>
      </c>
    </row>
    <row r="112" spans="1:23" ht="49" x14ac:dyDescent="0.25">
      <c r="A112">
        <v>110</v>
      </c>
      <c r="B112" s="3" t="s">
        <v>112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>
        <f t="shared" si="5"/>
        <v>65.38</v>
      </c>
      <c r="Q112" t="str">
        <f t="shared" si="6"/>
        <v>film &amp; video</v>
      </c>
      <c r="R112" t="str">
        <f t="shared" si="7"/>
        <v>shorts</v>
      </c>
      <c r="S112" s="9">
        <v>41557.699687500004</v>
      </c>
      <c r="T112" s="9"/>
      <c r="U112" s="8">
        <v>41591.999305555553</v>
      </c>
      <c r="W112" s="10">
        <v>41557.699687500004</v>
      </c>
    </row>
    <row r="113" spans="1:23" ht="49" x14ac:dyDescent="0.25">
      <c r="A113">
        <v>111</v>
      </c>
      <c r="B113" s="3" t="s">
        <v>113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>
        <f t="shared" si="5"/>
        <v>102.08</v>
      </c>
      <c r="Q113" t="str">
        <f t="shared" si="6"/>
        <v>film &amp; video</v>
      </c>
      <c r="R113" t="str">
        <f t="shared" si="7"/>
        <v>shorts</v>
      </c>
      <c r="S113" s="9">
        <v>42125.083182870367</v>
      </c>
      <c r="T113" s="9"/>
      <c r="U113" s="8">
        <v>42155.083182870367</v>
      </c>
      <c r="W113" s="10">
        <v>42125.083182870367</v>
      </c>
    </row>
    <row r="114" spans="1:23" ht="49" x14ac:dyDescent="0.25">
      <c r="A114">
        <v>112</v>
      </c>
      <c r="B114" s="3" t="s">
        <v>114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64.2</v>
      </c>
      <c r="Q114" t="str">
        <f t="shared" si="6"/>
        <v>film &amp; video</v>
      </c>
      <c r="R114" t="str">
        <f t="shared" si="7"/>
        <v>shorts</v>
      </c>
      <c r="S114" s="9">
        <v>41717.793032407404</v>
      </c>
      <c r="T114" s="9"/>
      <c r="U114" s="8">
        <v>41741.833333333336</v>
      </c>
      <c r="W114" s="10">
        <v>41717.793032407404</v>
      </c>
    </row>
    <row r="115" spans="1:23" ht="33" x14ac:dyDescent="0.25">
      <c r="A115">
        <v>113</v>
      </c>
      <c r="B115" s="3" t="s">
        <v>115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</v>
      </c>
      <c r="Q115" t="str">
        <f t="shared" si="6"/>
        <v>film &amp; video</v>
      </c>
      <c r="R115" t="str">
        <f t="shared" si="7"/>
        <v>shorts</v>
      </c>
      <c r="S115" s="9">
        <v>40753.508425925924</v>
      </c>
      <c r="T115" s="9"/>
      <c r="U115" s="8">
        <v>40761.375</v>
      </c>
      <c r="W115" s="10">
        <v>40753.508425925924</v>
      </c>
    </row>
    <row r="116" spans="1:23" ht="49" x14ac:dyDescent="0.25">
      <c r="A116">
        <v>114</v>
      </c>
      <c r="B116" s="3" t="s">
        <v>116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>
        <f t="shared" si="5"/>
        <v>88.57</v>
      </c>
      <c r="Q116" t="str">
        <f t="shared" si="6"/>
        <v>film &amp; video</v>
      </c>
      <c r="R116" t="str">
        <f t="shared" si="7"/>
        <v>shorts</v>
      </c>
      <c r="S116" s="9">
        <v>40861.02416666667</v>
      </c>
      <c r="T116" s="9"/>
      <c r="U116" s="8">
        <v>40921.02416666667</v>
      </c>
      <c r="W116" s="10">
        <v>40861.02416666667</v>
      </c>
    </row>
    <row r="117" spans="1:23" ht="18" x14ac:dyDescent="0.25">
      <c r="A117">
        <v>115</v>
      </c>
      <c r="B117" s="3" t="s">
        <v>117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>
        <f t="shared" si="5"/>
        <v>28.73</v>
      </c>
      <c r="Q117" t="str">
        <f t="shared" si="6"/>
        <v>film &amp; video</v>
      </c>
      <c r="R117" t="str">
        <f t="shared" si="7"/>
        <v>shorts</v>
      </c>
      <c r="S117" s="9">
        <v>40918.488935185182</v>
      </c>
      <c r="T117" s="9"/>
      <c r="U117" s="8">
        <v>40943.488935185182</v>
      </c>
      <c r="W117" s="10">
        <v>40918.488935185182</v>
      </c>
    </row>
    <row r="118" spans="1:23" ht="49" x14ac:dyDescent="0.25">
      <c r="A118">
        <v>116</v>
      </c>
      <c r="B118" s="3" t="s">
        <v>118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>
        <f t="shared" si="5"/>
        <v>69.790000000000006</v>
      </c>
      <c r="Q118" t="str">
        <f t="shared" si="6"/>
        <v>film &amp; video</v>
      </c>
      <c r="R118" t="str">
        <f t="shared" si="7"/>
        <v>shorts</v>
      </c>
      <c r="S118" s="9">
        <v>40595.247164351851</v>
      </c>
      <c r="T118" s="9"/>
      <c r="U118" s="8">
        <v>40641.205497685187</v>
      </c>
      <c r="W118" s="10">
        <v>40595.247164351851</v>
      </c>
    </row>
    <row r="119" spans="1:23" ht="49" x14ac:dyDescent="0.25">
      <c r="A119">
        <v>117</v>
      </c>
      <c r="B119" s="3" t="s">
        <v>119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>
        <f t="shared" si="5"/>
        <v>167.49</v>
      </c>
      <c r="Q119" t="str">
        <f t="shared" si="6"/>
        <v>film &amp; video</v>
      </c>
      <c r="R119" t="str">
        <f t="shared" si="7"/>
        <v>shorts</v>
      </c>
      <c r="S119" s="9">
        <v>40248.584999999999</v>
      </c>
      <c r="T119" s="9"/>
      <c r="U119" s="8">
        <v>40338.541666666664</v>
      </c>
      <c r="W119" s="10">
        <v>40248.584999999999</v>
      </c>
    </row>
    <row r="120" spans="1:23" ht="33" x14ac:dyDescent="0.25">
      <c r="A120">
        <v>118</v>
      </c>
      <c r="B120" s="3" t="s">
        <v>120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>
        <f t="shared" si="5"/>
        <v>144.91</v>
      </c>
      <c r="Q120" t="str">
        <f t="shared" si="6"/>
        <v>film &amp; video</v>
      </c>
      <c r="R120" t="str">
        <f t="shared" si="7"/>
        <v>shorts</v>
      </c>
      <c r="S120" s="9">
        <v>40722.803657407407</v>
      </c>
      <c r="T120" s="9"/>
      <c r="U120" s="8">
        <v>40752.803657407407</v>
      </c>
      <c r="W120" s="10">
        <v>40722.803657407407</v>
      </c>
    </row>
    <row r="121" spans="1:23" ht="49" x14ac:dyDescent="0.25">
      <c r="A121">
        <v>119</v>
      </c>
      <c r="B121" s="3" t="s">
        <v>121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>
        <f t="shared" si="5"/>
        <v>91.84</v>
      </c>
      <c r="Q121" t="str">
        <f t="shared" si="6"/>
        <v>film &amp; video</v>
      </c>
      <c r="R121" t="str">
        <f t="shared" si="7"/>
        <v>shorts</v>
      </c>
      <c r="S121" s="9">
        <v>40738.819282407407</v>
      </c>
      <c r="T121" s="9"/>
      <c r="U121" s="8">
        <v>40768.708333333336</v>
      </c>
      <c r="W121" s="10">
        <v>40738.819282407407</v>
      </c>
    </row>
    <row r="122" spans="1:23" ht="49" x14ac:dyDescent="0.25">
      <c r="A122">
        <v>120</v>
      </c>
      <c r="B122" s="3" t="s">
        <v>122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0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9">
        <v>42615.799849537041</v>
      </c>
      <c r="T122" s="9"/>
      <c r="U122" s="8">
        <v>42645.799849537041</v>
      </c>
      <c r="W122" s="10">
        <v>42615.799849537041</v>
      </c>
    </row>
    <row r="123" spans="1:23" ht="49" x14ac:dyDescent="0.25">
      <c r="A123">
        <v>121</v>
      </c>
      <c r="B123" s="3" t="s">
        <v>123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0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9">
        <v>42096.454976851848</v>
      </c>
      <c r="T123" s="9"/>
      <c r="U123" s="8">
        <v>42112.177777777775</v>
      </c>
      <c r="W123" s="10">
        <v>42096.454976851848</v>
      </c>
    </row>
    <row r="124" spans="1:23" ht="33" x14ac:dyDescent="0.25">
      <c r="A124">
        <v>122</v>
      </c>
      <c r="B124" s="3" t="s">
        <v>124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9">
        <v>42593.181793981479</v>
      </c>
      <c r="T124" s="9"/>
      <c r="U124" s="8">
        <v>42653.181793981479</v>
      </c>
      <c r="W124" s="10">
        <v>42593.181793981479</v>
      </c>
    </row>
    <row r="125" spans="1:23" ht="49" x14ac:dyDescent="0.25">
      <c r="A125">
        <v>123</v>
      </c>
      <c r="B125" s="3" t="s">
        <v>125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</v>
      </c>
      <c r="P125">
        <f t="shared" si="5"/>
        <v>25.17</v>
      </c>
      <c r="Q125" t="str">
        <f t="shared" si="6"/>
        <v>film &amp; video</v>
      </c>
      <c r="R125" t="str">
        <f t="shared" si="7"/>
        <v>science fiction</v>
      </c>
      <c r="S125" s="9">
        <v>41904.531990740739</v>
      </c>
      <c r="T125" s="9"/>
      <c r="U125" s="8">
        <v>41940.666666666664</v>
      </c>
      <c r="W125" s="10">
        <v>41904.531990740739</v>
      </c>
    </row>
    <row r="126" spans="1:23" ht="49" x14ac:dyDescent="0.25">
      <c r="A126">
        <v>124</v>
      </c>
      <c r="B126" s="3" t="s">
        <v>126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9">
        <v>42114.678726851853</v>
      </c>
      <c r="T126" s="9"/>
      <c r="U126" s="8">
        <v>42139.678726851853</v>
      </c>
      <c r="W126" s="10">
        <v>42114.678726851853</v>
      </c>
    </row>
    <row r="127" spans="1:23" ht="49" x14ac:dyDescent="0.25">
      <c r="A127">
        <v>125</v>
      </c>
      <c r="B127" s="3" t="s">
        <v>127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11.67</v>
      </c>
      <c r="Q127" t="str">
        <f t="shared" si="6"/>
        <v>film &amp; video</v>
      </c>
      <c r="R127" t="str">
        <f t="shared" si="7"/>
        <v>science fiction</v>
      </c>
      <c r="S127" s="9">
        <v>42709.743981481486</v>
      </c>
      <c r="T127" s="9"/>
      <c r="U127" s="8">
        <v>42769.743981481486</v>
      </c>
      <c r="W127" s="10">
        <v>42709.743981481486</v>
      </c>
    </row>
    <row r="128" spans="1:23" ht="49" x14ac:dyDescent="0.25">
      <c r="A128">
        <v>126</v>
      </c>
      <c r="B128" s="3" t="s">
        <v>128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6</v>
      </c>
      <c r="P128">
        <f t="shared" si="5"/>
        <v>106.69</v>
      </c>
      <c r="Q128" t="str">
        <f t="shared" si="6"/>
        <v>film &amp; video</v>
      </c>
      <c r="R128" t="str">
        <f t="shared" si="7"/>
        <v>science fiction</v>
      </c>
      <c r="S128" s="9">
        <v>42135.339548611111</v>
      </c>
      <c r="T128" s="9"/>
      <c r="U128" s="8">
        <v>42165.833333333328</v>
      </c>
      <c r="W128" s="10">
        <v>42135.339548611111</v>
      </c>
    </row>
    <row r="129" spans="1:23" ht="49" x14ac:dyDescent="0.25">
      <c r="A129">
        <v>127</v>
      </c>
      <c r="B129" s="3" t="s">
        <v>129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9">
        <v>42067.37431712963</v>
      </c>
      <c r="T129" s="9"/>
      <c r="U129" s="8">
        <v>42097.332650462966</v>
      </c>
      <c r="W129" s="10">
        <v>42067.37431712963</v>
      </c>
    </row>
    <row r="130" spans="1:23" ht="33" x14ac:dyDescent="0.25">
      <c r="A130">
        <v>128</v>
      </c>
      <c r="B130" s="3" t="s">
        <v>130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2</v>
      </c>
      <c r="P130">
        <f t="shared" si="5"/>
        <v>311.17</v>
      </c>
      <c r="Q130" t="str">
        <f t="shared" si="6"/>
        <v>film &amp; video</v>
      </c>
      <c r="R130" t="str">
        <f t="shared" si="7"/>
        <v>science fiction</v>
      </c>
      <c r="S130" s="9">
        <v>42627.97792824074</v>
      </c>
      <c r="T130" s="9"/>
      <c r="U130" s="8">
        <v>42662.97792824074</v>
      </c>
      <c r="W130" s="10">
        <v>42627.97792824074</v>
      </c>
    </row>
    <row r="131" spans="1:23" ht="49" x14ac:dyDescent="0.25">
      <c r="A131">
        <v>129</v>
      </c>
      <c r="B131" s="3" t="s">
        <v>131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ROUND((E131/D131)*100,0)</f>
        <v>0</v>
      </c>
      <c r="P131" t="e">
        <f t="shared" ref="P131:P194" si="9">ROUND(E131/L131,2)</f>
        <v>#DIV/0!</v>
      </c>
      <c r="Q131" t="str">
        <f t="shared" ref="Q131:Q194" si="10">LEFT(N131,FIND("/",N131)-1)</f>
        <v>film &amp; video</v>
      </c>
      <c r="R131" t="str">
        <f t="shared" ref="R131:R194" si="11">MID(N131,FIND("/",N131)+1,LEN(N131))</f>
        <v>science fiction</v>
      </c>
      <c r="S131" s="9">
        <v>41882.687303240738</v>
      </c>
      <c r="T131" s="9"/>
      <c r="U131" s="8">
        <v>41942.687303240738</v>
      </c>
      <c r="W131" s="10">
        <v>41882.687303240738</v>
      </c>
    </row>
    <row r="132" spans="1:23" ht="49" x14ac:dyDescent="0.25">
      <c r="A132">
        <v>130</v>
      </c>
      <c r="B132" s="3" t="s">
        <v>132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  <c r="S132" s="9">
        <v>41778.665416666663</v>
      </c>
      <c r="T132" s="9"/>
      <c r="U132" s="8">
        <v>41806.594444444447</v>
      </c>
      <c r="W132" s="10">
        <v>41778.665416666663</v>
      </c>
    </row>
    <row r="133" spans="1:23" ht="18" x14ac:dyDescent="0.25">
      <c r="A133">
        <v>131</v>
      </c>
      <c r="B133" s="3" t="s">
        <v>133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  <c r="S133" s="9">
        <v>42541.587511574078</v>
      </c>
      <c r="T133" s="9"/>
      <c r="U133" s="8">
        <v>42556.75</v>
      </c>
      <c r="W133" s="10">
        <v>42541.587511574078</v>
      </c>
    </row>
    <row r="134" spans="1:23" ht="49" x14ac:dyDescent="0.25">
      <c r="A134">
        <v>132</v>
      </c>
      <c r="B134" s="3" t="s">
        <v>134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10</v>
      </c>
      <c r="P134">
        <f t="shared" si="9"/>
        <v>94.51</v>
      </c>
      <c r="Q134" t="str">
        <f t="shared" si="10"/>
        <v>film &amp; video</v>
      </c>
      <c r="R134" t="str">
        <f t="shared" si="11"/>
        <v>science fiction</v>
      </c>
      <c r="S134" s="9">
        <v>41905.562581018516</v>
      </c>
      <c r="T134" s="9"/>
      <c r="U134" s="8">
        <v>41950.604247685187</v>
      </c>
      <c r="W134" s="10">
        <v>41905.562581018516</v>
      </c>
    </row>
    <row r="135" spans="1:23" ht="33" x14ac:dyDescent="0.25">
      <c r="A135">
        <v>133</v>
      </c>
      <c r="B135" s="3" t="s">
        <v>135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  <c r="S135" s="9">
        <v>42491.55768518518</v>
      </c>
      <c r="T135" s="9"/>
      <c r="U135" s="8">
        <v>42521.479861111111</v>
      </c>
      <c r="W135" s="10">
        <v>42491.55768518518</v>
      </c>
    </row>
    <row r="136" spans="1:23" ht="33" x14ac:dyDescent="0.25">
      <c r="A136">
        <v>134</v>
      </c>
      <c r="B136" s="3" t="s">
        <v>136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  <c r="S136" s="9">
        <v>42221.659930555557</v>
      </c>
      <c r="T136" s="9"/>
      <c r="U136" s="8">
        <v>42251.458333333328</v>
      </c>
      <c r="W136" s="10">
        <v>42221.659930555557</v>
      </c>
    </row>
    <row r="137" spans="1:23" ht="49" x14ac:dyDescent="0.25">
      <c r="A137">
        <v>135</v>
      </c>
      <c r="B137" s="3" t="s">
        <v>137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</v>
      </c>
      <c r="P13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  <c r="S137" s="9">
        <v>41788.131909722222</v>
      </c>
      <c r="T137" s="9"/>
      <c r="U137" s="8">
        <v>41821.541666666664</v>
      </c>
      <c r="W137" s="10">
        <v>41788.131909722222</v>
      </c>
    </row>
    <row r="138" spans="1:23" ht="49" x14ac:dyDescent="0.25">
      <c r="A138">
        <v>136</v>
      </c>
      <c r="B138" s="3" t="s">
        <v>138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  <c r="S138" s="9">
        <v>42096.160115740742</v>
      </c>
      <c r="T138" s="9"/>
      <c r="U138" s="8">
        <v>42140.177777777775</v>
      </c>
      <c r="W138" s="10">
        <v>42096.160115740742</v>
      </c>
    </row>
    <row r="139" spans="1:23" ht="49" x14ac:dyDescent="0.25">
      <c r="A139">
        <v>137</v>
      </c>
      <c r="B139" s="3" t="s">
        <v>139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  <c r="S139" s="9">
        <v>42239.323993055557</v>
      </c>
      <c r="T139" s="9"/>
      <c r="U139" s="8">
        <v>42289.323993055557</v>
      </c>
      <c r="W139" s="10">
        <v>42239.323993055557</v>
      </c>
    </row>
    <row r="140" spans="1:23" ht="49" x14ac:dyDescent="0.25">
      <c r="A140">
        <v>138</v>
      </c>
      <c r="B140" s="3" t="s">
        <v>140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</v>
      </c>
      <c r="P140">
        <f t="shared" si="9"/>
        <v>81.239999999999995</v>
      </c>
      <c r="Q140" t="str">
        <f t="shared" si="10"/>
        <v>film &amp; video</v>
      </c>
      <c r="R140" t="str">
        <f t="shared" si="11"/>
        <v>science fiction</v>
      </c>
      <c r="S140" s="9">
        <v>42186.007418981477</v>
      </c>
      <c r="T140" s="9"/>
      <c r="U140" s="8">
        <v>42216.957638888889</v>
      </c>
      <c r="W140" s="10">
        <v>42186.007418981477</v>
      </c>
    </row>
    <row r="141" spans="1:23" ht="33" x14ac:dyDescent="0.25">
      <c r="A141">
        <v>139</v>
      </c>
      <c r="B141" s="3" t="s">
        <v>141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tr">
        <f t="shared" si="10"/>
        <v>film &amp; video</v>
      </c>
      <c r="R141" t="str">
        <f t="shared" si="11"/>
        <v>science fiction</v>
      </c>
      <c r="S141" s="9">
        <v>42187.670972222222</v>
      </c>
      <c r="T141" s="9"/>
      <c r="U141" s="8">
        <v>42197.670972222222</v>
      </c>
      <c r="W141" s="10">
        <v>42187.670972222222</v>
      </c>
    </row>
    <row r="142" spans="1:23" ht="49" x14ac:dyDescent="0.25">
      <c r="A142">
        <v>140</v>
      </c>
      <c r="B142" s="3" t="s">
        <v>142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  <c r="S142" s="9">
        <v>42052.948287037041</v>
      </c>
      <c r="T142" s="9"/>
      <c r="U142" s="8">
        <v>42082.90662037037</v>
      </c>
      <c r="W142" s="10">
        <v>42052.948287037041</v>
      </c>
    </row>
    <row r="143" spans="1:23" ht="49" x14ac:dyDescent="0.25">
      <c r="A143">
        <v>141</v>
      </c>
      <c r="B143" s="3" t="s">
        <v>143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11</v>
      </c>
      <c r="P143">
        <f t="shared" si="9"/>
        <v>46.18</v>
      </c>
      <c r="Q143" t="str">
        <f t="shared" si="10"/>
        <v>film &amp; video</v>
      </c>
      <c r="R143" t="str">
        <f t="shared" si="11"/>
        <v>science fiction</v>
      </c>
      <c r="S143" s="9">
        <v>42109.903043981481</v>
      </c>
      <c r="T143" s="9"/>
      <c r="U143" s="8">
        <v>42154.903043981481</v>
      </c>
      <c r="W143" s="10">
        <v>42109.903043981481</v>
      </c>
    </row>
    <row r="144" spans="1:23" ht="49" x14ac:dyDescent="0.25">
      <c r="A144">
        <v>142</v>
      </c>
      <c r="B144" s="3" t="s">
        <v>144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</v>
      </c>
      <c r="P144">
        <f t="shared" si="9"/>
        <v>10</v>
      </c>
      <c r="Q144" t="str">
        <f t="shared" si="10"/>
        <v>film &amp; video</v>
      </c>
      <c r="R144" t="str">
        <f t="shared" si="11"/>
        <v>science fiction</v>
      </c>
      <c r="S144" s="9">
        <v>41938.643263888887</v>
      </c>
      <c r="T144" s="9"/>
      <c r="U144" s="8">
        <v>41959.684930555552</v>
      </c>
      <c r="W144" s="10">
        <v>41938.643263888887</v>
      </c>
    </row>
    <row r="145" spans="1:23" ht="49" x14ac:dyDescent="0.25">
      <c r="A145">
        <v>143</v>
      </c>
      <c r="B145" s="3" t="s">
        <v>145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  <c r="S145" s="9">
        <v>42558.814143518524</v>
      </c>
      <c r="T145" s="9"/>
      <c r="U145" s="8">
        <v>42615.996527777781</v>
      </c>
      <c r="W145" s="10">
        <v>42558.814143518524</v>
      </c>
    </row>
    <row r="146" spans="1:23" ht="49" x14ac:dyDescent="0.25">
      <c r="A146">
        <v>144</v>
      </c>
      <c r="B146" s="3" t="s">
        <v>146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28</v>
      </c>
      <c r="P146">
        <f t="shared" si="9"/>
        <v>55.95</v>
      </c>
      <c r="Q146" t="str">
        <f t="shared" si="10"/>
        <v>film &amp; video</v>
      </c>
      <c r="R146" t="str">
        <f t="shared" si="11"/>
        <v>science fiction</v>
      </c>
      <c r="S146" s="9">
        <v>42047.512407407412</v>
      </c>
      <c r="T146" s="9"/>
      <c r="U146" s="8">
        <v>42107.47074074074</v>
      </c>
      <c r="W146" s="10">
        <v>42047.512407407412</v>
      </c>
    </row>
    <row r="147" spans="1:23" ht="49" x14ac:dyDescent="0.25">
      <c r="A147">
        <v>145</v>
      </c>
      <c r="B147" s="3" t="s">
        <v>147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8</v>
      </c>
      <c r="P147">
        <f t="shared" si="9"/>
        <v>37.56</v>
      </c>
      <c r="Q147" t="str">
        <f t="shared" si="10"/>
        <v>film &amp; video</v>
      </c>
      <c r="R147" t="str">
        <f t="shared" si="11"/>
        <v>science fiction</v>
      </c>
      <c r="S147" s="9">
        <v>42200.292268518519</v>
      </c>
      <c r="T147" s="9"/>
      <c r="U147" s="8">
        <v>42227.292268518519</v>
      </c>
      <c r="W147" s="10">
        <v>42200.292268518519</v>
      </c>
    </row>
    <row r="148" spans="1:23" ht="49" x14ac:dyDescent="0.25">
      <c r="A148">
        <v>146</v>
      </c>
      <c r="B148" s="3" t="s">
        <v>148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1</v>
      </c>
      <c r="P148">
        <f t="shared" si="9"/>
        <v>38.33</v>
      </c>
      <c r="Q148" t="str">
        <f t="shared" si="10"/>
        <v>film &amp; video</v>
      </c>
      <c r="R148" t="str">
        <f t="shared" si="11"/>
        <v>science fiction</v>
      </c>
      <c r="S148" s="9">
        <v>42692.766180555554</v>
      </c>
      <c r="T148" s="9"/>
      <c r="U148" s="8">
        <v>42752.766180555554</v>
      </c>
      <c r="W148" s="10">
        <v>42692.766180555554</v>
      </c>
    </row>
    <row r="149" spans="1:23" ht="33" x14ac:dyDescent="0.25">
      <c r="A149">
        <v>147</v>
      </c>
      <c r="B149" s="3" t="s">
        <v>149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  <c r="S149" s="9">
        <v>41969.517824074079</v>
      </c>
      <c r="T149" s="9"/>
      <c r="U149" s="8">
        <v>42012.512499999997</v>
      </c>
      <c r="W149" s="10">
        <v>41969.517824074079</v>
      </c>
    </row>
    <row r="150" spans="1:23" ht="49" x14ac:dyDescent="0.25">
      <c r="A150">
        <v>148</v>
      </c>
      <c r="B150" s="3" t="s">
        <v>150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</v>
      </c>
      <c r="P150">
        <f t="shared" si="9"/>
        <v>20</v>
      </c>
      <c r="Q150" t="str">
        <f t="shared" si="10"/>
        <v>film &amp; video</v>
      </c>
      <c r="R150" t="str">
        <f t="shared" si="11"/>
        <v>science fiction</v>
      </c>
      <c r="S150" s="9">
        <v>42397.031666666662</v>
      </c>
      <c r="T150" s="9"/>
      <c r="U150" s="8">
        <v>42427.031666666662</v>
      </c>
      <c r="W150" s="10">
        <v>42397.031666666662</v>
      </c>
    </row>
    <row r="151" spans="1:23" ht="49" x14ac:dyDescent="0.25">
      <c r="A151">
        <v>149</v>
      </c>
      <c r="B151" s="3" t="s">
        <v>151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1</v>
      </c>
      <c r="P151">
        <f t="shared" si="9"/>
        <v>15.33</v>
      </c>
      <c r="Q151" t="str">
        <f t="shared" si="10"/>
        <v>film &amp; video</v>
      </c>
      <c r="R151" t="str">
        <f t="shared" si="11"/>
        <v>science fiction</v>
      </c>
      <c r="S151" s="9">
        <v>41967.922106481477</v>
      </c>
      <c r="T151" s="9"/>
      <c r="U151" s="8">
        <v>41998.083333333328</v>
      </c>
      <c r="W151" s="10">
        <v>41967.922106481477</v>
      </c>
    </row>
    <row r="152" spans="1:23" ht="49" x14ac:dyDescent="0.25">
      <c r="A152">
        <v>150</v>
      </c>
      <c r="B152" s="3" t="s">
        <v>152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</v>
      </c>
      <c r="P152">
        <f t="shared" si="9"/>
        <v>449.43</v>
      </c>
      <c r="Q152" t="str">
        <f t="shared" si="10"/>
        <v>film &amp; video</v>
      </c>
      <c r="R152" t="str">
        <f t="shared" si="11"/>
        <v>science fiction</v>
      </c>
      <c r="S152" s="9">
        <v>42089.911828703705</v>
      </c>
      <c r="T152" s="9"/>
      <c r="U152" s="8">
        <v>42149.911828703705</v>
      </c>
      <c r="W152" s="10">
        <v>42089.911828703705</v>
      </c>
    </row>
    <row r="153" spans="1:23" ht="49" x14ac:dyDescent="0.25">
      <c r="A153">
        <v>151</v>
      </c>
      <c r="B153" s="3" t="s">
        <v>153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0</v>
      </c>
      <c r="P153">
        <f t="shared" si="9"/>
        <v>28</v>
      </c>
      <c r="Q153" t="str">
        <f t="shared" si="10"/>
        <v>film &amp; video</v>
      </c>
      <c r="R153" t="str">
        <f t="shared" si="11"/>
        <v>science fiction</v>
      </c>
      <c r="S153" s="9">
        <v>42113.300821759258</v>
      </c>
      <c r="T153" s="9"/>
      <c r="U153" s="8">
        <v>42173.300821759258</v>
      </c>
      <c r="W153" s="10">
        <v>42113.300821759258</v>
      </c>
    </row>
    <row r="154" spans="1:23" ht="33" x14ac:dyDescent="0.25">
      <c r="A154">
        <v>152</v>
      </c>
      <c r="B154" s="3" t="s">
        <v>154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0</v>
      </c>
      <c r="P154">
        <f t="shared" si="9"/>
        <v>15</v>
      </c>
      <c r="Q154" t="str">
        <f t="shared" si="10"/>
        <v>film &amp; video</v>
      </c>
      <c r="R154" t="str">
        <f t="shared" si="11"/>
        <v>science fiction</v>
      </c>
      <c r="S154" s="9">
        <v>41874.827546296299</v>
      </c>
      <c r="T154" s="9"/>
      <c r="U154" s="8">
        <v>41904.827546296299</v>
      </c>
      <c r="W154" s="10">
        <v>41874.827546296299</v>
      </c>
    </row>
    <row r="155" spans="1:23" ht="49" x14ac:dyDescent="0.25">
      <c r="A155">
        <v>153</v>
      </c>
      <c r="B155" s="3" t="s">
        <v>155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1</v>
      </c>
      <c r="P155">
        <f t="shared" si="9"/>
        <v>35.9</v>
      </c>
      <c r="Q155" t="str">
        <f t="shared" si="10"/>
        <v>film &amp; video</v>
      </c>
      <c r="R155" t="str">
        <f t="shared" si="11"/>
        <v>science fiction</v>
      </c>
      <c r="S155" s="9">
        <v>41933.336157407408</v>
      </c>
      <c r="T155" s="9"/>
      <c r="U155" s="8">
        <v>41975.377824074079</v>
      </c>
      <c r="W155" s="10">
        <v>41933.336157407408</v>
      </c>
    </row>
    <row r="156" spans="1:23" ht="33" x14ac:dyDescent="0.25">
      <c r="A156">
        <v>154</v>
      </c>
      <c r="B156" s="3" t="s">
        <v>156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3</v>
      </c>
      <c r="P156">
        <f t="shared" si="9"/>
        <v>13.33</v>
      </c>
      <c r="Q156" t="str">
        <f t="shared" si="10"/>
        <v>film &amp; video</v>
      </c>
      <c r="R156" t="str">
        <f t="shared" si="11"/>
        <v>science fiction</v>
      </c>
      <c r="S156" s="9">
        <v>42115.297395833331</v>
      </c>
      <c r="T156" s="9"/>
      <c r="U156" s="8">
        <v>42158.297395833331</v>
      </c>
      <c r="W156" s="10">
        <v>42115.297395833331</v>
      </c>
    </row>
    <row r="157" spans="1:23" ht="65" x14ac:dyDescent="0.25">
      <c r="A157">
        <v>155</v>
      </c>
      <c r="B157" s="3" t="s">
        <v>157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0</v>
      </c>
      <c r="P157">
        <f t="shared" si="9"/>
        <v>20.25</v>
      </c>
      <c r="Q157" t="str">
        <f t="shared" si="10"/>
        <v>film &amp; video</v>
      </c>
      <c r="R157" t="str">
        <f t="shared" si="11"/>
        <v>science fiction</v>
      </c>
      <c r="S157" s="9">
        <v>42168.309432870374</v>
      </c>
      <c r="T157" s="9"/>
      <c r="U157" s="8">
        <v>42208.309432870374</v>
      </c>
      <c r="W157" s="10">
        <v>42168.309432870374</v>
      </c>
    </row>
    <row r="158" spans="1:23" ht="49" x14ac:dyDescent="0.25">
      <c r="A158">
        <v>156</v>
      </c>
      <c r="B158" s="3" t="s">
        <v>158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</v>
      </c>
      <c r="P158">
        <f t="shared" si="9"/>
        <v>119</v>
      </c>
      <c r="Q158" t="str">
        <f t="shared" si="10"/>
        <v>film &amp; video</v>
      </c>
      <c r="R158" t="str">
        <f t="shared" si="11"/>
        <v>science fiction</v>
      </c>
      <c r="S158" s="9">
        <v>41793.874953703707</v>
      </c>
      <c r="T158" s="9"/>
      <c r="U158" s="8">
        <v>41853.874953703707</v>
      </c>
      <c r="W158" s="10">
        <v>41793.874953703707</v>
      </c>
    </row>
    <row r="159" spans="1:23" ht="49" x14ac:dyDescent="0.25">
      <c r="A159">
        <v>157</v>
      </c>
      <c r="B159" s="3" t="s">
        <v>159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</v>
      </c>
      <c r="P159">
        <f t="shared" si="9"/>
        <v>4</v>
      </c>
      <c r="Q159" t="str">
        <f t="shared" si="10"/>
        <v>film &amp; video</v>
      </c>
      <c r="R159" t="str">
        <f t="shared" si="11"/>
        <v>science fiction</v>
      </c>
      <c r="S159" s="9">
        <v>42396.661712962959</v>
      </c>
      <c r="T159" s="9"/>
      <c r="U159" s="8">
        <v>42426.661712962959</v>
      </c>
      <c r="W159" s="10">
        <v>42396.661712962959</v>
      </c>
    </row>
    <row r="160" spans="1:23" ht="49" x14ac:dyDescent="0.25">
      <c r="A160">
        <v>158</v>
      </c>
      <c r="B160" s="3" t="s">
        <v>160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  <c r="S160" s="9">
        <v>41903.82671296296</v>
      </c>
      <c r="T160" s="9"/>
      <c r="U160" s="8">
        <v>41933.82671296296</v>
      </c>
      <c r="W160" s="10">
        <v>41903.82671296296</v>
      </c>
    </row>
    <row r="161" spans="1:23" ht="49" x14ac:dyDescent="0.25">
      <c r="A161">
        <v>159</v>
      </c>
      <c r="B161" s="3" t="s">
        <v>161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0</v>
      </c>
      <c r="P161">
        <f t="shared" si="9"/>
        <v>10</v>
      </c>
      <c r="Q161" t="str">
        <f t="shared" si="10"/>
        <v>film &amp; video</v>
      </c>
      <c r="R161" t="str">
        <f t="shared" si="11"/>
        <v>science fiction</v>
      </c>
      <c r="S161" s="9">
        <v>42514.184548611112</v>
      </c>
      <c r="T161" s="9"/>
      <c r="U161" s="8">
        <v>42554.184548611112</v>
      </c>
      <c r="W161" s="10">
        <v>42514.184548611112</v>
      </c>
    </row>
    <row r="162" spans="1:23" ht="49" x14ac:dyDescent="0.25">
      <c r="A162">
        <v>160</v>
      </c>
      <c r="B162" s="3" t="s">
        <v>162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 t="e">
        <f t="shared" si="9"/>
        <v>#DIV/0!</v>
      </c>
      <c r="Q162" t="str">
        <f t="shared" si="10"/>
        <v>film &amp; video</v>
      </c>
      <c r="R162" t="str">
        <f t="shared" si="11"/>
        <v>drama</v>
      </c>
      <c r="S162" s="9">
        <v>42171.663090277783</v>
      </c>
      <c r="T162" s="9"/>
      <c r="U162" s="8">
        <v>42231.663090277783</v>
      </c>
      <c r="W162" s="10">
        <v>42171.663090277783</v>
      </c>
    </row>
    <row r="163" spans="1:23" ht="49" x14ac:dyDescent="0.25">
      <c r="A163">
        <v>161</v>
      </c>
      <c r="B163" s="3" t="s">
        <v>163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</v>
      </c>
      <c r="P163">
        <f t="shared" si="9"/>
        <v>5</v>
      </c>
      <c r="Q163" t="str">
        <f t="shared" si="10"/>
        <v>film &amp; video</v>
      </c>
      <c r="R163" t="str">
        <f t="shared" si="11"/>
        <v>drama</v>
      </c>
      <c r="S163" s="9">
        <v>41792.437442129631</v>
      </c>
      <c r="T163" s="9"/>
      <c r="U163" s="8">
        <v>41822.437442129631</v>
      </c>
      <c r="W163" s="10">
        <v>41792.437442129631</v>
      </c>
    </row>
    <row r="164" spans="1:23" ht="49" x14ac:dyDescent="0.25">
      <c r="A164">
        <v>162</v>
      </c>
      <c r="B164" s="3" t="s">
        <v>164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16</v>
      </c>
      <c r="P164">
        <f t="shared" si="9"/>
        <v>43.5</v>
      </c>
      <c r="Q164" t="str">
        <f t="shared" si="10"/>
        <v>film &amp; video</v>
      </c>
      <c r="R164" t="str">
        <f t="shared" si="11"/>
        <v>drama</v>
      </c>
      <c r="S164" s="9">
        <v>41834.876805555556</v>
      </c>
      <c r="T164" s="9"/>
      <c r="U164" s="8">
        <v>41867.737500000003</v>
      </c>
      <c r="W164" s="10">
        <v>41834.876805555556</v>
      </c>
    </row>
    <row r="165" spans="1:23" ht="65" x14ac:dyDescent="0.25">
      <c r="A165">
        <v>163</v>
      </c>
      <c r="B165" s="3" t="s">
        <v>165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 t="e">
        <f t="shared" si="9"/>
        <v>#DIV/0!</v>
      </c>
      <c r="Q165" t="str">
        <f t="shared" si="10"/>
        <v>film &amp; video</v>
      </c>
      <c r="R165" t="str">
        <f t="shared" si="11"/>
        <v>drama</v>
      </c>
      <c r="S165" s="9">
        <v>42243.711273148147</v>
      </c>
      <c r="T165" s="9"/>
      <c r="U165" s="8">
        <v>42277.75</v>
      </c>
      <c r="W165" s="10">
        <v>42243.711273148147</v>
      </c>
    </row>
    <row r="166" spans="1:23" ht="49" x14ac:dyDescent="0.25">
      <c r="A166">
        <v>164</v>
      </c>
      <c r="B166" s="3" t="s">
        <v>166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1</v>
      </c>
      <c r="P166">
        <f t="shared" si="9"/>
        <v>91.43</v>
      </c>
      <c r="Q166" t="str">
        <f t="shared" si="10"/>
        <v>film &amp; video</v>
      </c>
      <c r="R166" t="str">
        <f t="shared" si="11"/>
        <v>drama</v>
      </c>
      <c r="S166" s="9">
        <v>41841.512743055559</v>
      </c>
      <c r="T166" s="9"/>
      <c r="U166" s="8">
        <v>41901.512743055559</v>
      </c>
      <c r="W166" s="10">
        <v>41841.512743055559</v>
      </c>
    </row>
    <row r="167" spans="1:23" ht="33" x14ac:dyDescent="0.25">
      <c r="A167">
        <v>165</v>
      </c>
      <c r="B167" s="3" t="s">
        <v>167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 t="e">
        <f t="shared" si="9"/>
        <v>#DIV/0!</v>
      </c>
      <c r="Q167" t="str">
        <f t="shared" si="10"/>
        <v>film &amp; video</v>
      </c>
      <c r="R167" t="str">
        <f t="shared" si="11"/>
        <v>drama</v>
      </c>
      <c r="S167" s="9">
        <v>42351.408842592587</v>
      </c>
      <c r="T167" s="9"/>
      <c r="U167" s="8">
        <v>42381.408842592587</v>
      </c>
      <c r="W167" s="10">
        <v>42351.408842592587</v>
      </c>
    </row>
    <row r="168" spans="1:23" ht="49" x14ac:dyDescent="0.25">
      <c r="A168">
        <v>166</v>
      </c>
      <c r="B168" s="3" t="s">
        <v>168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t="str">
        <f t="shared" si="10"/>
        <v>film &amp; video</v>
      </c>
      <c r="R168" t="str">
        <f t="shared" si="11"/>
        <v>drama</v>
      </c>
      <c r="S168" s="9">
        <v>42720.825949074075</v>
      </c>
      <c r="T168" s="9"/>
      <c r="U168" s="8">
        <v>42750.825949074075</v>
      </c>
      <c r="W168" s="10">
        <v>42720.825949074075</v>
      </c>
    </row>
    <row r="169" spans="1:23" ht="49" x14ac:dyDescent="0.25">
      <c r="A169">
        <v>167</v>
      </c>
      <c r="B169" s="3" t="s">
        <v>169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</v>
      </c>
      <c r="P169">
        <f t="shared" si="9"/>
        <v>5.5</v>
      </c>
      <c r="Q169" t="str">
        <f t="shared" si="10"/>
        <v>film &amp; video</v>
      </c>
      <c r="R169" t="str">
        <f t="shared" si="11"/>
        <v>drama</v>
      </c>
      <c r="S169" s="9">
        <v>42160.677488425921</v>
      </c>
      <c r="T169" s="9"/>
      <c r="U169" s="8">
        <v>42220.677488425921</v>
      </c>
      <c r="W169" s="10">
        <v>42160.677488425921</v>
      </c>
    </row>
    <row r="170" spans="1:23" ht="49" x14ac:dyDescent="0.25">
      <c r="A170">
        <v>168</v>
      </c>
      <c r="B170" s="3" t="s">
        <v>170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</v>
      </c>
      <c r="P170">
        <f t="shared" si="9"/>
        <v>108.33</v>
      </c>
      <c r="Q170" t="str">
        <f t="shared" si="10"/>
        <v>film &amp; video</v>
      </c>
      <c r="R170" t="str">
        <f t="shared" si="11"/>
        <v>drama</v>
      </c>
      <c r="S170" s="9">
        <v>42052.58530092593</v>
      </c>
      <c r="T170" s="9"/>
      <c r="U170" s="8">
        <v>42082.543634259258</v>
      </c>
      <c r="W170" s="10">
        <v>42052.58530092593</v>
      </c>
    </row>
    <row r="171" spans="1:23" ht="49" x14ac:dyDescent="0.25">
      <c r="A171">
        <v>169</v>
      </c>
      <c r="B171" s="3" t="s">
        <v>171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</v>
      </c>
      <c r="P171">
        <f t="shared" si="9"/>
        <v>56</v>
      </c>
      <c r="Q171" t="str">
        <f t="shared" si="10"/>
        <v>film &amp; video</v>
      </c>
      <c r="R171" t="str">
        <f t="shared" si="11"/>
        <v>drama</v>
      </c>
      <c r="S171" s="9">
        <v>41900.255312499998</v>
      </c>
      <c r="T171" s="9"/>
      <c r="U171" s="8">
        <v>41930.255312499998</v>
      </c>
      <c r="W171" s="10">
        <v>41900.255312499998</v>
      </c>
    </row>
    <row r="172" spans="1:23" ht="49" x14ac:dyDescent="0.25">
      <c r="A172">
        <v>170</v>
      </c>
      <c r="B172" s="3" t="s">
        <v>172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</v>
      </c>
      <c r="P172">
        <f t="shared" si="9"/>
        <v>32.5</v>
      </c>
      <c r="Q172" t="str">
        <f t="shared" si="10"/>
        <v>film &amp; video</v>
      </c>
      <c r="R172" t="str">
        <f t="shared" si="11"/>
        <v>drama</v>
      </c>
      <c r="S172" s="9">
        <v>42216.727812500001</v>
      </c>
      <c r="T172" s="9"/>
      <c r="U172" s="8">
        <v>42245.977777777778</v>
      </c>
      <c r="W172" s="10">
        <v>42216.727812500001</v>
      </c>
    </row>
    <row r="173" spans="1:23" ht="49" x14ac:dyDescent="0.25">
      <c r="A173">
        <v>171</v>
      </c>
      <c r="B173" s="3" t="s">
        <v>173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0</v>
      </c>
      <c r="P173">
        <f t="shared" si="9"/>
        <v>1</v>
      </c>
      <c r="Q173" t="str">
        <f t="shared" si="10"/>
        <v>film &amp; video</v>
      </c>
      <c r="R173" t="str">
        <f t="shared" si="11"/>
        <v>drama</v>
      </c>
      <c r="S173" s="9">
        <v>42533.930717592593</v>
      </c>
      <c r="T173" s="9"/>
      <c r="U173" s="8">
        <v>42593.930717592593</v>
      </c>
      <c r="W173" s="10">
        <v>42533.930717592593</v>
      </c>
    </row>
    <row r="174" spans="1:23" ht="49" x14ac:dyDescent="0.25">
      <c r="A174">
        <v>172</v>
      </c>
      <c r="B174" s="3" t="s">
        <v>174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 t="e">
        <f t="shared" si="9"/>
        <v>#DIV/0!</v>
      </c>
      <c r="Q174" t="str">
        <f t="shared" si="10"/>
        <v>film &amp; video</v>
      </c>
      <c r="R174" t="str">
        <f t="shared" si="11"/>
        <v>drama</v>
      </c>
      <c r="S174" s="9">
        <v>42047.144942129627</v>
      </c>
      <c r="T174" s="9"/>
      <c r="U174" s="8">
        <v>42082.103275462956</v>
      </c>
      <c r="W174" s="10">
        <v>42047.144942129627</v>
      </c>
    </row>
    <row r="175" spans="1:23" ht="49" x14ac:dyDescent="0.25">
      <c r="A175">
        <v>173</v>
      </c>
      <c r="B175" s="3" t="s">
        <v>175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 t="e">
        <f t="shared" si="9"/>
        <v>#DIV/0!</v>
      </c>
      <c r="Q175" t="str">
        <f t="shared" si="10"/>
        <v>film &amp; video</v>
      </c>
      <c r="R175" t="str">
        <f t="shared" si="11"/>
        <v>drama</v>
      </c>
      <c r="S175" s="9">
        <v>42033.323009259257</v>
      </c>
      <c r="T175" s="9"/>
      <c r="U175" s="8">
        <v>42063.323009259257</v>
      </c>
      <c r="W175" s="10">
        <v>42033.323009259257</v>
      </c>
    </row>
    <row r="176" spans="1:23" ht="49" x14ac:dyDescent="0.25">
      <c r="A176">
        <v>174</v>
      </c>
      <c r="B176" s="3" t="s">
        <v>176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 t="e">
        <f t="shared" si="9"/>
        <v>#DIV/0!</v>
      </c>
      <c r="Q176" t="str">
        <f t="shared" si="10"/>
        <v>film &amp; video</v>
      </c>
      <c r="R176" t="str">
        <f t="shared" si="11"/>
        <v>drama</v>
      </c>
      <c r="S176" s="9">
        <v>42072.508981481486</v>
      </c>
      <c r="T176" s="9"/>
      <c r="U176" s="8">
        <v>42132.508981481486</v>
      </c>
      <c r="W176" s="10">
        <v>42072.508981481486</v>
      </c>
    </row>
    <row r="177" spans="1:23" ht="49" x14ac:dyDescent="0.25">
      <c r="A177">
        <v>175</v>
      </c>
      <c r="B177" s="3" t="s">
        <v>177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</v>
      </c>
      <c r="P177">
        <f t="shared" si="9"/>
        <v>49.88</v>
      </c>
      <c r="Q177" t="str">
        <f t="shared" si="10"/>
        <v>film &amp; video</v>
      </c>
      <c r="R177" t="str">
        <f t="shared" si="11"/>
        <v>drama</v>
      </c>
      <c r="S177" s="9">
        <v>41855.527905092589</v>
      </c>
      <c r="T177" s="9"/>
      <c r="U177" s="8">
        <v>41880.527905092589</v>
      </c>
      <c r="W177" s="10">
        <v>41855.527905092589</v>
      </c>
    </row>
    <row r="178" spans="1:23" ht="49" x14ac:dyDescent="0.25">
      <c r="A178">
        <v>176</v>
      </c>
      <c r="B178" s="3" t="s">
        <v>178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 t="e">
        <f t="shared" si="9"/>
        <v>#DIV/0!</v>
      </c>
      <c r="Q178" t="str">
        <f t="shared" si="10"/>
        <v>film &amp; video</v>
      </c>
      <c r="R178" t="str">
        <f t="shared" si="11"/>
        <v>drama</v>
      </c>
      <c r="S178" s="9">
        <v>42191.574062500003</v>
      </c>
      <c r="T178" s="9"/>
      <c r="U178" s="8">
        <v>42221.574062500003</v>
      </c>
      <c r="W178" s="10">
        <v>42191.574062500003</v>
      </c>
    </row>
    <row r="179" spans="1:23" ht="33" x14ac:dyDescent="0.25">
      <c r="A179">
        <v>177</v>
      </c>
      <c r="B179" s="3" t="s">
        <v>179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25.71</v>
      </c>
      <c r="Q179" t="str">
        <f t="shared" si="10"/>
        <v>film &amp; video</v>
      </c>
      <c r="R179" t="str">
        <f t="shared" si="11"/>
        <v>drama</v>
      </c>
      <c r="S179" s="9">
        <v>42069.797754629632</v>
      </c>
      <c r="T179" s="9"/>
      <c r="U179" s="8">
        <v>42086.75608796296</v>
      </c>
      <c r="W179" s="10">
        <v>42069.797754629632</v>
      </c>
    </row>
    <row r="180" spans="1:23" ht="33" x14ac:dyDescent="0.25">
      <c r="A180">
        <v>178</v>
      </c>
      <c r="B180" s="3" t="s">
        <v>180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 t="e">
        <f t="shared" si="9"/>
        <v>#DIV/0!</v>
      </c>
      <c r="Q180" t="str">
        <f t="shared" si="10"/>
        <v>film &amp; video</v>
      </c>
      <c r="R180" t="str">
        <f t="shared" si="11"/>
        <v>drama</v>
      </c>
      <c r="S180" s="9">
        <v>42304.705381944441</v>
      </c>
      <c r="T180" s="9"/>
      <c r="U180" s="8">
        <v>42334.747048611112</v>
      </c>
      <c r="W180" s="10">
        <v>42304.705381944441</v>
      </c>
    </row>
    <row r="181" spans="1:23" ht="33" x14ac:dyDescent="0.25">
      <c r="A181">
        <v>179</v>
      </c>
      <c r="B181" s="3" t="s">
        <v>181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t="str">
        <f t="shared" si="10"/>
        <v>film &amp; video</v>
      </c>
      <c r="R181" t="str">
        <f t="shared" si="11"/>
        <v>drama</v>
      </c>
      <c r="S181" s="9">
        <v>42402.830497685187</v>
      </c>
      <c r="T181" s="9"/>
      <c r="U181" s="8">
        <v>42432.830497685187</v>
      </c>
      <c r="W181" s="10">
        <v>42402.830497685187</v>
      </c>
    </row>
    <row r="182" spans="1:23" ht="49" x14ac:dyDescent="0.25">
      <c r="A182">
        <v>180</v>
      </c>
      <c r="B182" s="3" t="s">
        <v>182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</v>
      </c>
      <c r="P182">
        <f t="shared" si="9"/>
        <v>30.85</v>
      </c>
      <c r="Q182" t="str">
        <f t="shared" si="10"/>
        <v>film &amp; video</v>
      </c>
      <c r="R182" t="str">
        <f t="shared" si="11"/>
        <v>drama</v>
      </c>
      <c r="S182" s="9">
        <v>42067.741238425922</v>
      </c>
      <c r="T182" s="9"/>
      <c r="U182" s="8">
        <v>42107.541666666672</v>
      </c>
      <c r="W182" s="10">
        <v>42067.741238425922</v>
      </c>
    </row>
    <row r="183" spans="1:23" ht="49" x14ac:dyDescent="0.25">
      <c r="A183">
        <v>181</v>
      </c>
      <c r="B183" s="3" t="s">
        <v>183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</v>
      </c>
      <c r="P183">
        <f t="shared" si="9"/>
        <v>180.5</v>
      </c>
      <c r="Q183" t="str">
        <f t="shared" si="10"/>
        <v>film &amp; video</v>
      </c>
      <c r="R183" t="str">
        <f t="shared" si="11"/>
        <v>drama</v>
      </c>
      <c r="S183" s="9">
        <v>42147.491840277777</v>
      </c>
      <c r="T183" s="9"/>
      <c r="U183" s="8">
        <v>42177.491840277777</v>
      </c>
      <c r="W183" s="10">
        <v>42147.491840277777</v>
      </c>
    </row>
    <row r="184" spans="1:23" ht="49" x14ac:dyDescent="0.25">
      <c r="A184">
        <v>182</v>
      </c>
      <c r="B184" s="3" t="s">
        <v>184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 t="e">
        <f t="shared" si="9"/>
        <v>#DIV/0!</v>
      </c>
      <c r="Q184" t="str">
        <f t="shared" si="10"/>
        <v>film &amp; video</v>
      </c>
      <c r="R184" t="str">
        <f t="shared" si="11"/>
        <v>drama</v>
      </c>
      <c r="S184" s="9">
        <v>42711.761944444443</v>
      </c>
      <c r="T184" s="9"/>
      <c r="U184" s="8">
        <v>42741.761944444443</v>
      </c>
      <c r="W184" s="10">
        <v>42711.761944444443</v>
      </c>
    </row>
    <row r="185" spans="1:23" ht="18" x14ac:dyDescent="0.25">
      <c r="A185">
        <v>183</v>
      </c>
      <c r="B185" s="3" t="s">
        <v>185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36</v>
      </c>
      <c r="P185">
        <f t="shared" si="9"/>
        <v>373.5</v>
      </c>
      <c r="Q185" t="str">
        <f t="shared" si="10"/>
        <v>film &amp; video</v>
      </c>
      <c r="R185" t="str">
        <f t="shared" si="11"/>
        <v>drama</v>
      </c>
      <c r="S185" s="9">
        <v>41939.560300925928</v>
      </c>
      <c r="T185" s="9"/>
      <c r="U185" s="8">
        <v>41969.601967592593</v>
      </c>
      <c r="W185" s="10">
        <v>41939.560300925928</v>
      </c>
    </row>
    <row r="186" spans="1:23" ht="49" x14ac:dyDescent="0.25">
      <c r="A186">
        <v>184</v>
      </c>
      <c r="B186" s="3" t="s">
        <v>186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</v>
      </c>
      <c r="P186">
        <f t="shared" si="9"/>
        <v>25.5</v>
      </c>
      <c r="Q186" t="str">
        <f t="shared" si="10"/>
        <v>film &amp; video</v>
      </c>
      <c r="R186" t="str">
        <f t="shared" si="11"/>
        <v>drama</v>
      </c>
      <c r="S186" s="9">
        <v>41825.541226851856</v>
      </c>
      <c r="T186" s="9"/>
      <c r="U186" s="8">
        <v>41882.915972222225</v>
      </c>
      <c r="W186" s="10">
        <v>41825.541226851856</v>
      </c>
    </row>
    <row r="187" spans="1:23" ht="18" x14ac:dyDescent="0.25">
      <c r="A187">
        <v>185</v>
      </c>
      <c r="B187" s="3" t="s">
        <v>187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6</v>
      </c>
      <c r="P187">
        <f t="shared" si="9"/>
        <v>220</v>
      </c>
      <c r="Q187" t="str">
        <f t="shared" si="10"/>
        <v>film &amp; video</v>
      </c>
      <c r="R187" t="str">
        <f t="shared" si="11"/>
        <v>drama</v>
      </c>
      <c r="S187" s="9">
        <v>42570.66133101852</v>
      </c>
      <c r="T187" s="9"/>
      <c r="U187" s="8">
        <v>42600.66133101852</v>
      </c>
      <c r="W187" s="10">
        <v>42570.66133101852</v>
      </c>
    </row>
    <row r="188" spans="1:23" ht="49" x14ac:dyDescent="0.25">
      <c r="A188">
        <v>186</v>
      </c>
      <c r="B188" s="3" t="s">
        <v>188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 t="e">
        <f t="shared" si="9"/>
        <v>#DIV/0!</v>
      </c>
      <c r="Q188" t="str">
        <f t="shared" si="10"/>
        <v>film &amp; video</v>
      </c>
      <c r="R188" t="str">
        <f t="shared" si="11"/>
        <v>drama</v>
      </c>
      <c r="S188" s="9">
        <v>42767.562893518523</v>
      </c>
      <c r="T188" s="9"/>
      <c r="U188" s="8">
        <v>42797.583333333328</v>
      </c>
      <c r="W188" s="10">
        <v>42767.562893518523</v>
      </c>
    </row>
    <row r="189" spans="1:23" ht="33" x14ac:dyDescent="0.25">
      <c r="A189">
        <v>187</v>
      </c>
      <c r="B189" s="3" t="s">
        <v>189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t="str">
        <f t="shared" si="10"/>
        <v>film &amp; video</v>
      </c>
      <c r="R189" t="str">
        <f t="shared" si="11"/>
        <v>drama</v>
      </c>
      <c r="S189" s="9">
        <v>42181.984456018516</v>
      </c>
      <c r="T189" s="9"/>
      <c r="U189" s="8">
        <v>42206.040972222225</v>
      </c>
      <c r="W189" s="10">
        <v>42181.984456018516</v>
      </c>
    </row>
    <row r="190" spans="1:23" ht="49" x14ac:dyDescent="0.25">
      <c r="A190">
        <v>188</v>
      </c>
      <c r="B190" s="3" t="s">
        <v>190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 t="e">
        <f t="shared" si="9"/>
        <v>#DIV/0!</v>
      </c>
      <c r="Q190" t="str">
        <f t="shared" si="10"/>
        <v>film &amp; video</v>
      </c>
      <c r="R190" t="str">
        <f t="shared" si="11"/>
        <v>drama</v>
      </c>
      <c r="S190" s="9">
        <v>41856.93304398148</v>
      </c>
      <c r="T190" s="9"/>
      <c r="U190" s="8">
        <v>41886.93304398148</v>
      </c>
      <c r="W190" s="10">
        <v>41856.93304398148</v>
      </c>
    </row>
    <row r="191" spans="1:23" ht="49" x14ac:dyDescent="0.25">
      <c r="A191">
        <v>189</v>
      </c>
      <c r="B191" s="3" t="s">
        <v>191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0</v>
      </c>
      <c r="P191">
        <f t="shared" si="9"/>
        <v>69</v>
      </c>
      <c r="Q191" t="str">
        <f t="shared" si="10"/>
        <v>film &amp; video</v>
      </c>
      <c r="R191" t="str">
        <f t="shared" si="11"/>
        <v>drama</v>
      </c>
      <c r="S191" s="9">
        <v>42556.440706018519</v>
      </c>
      <c r="T191" s="9"/>
      <c r="U191" s="8">
        <v>42616.440706018519</v>
      </c>
      <c r="W191" s="10">
        <v>42556.440706018519</v>
      </c>
    </row>
    <row r="192" spans="1:23" ht="18" x14ac:dyDescent="0.25">
      <c r="A192">
        <v>190</v>
      </c>
      <c r="B192" s="3" t="s">
        <v>192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</v>
      </c>
      <c r="P192">
        <f t="shared" si="9"/>
        <v>50</v>
      </c>
      <c r="Q192" t="str">
        <f t="shared" si="10"/>
        <v>film &amp; video</v>
      </c>
      <c r="R192" t="str">
        <f t="shared" si="11"/>
        <v>drama</v>
      </c>
      <c r="S192" s="9">
        <v>42527.400995370372</v>
      </c>
      <c r="T192" s="9"/>
      <c r="U192" s="8">
        <v>42537.400995370372</v>
      </c>
      <c r="W192" s="10">
        <v>42527.400995370372</v>
      </c>
    </row>
    <row r="193" spans="1:23" ht="49" x14ac:dyDescent="0.25">
      <c r="A193">
        <v>191</v>
      </c>
      <c r="B193" s="3" t="s">
        <v>193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83.33</v>
      </c>
      <c r="Q193" t="str">
        <f t="shared" si="10"/>
        <v>film &amp; video</v>
      </c>
      <c r="R193" t="str">
        <f t="shared" si="11"/>
        <v>drama</v>
      </c>
      <c r="S193" s="9">
        <v>42239.191412037035</v>
      </c>
      <c r="T193" s="9"/>
      <c r="U193" s="8">
        <v>42279.191412037035</v>
      </c>
      <c r="W193" s="10">
        <v>42239.191412037035</v>
      </c>
    </row>
    <row r="194" spans="1:23" ht="49" x14ac:dyDescent="0.25">
      <c r="A194">
        <v>192</v>
      </c>
      <c r="B194" s="3" t="s">
        <v>194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0</v>
      </c>
      <c r="P194">
        <f t="shared" si="9"/>
        <v>5.67</v>
      </c>
      <c r="Q194" t="str">
        <f t="shared" si="10"/>
        <v>film &amp; video</v>
      </c>
      <c r="R194" t="str">
        <f t="shared" si="11"/>
        <v>drama</v>
      </c>
      <c r="S194" s="9">
        <v>41899.542037037041</v>
      </c>
      <c r="T194" s="9"/>
      <c r="U194" s="8">
        <v>41929.542037037041</v>
      </c>
      <c r="W194" s="10">
        <v>41899.542037037041</v>
      </c>
    </row>
    <row r="195" spans="1:23" ht="49" x14ac:dyDescent="0.25">
      <c r="A195">
        <v>193</v>
      </c>
      <c r="B195" s="3" t="s">
        <v>195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ROUND((E195/D195)*100,0)</f>
        <v>0</v>
      </c>
      <c r="P195" t="e">
        <f t="shared" ref="P195:P258" si="13">ROUND(E195/L195,2)</f>
        <v>#DIV/0!</v>
      </c>
      <c r="Q195" t="str">
        <f t="shared" ref="Q195:Q258" si="14">LEFT(N195,FIND("/",N195)-1)</f>
        <v>film &amp; video</v>
      </c>
      <c r="R195" t="str">
        <f t="shared" ref="R195:R258" si="15">MID(N195,FIND("/",N195)+1,LEN(N195))</f>
        <v>drama</v>
      </c>
      <c r="S195" s="9">
        <v>41911.684791666667</v>
      </c>
      <c r="T195" s="9"/>
      <c r="U195" s="8">
        <v>41971.726458333331</v>
      </c>
      <c r="W195" s="10">
        <v>41911.684791666667</v>
      </c>
    </row>
    <row r="196" spans="1:23" ht="49" x14ac:dyDescent="0.25">
      <c r="A196">
        <v>194</v>
      </c>
      <c r="B196" s="3" t="s">
        <v>196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</v>
      </c>
      <c r="P196">
        <f t="shared" si="13"/>
        <v>1</v>
      </c>
      <c r="Q196" t="str">
        <f t="shared" si="14"/>
        <v>film &amp; video</v>
      </c>
      <c r="R196" t="str">
        <f t="shared" si="15"/>
        <v>drama</v>
      </c>
      <c r="S196" s="9">
        <v>42375.746886574074</v>
      </c>
      <c r="T196" s="9"/>
      <c r="U196" s="8">
        <v>42435.746886574074</v>
      </c>
      <c r="W196" s="10">
        <v>42375.746886574074</v>
      </c>
    </row>
    <row r="197" spans="1:23" ht="49" x14ac:dyDescent="0.25">
      <c r="A197">
        <v>195</v>
      </c>
      <c r="B197" s="3" t="s">
        <v>197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 t="e">
        <f t="shared" si="13"/>
        <v>#DIV/0!</v>
      </c>
      <c r="Q197" t="str">
        <f t="shared" si="14"/>
        <v>film &amp; video</v>
      </c>
      <c r="R197" t="str">
        <f t="shared" si="15"/>
        <v>drama</v>
      </c>
      <c r="S197" s="9">
        <v>42135.42050925926</v>
      </c>
      <c r="T197" s="9"/>
      <c r="U197" s="8">
        <v>42195.42050925926</v>
      </c>
      <c r="W197" s="10">
        <v>42135.42050925926</v>
      </c>
    </row>
    <row r="198" spans="1:23" ht="49" x14ac:dyDescent="0.25">
      <c r="A198">
        <v>196</v>
      </c>
      <c r="B198" s="3" t="s">
        <v>198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42</v>
      </c>
      <c r="P198">
        <f t="shared" si="13"/>
        <v>77.11</v>
      </c>
      <c r="Q198" t="str">
        <f t="shared" si="14"/>
        <v>film &amp; video</v>
      </c>
      <c r="R198" t="str">
        <f t="shared" si="15"/>
        <v>drama</v>
      </c>
      <c r="S198" s="9">
        <v>42259.292800925927</v>
      </c>
      <c r="T198" s="9"/>
      <c r="U198" s="8">
        <v>42287.625</v>
      </c>
      <c r="W198" s="10">
        <v>42259.292800925927</v>
      </c>
    </row>
    <row r="199" spans="1:23" ht="49" x14ac:dyDescent="0.25">
      <c r="A199">
        <v>197</v>
      </c>
      <c r="B199" s="3" t="s">
        <v>199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</v>
      </c>
      <c r="P199">
        <f t="shared" si="13"/>
        <v>32.75</v>
      </c>
      <c r="Q199" t="str">
        <f t="shared" si="14"/>
        <v>film &amp; video</v>
      </c>
      <c r="R199" t="str">
        <f t="shared" si="15"/>
        <v>drama</v>
      </c>
      <c r="S199" s="9">
        <v>42741.598379629635</v>
      </c>
      <c r="T199" s="9"/>
      <c r="U199" s="8">
        <v>42783.625</v>
      </c>
      <c r="W199" s="10">
        <v>42741.598379629635</v>
      </c>
    </row>
    <row r="200" spans="1:23" ht="49" x14ac:dyDescent="0.25">
      <c r="A200">
        <v>198</v>
      </c>
      <c r="B200" s="3" t="s">
        <v>200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</v>
      </c>
      <c r="P200">
        <f t="shared" si="13"/>
        <v>46.5</v>
      </c>
      <c r="Q200" t="str">
        <f t="shared" si="14"/>
        <v>film &amp; video</v>
      </c>
      <c r="R200" t="str">
        <f t="shared" si="15"/>
        <v>drama</v>
      </c>
      <c r="S200" s="9">
        <v>41887.133356481485</v>
      </c>
      <c r="T200" s="9"/>
      <c r="U200" s="8">
        <v>41917.133356481485</v>
      </c>
      <c r="W200" s="10">
        <v>41887.133356481485</v>
      </c>
    </row>
    <row r="201" spans="1:23" ht="49" x14ac:dyDescent="0.25">
      <c r="A201">
        <v>199</v>
      </c>
      <c r="B201" s="3" t="s">
        <v>201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 t="e">
        <f t="shared" si="13"/>
        <v>#DIV/0!</v>
      </c>
      <c r="Q201" t="str">
        <f t="shared" si="14"/>
        <v>film &amp; video</v>
      </c>
      <c r="R201" t="str">
        <f t="shared" si="15"/>
        <v>drama</v>
      </c>
      <c r="S201" s="9">
        <v>42583.873865740738</v>
      </c>
      <c r="T201" s="9"/>
      <c r="U201" s="8">
        <v>42613.873865740738</v>
      </c>
      <c r="W201" s="10">
        <v>42583.873865740738</v>
      </c>
    </row>
    <row r="202" spans="1:23" ht="33" x14ac:dyDescent="0.25">
      <c r="A202">
        <v>200</v>
      </c>
      <c r="B202" s="3" t="s">
        <v>202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</v>
      </c>
      <c r="P202">
        <f t="shared" si="13"/>
        <v>87.31</v>
      </c>
      <c r="Q202" t="str">
        <f t="shared" si="14"/>
        <v>film &amp; video</v>
      </c>
      <c r="R202" t="str">
        <f t="shared" si="15"/>
        <v>drama</v>
      </c>
      <c r="S202" s="9">
        <v>41866.833368055559</v>
      </c>
      <c r="T202" s="9"/>
      <c r="U202" s="8">
        <v>41896.833368055559</v>
      </c>
      <c r="W202" s="10">
        <v>41866.833368055559</v>
      </c>
    </row>
    <row r="203" spans="1:23" ht="49" x14ac:dyDescent="0.25">
      <c r="A203">
        <v>201</v>
      </c>
      <c r="B203" s="3" t="s">
        <v>203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</v>
      </c>
      <c r="P203">
        <f t="shared" si="13"/>
        <v>54.29</v>
      </c>
      <c r="Q203" t="str">
        <f t="shared" si="14"/>
        <v>film &amp; video</v>
      </c>
      <c r="R203" t="str">
        <f t="shared" si="15"/>
        <v>drama</v>
      </c>
      <c r="S203" s="9">
        <v>42023.568622685183</v>
      </c>
      <c r="T203" s="9"/>
      <c r="U203" s="8">
        <v>42043.568622685183</v>
      </c>
      <c r="W203" s="10">
        <v>42023.568622685183</v>
      </c>
    </row>
    <row r="204" spans="1:23" ht="18" x14ac:dyDescent="0.25">
      <c r="A204">
        <v>202</v>
      </c>
      <c r="B204" s="3" t="s">
        <v>204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 t="e">
        <f t="shared" si="13"/>
        <v>#DIV/0!</v>
      </c>
      <c r="Q204" t="str">
        <f t="shared" si="14"/>
        <v>film &amp; video</v>
      </c>
      <c r="R204" t="str">
        <f t="shared" si="15"/>
        <v>drama</v>
      </c>
      <c r="S204" s="9">
        <v>42255.677824074075</v>
      </c>
      <c r="T204" s="9"/>
      <c r="U204" s="8">
        <v>42285.624305555553</v>
      </c>
      <c r="W204" s="10">
        <v>42255.677824074075</v>
      </c>
    </row>
    <row r="205" spans="1:23" ht="49" x14ac:dyDescent="0.25">
      <c r="A205">
        <v>203</v>
      </c>
      <c r="B205" s="3" t="s">
        <v>205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30</v>
      </c>
      <c r="P205">
        <f t="shared" si="13"/>
        <v>93.25</v>
      </c>
      <c r="Q205" t="str">
        <f t="shared" si="14"/>
        <v>film &amp; video</v>
      </c>
      <c r="R205" t="str">
        <f t="shared" si="15"/>
        <v>drama</v>
      </c>
      <c r="S205" s="9">
        <v>41973.597962962958</v>
      </c>
      <c r="T205" s="9"/>
      <c r="U205" s="8">
        <v>42033.597962962958</v>
      </c>
      <c r="W205" s="10">
        <v>41973.597962962958</v>
      </c>
    </row>
    <row r="206" spans="1:23" ht="49" x14ac:dyDescent="0.25">
      <c r="A206">
        <v>204</v>
      </c>
      <c r="B206" s="3" t="s">
        <v>206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51</v>
      </c>
      <c r="P206">
        <f t="shared" si="13"/>
        <v>117.68</v>
      </c>
      <c r="Q206" t="str">
        <f t="shared" si="14"/>
        <v>film &amp; video</v>
      </c>
      <c r="R206" t="str">
        <f t="shared" si="15"/>
        <v>drama</v>
      </c>
      <c r="S206" s="9">
        <v>42556.333368055552</v>
      </c>
      <c r="T206" s="9"/>
      <c r="U206" s="8">
        <v>42586.333368055552</v>
      </c>
      <c r="W206" s="10">
        <v>42556.333368055552</v>
      </c>
    </row>
    <row r="207" spans="1:23" ht="49" x14ac:dyDescent="0.25">
      <c r="A207">
        <v>205</v>
      </c>
      <c r="B207" s="3" t="s">
        <v>207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</v>
      </c>
      <c r="P207">
        <f t="shared" si="13"/>
        <v>76.47</v>
      </c>
      <c r="Q207" t="str">
        <f t="shared" si="14"/>
        <v>film &amp; video</v>
      </c>
      <c r="R207" t="str">
        <f t="shared" si="15"/>
        <v>drama</v>
      </c>
      <c r="S207" s="9">
        <v>42248.382199074069</v>
      </c>
      <c r="T207" s="9"/>
      <c r="U207" s="8">
        <v>42283.382199074069</v>
      </c>
      <c r="W207" s="10">
        <v>42248.382199074069</v>
      </c>
    </row>
    <row r="208" spans="1:23" ht="49" x14ac:dyDescent="0.25">
      <c r="A208">
        <v>206</v>
      </c>
      <c r="B208" s="3" t="s">
        <v>208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 t="e">
        <f t="shared" si="13"/>
        <v>#DIV/0!</v>
      </c>
      <c r="Q208" t="str">
        <f t="shared" si="14"/>
        <v>film &amp; video</v>
      </c>
      <c r="R208" t="str">
        <f t="shared" si="15"/>
        <v>drama</v>
      </c>
      <c r="S208" s="9">
        <v>42566.754432870366</v>
      </c>
      <c r="T208" s="9"/>
      <c r="U208" s="8">
        <v>42587.754432870366</v>
      </c>
      <c r="W208" s="10">
        <v>42566.754432870366</v>
      </c>
    </row>
    <row r="209" spans="1:23" ht="49" x14ac:dyDescent="0.25">
      <c r="A209">
        <v>207</v>
      </c>
      <c r="B209" s="3" t="s">
        <v>209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</v>
      </c>
      <c r="P209">
        <f t="shared" si="13"/>
        <v>163.85</v>
      </c>
      <c r="Q209" t="str">
        <f t="shared" si="14"/>
        <v>film &amp; video</v>
      </c>
      <c r="R209" t="str">
        <f t="shared" si="15"/>
        <v>drama</v>
      </c>
      <c r="S209" s="9">
        <v>41977.947199074071</v>
      </c>
      <c r="T209" s="9"/>
      <c r="U209" s="8">
        <v>42007.947199074071</v>
      </c>
      <c r="W209" s="10">
        <v>41977.947199074071</v>
      </c>
    </row>
    <row r="210" spans="1:23" ht="49" x14ac:dyDescent="0.25">
      <c r="A210">
        <v>208</v>
      </c>
      <c r="B210" s="3" t="s">
        <v>210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 t="e">
        <f t="shared" si="13"/>
        <v>#DIV/0!</v>
      </c>
      <c r="Q210" t="str">
        <f t="shared" si="14"/>
        <v>film &amp; video</v>
      </c>
      <c r="R210" t="str">
        <f t="shared" si="15"/>
        <v>drama</v>
      </c>
      <c r="S210" s="9">
        <v>41959.119988425926</v>
      </c>
      <c r="T210" s="9"/>
      <c r="U210" s="8">
        <v>41989.119988425926</v>
      </c>
      <c r="W210" s="10">
        <v>41959.119988425926</v>
      </c>
    </row>
    <row r="211" spans="1:23" ht="49" x14ac:dyDescent="0.25">
      <c r="A211">
        <v>209</v>
      </c>
      <c r="B211" s="3" t="s">
        <v>211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 t="e">
        <f t="shared" si="13"/>
        <v>#DIV/0!</v>
      </c>
      <c r="Q211" t="str">
        <f t="shared" si="14"/>
        <v>film &amp; video</v>
      </c>
      <c r="R211" t="str">
        <f t="shared" si="15"/>
        <v>drama</v>
      </c>
      <c r="S211" s="9">
        <v>42165.672858796301</v>
      </c>
      <c r="T211" s="9"/>
      <c r="U211" s="8">
        <v>42195.672858796301</v>
      </c>
      <c r="W211" s="10">
        <v>42165.672858796301</v>
      </c>
    </row>
    <row r="212" spans="1:23" ht="49" x14ac:dyDescent="0.25">
      <c r="A212">
        <v>210</v>
      </c>
      <c r="B212" s="3" t="s">
        <v>212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</v>
      </c>
      <c r="P212">
        <f t="shared" si="13"/>
        <v>91.82</v>
      </c>
      <c r="Q212" t="str">
        <f t="shared" si="14"/>
        <v>film &amp; video</v>
      </c>
      <c r="R212" t="str">
        <f t="shared" si="15"/>
        <v>drama</v>
      </c>
      <c r="S212" s="9">
        <v>42248.814722222218</v>
      </c>
      <c r="T212" s="9"/>
      <c r="U212" s="8">
        <v>42277.958333333328</v>
      </c>
      <c r="W212" s="10">
        <v>42248.814722222218</v>
      </c>
    </row>
    <row r="213" spans="1:23" ht="49" x14ac:dyDescent="0.25">
      <c r="A213">
        <v>211</v>
      </c>
      <c r="B213" s="3" t="s">
        <v>213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45</v>
      </c>
      <c r="P213">
        <f t="shared" si="13"/>
        <v>185.83</v>
      </c>
      <c r="Q213" t="str">
        <f t="shared" si="14"/>
        <v>film &amp; video</v>
      </c>
      <c r="R213" t="str">
        <f t="shared" si="15"/>
        <v>drama</v>
      </c>
      <c r="S213" s="9">
        <v>42235.909918981488</v>
      </c>
      <c r="T213" s="9"/>
      <c r="U213" s="8">
        <v>42265.909918981488</v>
      </c>
      <c r="W213" s="10">
        <v>42235.909918981488</v>
      </c>
    </row>
    <row r="214" spans="1:23" ht="33" x14ac:dyDescent="0.25">
      <c r="A214">
        <v>212</v>
      </c>
      <c r="B214" s="3" t="s">
        <v>214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0</v>
      </c>
      <c r="P214">
        <f t="shared" si="13"/>
        <v>1</v>
      </c>
      <c r="Q214" t="str">
        <f t="shared" si="14"/>
        <v>film &amp; video</v>
      </c>
      <c r="R214" t="str">
        <f t="shared" si="15"/>
        <v>drama</v>
      </c>
      <c r="S214" s="9">
        <v>42416.631018518514</v>
      </c>
      <c r="T214" s="9"/>
      <c r="U214" s="8">
        <v>42476.589351851857</v>
      </c>
      <c r="W214" s="10">
        <v>42416.631018518514</v>
      </c>
    </row>
    <row r="215" spans="1:23" ht="49" x14ac:dyDescent="0.25">
      <c r="A215">
        <v>213</v>
      </c>
      <c r="B215" s="3" t="s">
        <v>215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</v>
      </c>
      <c r="P215">
        <f t="shared" si="13"/>
        <v>20</v>
      </c>
      <c r="Q215" t="str">
        <f t="shared" si="14"/>
        <v>film &amp; video</v>
      </c>
      <c r="R215" t="str">
        <f t="shared" si="15"/>
        <v>drama</v>
      </c>
      <c r="S215" s="9">
        <v>42202.344293981485</v>
      </c>
      <c r="T215" s="9"/>
      <c r="U215" s="8">
        <v>42232.337974537033</v>
      </c>
      <c r="W215" s="10">
        <v>42202.344293981485</v>
      </c>
    </row>
    <row r="216" spans="1:23" ht="49" x14ac:dyDescent="0.25">
      <c r="A216">
        <v>214</v>
      </c>
      <c r="B216" s="3" t="s">
        <v>216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0</v>
      </c>
      <c r="P216">
        <f t="shared" si="13"/>
        <v>1</v>
      </c>
      <c r="Q216" t="str">
        <f t="shared" si="14"/>
        <v>film &amp; video</v>
      </c>
      <c r="R216" t="str">
        <f t="shared" si="15"/>
        <v>drama</v>
      </c>
      <c r="S216" s="9">
        <v>42009.39061342593</v>
      </c>
      <c r="T216" s="9"/>
      <c r="U216" s="8">
        <v>42069.39061342593</v>
      </c>
      <c r="W216" s="10">
        <v>42009.39061342593</v>
      </c>
    </row>
    <row r="217" spans="1:23" ht="49" x14ac:dyDescent="0.25">
      <c r="A217">
        <v>215</v>
      </c>
      <c r="B217" s="3" t="s">
        <v>217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</v>
      </c>
      <c r="P217">
        <f t="shared" si="13"/>
        <v>10</v>
      </c>
      <c r="Q217" t="str">
        <f t="shared" si="14"/>
        <v>film &amp; video</v>
      </c>
      <c r="R217" t="str">
        <f t="shared" si="15"/>
        <v>drama</v>
      </c>
      <c r="S217" s="9">
        <v>42374.980115740742</v>
      </c>
      <c r="T217" s="9"/>
      <c r="U217" s="8">
        <v>42417.749305555553</v>
      </c>
      <c r="W217" s="10">
        <v>42374.980115740742</v>
      </c>
    </row>
    <row r="218" spans="1:23" ht="49" x14ac:dyDescent="0.25">
      <c r="A218">
        <v>216</v>
      </c>
      <c r="B218" s="3" t="s">
        <v>218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56</v>
      </c>
      <c r="P218">
        <f t="shared" si="13"/>
        <v>331.54</v>
      </c>
      <c r="Q218" t="str">
        <f t="shared" si="14"/>
        <v>film &amp; video</v>
      </c>
      <c r="R218" t="str">
        <f t="shared" si="15"/>
        <v>drama</v>
      </c>
      <c r="S218" s="9">
        <v>42066.708761574075</v>
      </c>
      <c r="T218" s="9"/>
      <c r="U218" s="8">
        <v>42116.667094907403</v>
      </c>
      <c r="W218" s="10">
        <v>42066.708761574075</v>
      </c>
    </row>
    <row r="219" spans="1:23" ht="18" x14ac:dyDescent="0.25">
      <c r="A219">
        <v>217</v>
      </c>
      <c r="B219" s="3" t="s">
        <v>219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12</v>
      </c>
      <c r="P219">
        <f t="shared" si="13"/>
        <v>314.29000000000002</v>
      </c>
      <c r="Q219" t="str">
        <f t="shared" si="14"/>
        <v>film &amp; video</v>
      </c>
      <c r="R219" t="str">
        <f t="shared" si="15"/>
        <v>drama</v>
      </c>
      <c r="S219" s="9">
        <v>41970.39061342593</v>
      </c>
      <c r="T219" s="9"/>
      <c r="U219" s="8">
        <v>42001.39061342593</v>
      </c>
      <c r="W219" s="10">
        <v>41970.39061342593</v>
      </c>
    </row>
    <row r="220" spans="1:23" ht="49" x14ac:dyDescent="0.25">
      <c r="A220">
        <v>218</v>
      </c>
      <c r="B220" s="3" t="s">
        <v>220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>
        <f t="shared" si="13"/>
        <v>100</v>
      </c>
      <c r="Q220" t="str">
        <f t="shared" si="14"/>
        <v>film &amp; video</v>
      </c>
      <c r="R220" t="str">
        <f t="shared" si="15"/>
        <v>drama</v>
      </c>
      <c r="S220" s="9">
        <v>42079.378344907411</v>
      </c>
      <c r="T220" s="9"/>
      <c r="U220" s="8">
        <v>42139.378344907411</v>
      </c>
      <c r="W220" s="10">
        <v>42079.378344907411</v>
      </c>
    </row>
    <row r="221" spans="1:23" ht="33" x14ac:dyDescent="0.25">
      <c r="A221">
        <v>219</v>
      </c>
      <c r="B221" s="3" t="s">
        <v>221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18</v>
      </c>
      <c r="P221">
        <f t="shared" si="13"/>
        <v>115.99</v>
      </c>
      <c r="Q221" t="str">
        <f t="shared" si="14"/>
        <v>film &amp; video</v>
      </c>
      <c r="R221" t="str">
        <f t="shared" si="15"/>
        <v>drama</v>
      </c>
      <c r="S221" s="9">
        <v>42429.076678240745</v>
      </c>
      <c r="T221" s="9"/>
      <c r="U221" s="8">
        <v>42461.040972222225</v>
      </c>
      <c r="W221" s="10">
        <v>42429.076678240745</v>
      </c>
    </row>
    <row r="222" spans="1:23" ht="49" x14ac:dyDescent="0.25">
      <c r="A222">
        <v>220</v>
      </c>
      <c r="B222" s="3" t="s">
        <v>222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1</v>
      </c>
      <c r="P222">
        <f t="shared" si="13"/>
        <v>120</v>
      </c>
      <c r="Q222" t="str">
        <f t="shared" si="14"/>
        <v>film &amp; video</v>
      </c>
      <c r="R222" t="str">
        <f t="shared" si="15"/>
        <v>drama</v>
      </c>
      <c r="S222" s="9">
        <v>42195.393865740742</v>
      </c>
      <c r="T222" s="9"/>
      <c r="U222" s="8">
        <v>42236.587499999994</v>
      </c>
      <c r="W222" s="10">
        <v>42195.393865740742</v>
      </c>
    </row>
    <row r="223" spans="1:23" ht="18" x14ac:dyDescent="0.25">
      <c r="A223">
        <v>221</v>
      </c>
      <c r="B223" s="3" t="s">
        <v>223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 t="e">
        <f t="shared" si="13"/>
        <v>#DIV/0!</v>
      </c>
      <c r="Q223" t="str">
        <f t="shared" si="14"/>
        <v>film &amp; video</v>
      </c>
      <c r="R223" t="str">
        <f t="shared" si="15"/>
        <v>drama</v>
      </c>
      <c r="S223" s="9">
        <v>42031.587546296301</v>
      </c>
      <c r="T223" s="9"/>
      <c r="U223" s="8">
        <v>42091.54587962963</v>
      </c>
      <c r="W223" s="10">
        <v>42031.587546296301</v>
      </c>
    </row>
    <row r="224" spans="1:23" ht="49" x14ac:dyDescent="0.25">
      <c r="A224">
        <v>222</v>
      </c>
      <c r="B224" s="3" t="s">
        <v>224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>
        <f t="shared" si="13"/>
        <v>65</v>
      </c>
      <c r="Q224" t="str">
        <f t="shared" si="14"/>
        <v>film &amp; video</v>
      </c>
      <c r="R224" t="str">
        <f t="shared" si="15"/>
        <v>drama</v>
      </c>
      <c r="S224" s="9">
        <v>42031.519884259258</v>
      </c>
      <c r="T224" s="9"/>
      <c r="U224" s="8">
        <v>42089.860416666663</v>
      </c>
      <c r="W224" s="10">
        <v>42031.519884259258</v>
      </c>
    </row>
    <row r="225" spans="1:23" ht="49" x14ac:dyDescent="0.25">
      <c r="A225">
        <v>223</v>
      </c>
      <c r="B225" s="3" t="s">
        <v>225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 t="e">
        <f t="shared" si="13"/>
        <v>#DIV/0!</v>
      </c>
      <c r="Q225" t="str">
        <f t="shared" si="14"/>
        <v>film &amp; video</v>
      </c>
      <c r="R225" t="str">
        <f t="shared" si="15"/>
        <v>drama</v>
      </c>
      <c r="S225" s="9">
        <v>42481.798032407409</v>
      </c>
      <c r="T225" s="9"/>
      <c r="U225" s="8">
        <v>42511.795138888891</v>
      </c>
      <c r="W225" s="10">
        <v>42481.798032407409</v>
      </c>
    </row>
    <row r="226" spans="1:23" ht="49" x14ac:dyDescent="0.25">
      <c r="A226">
        <v>224</v>
      </c>
      <c r="B226" s="3" t="s">
        <v>226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 t="e">
        <f t="shared" si="13"/>
        <v>#DIV/0!</v>
      </c>
      <c r="Q226" t="str">
        <f t="shared" si="14"/>
        <v>film &amp; video</v>
      </c>
      <c r="R226" t="str">
        <f t="shared" si="15"/>
        <v>drama</v>
      </c>
      <c r="S226" s="9">
        <v>42134.985254629632</v>
      </c>
      <c r="T226" s="9"/>
      <c r="U226" s="8">
        <v>42194.985254629632</v>
      </c>
      <c r="W226" s="10">
        <v>42134.985254629632</v>
      </c>
    </row>
    <row r="227" spans="1:23" ht="49" x14ac:dyDescent="0.25">
      <c r="A227">
        <v>225</v>
      </c>
      <c r="B227" s="3" t="s">
        <v>227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 t="e">
        <f t="shared" si="13"/>
        <v>#DIV/0!</v>
      </c>
      <c r="Q227" t="str">
        <f t="shared" si="14"/>
        <v>film &amp; video</v>
      </c>
      <c r="R227" t="str">
        <f t="shared" si="15"/>
        <v>drama</v>
      </c>
      <c r="S227" s="9">
        <v>42438.711273148147</v>
      </c>
      <c r="T227" s="9"/>
      <c r="U227" s="8">
        <v>42468.669606481482</v>
      </c>
      <c r="W227" s="10">
        <v>42438.711273148147</v>
      </c>
    </row>
    <row r="228" spans="1:23" ht="33" x14ac:dyDescent="0.25">
      <c r="A228">
        <v>226</v>
      </c>
      <c r="B228" s="3" t="s">
        <v>228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1</v>
      </c>
      <c r="P228">
        <f t="shared" si="13"/>
        <v>125</v>
      </c>
      <c r="Q228" t="str">
        <f t="shared" si="14"/>
        <v>film &amp; video</v>
      </c>
      <c r="R228" t="str">
        <f t="shared" si="15"/>
        <v>drama</v>
      </c>
      <c r="S228" s="9">
        <v>42106.416018518517</v>
      </c>
      <c r="T228" s="9"/>
      <c r="U228" s="8">
        <v>42155.145138888889</v>
      </c>
      <c r="W228" s="10">
        <v>42106.416018518517</v>
      </c>
    </row>
    <row r="229" spans="1:23" ht="49" x14ac:dyDescent="0.25">
      <c r="A229">
        <v>227</v>
      </c>
      <c r="B229" s="3" t="s">
        <v>229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 t="e">
        <f t="shared" si="13"/>
        <v>#DIV/0!</v>
      </c>
      <c r="Q229" t="str">
        <f t="shared" si="14"/>
        <v>film &amp; video</v>
      </c>
      <c r="R229" t="str">
        <f t="shared" si="15"/>
        <v>drama</v>
      </c>
      <c r="S229" s="9">
        <v>42164.643993055557</v>
      </c>
      <c r="T229" s="9"/>
      <c r="U229" s="8">
        <v>42194.643993055557</v>
      </c>
      <c r="W229" s="10">
        <v>42164.643993055557</v>
      </c>
    </row>
    <row r="230" spans="1:23" ht="33" x14ac:dyDescent="0.25">
      <c r="A230">
        <v>228</v>
      </c>
      <c r="B230" s="3" t="s">
        <v>230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 t="e">
        <f t="shared" si="13"/>
        <v>#DIV/0!</v>
      </c>
      <c r="Q230" t="str">
        <f t="shared" si="14"/>
        <v>film &amp; video</v>
      </c>
      <c r="R230" t="str">
        <f t="shared" si="15"/>
        <v>drama</v>
      </c>
      <c r="S230" s="9">
        <v>42096.436400462961</v>
      </c>
      <c r="T230" s="9"/>
      <c r="U230" s="8">
        <v>42156.436400462961</v>
      </c>
      <c r="W230" s="10">
        <v>42096.436400462961</v>
      </c>
    </row>
    <row r="231" spans="1:23" ht="49" x14ac:dyDescent="0.25">
      <c r="A231">
        <v>229</v>
      </c>
      <c r="B231" s="3" t="s">
        <v>231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 t="e">
        <f t="shared" si="13"/>
        <v>#DIV/0!</v>
      </c>
      <c r="Q231" t="str">
        <f t="shared" si="14"/>
        <v>film &amp; video</v>
      </c>
      <c r="R231" t="str">
        <f t="shared" si="15"/>
        <v>drama</v>
      </c>
      <c r="S231" s="9">
        <v>42383.683993055558</v>
      </c>
      <c r="T231" s="9"/>
      <c r="U231" s="8">
        <v>42413.683993055558</v>
      </c>
      <c r="W231" s="10">
        <v>42383.683993055558</v>
      </c>
    </row>
    <row r="232" spans="1:23" ht="49" x14ac:dyDescent="0.25">
      <c r="A232">
        <v>230</v>
      </c>
      <c r="B232" s="3" t="s">
        <v>232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</v>
      </c>
      <c r="P232">
        <f t="shared" si="13"/>
        <v>30</v>
      </c>
      <c r="Q232" t="str">
        <f t="shared" si="14"/>
        <v>film &amp; video</v>
      </c>
      <c r="R232" t="str">
        <f t="shared" si="15"/>
        <v>drama</v>
      </c>
      <c r="S232" s="9">
        <v>42129.527210648142</v>
      </c>
      <c r="T232" s="9"/>
      <c r="U232" s="8">
        <v>42159.527210648142</v>
      </c>
      <c r="W232" s="10">
        <v>42129.527210648142</v>
      </c>
    </row>
    <row r="233" spans="1:23" ht="49" x14ac:dyDescent="0.25">
      <c r="A233">
        <v>231</v>
      </c>
      <c r="B233" s="3" t="s">
        <v>233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 t="e">
        <f t="shared" si="13"/>
        <v>#DIV/0!</v>
      </c>
      <c r="Q233" t="str">
        <f t="shared" si="14"/>
        <v>film &amp; video</v>
      </c>
      <c r="R233" t="str">
        <f t="shared" si="15"/>
        <v>drama</v>
      </c>
      <c r="S233" s="9">
        <v>42341.708923611113</v>
      </c>
      <c r="T233" s="9"/>
      <c r="U233" s="8">
        <v>42371.708923611113</v>
      </c>
      <c r="W233" s="10">
        <v>42341.708923611113</v>
      </c>
    </row>
    <row r="234" spans="1:23" ht="49" x14ac:dyDescent="0.25">
      <c r="A234">
        <v>232</v>
      </c>
      <c r="B234" s="3" t="s">
        <v>234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3</v>
      </c>
      <c r="P234">
        <f t="shared" si="13"/>
        <v>15.71</v>
      </c>
      <c r="Q234" t="str">
        <f t="shared" si="14"/>
        <v>film &amp; video</v>
      </c>
      <c r="R234" t="str">
        <f t="shared" si="15"/>
        <v>drama</v>
      </c>
      <c r="S234" s="9">
        <v>42032.57576388889</v>
      </c>
      <c r="T234" s="9"/>
      <c r="U234" s="8">
        <v>42062.57576388889</v>
      </c>
      <c r="W234" s="10">
        <v>42032.57576388889</v>
      </c>
    </row>
    <row r="235" spans="1:23" ht="49" x14ac:dyDescent="0.25">
      <c r="A235">
        <v>233</v>
      </c>
      <c r="B235" s="3" t="s">
        <v>235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 t="e">
        <f t="shared" si="13"/>
        <v>#DIV/0!</v>
      </c>
      <c r="Q235" t="str">
        <f t="shared" si="14"/>
        <v>film &amp; video</v>
      </c>
      <c r="R235" t="str">
        <f t="shared" si="15"/>
        <v>drama</v>
      </c>
      <c r="S235" s="9">
        <v>42612.661712962959</v>
      </c>
      <c r="T235" s="9"/>
      <c r="U235" s="8">
        <v>42642.661712962959</v>
      </c>
      <c r="W235" s="10">
        <v>42612.661712962959</v>
      </c>
    </row>
    <row r="236" spans="1:23" ht="49" x14ac:dyDescent="0.25">
      <c r="A236">
        <v>234</v>
      </c>
      <c r="B236" s="3" t="s">
        <v>236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</v>
      </c>
      <c r="P236">
        <f t="shared" si="13"/>
        <v>80.2</v>
      </c>
      <c r="Q236" t="str">
        <f t="shared" si="14"/>
        <v>film &amp; video</v>
      </c>
      <c r="R236" t="str">
        <f t="shared" si="15"/>
        <v>drama</v>
      </c>
      <c r="S236" s="9">
        <v>42135.785405092596</v>
      </c>
      <c r="T236" s="9"/>
      <c r="U236" s="8">
        <v>42175.785405092596</v>
      </c>
      <c r="W236" s="10">
        <v>42135.785405092596</v>
      </c>
    </row>
    <row r="237" spans="1:23" ht="33" x14ac:dyDescent="0.25">
      <c r="A237">
        <v>235</v>
      </c>
      <c r="B237" s="3" t="s">
        <v>237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 t="e">
        <f t="shared" si="13"/>
        <v>#DIV/0!</v>
      </c>
      <c r="Q237" t="str">
        <f t="shared" si="14"/>
        <v>film &amp; video</v>
      </c>
      <c r="R237" t="str">
        <f t="shared" si="15"/>
        <v>drama</v>
      </c>
      <c r="S237" s="9">
        <v>42164.658530092594</v>
      </c>
      <c r="T237" s="9"/>
      <c r="U237" s="8">
        <v>42194.658530092594</v>
      </c>
      <c r="W237" s="10">
        <v>42164.658530092594</v>
      </c>
    </row>
    <row r="238" spans="1:23" ht="49" x14ac:dyDescent="0.25">
      <c r="A238">
        <v>236</v>
      </c>
      <c r="B238" s="3" t="s">
        <v>238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 t="e">
        <f t="shared" si="13"/>
        <v>#DIV/0!</v>
      </c>
      <c r="Q238" t="str">
        <f t="shared" si="14"/>
        <v>film &amp; video</v>
      </c>
      <c r="R238" t="str">
        <f t="shared" si="15"/>
        <v>drama</v>
      </c>
      <c r="S238" s="9">
        <v>42320.83447916666</v>
      </c>
      <c r="T238" s="9"/>
      <c r="U238" s="8">
        <v>42373.75</v>
      </c>
      <c r="W238" s="10">
        <v>42320.83447916666</v>
      </c>
    </row>
    <row r="239" spans="1:23" ht="18" x14ac:dyDescent="0.25">
      <c r="A239">
        <v>237</v>
      </c>
      <c r="B239" s="3" t="s">
        <v>239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>
        <f t="shared" si="13"/>
        <v>50</v>
      </c>
      <c r="Q239" t="str">
        <f t="shared" si="14"/>
        <v>film &amp; video</v>
      </c>
      <c r="R239" t="str">
        <f t="shared" si="15"/>
        <v>drama</v>
      </c>
      <c r="S239" s="9">
        <v>42377.327187499999</v>
      </c>
      <c r="T239" s="9"/>
      <c r="U239" s="8">
        <v>42437.327187499999</v>
      </c>
      <c r="W239" s="10">
        <v>42377.327187499999</v>
      </c>
    </row>
    <row r="240" spans="1:23" ht="49" x14ac:dyDescent="0.25">
      <c r="A240">
        <v>238</v>
      </c>
      <c r="B240" s="3" t="s">
        <v>240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 t="e">
        <f t="shared" si="13"/>
        <v>#DIV/0!</v>
      </c>
      <c r="Q240" t="str">
        <f t="shared" si="14"/>
        <v>film &amp; video</v>
      </c>
      <c r="R240" t="str">
        <f t="shared" si="15"/>
        <v>drama</v>
      </c>
      <c r="S240" s="9">
        <v>42713.712499999994</v>
      </c>
      <c r="T240" s="9"/>
      <c r="U240" s="8">
        <v>42734.125</v>
      </c>
      <c r="W240" s="10">
        <v>42713.712499999994</v>
      </c>
    </row>
    <row r="241" spans="1:23" ht="49" x14ac:dyDescent="0.25">
      <c r="A241">
        <v>239</v>
      </c>
      <c r="B241" s="3" t="s">
        <v>241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>
        <f t="shared" si="13"/>
        <v>50</v>
      </c>
      <c r="Q241" t="str">
        <f t="shared" si="14"/>
        <v>film &amp; video</v>
      </c>
      <c r="R241" t="str">
        <f t="shared" si="15"/>
        <v>drama</v>
      </c>
      <c r="S241" s="9">
        <v>42296.860300925924</v>
      </c>
      <c r="T241" s="9"/>
      <c r="U241" s="8">
        <v>42316.25</v>
      </c>
      <c r="W241" s="10">
        <v>42296.860300925924</v>
      </c>
    </row>
    <row r="242" spans="1:23" ht="49" x14ac:dyDescent="0.25">
      <c r="A242">
        <v>240</v>
      </c>
      <c r="B242" s="3" t="s">
        <v>242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108</v>
      </c>
      <c r="P242">
        <f t="shared" si="13"/>
        <v>117.85</v>
      </c>
      <c r="Q242" t="str">
        <f t="shared" si="14"/>
        <v>film &amp; video</v>
      </c>
      <c r="R242" t="str">
        <f t="shared" si="15"/>
        <v>documentary</v>
      </c>
      <c r="S242" s="9">
        <v>41354.458460648151</v>
      </c>
      <c r="T242" s="9"/>
      <c r="U242" s="8">
        <v>41399.458460648151</v>
      </c>
      <c r="W242" s="10">
        <v>41354.458460648151</v>
      </c>
    </row>
    <row r="243" spans="1:23" ht="49" x14ac:dyDescent="0.25">
      <c r="A243">
        <v>241</v>
      </c>
      <c r="B243" s="3" t="s">
        <v>243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113</v>
      </c>
      <c r="P243">
        <f t="shared" si="13"/>
        <v>109.04</v>
      </c>
      <c r="Q243" t="str">
        <f t="shared" si="14"/>
        <v>film &amp; video</v>
      </c>
      <c r="R243" t="str">
        <f t="shared" si="15"/>
        <v>documentary</v>
      </c>
      <c r="S243" s="9">
        <v>41949.447962962964</v>
      </c>
      <c r="T243" s="9"/>
      <c r="U243" s="8">
        <v>41994.447962962964</v>
      </c>
      <c r="W243" s="10">
        <v>41949.447962962964</v>
      </c>
    </row>
    <row r="244" spans="1:23" ht="49" x14ac:dyDescent="0.25">
      <c r="A244">
        <v>242</v>
      </c>
      <c r="B244" s="3" t="s">
        <v>244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</v>
      </c>
      <c r="P244">
        <f t="shared" si="13"/>
        <v>73.02</v>
      </c>
      <c r="Q244" t="str">
        <f t="shared" si="14"/>
        <v>film &amp; video</v>
      </c>
      <c r="R244" t="str">
        <f t="shared" si="15"/>
        <v>documentary</v>
      </c>
      <c r="S244" s="9">
        <v>40862.242939814816</v>
      </c>
      <c r="T244" s="9"/>
      <c r="U244" s="8">
        <v>40897.242939814816</v>
      </c>
      <c r="W244" s="10">
        <v>40862.242939814816</v>
      </c>
    </row>
    <row r="245" spans="1:23" ht="49" x14ac:dyDescent="0.25">
      <c r="A245">
        <v>243</v>
      </c>
      <c r="B245" s="3" t="s">
        <v>245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103</v>
      </c>
      <c r="P245">
        <f t="shared" si="13"/>
        <v>78.2</v>
      </c>
      <c r="Q245" t="str">
        <f t="shared" si="14"/>
        <v>film &amp; video</v>
      </c>
      <c r="R245" t="str">
        <f t="shared" si="15"/>
        <v>documentary</v>
      </c>
      <c r="S245" s="9">
        <v>41661.797500000001</v>
      </c>
      <c r="T245" s="9"/>
      <c r="U245" s="8">
        <v>41691.797500000001</v>
      </c>
      <c r="W245" s="10">
        <v>41661.797500000001</v>
      </c>
    </row>
    <row r="246" spans="1:23" ht="49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114</v>
      </c>
      <c r="P246">
        <f t="shared" si="13"/>
        <v>47.4</v>
      </c>
      <c r="Q246" t="str">
        <f t="shared" si="14"/>
        <v>film &amp; video</v>
      </c>
      <c r="R246" t="str">
        <f t="shared" si="15"/>
        <v>documentary</v>
      </c>
      <c r="S246" s="9">
        <v>40213.073599537034</v>
      </c>
      <c r="T246" s="9"/>
      <c r="U246" s="8">
        <v>40253.04583333333</v>
      </c>
      <c r="W246" s="10">
        <v>40213.073599537034</v>
      </c>
    </row>
    <row r="247" spans="1:23" ht="49" x14ac:dyDescent="0.25">
      <c r="A247">
        <v>245</v>
      </c>
      <c r="B247" s="3" t="s">
        <v>246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104</v>
      </c>
      <c r="P247">
        <f t="shared" si="13"/>
        <v>54.02</v>
      </c>
      <c r="Q247" t="str">
        <f t="shared" si="14"/>
        <v>film &amp; video</v>
      </c>
      <c r="R247" t="str">
        <f t="shared" si="15"/>
        <v>documentary</v>
      </c>
      <c r="S247" s="9">
        <v>41106.803067129629</v>
      </c>
      <c r="T247" s="9"/>
      <c r="U247" s="8">
        <v>41136.803067129629</v>
      </c>
      <c r="W247" s="10">
        <v>41106.803067129629</v>
      </c>
    </row>
    <row r="248" spans="1:23" ht="49" x14ac:dyDescent="0.25">
      <c r="A248">
        <v>246</v>
      </c>
      <c r="B248" s="3" t="s">
        <v>247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</v>
      </c>
      <c r="P248">
        <f t="shared" si="13"/>
        <v>68.489999999999995</v>
      </c>
      <c r="Q248" t="str">
        <f t="shared" si="14"/>
        <v>film &amp; video</v>
      </c>
      <c r="R248" t="str">
        <f t="shared" si="15"/>
        <v>documentary</v>
      </c>
      <c r="S248" s="9">
        <v>40480.113483796296</v>
      </c>
      <c r="T248" s="9"/>
      <c r="U248" s="8">
        <v>40530.155150462961</v>
      </c>
      <c r="W248" s="10">
        <v>40480.113483796296</v>
      </c>
    </row>
    <row r="249" spans="1:23" ht="65" x14ac:dyDescent="0.25">
      <c r="A249">
        <v>247</v>
      </c>
      <c r="B249" s="3" t="s">
        <v>248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</v>
      </c>
      <c r="P249">
        <f t="shared" si="13"/>
        <v>108.15</v>
      </c>
      <c r="Q249" t="str">
        <f t="shared" si="14"/>
        <v>film &amp; video</v>
      </c>
      <c r="R249" t="str">
        <f t="shared" si="15"/>
        <v>documentary</v>
      </c>
      <c r="S249" s="9">
        <v>40430.354328703703</v>
      </c>
      <c r="T249" s="9"/>
      <c r="U249" s="8">
        <v>40466.902083333334</v>
      </c>
      <c r="W249" s="10">
        <v>40430.354328703703</v>
      </c>
    </row>
    <row r="250" spans="1:23" ht="49" x14ac:dyDescent="0.25">
      <c r="A250">
        <v>248</v>
      </c>
      <c r="B250" s="3" t="s">
        <v>249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</v>
      </c>
      <c r="P250">
        <f t="shared" si="13"/>
        <v>589.95000000000005</v>
      </c>
      <c r="Q250" t="str">
        <f t="shared" si="14"/>
        <v>film &amp; video</v>
      </c>
      <c r="R250" t="str">
        <f t="shared" si="15"/>
        <v>documentary</v>
      </c>
      <c r="S250" s="9">
        <v>40870.524409722224</v>
      </c>
      <c r="T250" s="9"/>
      <c r="U250" s="8">
        <v>40915.524409722224</v>
      </c>
      <c r="W250" s="10">
        <v>40870.524409722224</v>
      </c>
    </row>
    <row r="251" spans="1:23" ht="49" x14ac:dyDescent="0.25">
      <c r="A251">
        <v>249</v>
      </c>
      <c r="B251" s="3" t="s">
        <v>250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113</v>
      </c>
      <c r="P251">
        <f t="shared" si="13"/>
        <v>48.05</v>
      </c>
      <c r="Q251" t="str">
        <f t="shared" si="14"/>
        <v>film &amp; video</v>
      </c>
      <c r="R251" t="str">
        <f t="shared" si="15"/>
        <v>documentary</v>
      </c>
      <c r="S251" s="9">
        <v>40332.673842592594</v>
      </c>
      <c r="T251" s="9"/>
      <c r="U251" s="8">
        <v>40412.486111111109</v>
      </c>
      <c r="W251" s="10">
        <v>40332.673842592594</v>
      </c>
    </row>
    <row r="252" spans="1:23" ht="49" x14ac:dyDescent="0.25">
      <c r="A252">
        <v>250</v>
      </c>
      <c r="B252" s="3" t="s">
        <v>251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106</v>
      </c>
      <c r="P252">
        <f t="shared" si="13"/>
        <v>72.48</v>
      </c>
      <c r="Q252" t="str">
        <f t="shared" si="14"/>
        <v>film &amp; video</v>
      </c>
      <c r="R252" t="str">
        <f t="shared" si="15"/>
        <v>documentary</v>
      </c>
      <c r="S252" s="9">
        <v>41401.315868055557</v>
      </c>
      <c r="T252" s="9"/>
      <c r="U252" s="8">
        <v>41431.315868055557</v>
      </c>
      <c r="W252" s="10">
        <v>41401.315868055557</v>
      </c>
    </row>
    <row r="253" spans="1:23" ht="49" x14ac:dyDescent="0.25">
      <c r="A253">
        <v>251</v>
      </c>
      <c r="B253" s="3" t="s">
        <v>252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126</v>
      </c>
      <c r="P253">
        <f t="shared" si="13"/>
        <v>57.08</v>
      </c>
      <c r="Q253" t="str">
        <f t="shared" si="14"/>
        <v>film &amp; video</v>
      </c>
      <c r="R253" t="str">
        <f t="shared" si="15"/>
        <v>documentary</v>
      </c>
      <c r="S253" s="9">
        <v>41013.537569444445</v>
      </c>
      <c r="T253" s="9"/>
      <c r="U253" s="8">
        <v>41045.541666666664</v>
      </c>
      <c r="W253" s="10">
        <v>41013.537569444445</v>
      </c>
    </row>
    <row r="254" spans="1:23" ht="49" x14ac:dyDescent="0.25">
      <c r="A254">
        <v>252</v>
      </c>
      <c r="B254" s="3" t="s">
        <v>253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185</v>
      </c>
      <c r="P254">
        <f t="shared" si="13"/>
        <v>85.44</v>
      </c>
      <c r="Q254" t="str">
        <f t="shared" si="14"/>
        <v>film &amp; video</v>
      </c>
      <c r="R254" t="str">
        <f t="shared" si="15"/>
        <v>documentary</v>
      </c>
      <c r="S254" s="9">
        <v>40266.412708333337</v>
      </c>
      <c r="T254" s="9"/>
      <c r="U254" s="8">
        <v>40329.915972222225</v>
      </c>
      <c r="W254" s="10">
        <v>40266.412708333337</v>
      </c>
    </row>
    <row r="255" spans="1:23" ht="49" x14ac:dyDescent="0.25">
      <c r="A255">
        <v>253</v>
      </c>
      <c r="B255" s="3" t="s">
        <v>254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101</v>
      </c>
      <c r="P255">
        <f t="shared" si="13"/>
        <v>215.86</v>
      </c>
      <c r="Q255" t="str">
        <f t="shared" si="14"/>
        <v>film &amp; video</v>
      </c>
      <c r="R255" t="str">
        <f t="shared" si="15"/>
        <v>documentary</v>
      </c>
      <c r="S255" s="9">
        <v>40924.400868055556</v>
      </c>
      <c r="T255" s="9"/>
      <c r="U255" s="8">
        <v>40954.400868055556</v>
      </c>
      <c r="W255" s="10">
        <v>40924.400868055556</v>
      </c>
    </row>
    <row r="256" spans="1:23" ht="49" x14ac:dyDescent="0.25">
      <c r="A256">
        <v>254</v>
      </c>
      <c r="B256" s="3" t="s">
        <v>255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117</v>
      </c>
      <c r="P256">
        <f t="shared" si="13"/>
        <v>89.39</v>
      </c>
      <c r="Q256" t="str">
        <f t="shared" si="14"/>
        <v>film &amp; video</v>
      </c>
      <c r="R256" t="str">
        <f t="shared" si="15"/>
        <v>documentary</v>
      </c>
      <c r="S256" s="9">
        <v>42263.702662037031</v>
      </c>
      <c r="T256" s="9"/>
      <c r="U256" s="8">
        <v>42293.833333333328</v>
      </c>
      <c r="W256" s="10">
        <v>42263.702662037031</v>
      </c>
    </row>
    <row r="257" spans="1:23" ht="33" x14ac:dyDescent="0.25">
      <c r="A257">
        <v>255</v>
      </c>
      <c r="B257" s="3" t="s">
        <v>256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107</v>
      </c>
      <c r="P257">
        <f t="shared" si="13"/>
        <v>45.42</v>
      </c>
      <c r="Q257" t="str">
        <f t="shared" si="14"/>
        <v>film &amp; video</v>
      </c>
      <c r="R257" t="str">
        <f t="shared" si="15"/>
        <v>documentary</v>
      </c>
      <c r="S257" s="9">
        <v>40588.276412037041</v>
      </c>
      <c r="T257" s="9"/>
      <c r="U257" s="8">
        <v>40618.23474537037</v>
      </c>
      <c r="W257" s="10">
        <v>40588.276412037041</v>
      </c>
    </row>
    <row r="258" spans="1:23" ht="49" x14ac:dyDescent="0.25">
      <c r="A258">
        <v>256</v>
      </c>
      <c r="B258" s="3" t="s">
        <v>257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</v>
      </c>
      <c r="P258">
        <f t="shared" si="13"/>
        <v>65.760000000000005</v>
      </c>
      <c r="Q258" t="str">
        <f t="shared" si="14"/>
        <v>film &amp; video</v>
      </c>
      <c r="R258" t="str">
        <f t="shared" si="15"/>
        <v>documentary</v>
      </c>
      <c r="S258" s="9">
        <v>41319.519293981481</v>
      </c>
      <c r="T258" s="9"/>
      <c r="U258" s="8">
        <v>41349.519293981481</v>
      </c>
      <c r="W258" s="10">
        <v>41319.519293981481</v>
      </c>
    </row>
    <row r="259" spans="1:23" ht="49" x14ac:dyDescent="0.25">
      <c r="A259">
        <v>257</v>
      </c>
      <c r="B259" s="3" t="s">
        <v>258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ROUND((E259/D259)*100,0)</f>
        <v>107</v>
      </c>
      <c r="P259">
        <f t="shared" ref="P259:P322" si="17">ROUND(E259/L259,2)</f>
        <v>66.7</v>
      </c>
      <c r="Q259" t="str">
        <f t="shared" ref="Q259:Q322" si="18">LEFT(N259,FIND("/",N259)-1)</f>
        <v>film &amp; video</v>
      </c>
      <c r="R259" t="str">
        <f t="shared" ref="R259:R322" si="19">MID(N259,FIND("/",N259)+1,LEN(N259))</f>
        <v>documentary</v>
      </c>
      <c r="S259" s="9">
        <v>42479.376875000002</v>
      </c>
      <c r="T259" s="9"/>
      <c r="U259" s="8">
        <v>42509.376875000002</v>
      </c>
      <c r="W259" s="10">
        <v>42479.376875000002</v>
      </c>
    </row>
    <row r="260" spans="1:23" ht="49" x14ac:dyDescent="0.25">
      <c r="A260">
        <v>258</v>
      </c>
      <c r="B260" s="3" t="s">
        <v>259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</v>
      </c>
      <c r="P260">
        <f t="shared" si="17"/>
        <v>83.35</v>
      </c>
      <c r="Q260" t="str">
        <f t="shared" si="18"/>
        <v>film &amp; video</v>
      </c>
      <c r="R260" t="str">
        <f t="shared" si="19"/>
        <v>documentary</v>
      </c>
      <c r="S260" s="9">
        <v>40681.801689814813</v>
      </c>
      <c r="T260" s="9"/>
      <c r="U260" s="8">
        <v>40711.801689814813</v>
      </c>
      <c r="W260" s="10">
        <v>40681.801689814813</v>
      </c>
    </row>
    <row r="261" spans="1:23" ht="49" x14ac:dyDescent="0.25">
      <c r="A261">
        <v>259</v>
      </c>
      <c r="B261" s="3" t="s">
        <v>260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132</v>
      </c>
      <c r="P261">
        <f t="shared" si="17"/>
        <v>105.05</v>
      </c>
      <c r="Q261" t="str">
        <f t="shared" si="18"/>
        <v>film &amp; video</v>
      </c>
      <c r="R261" t="str">
        <f t="shared" si="19"/>
        <v>documentary</v>
      </c>
      <c r="S261" s="9">
        <v>42072.488067129627</v>
      </c>
      <c r="T261" s="9"/>
      <c r="U261" s="8">
        <v>42102.488067129627</v>
      </c>
      <c r="W261" s="10">
        <v>42072.488067129627</v>
      </c>
    </row>
    <row r="262" spans="1:23" ht="33" x14ac:dyDescent="0.25">
      <c r="A262">
        <v>260</v>
      </c>
      <c r="B262" s="3" t="s">
        <v>261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</v>
      </c>
      <c r="P262">
        <f t="shared" si="17"/>
        <v>120.91</v>
      </c>
      <c r="Q262" t="str">
        <f t="shared" si="18"/>
        <v>film &amp; video</v>
      </c>
      <c r="R262" t="str">
        <f t="shared" si="19"/>
        <v>documentary</v>
      </c>
      <c r="S262" s="9">
        <v>40330.505543981482</v>
      </c>
      <c r="T262" s="9"/>
      <c r="U262" s="8">
        <v>40376.165972222225</v>
      </c>
      <c r="W262" s="10">
        <v>40330.505543981482</v>
      </c>
    </row>
    <row r="263" spans="1:23" ht="33" x14ac:dyDescent="0.25">
      <c r="A263">
        <v>261</v>
      </c>
      <c r="B263" s="3" t="s">
        <v>262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</v>
      </c>
      <c r="P263">
        <f t="shared" si="17"/>
        <v>97.64</v>
      </c>
      <c r="Q263" t="str">
        <f t="shared" si="18"/>
        <v>film &amp; video</v>
      </c>
      <c r="R263" t="str">
        <f t="shared" si="19"/>
        <v>documentary</v>
      </c>
      <c r="S263" s="9">
        <v>41017.635462962964</v>
      </c>
      <c r="T263" s="9"/>
      <c r="U263" s="8">
        <v>41067.371527777781</v>
      </c>
      <c r="W263" s="10">
        <v>41017.635462962964</v>
      </c>
    </row>
    <row r="264" spans="1:23" ht="33" x14ac:dyDescent="0.25">
      <c r="A264">
        <v>262</v>
      </c>
      <c r="B264" s="3" t="s">
        <v>263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41.38</v>
      </c>
      <c r="Q264" t="str">
        <f t="shared" si="18"/>
        <v>film &amp; video</v>
      </c>
      <c r="R264" t="str">
        <f t="shared" si="19"/>
        <v>documentary</v>
      </c>
      <c r="S264" s="9">
        <v>40554.99800925926</v>
      </c>
      <c r="T264" s="9"/>
      <c r="U264" s="8">
        <v>40599.99800925926</v>
      </c>
      <c r="W264" s="10">
        <v>40554.99800925926</v>
      </c>
    </row>
    <row r="265" spans="1:23" ht="65" x14ac:dyDescent="0.25">
      <c r="A265">
        <v>263</v>
      </c>
      <c r="B265" s="3" t="s">
        <v>264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</v>
      </c>
      <c r="P265">
        <f t="shared" si="17"/>
        <v>30.65</v>
      </c>
      <c r="Q265" t="str">
        <f t="shared" si="18"/>
        <v>film &amp; video</v>
      </c>
      <c r="R265" t="str">
        <f t="shared" si="19"/>
        <v>documentary</v>
      </c>
      <c r="S265" s="9">
        <v>41149.704791666663</v>
      </c>
      <c r="T265" s="9"/>
      <c r="U265" s="8">
        <v>41179.704791666663</v>
      </c>
      <c r="W265" s="10">
        <v>41149.704791666663</v>
      </c>
    </row>
    <row r="266" spans="1:23" ht="65" x14ac:dyDescent="0.25">
      <c r="A266">
        <v>264</v>
      </c>
      <c r="B266" s="3" t="s">
        <v>265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</v>
      </c>
      <c r="P266">
        <f t="shared" si="17"/>
        <v>64.95</v>
      </c>
      <c r="Q266" t="str">
        <f t="shared" si="18"/>
        <v>film &amp; video</v>
      </c>
      <c r="R266" t="str">
        <f t="shared" si="19"/>
        <v>documentary</v>
      </c>
      <c r="S266" s="9">
        <v>41010.370312500003</v>
      </c>
      <c r="T266" s="9"/>
      <c r="U266" s="8">
        <v>41040.370312500003</v>
      </c>
      <c r="W266" s="10">
        <v>41010.370312500003</v>
      </c>
    </row>
    <row r="267" spans="1:23" ht="65" x14ac:dyDescent="0.25">
      <c r="A267">
        <v>265</v>
      </c>
      <c r="B267" s="3" t="s">
        <v>266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</v>
      </c>
      <c r="P267">
        <f t="shared" si="17"/>
        <v>95.78</v>
      </c>
      <c r="Q267" t="str">
        <f t="shared" si="18"/>
        <v>film &amp; video</v>
      </c>
      <c r="R267" t="str">
        <f t="shared" si="19"/>
        <v>documentary</v>
      </c>
      <c r="S267" s="9">
        <v>40266.995717592588</v>
      </c>
      <c r="T267" s="9"/>
      <c r="U267" s="8">
        <v>40308.594444444447</v>
      </c>
      <c r="W267" s="10">
        <v>40266.995717592588</v>
      </c>
    </row>
    <row r="268" spans="1:23" ht="49" x14ac:dyDescent="0.25">
      <c r="A268">
        <v>266</v>
      </c>
      <c r="B268" s="3" t="s">
        <v>267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146</v>
      </c>
      <c r="P268">
        <f t="shared" si="17"/>
        <v>40.42</v>
      </c>
      <c r="Q268" t="str">
        <f t="shared" si="18"/>
        <v>film &amp; video</v>
      </c>
      <c r="R268" t="str">
        <f t="shared" si="19"/>
        <v>documentary</v>
      </c>
      <c r="S268" s="9">
        <v>40204.924849537041</v>
      </c>
      <c r="T268" s="9"/>
      <c r="U268" s="8">
        <v>40290.910416666666</v>
      </c>
      <c r="W268" s="10">
        <v>40204.924849537041</v>
      </c>
    </row>
    <row r="269" spans="1:23" ht="49" x14ac:dyDescent="0.25">
      <c r="A269">
        <v>267</v>
      </c>
      <c r="B269" s="3" t="s">
        <v>268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132</v>
      </c>
      <c r="P269">
        <f t="shared" si="17"/>
        <v>78.58</v>
      </c>
      <c r="Q269" t="str">
        <f t="shared" si="18"/>
        <v>film &amp; video</v>
      </c>
      <c r="R269" t="str">
        <f t="shared" si="19"/>
        <v>documentary</v>
      </c>
      <c r="S269" s="9">
        <v>41785.202534722222</v>
      </c>
      <c r="T269" s="9"/>
      <c r="U269" s="8">
        <v>41815.202534722222</v>
      </c>
      <c r="W269" s="10">
        <v>41785.202534722222</v>
      </c>
    </row>
    <row r="270" spans="1:23" ht="49" x14ac:dyDescent="0.25">
      <c r="A270">
        <v>268</v>
      </c>
      <c r="B270" s="3" t="s">
        <v>269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</v>
      </c>
      <c r="P270">
        <f t="shared" si="17"/>
        <v>50.18</v>
      </c>
      <c r="Q270" t="str">
        <f t="shared" si="18"/>
        <v>film &amp; video</v>
      </c>
      <c r="R270" t="str">
        <f t="shared" si="19"/>
        <v>documentary</v>
      </c>
      <c r="S270" s="9">
        <v>40808.90252314815</v>
      </c>
      <c r="T270" s="9"/>
      <c r="U270" s="8">
        <v>40853.944189814814</v>
      </c>
      <c r="W270" s="10">
        <v>40808.90252314815</v>
      </c>
    </row>
    <row r="271" spans="1:23" ht="49" x14ac:dyDescent="0.25">
      <c r="A271">
        <v>269</v>
      </c>
      <c r="B271" s="3" t="s">
        <v>270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</v>
      </c>
      <c r="P271">
        <f t="shared" si="17"/>
        <v>92.25</v>
      </c>
      <c r="Q271" t="str">
        <f t="shared" si="18"/>
        <v>film &amp; video</v>
      </c>
      <c r="R271" t="str">
        <f t="shared" si="19"/>
        <v>documentary</v>
      </c>
      <c r="S271" s="9">
        <v>42757.947013888886</v>
      </c>
      <c r="T271" s="9"/>
      <c r="U271" s="8">
        <v>42787.947013888886</v>
      </c>
      <c r="W271" s="10">
        <v>42757.947013888886</v>
      </c>
    </row>
    <row r="272" spans="1:23" ht="49" x14ac:dyDescent="0.25">
      <c r="A272">
        <v>270</v>
      </c>
      <c r="B272" s="3" t="s">
        <v>271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153</v>
      </c>
      <c r="P272">
        <f t="shared" si="17"/>
        <v>57.54</v>
      </c>
      <c r="Q272" t="str">
        <f t="shared" si="18"/>
        <v>film &amp; video</v>
      </c>
      <c r="R272" t="str">
        <f t="shared" si="19"/>
        <v>documentary</v>
      </c>
      <c r="S272" s="9">
        <v>40637.616550925923</v>
      </c>
      <c r="T272" s="9"/>
      <c r="U272" s="8">
        <v>40687.916666666664</v>
      </c>
      <c r="W272" s="10">
        <v>40637.616550925923</v>
      </c>
    </row>
    <row r="273" spans="1:23" ht="49" x14ac:dyDescent="0.25">
      <c r="A273">
        <v>271</v>
      </c>
      <c r="B273" s="3" t="s">
        <v>272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105</v>
      </c>
      <c r="P273">
        <f t="shared" si="17"/>
        <v>109.42</v>
      </c>
      <c r="Q273" t="str">
        <f t="shared" si="18"/>
        <v>film &amp; video</v>
      </c>
      <c r="R273" t="str">
        <f t="shared" si="19"/>
        <v>documentary</v>
      </c>
      <c r="S273" s="9">
        <v>41611.85024305556</v>
      </c>
      <c r="T273" s="9"/>
      <c r="U273" s="8">
        <v>41641.083333333336</v>
      </c>
      <c r="W273" s="10">
        <v>41611.85024305556</v>
      </c>
    </row>
    <row r="274" spans="1:23" ht="49" x14ac:dyDescent="0.25">
      <c r="A274">
        <v>272</v>
      </c>
      <c r="B274" s="3" t="s">
        <v>273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</v>
      </c>
      <c r="P274">
        <f t="shared" si="17"/>
        <v>81.89</v>
      </c>
      <c r="Q274" t="str">
        <f t="shared" si="18"/>
        <v>film &amp; video</v>
      </c>
      <c r="R274" t="str">
        <f t="shared" si="19"/>
        <v>documentary</v>
      </c>
      <c r="S274" s="9">
        <v>40235.650358796294</v>
      </c>
      <c r="T274" s="9"/>
      <c r="U274" s="8">
        <v>40296.53402777778</v>
      </c>
      <c r="W274" s="10">
        <v>40235.650358796294</v>
      </c>
    </row>
    <row r="275" spans="1:23" ht="49" x14ac:dyDescent="0.25">
      <c r="A275">
        <v>273</v>
      </c>
      <c r="B275" s="3" t="s">
        <v>274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108</v>
      </c>
      <c r="P275">
        <f t="shared" si="17"/>
        <v>45.67</v>
      </c>
      <c r="Q275" t="str">
        <f t="shared" si="18"/>
        <v>film &amp; video</v>
      </c>
      <c r="R275" t="str">
        <f t="shared" si="19"/>
        <v>documentary</v>
      </c>
      <c r="S275" s="9">
        <v>40697.248449074075</v>
      </c>
      <c r="T275" s="9"/>
      <c r="U275" s="8">
        <v>40727.248449074075</v>
      </c>
      <c r="W275" s="10">
        <v>40697.248449074075</v>
      </c>
    </row>
    <row r="276" spans="1:23" ht="49" x14ac:dyDescent="0.25">
      <c r="A276">
        <v>274</v>
      </c>
      <c r="B276" s="3" t="s">
        <v>275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</v>
      </c>
      <c r="Q276" t="str">
        <f t="shared" si="18"/>
        <v>film &amp; video</v>
      </c>
      <c r="R276" t="str">
        <f t="shared" si="19"/>
        <v>documentary</v>
      </c>
      <c r="S276" s="9">
        <v>40969.662372685183</v>
      </c>
      <c r="T276" s="9"/>
      <c r="U276" s="8">
        <v>41004.040972222225</v>
      </c>
      <c r="W276" s="10">
        <v>40969.662372685183</v>
      </c>
    </row>
    <row r="277" spans="1:23" ht="49" x14ac:dyDescent="0.25">
      <c r="A277">
        <v>275</v>
      </c>
      <c r="B277" s="3" t="s">
        <v>276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</v>
      </c>
      <c r="P277">
        <f t="shared" si="17"/>
        <v>65.3</v>
      </c>
      <c r="Q277" t="str">
        <f t="shared" si="18"/>
        <v>film &amp; video</v>
      </c>
      <c r="R277" t="str">
        <f t="shared" si="19"/>
        <v>documentary</v>
      </c>
      <c r="S277" s="9">
        <v>41192.782013888893</v>
      </c>
      <c r="T277" s="9"/>
      <c r="U277" s="8">
        <v>41222.823680555557</v>
      </c>
      <c r="W277" s="10">
        <v>41192.782013888893</v>
      </c>
    </row>
    <row r="278" spans="1:23" ht="49" x14ac:dyDescent="0.25">
      <c r="A278">
        <v>276</v>
      </c>
      <c r="B278" s="3" t="s">
        <v>277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148</v>
      </c>
      <c r="P278">
        <f t="shared" si="17"/>
        <v>95.23</v>
      </c>
      <c r="Q278" t="str">
        <f t="shared" si="18"/>
        <v>film &amp; video</v>
      </c>
      <c r="R278" t="str">
        <f t="shared" si="19"/>
        <v>documentary</v>
      </c>
      <c r="S278" s="9">
        <v>40966.831874999996</v>
      </c>
      <c r="T278" s="9"/>
      <c r="U278" s="8">
        <v>41026.790208333332</v>
      </c>
      <c r="W278" s="10">
        <v>40966.831874999996</v>
      </c>
    </row>
    <row r="279" spans="1:23" ht="49" x14ac:dyDescent="0.25">
      <c r="A279">
        <v>277</v>
      </c>
      <c r="B279" s="3" t="s">
        <v>278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</v>
      </c>
      <c r="P279">
        <f t="shared" si="17"/>
        <v>75.44</v>
      </c>
      <c r="Q279" t="str">
        <f t="shared" si="18"/>
        <v>film &amp; video</v>
      </c>
      <c r="R279" t="str">
        <f t="shared" si="19"/>
        <v>documentary</v>
      </c>
      <c r="S279" s="9">
        <v>42117.641423611116</v>
      </c>
      <c r="T279" s="9"/>
      <c r="U279" s="8">
        <v>42147.641423611116</v>
      </c>
      <c r="W279" s="10">
        <v>42117.641423611116</v>
      </c>
    </row>
    <row r="280" spans="1:23" ht="33" x14ac:dyDescent="0.25">
      <c r="A280">
        <v>278</v>
      </c>
      <c r="B280" s="3" t="s">
        <v>279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</v>
      </c>
      <c r="P280">
        <f t="shared" si="17"/>
        <v>97.82</v>
      </c>
      <c r="Q280" t="str">
        <f t="shared" si="18"/>
        <v>film &amp; video</v>
      </c>
      <c r="R280" t="str">
        <f t="shared" si="19"/>
        <v>documentary</v>
      </c>
      <c r="S280" s="9">
        <v>41163.790960648148</v>
      </c>
      <c r="T280" s="9"/>
      <c r="U280" s="8">
        <v>41193.790960648148</v>
      </c>
      <c r="W280" s="10">
        <v>41163.790960648148</v>
      </c>
    </row>
    <row r="281" spans="1:23" ht="49" x14ac:dyDescent="0.25">
      <c r="A281">
        <v>279</v>
      </c>
      <c r="B281" s="3" t="s">
        <v>280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</v>
      </c>
      <c r="P281">
        <f t="shared" si="17"/>
        <v>87.69</v>
      </c>
      <c r="Q281" t="str">
        <f t="shared" si="18"/>
        <v>film &amp; video</v>
      </c>
      <c r="R281" t="str">
        <f t="shared" si="19"/>
        <v>documentary</v>
      </c>
      <c r="S281" s="9">
        <v>42758.994166666671</v>
      </c>
      <c r="T281" s="9"/>
      <c r="U281" s="8">
        <v>42792.834027777775</v>
      </c>
      <c r="W281" s="10">
        <v>42758.994166666671</v>
      </c>
    </row>
    <row r="282" spans="1:23" ht="49" x14ac:dyDescent="0.25">
      <c r="A282">
        <v>280</v>
      </c>
      <c r="B282" s="3" t="s">
        <v>281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</v>
      </c>
      <c r="P282">
        <f t="shared" si="17"/>
        <v>54.75</v>
      </c>
      <c r="Q282" t="str">
        <f t="shared" si="18"/>
        <v>film &amp; video</v>
      </c>
      <c r="R282" t="str">
        <f t="shared" si="19"/>
        <v>documentary</v>
      </c>
      <c r="S282" s="9">
        <v>41744.340682870366</v>
      </c>
      <c r="T282" s="9"/>
      <c r="U282" s="8">
        <v>41789.340682870366</v>
      </c>
      <c r="W282" s="10">
        <v>41744.340682870366</v>
      </c>
    </row>
    <row r="283" spans="1:23" ht="49" x14ac:dyDescent="0.25">
      <c r="A283">
        <v>281</v>
      </c>
      <c r="B283" s="3" t="s">
        <v>282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121</v>
      </c>
      <c r="P283">
        <f t="shared" si="17"/>
        <v>83.95</v>
      </c>
      <c r="Q283" t="str">
        <f t="shared" si="18"/>
        <v>film &amp; video</v>
      </c>
      <c r="R283" t="str">
        <f t="shared" si="19"/>
        <v>documentary</v>
      </c>
      <c r="S283" s="9">
        <v>39949.913344907407</v>
      </c>
      <c r="T283" s="9"/>
      <c r="U283" s="8">
        <v>40035.55972222222</v>
      </c>
      <c r="W283" s="10">
        <v>39949.913344907407</v>
      </c>
    </row>
    <row r="284" spans="1:23" ht="49" x14ac:dyDescent="0.25">
      <c r="A284">
        <v>282</v>
      </c>
      <c r="B284" s="3" t="s">
        <v>283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</v>
      </c>
      <c r="P284">
        <f t="shared" si="17"/>
        <v>254.39</v>
      </c>
      <c r="Q284" t="str">
        <f t="shared" si="18"/>
        <v>film &amp; video</v>
      </c>
      <c r="R284" t="str">
        <f t="shared" si="19"/>
        <v>documentary</v>
      </c>
      <c r="S284" s="9">
        <v>40194.670046296298</v>
      </c>
      <c r="T284" s="9"/>
      <c r="U284" s="8">
        <v>40231.666666666664</v>
      </c>
      <c r="W284" s="10">
        <v>40194.670046296298</v>
      </c>
    </row>
    <row r="285" spans="1:23" ht="33" x14ac:dyDescent="0.25">
      <c r="A285">
        <v>283</v>
      </c>
      <c r="B285" s="3" t="s">
        <v>284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</v>
      </c>
      <c r="P285">
        <f t="shared" si="17"/>
        <v>101.83</v>
      </c>
      <c r="Q285" t="str">
        <f t="shared" si="18"/>
        <v>film &amp; video</v>
      </c>
      <c r="R285" t="str">
        <f t="shared" si="19"/>
        <v>documentary</v>
      </c>
      <c r="S285" s="9">
        <v>40675.46</v>
      </c>
      <c r="T285" s="9"/>
      <c r="U285" s="8">
        <v>40694.957638888889</v>
      </c>
      <c r="W285" s="10">
        <v>40675.46</v>
      </c>
    </row>
    <row r="286" spans="1:23" ht="49" x14ac:dyDescent="0.25">
      <c r="A286">
        <v>284</v>
      </c>
      <c r="B286" s="3" t="s">
        <v>285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105</v>
      </c>
      <c r="P286">
        <f t="shared" si="17"/>
        <v>55.07</v>
      </c>
      <c r="Q286" t="str">
        <f t="shared" si="18"/>
        <v>film &amp; video</v>
      </c>
      <c r="R286" t="str">
        <f t="shared" si="19"/>
        <v>documentary</v>
      </c>
      <c r="S286" s="9">
        <v>40904.488194444442</v>
      </c>
      <c r="T286" s="9"/>
      <c r="U286" s="8">
        <v>40929.488194444442</v>
      </c>
      <c r="W286" s="10">
        <v>40904.488194444442</v>
      </c>
    </row>
    <row r="287" spans="1:23" ht="49" x14ac:dyDescent="0.25">
      <c r="A287">
        <v>285</v>
      </c>
      <c r="B287" s="3" t="s">
        <v>286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229</v>
      </c>
      <c r="P287">
        <f t="shared" si="17"/>
        <v>56.9</v>
      </c>
      <c r="Q287" t="str">
        <f t="shared" si="18"/>
        <v>film &amp; video</v>
      </c>
      <c r="R287" t="str">
        <f t="shared" si="19"/>
        <v>documentary</v>
      </c>
      <c r="S287" s="9">
        <v>41506.506111111114</v>
      </c>
      <c r="T287" s="9"/>
      <c r="U287" s="8">
        <v>41536.506111111114</v>
      </c>
      <c r="W287" s="10">
        <v>41506.506111111114</v>
      </c>
    </row>
    <row r="288" spans="1:23" ht="49" x14ac:dyDescent="0.25">
      <c r="A288">
        <v>286</v>
      </c>
      <c r="B288" s="3" t="s">
        <v>287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</v>
      </c>
      <c r="P288">
        <f t="shared" si="17"/>
        <v>121.28</v>
      </c>
      <c r="Q288" t="str">
        <f t="shared" si="18"/>
        <v>film &amp; video</v>
      </c>
      <c r="R288" t="str">
        <f t="shared" si="19"/>
        <v>documentary</v>
      </c>
      <c r="S288" s="9">
        <v>41313.566249999996</v>
      </c>
      <c r="T288" s="9"/>
      <c r="U288" s="8">
        <v>41358.524583333332</v>
      </c>
      <c r="W288" s="10">
        <v>41313.566249999996</v>
      </c>
    </row>
    <row r="289" spans="1:23" ht="33" x14ac:dyDescent="0.25">
      <c r="A289">
        <v>287</v>
      </c>
      <c r="B289" s="3" t="s">
        <v>288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</v>
      </c>
      <c r="P289">
        <f t="shared" si="17"/>
        <v>91.19</v>
      </c>
      <c r="Q289" t="str">
        <f t="shared" si="18"/>
        <v>film &amp; video</v>
      </c>
      <c r="R289" t="str">
        <f t="shared" si="19"/>
        <v>documentary</v>
      </c>
      <c r="S289" s="9">
        <v>41184.027986111112</v>
      </c>
      <c r="T289" s="9"/>
      <c r="U289" s="8">
        <v>41214.916666666664</v>
      </c>
      <c r="W289" s="10">
        <v>41184.027986111112</v>
      </c>
    </row>
    <row r="290" spans="1:23" ht="49" x14ac:dyDescent="0.25">
      <c r="A290">
        <v>288</v>
      </c>
      <c r="B290" s="3" t="s">
        <v>289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</v>
      </c>
      <c r="P290">
        <f t="shared" si="17"/>
        <v>115.45</v>
      </c>
      <c r="Q290" t="str">
        <f t="shared" si="18"/>
        <v>film &amp; video</v>
      </c>
      <c r="R290" t="str">
        <f t="shared" si="19"/>
        <v>documentary</v>
      </c>
      <c r="S290" s="9">
        <v>41050.918900462959</v>
      </c>
      <c r="T290" s="9"/>
      <c r="U290" s="8">
        <v>41085.918900462959</v>
      </c>
      <c r="W290" s="10">
        <v>41050.918900462959</v>
      </c>
    </row>
    <row r="291" spans="1:23" ht="49" x14ac:dyDescent="0.25">
      <c r="A291">
        <v>289</v>
      </c>
      <c r="B291" s="3" t="s">
        <v>290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105</v>
      </c>
      <c r="P291">
        <f t="shared" si="17"/>
        <v>67.77</v>
      </c>
      <c r="Q291" t="str">
        <f t="shared" si="18"/>
        <v>film &amp; video</v>
      </c>
      <c r="R291" t="str">
        <f t="shared" si="19"/>
        <v>documentary</v>
      </c>
      <c r="S291" s="9">
        <v>41550.206412037034</v>
      </c>
      <c r="T291" s="9"/>
      <c r="U291" s="8">
        <v>41580.206412037034</v>
      </c>
      <c r="W291" s="10">
        <v>41550.206412037034</v>
      </c>
    </row>
    <row r="292" spans="1:23" ht="33" x14ac:dyDescent="0.25">
      <c r="A292">
        <v>290</v>
      </c>
      <c r="B292" s="3" t="s">
        <v>291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107</v>
      </c>
      <c r="P292">
        <f t="shared" si="17"/>
        <v>28.58</v>
      </c>
      <c r="Q292" t="str">
        <f t="shared" si="18"/>
        <v>film &amp; video</v>
      </c>
      <c r="R292" t="str">
        <f t="shared" si="19"/>
        <v>documentary</v>
      </c>
      <c r="S292" s="9">
        <v>40526.11917824074</v>
      </c>
      <c r="T292" s="9"/>
      <c r="U292" s="8">
        <v>40576.082638888889</v>
      </c>
      <c r="W292" s="10">
        <v>40526.11917824074</v>
      </c>
    </row>
    <row r="293" spans="1:23" ht="49" x14ac:dyDescent="0.25">
      <c r="A293">
        <v>291</v>
      </c>
      <c r="B293" s="3" t="s">
        <v>292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</v>
      </c>
      <c r="P293">
        <f t="shared" si="17"/>
        <v>46.88</v>
      </c>
      <c r="Q293" t="str">
        <f t="shared" si="18"/>
        <v>film &amp; video</v>
      </c>
      <c r="R293" t="str">
        <f t="shared" si="19"/>
        <v>documentary</v>
      </c>
      <c r="S293" s="9">
        <v>41376.519050925926</v>
      </c>
      <c r="T293" s="9"/>
      <c r="U293" s="8">
        <v>41394.750694444447</v>
      </c>
      <c r="W293" s="10">
        <v>41376.519050925926</v>
      </c>
    </row>
    <row r="294" spans="1:23" ht="49" x14ac:dyDescent="0.25">
      <c r="A294">
        <v>292</v>
      </c>
      <c r="B294" s="3" t="s">
        <v>293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102</v>
      </c>
      <c r="P294">
        <f t="shared" si="17"/>
        <v>154.41999999999999</v>
      </c>
      <c r="Q294" t="str">
        <f t="shared" si="18"/>
        <v>film &amp; video</v>
      </c>
      <c r="R294" t="str">
        <f t="shared" si="19"/>
        <v>documentary</v>
      </c>
      <c r="S294" s="9">
        <v>40812.553229166668</v>
      </c>
      <c r="T294" s="9"/>
      <c r="U294" s="8">
        <v>40844.915972222225</v>
      </c>
      <c r="W294" s="10">
        <v>40812.553229166668</v>
      </c>
    </row>
    <row r="295" spans="1:23" ht="49" x14ac:dyDescent="0.25">
      <c r="A295">
        <v>293</v>
      </c>
      <c r="B295" s="3" t="s">
        <v>294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</v>
      </c>
      <c r="P295">
        <f t="shared" si="17"/>
        <v>201.22</v>
      </c>
      <c r="Q295" t="str">
        <f t="shared" si="18"/>
        <v>film &amp; video</v>
      </c>
      <c r="R295" t="str">
        <f t="shared" si="19"/>
        <v>documentary</v>
      </c>
      <c r="S295" s="9">
        <v>41719.417986111112</v>
      </c>
      <c r="T295" s="9"/>
      <c r="U295" s="8">
        <v>41749.417986111112</v>
      </c>
      <c r="W295" s="10">
        <v>41719.417986111112</v>
      </c>
    </row>
    <row r="296" spans="1:23" ht="49" x14ac:dyDescent="0.25">
      <c r="A296">
        <v>294</v>
      </c>
      <c r="B296" s="3" t="s">
        <v>295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tr">
        <f t="shared" si="18"/>
        <v>film &amp; video</v>
      </c>
      <c r="R296" t="str">
        <f t="shared" si="19"/>
        <v>documentary</v>
      </c>
      <c r="S296" s="9">
        <v>40342.834421296298</v>
      </c>
      <c r="T296" s="9"/>
      <c r="U296" s="8">
        <v>40378.416666666664</v>
      </c>
      <c r="W296" s="10">
        <v>40342.834421296298</v>
      </c>
    </row>
    <row r="297" spans="1:23" ht="49" x14ac:dyDescent="0.25">
      <c r="A297">
        <v>295</v>
      </c>
      <c r="B297" s="3" t="s">
        <v>296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</v>
      </c>
      <c r="P297">
        <f t="shared" si="17"/>
        <v>100.08</v>
      </c>
      <c r="Q297" t="str">
        <f t="shared" si="18"/>
        <v>film &amp; video</v>
      </c>
      <c r="R297" t="str">
        <f t="shared" si="19"/>
        <v>documentary</v>
      </c>
      <c r="S297" s="9">
        <v>41518.754733796297</v>
      </c>
      <c r="T297" s="9"/>
      <c r="U297" s="8">
        <v>41578.75</v>
      </c>
      <c r="W297" s="10">
        <v>41518.754733796297</v>
      </c>
    </row>
    <row r="298" spans="1:23" ht="49" x14ac:dyDescent="0.25">
      <c r="A298">
        <v>296</v>
      </c>
      <c r="B298" s="3" t="s">
        <v>297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119</v>
      </c>
      <c r="P298">
        <f t="shared" si="17"/>
        <v>230.09</v>
      </c>
      <c r="Q298" t="str">
        <f t="shared" si="18"/>
        <v>film &amp; video</v>
      </c>
      <c r="R298" t="str">
        <f t="shared" si="19"/>
        <v>documentary</v>
      </c>
      <c r="S298" s="9">
        <v>41134.225497685184</v>
      </c>
      <c r="T298" s="9"/>
      <c r="U298" s="8">
        <v>41159.225497685184</v>
      </c>
      <c r="W298" s="10">
        <v>41134.225497685184</v>
      </c>
    </row>
    <row r="299" spans="1:23" ht="49" x14ac:dyDescent="0.25">
      <c r="A299">
        <v>297</v>
      </c>
      <c r="B299" s="3" t="s">
        <v>298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101</v>
      </c>
      <c r="P299">
        <f t="shared" si="17"/>
        <v>141.75</v>
      </c>
      <c r="Q299" t="str">
        <f t="shared" si="18"/>
        <v>film &amp; video</v>
      </c>
      <c r="R299" t="str">
        <f t="shared" si="19"/>
        <v>documentary</v>
      </c>
      <c r="S299" s="9">
        <v>42089.47802083334</v>
      </c>
      <c r="T299" s="9"/>
      <c r="U299" s="8">
        <v>42124.915972222225</v>
      </c>
      <c r="W299" s="10">
        <v>42089.47802083334</v>
      </c>
    </row>
    <row r="300" spans="1:23" ht="33" x14ac:dyDescent="0.25">
      <c r="A300">
        <v>298</v>
      </c>
      <c r="B300" s="3" t="s">
        <v>299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109</v>
      </c>
      <c r="P300">
        <f t="shared" si="17"/>
        <v>56.34</v>
      </c>
      <c r="Q300" t="str">
        <f t="shared" si="18"/>
        <v>film &amp; video</v>
      </c>
      <c r="R300" t="str">
        <f t="shared" si="19"/>
        <v>documentary</v>
      </c>
      <c r="S300" s="9">
        <v>41709.213518518518</v>
      </c>
      <c r="T300" s="9"/>
      <c r="U300" s="8">
        <v>41768.625</v>
      </c>
      <c r="W300" s="10">
        <v>41709.213518518518</v>
      </c>
    </row>
    <row r="301" spans="1:23" ht="49" x14ac:dyDescent="0.25">
      <c r="A301">
        <v>299</v>
      </c>
      <c r="B301" s="3" t="s">
        <v>300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179</v>
      </c>
      <c r="P301">
        <f t="shared" si="17"/>
        <v>73.34</v>
      </c>
      <c r="Q301" t="str">
        <f t="shared" si="18"/>
        <v>film &amp; video</v>
      </c>
      <c r="R301" t="str">
        <f t="shared" si="19"/>
        <v>documentary</v>
      </c>
      <c r="S301" s="9">
        <v>40468.975231481483</v>
      </c>
      <c r="T301" s="9"/>
      <c r="U301" s="8">
        <v>40499.016898148147</v>
      </c>
      <c r="W301" s="10">
        <v>40468.975231481483</v>
      </c>
    </row>
    <row r="302" spans="1:23" ht="49" x14ac:dyDescent="0.25">
      <c r="A302">
        <v>300</v>
      </c>
      <c r="B302" s="3" t="s">
        <v>301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102</v>
      </c>
      <c r="P302">
        <f t="shared" si="17"/>
        <v>85.34</v>
      </c>
      <c r="Q302" t="str">
        <f t="shared" si="18"/>
        <v>film &amp; video</v>
      </c>
      <c r="R302" t="str">
        <f t="shared" si="19"/>
        <v>documentary</v>
      </c>
      <c r="S302" s="9">
        <v>40626.709930555553</v>
      </c>
      <c r="T302" s="9"/>
      <c r="U302" s="8">
        <v>40657.709930555553</v>
      </c>
      <c r="W302" s="10">
        <v>40626.709930555553</v>
      </c>
    </row>
    <row r="303" spans="1:23" ht="49" x14ac:dyDescent="0.25">
      <c r="A303">
        <v>301</v>
      </c>
      <c r="B303" s="3" t="s">
        <v>302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119</v>
      </c>
      <c r="P303">
        <f t="shared" si="17"/>
        <v>61.5</v>
      </c>
      <c r="Q303" t="str">
        <f t="shared" si="18"/>
        <v>film &amp; video</v>
      </c>
      <c r="R303" t="str">
        <f t="shared" si="19"/>
        <v>documentary</v>
      </c>
      <c r="S303" s="9">
        <v>41312.487673611111</v>
      </c>
      <c r="T303" s="9"/>
      <c r="U303" s="8">
        <v>41352.446006944447</v>
      </c>
      <c r="W303" s="10">
        <v>41312.487673611111</v>
      </c>
    </row>
    <row r="304" spans="1:23" ht="65" x14ac:dyDescent="0.25">
      <c r="A304">
        <v>302</v>
      </c>
      <c r="B304" s="3" t="s">
        <v>303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</v>
      </c>
      <c r="P304">
        <f t="shared" si="17"/>
        <v>93.02</v>
      </c>
      <c r="Q304" t="str">
        <f t="shared" si="18"/>
        <v>film &amp; video</v>
      </c>
      <c r="R304" t="str">
        <f t="shared" si="19"/>
        <v>documentary</v>
      </c>
      <c r="S304" s="9">
        <v>40933.606921296298</v>
      </c>
      <c r="T304" s="9"/>
      <c r="U304" s="8">
        <v>40963.606921296298</v>
      </c>
      <c r="W304" s="10">
        <v>40933.606921296298</v>
      </c>
    </row>
    <row r="305" spans="1:23" ht="49" x14ac:dyDescent="0.25">
      <c r="A305">
        <v>303</v>
      </c>
      <c r="B305" s="3" t="s">
        <v>304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</v>
      </c>
      <c r="P305">
        <f t="shared" si="17"/>
        <v>50.29</v>
      </c>
      <c r="Q305" t="str">
        <f t="shared" si="18"/>
        <v>film &amp; video</v>
      </c>
      <c r="R305" t="str">
        <f t="shared" si="19"/>
        <v>documentary</v>
      </c>
      <c r="S305" s="9">
        <v>41031.821134259262</v>
      </c>
      <c r="T305" s="9"/>
      <c r="U305" s="8">
        <v>41061.821134259262</v>
      </c>
      <c r="W305" s="10">
        <v>41031.821134259262</v>
      </c>
    </row>
    <row r="306" spans="1:23" ht="33" x14ac:dyDescent="0.25">
      <c r="A306">
        <v>304</v>
      </c>
      <c r="B306" s="3" t="s">
        <v>305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232</v>
      </c>
      <c r="P306">
        <f t="shared" si="17"/>
        <v>106.43</v>
      </c>
      <c r="Q306" t="str">
        <f t="shared" si="18"/>
        <v>film &amp; video</v>
      </c>
      <c r="R306" t="str">
        <f t="shared" si="19"/>
        <v>documentary</v>
      </c>
      <c r="S306" s="9">
        <v>41113.844872685186</v>
      </c>
      <c r="T306" s="9"/>
      <c r="U306" s="8">
        <v>41152.833333333336</v>
      </c>
      <c r="W306" s="10">
        <v>41113.844872685186</v>
      </c>
    </row>
    <row r="307" spans="1:23" ht="33" x14ac:dyDescent="0.25">
      <c r="A307">
        <v>305</v>
      </c>
      <c r="B307" s="3" t="s">
        <v>306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</v>
      </c>
      <c r="P307">
        <f t="shared" si="17"/>
        <v>51.72</v>
      </c>
      <c r="Q307" t="str">
        <f t="shared" si="18"/>
        <v>film &amp; video</v>
      </c>
      <c r="R307" t="str">
        <f t="shared" si="19"/>
        <v>documentary</v>
      </c>
      <c r="S307" s="9">
        <v>40948.380196759259</v>
      </c>
      <c r="T307" s="9"/>
      <c r="U307" s="8">
        <v>40978.380196759259</v>
      </c>
      <c r="W307" s="10">
        <v>40948.380196759259</v>
      </c>
    </row>
    <row r="308" spans="1:23" ht="33" x14ac:dyDescent="0.25">
      <c r="A308">
        <v>306</v>
      </c>
      <c r="B308" s="3" t="s">
        <v>307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293</v>
      </c>
      <c r="P308">
        <f t="shared" si="17"/>
        <v>36.61</v>
      </c>
      <c r="Q308" t="str">
        <f t="shared" si="18"/>
        <v>film &amp; video</v>
      </c>
      <c r="R308" t="str">
        <f t="shared" si="19"/>
        <v>documentary</v>
      </c>
      <c r="S308" s="9">
        <v>41333.587187500001</v>
      </c>
      <c r="T308" s="9"/>
      <c r="U308" s="8">
        <v>41353.545520833337</v>
      </c>
      <c r="W308" s="10">
        <v>41333.587187500001</v>
      </c>
    </row>
    <row r="309" spans="1:23" ht="18" x14ac:dyDescent="0.25">
      <c r="A309">
        <v>307</v>
      </c>
      <c r="B309" s="3" t="s">
        <v>308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</v>
      </c>
      <c r="P309">
        <f t="shared" si="17"/>
        <v>42.52</v>
      </c>
      <c r="Q309" t="str">
        <f t="shared" si="18"/>
        <v>film &amp; video</v>
      </c>
      <c r="R309" t="str">
        <f t="shared" si="19"/>
        <v>documentary</v>
      </c>
      <c r="S309" s="9">
        <v>41282.694456018515</v>
      </c>
      <c r="T309" s="9"/>
      <c r="U309" s="8">
        <v>41312.694456018515</v>
      </c>
      <c r="W309" s="10">
        <v>41282.694456018515</v>
      </c>
    </row>
    <row r="310" spans="1:23" ht="49" x14ac:dyDescent="0.25">
      <c r="A310">
        <v>308</v>
      </c>
      <c r="B310" s="3" t="s">
        <v>309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106</v>
      </c>
      <c r="P310">
        <f t="shared" si="17"/>
        <v>62.71</v>
      </c>
      <c r="Q310" t="str">
        <f t="shared" si="18"/>
        <v>film &amp; video</v>
      </c>
      <c r="R310" t="str">
        <f t="shared" si="19"/>
        <v>documentary</v>
      </c>
      <c r="S310" s="9">
        <v>40567.444560185184</v>
      </c>
      <c r="T310" s="9"/>
      <c r="U310" s="8">
        <v>40612.444560185184</v>
      </c>
      <c r="W310" s="10">
        <v>40567.444560185184</v>
      </c>
    </row>
    <row r="311" spans="1:23" ht="49" x14ac:dyDescent="0.25">
      <c r="A311">
        <v>309</v>
      </c>
      <c r="B311" s="3" t="s">
        <v>310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119</v>
      </c>
      <c r="P311">
        <f t="shared" si="17"/>
        <v>89.96</v>
      </c>
      <c r="Q311" t="str">
        <f t="shared" si="18"/>
        <v>film &amp; video</v>
      </c>
      <c r="R311" t="str">
        <f t="shared" si="19"/>
        <v>documentary</v>
      </c>
      <c r="S311" s="9">
        <v>41134.501550925925</v>
      </c>
      <c r="T311" s="9"/>
      <c r="U311" s="8">
        <v>41155.501550925925</v>
      </c>
      <c r="W311" s="10">
        <v>41134.501550925925</v>
      </c>
    </row>
    <row r="312" spans="1:23" ht="49" x14ac:dyDescent="0.25">
      <c r="A312">
        <v>310</v>
      </c>
      <c r="B312" s="3" t="s">
        <v>311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</v>
      </c>
      <c r="P312">
        <f t="shared" si="17"/>
        <v>28.92</v>
      </c>
      <c r="Q312" t="str">
        <f t="shared" si="18"/>
        <v>film &amp; video</v>
      </c>
      <c r="R312" t="str">
        <f t="shared" si="19"/>
        <v>documentary</v>
      </c>
      <c r="S312" s="9">
        <v>40820.933136574073</v>
      </c>
      <c r="T312" s="9"/>
      <c r="U312" s="8">
        <v>40835.833333333336</v>
      </c>
      <c r="W312" s="10">
        <v>40820.933136574073</v>
      </c>
    </row>
    <row r="313" spans="1:23" ht="49" x14ac:dyDescent="0.25">
      <c r="A313">
        <v>311</v>
      </c>
      <c r="B313" s="3" t="s">
        <v>312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</v>
      </c>
      <c r="P313">
        <f t="shared" si="17"/>
        <v>138.80000000000001</v>
      </c>
      <c r="Q313" t="str">
        <f t="shared" si="18"/>
        <v>film &amp; video</v>
      </c>
      <c r="R313" t="str">
        <f t="shared" si="19"/>
        <v>documentary</v>
      </c>
      <c r="S313" s="9">
        <v>40867.969814814816</v>
      </c>
      <c r="T313" s="9"/>
      <c r="U313" s="8">
        <v>40909.082638888889</v>
      </c>
      <c r="W313" s="10">
        <v>40867.969814814816</v>
      </c>
    </row>
    <row r="314" spans="1:23" ht="49" x14ac:dyDescent="0.25">
      <c r="A314">
        <v>312</v>
      </c>
      <c r="B314" s="3" t="s">
        <v>313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112</v>
      </c>
      <c r="P314">
        <f t="shared" si="17"/>
        <v>61.3</v>
      </c>
      <c r="Q314" t="str">
        <f t="shared" si="18"/>
        <v>film &amp; video</v>
      </c>
      <c r="R314" t="str">
        <f t="shared" si="19"/>
        <v>documentary</v>
      </c>
      <c r="S314" s="9">
        <v>41348.627685185187</v>
      </c>
      <c r="T314" s="9"/>
      <c r="U314" s="8">
        <v>41378.627685185187</v>
      </c>
      <c r="W314" s="10">
        <v>41348.627685185187</v>
      </c>
    </row>
    <row r="315" spans="1:23" ht="49" x14ac:dyDescent="0.25">
      <c r="A315">
        <v>313</v>
      </c>
      <c r="B315" s="3" t="s">
        <v>314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105</v>
      </c>
      <c r="P315">
        <f t="shared" si="17"/>
        <v>80.2</v>
      </c>
      <c r="Q315" t="str">
        <f t="shared" si="18"/>
        <v>film &amp; video</v>
      </c>
      <c r="R315" t="str">
        <f t="shared" si="19"/>
        <v>documentary</v>
      </c>
      <c r="S315" s="9">
        <v>40356.977939814817</v>
      </c>
      <c r="T315" s="9"/>
      <c r="U315" s="8">
        <v>40401.415972222225</v>
      </c>
      <c r="W315" s="10">
        <v>40356.977939814817</v>
      </c>
    </row>
    <row r="316" spans="1:23" ht="49" x14ac:dyDescent="0.25">
      <c r="A316">
        <v>314</v>
      </c>
      <c r="B316" s="3" t="s">
        <v>315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</v>
      </c>
      <c r="P316">
        <f t="shared" si="17"/>
        <v>32.1</v>
      </c>
      <c r="Q316" t="str">
        <f t="shared" si="18"/>
        <v>film &amp; video</v>
      </c>
      <c r="R316" t="str">
        <f t="shared" si="19"/>
        <v>documentary</v>
      </c>
      <c r="S316" s="9">
        <v>41304.583194444444</v>
      </c>
      <c r="T316" s="9"/>
      <c r="U316" s="8">
        <v>41334.583194444444</v>
      </c>
      <c r="W316" s="10">
        <v>41304.583194444444</v>
      </c>
    </row>
    <row r="317" spans="1:23" ht="49" x14ac:dyDescent="0.25">
      <c r="A317">
        <v>315</v>
      </c>
      <c r="B317" s="3" t="s">
        <v>316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</v>
      </c>
      <c r="P317">
        <f t="shared" si="17"/>
        <v>200.89</v>
      </c>
      <c r="Q317" t="str">
        <f t="shared" si="18"/>
        <v>film &amp; video</v>
      </c>
      <c r="R317" t="str">
        <f t="shared" si="19"/>
        <v>documentary</v>
      </c>
      <c r="S317" s="9">
        <v>41113.52238425926</v>
      </c>
      <c r="T317" s="9"/>
      <c r="U317" s="8">
        <v>41143.52238425926</v>
      </c>
      <c r="W317" s="10">
        <v>41113.52238425926</v>
      </c>
    </row>
    <row r="318" spans="1:23" ht="33" x14ac:dyDescent="0.25">
      <c r="A318">
        <v>316</v>
      </c>
      <c r="B318" s="3" t="s">
        <v>317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114</v>
      </c>
      <c r="P318">
        <f t="shared" si="17"/>
        <v>108.01</v>
      </c>
      <c r="Q318" t="str">
        <f t="shared" si="18"/>
        <v>film &amp; video</v>
      </c>
      <c r="R318" t="str">
        <f t="shared" si="19"/>
        <v>documentary</v>
      </c>
      <c r="S318" s="9">
        <v>41950.673576388886</v>
      </c>
      <c r="T318" s="9"/>
      <c r="U318" s="8">
        <v>41983.957638888889</v>
      </c>
      <c r="W318" s="10">
        <v>41950.673576388886</v>
      </c>
    </row>
    <row r="319" spans="1:23" ht="33" x14ac:dyDescent="0.25">
      <c r="A319">
        <v>317</v>
      </c>
      <c r="B319" s="3" t="s">
        <v>318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101</v>
      </c>
      <c r="P319">
        <f t="shared" si="17"/>
        <v>95.7</v>
      </c>
      <c r="Q319" t="str">
        <f t="shared" si="18"/>
        <v>film &amp; video</v>
      </c>
      <c r="R319" t="str">
        <f t="shared" si="19"/>
        <v>documentary</v>
      </c>
      <c r="S319" s="9">
        <v>41589.426886574074</v>
      </c>
      <c r="T319" s="9"/>
      <c r="U319" s="8">
        <v>41619.426886574074</v>
      </c>
      <c r="W319" s="10">
        <v>41589.426886574074</v>
      </c>
    </row>
    <row r="320" spans="1:23" ht="49" x14ac:dyDescent="0.25">
      <c r="A320">
        <v>318</v>
      </c>
      <c r="B320" s="3" t="s">
        <v>319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</v>
      </c>
      <c r="P320">
        <f t="shared" si="17"/>
        <v>49.88</v>
      </c>
      <c r="Q320" t="str">
        <f t="shared" si="18"/>
        <v>film &amp; video</v>
      </c>
      <c r="R320" t="str">
        <f t="shared" si="19"/>
        <v>documentary</v>
      </c>
      <c r="S320" s="9">
        <v>41329.788784722223</v>
      </c>
      <c r="T320" s="9"/>
      <c r="U320" s="8">
        <v>41359.747118055559</v>
      </c>
      <c r="W320" s="10">
        <v>41329.788784722223</v>
      </c>
    </row>
    <row r="321" spans="1:23" ht="65" x14ac:dyDescent="0.25">
      <c r="A321">
        <v>319</v>
      </c>
      <c r="B321" s="3" t="s">
        <v>320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113</v>
      </c>
      <c r="P321">
        <f t="shared" si="17"/>
        <v>110.47</v>
      </c>
      <c r="Q321" t="str">
        <f t="shared" si="18"/>
        <v>film &amp; video</v>
      </c>
      <c r="R321" t="str">
        <f t="shared" si="19"/>
        <v>documentary</v>
      </c>
      <c r="S321" s="9">
        <v>40123.58829861111</v>
      </c>
      <c r="T321" s="9"/>
      <c r="U321" s="8">
        <v>40211.082638888889</v>
      </c>
      <c r="W321" s="10">
        <v>40123.58829861111</v>
      </c>
    </row>
    <row r="322" spans="1:23" ht="49" x14ac:dyDescent="0.25">
      <c r="A322">
        <v>320</v>
      </c>
      <c r="B322" s="3" t="s">
        <v>321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107</v>
      </c>
      <c r="P322">
        <f t="shared" si="17"/>
        <v>134.91</v>
      </c>
      <c r="Q322" t="str">
        <f t="shared" si="18"/>
        <v>film &amp; video</v>
      </c>
      <c r="R322" t="str">
        <f t="shared" si="19"/>
        <v>documentary</v>
      </c>
      <c r="S322" s="9">
        <v>42331.301307870366</v>
      </c>
      <c r="T322" s="9"/>
      <c r="U322" s="8">
        <v>42360.708333333328</v>
      </c>
      <c r="W322" s="10">
        <v>42331.301307870366</v>
      </c>
    </row>
    <row r="323" spans="1:23" ht="49" x14ac:dyDescent="0.25">
      <c r="A323">
        <v>321</v>
      </c>
      <c r="B323" s="3" t="s">
        <v>322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ROUND((E323/D323)*100,0)</f>
        <v>103</v>
      </c>
      <c r="P323">
        <f t="shared" ref="P323:P386" si="21">ROUND(E323/L323,2)</f>
        <v>106.62</v>
      </c>
      <c r="Q323" t="str">
        <f t="shared" ref="Q323:Q386" si="22">LEFT(N323,FIND("/",N323)-1)</f>
        <v>film &amp; video</v>
      </c>
      <c r="R323" t="str">
        <f t="shared" ref="R323:R386" si="23">MID(N323,FIND("/",N323)+1,LEN(N323))</f>
        <v>documentary</v>
      </c>
      <c r="S323" s="9">
        <v>42647.196597222224</v>
      </c>
      <c r="T323" s="9"/>
      <c r="U323" s="8">
        <v>42682.238263888896</v>
      </c>
      <c r="W323" s="10">
        <v>42647.196597222224</v>
      </c>
    </row>
    <row r="324" spans="1:23" ht="49" x14ac:dyDescent="0.25">
      <c r="A324">
        <v>322</v>
      </c>
      <c r="B324" s="3" t="s">
        <v>323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108</v>
      </c>
      <c r="P324">
        <f t="shared" si="21"/>
        <v>145.04</v>
      </c>
      <c r="Q324" t="str">
        <f t="shared" si="22"/>
        <v>film &amp; video</v>
      </c>
      <c r="R324" t="str">
        <f t="shared" si="23"/>
        <v>documentary</v>
      </c>
      <c r="S324" s="9">
        <v>42473.32</v>
      </c>
      <c r="T324" s="9"/>
      <c r="U324" s="8">
        <v>42503.32</v>
      </c>
      <c r="W324" s="10">
        <v>42473.32</v>
      </c>
    </row>
    <row r="325" spans="1:23" ht="49" x14ac:dyDescent="0.25">
      <c r="A325">
        <v>323</v>
      </c>
      <c r="B325" s="3" t="s">
        <v>324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</v>
      </c>
      <c r="P325">
        <f t="shared" si="21"/>
        <v>114.59</v>
      </c>
      <c r="Q325" t="str">
        <f t="shared" si="22"/>
        <v>film &amp; video</v>
      </c>
      <c r="R325" t="str">
        <f t="shared" si="23"/>
        <v>documentary</v>
      </c>
      <c r="S325" s="9">
        <v>42697.07136574074</v>
      </c>
      <c r="T325" s="9"/>
      <c r="U325" s="8">
        <v>42725.082638888889</v>
      </c>
      <c r="W325" s="10">
        <v>42697.07136574074</v>
      </c>
    </row>
    <row r="326" spans="1:23" ht="49" x14ac:dyDescent="0.25">
      <c r="A326">
        <v>324</v>
      </c>
      <c r="B326" s="3" t="s">
        <v>325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102</v>
      </c>
      <c r="P326">
        <f t="shared" si="21"/>
        <v>105.32</v>
      </c>
      <c r="Q326" t="str">
        <f t="shared" si="22"/>
        <v>film &amp; video</v>
      </c>
      <c r="R326" t="str">
        <f t="shared" si="23"/>
        <v>documentary</v>
      </c>
      <c r="S326" s="9">
        <v>42184.376250000001</v>
      </c>
      <c r="T326" s="9"/>
      <c r="U326" s="8">
        <v>42217.376250000001</v>
      </c>
      <c r="W326" s="10">
        <v>42184.376250000001</v>
      </c>
    </row>
    <row r="327" spans="1:23" ht="49" x14ac:dyDescent="0.25">
      <c r="A327">
        <v>325</v>
      </c>
      <c r="B327" s="3" t="s">
        <v>326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</v>
      </c>
      <c r="P327">
        <f t="shared" si="21"/>
        <v>70.92</v>
      </c>
      <c r="Q327" t="str">
        <f t="shared" si="22"/>
        <v>film &amp; video</v>
      </c>
      <c r="R327" t="str">
        <f t="shared" si="23"/>
        <v>documentary</v>
      </c>
      <c r="S327" s="9">
        <v>42688.937881944439</v>
      </c>
      <c r="T327" s="9"/>
      <c r="U327" s="8">
        <v>42723.937881944439</v>
      </c>
      <c r="W327" s="10">
        <v>42688.937881944439</v>
      </c>
    </row>
    <row r="328" spans="1:23" ht="49" x14ac:dyDescent="0.25">
      <c r="A328">
        <v>326</v>
      </c>
      <c r="B328" s="3" t="s">
        <v>327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113</v>
      </c>
      <c r="P328">
        <f t="shared" si="21"/>
        <v>147.16999999999999</v>
      </c>
      <c r="Q328" t="str">
        <f t="shared" si="22"/>
        <v>film &amp; video</v>
      </c>
      <c r="R328" t="str">
        <f t="shared" si="23"/>
        <v>documentary</v>
      </c>
      <c r="S328" s="9">
        <v>42775.064884259264</v>
      </c>
      <c r="T328" s="9"/>
      <c r="U328" s="8">
        <v>42808.706250000003</v>
      </c>
      <c r="W328" s="10">
        <v>42775.064884259264</v>
      </c>
    </row>
    <row r="329" spans="1:23" ht="49" x14ac:dyDescent="0.25">
      <c r="A329">
        <v>327</v>
      </c>
      <c r="B329" s="3" t="s">
        <v>328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</v>
      </c>
      <c r="P329">
        <f t="shared" si="21"/>
        <v>160.47</v>
      </c>
      <c r="Q329" t="str">
        <f t="shared" si="22"/>
        <v>film &amp; video</v>
      </c>
      <c r="R329" t="str">
        <f t="shared" si="23"/>
        <v>documentary</v>
      </c>
      <c r="S329" s="9">
        <v>42057.985289351855</v>
      </c>
      <c r="T329" s="9"/>
      <c r="U329" s="8">
        <v>42085.083333333328</v>
      </c>
      <c r="W329" s="10">
        <v>42057.985289351855</v>
      </c>
    </row>
    <row r="330" spans="1:23" ht="49" x14ac:dyDescent="0.25">
      <c r="A330">
        <v>328</v>
      </c>
      <c r="B330" s="3" t="s">
        <v>329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104</v>
      </c>
      <c r="P330">
        <f t="shared" si="21"/>
        <v>156.05000000000001</v>
      </c>
      <c r="Q330" t="str">
        <f t="shared" si="22"/>
        <v>film &amp; video</v>
      </c>
      <c r="R330" t="str">
        <f t="shared" si="23"/>
        <v>documentary</v>
      </c>
      <c r="S330" s="9">
        <v>42278.696620370371</v>
      </c>
      <c r="T330" s="9"/>
      <c r="U330" s="8">
        <v>42308.916666666672</v>
      </c>
      <c r="W330" s="10">
        <v>42278.696620370371</v>
      </c>
    </row>
    <row r="331" spans="1:23" ht="49" x14ac:dyDescent="0.25">
      <c r="A331">
        <v>329</v>
      </c>
      <c r="B331" s="3" t="s">
        <v>330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106</v>
      </c>
      <c r="P331">
        <f t="shared" si="21"/>
        <v>63.17</v>
      </c>
      <c r="Q331" t="str">
        <f t="shared" si="22"/>
        <v>film &amp; video</v>
      </c>
      <c r="R331" t="str">
        <f t="shared" si="23"/>
        <v>documentary</v>
      </c>
      <c r="S331" s="9">
        <v>42291.21674768519</v>
      </c>
      <c r="T331" s="9"/>
      <c r="U331" s="8">
        <v>42314.916666666672</v>
      </c>
      <c r="W331" s="10">
        <v>42291.21674768519</v>
      </c>
    </row>
    <row r="332" spans="1:23" ht="49" x14ac:dyDescent="0.25">
      <c r="A332">
        <v>330</v>
      </c>
      <c r="B332" s="3" t="s">
        <v>331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102</v>
      </c>
      <c r="P332">
        <f t="shared" si="21"/>
        <v>104.82</v>
      </c>
      <c r="Q332" t="str">
        <f t="shared" si="22"/>
        <v>film &amp; video</v>
      </c>
      <c r="R332" t="str">
        <f t="shared" si="23"/>
        <v>documentary</v>
      </c>
      <c r="S332" s="9">
        <v>41379.265775462962</v>
      </c>
      <c r="T332" s="9"/>
      <c r="U332" s="8">
        <v>41410.915972222225</v>
      </c>
      <c r="W332" s="10">
        <v>41379.265775462962</v>
      </c>
    </row>
    <row r="333" spans="1:23" ht="49" x14ac:dyDescent="0.25">
      <c r="A333">
        <v>331</v>
      </c>
      <c r="B333" s="3" t="s">
        <v>332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107</v>
      </c>
      <c r="P333">
        <f t="shared" si="21"/>
        <v>97.36</v>
      </c>
      <c r="Q333" t="str">
        <f t="shared" si="22"/>
        <v>film &amp; video</v>
      </c>
      <c r="R333" t="str">
        <f t="shared" si="23"/>
        <v>documentary</v>
      </c>
      <c r="S333" s="9">
        <v>42507.331412037034</v>
      </c>
      <c r="T333" s="9"/>
      <c r="U333" s="8">
        <v>42538.331412037034</v>
      </c>
      <c r="W333" s="10">
        <v>42507.331412037034</v>
      </c>
    </row>
    <row r="334" spans="1:23" ht="49" x14ac:dyDescent="0.25">
      <c r="A334">
        <v>332</v>
      </c>
      <c r="B334" s="3" t="s">
        <v>333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</v>
      </c>
      <c r="P334">
        <f t="shared" si="21"/>
        <v>203.63</v>
      </c>
      <c r="Q334" t="str">
        <f t="shared" si="22"/>
        <v>film &amp; video</v>
      </c>
      <c r="R334" t="str">
        <f t="shared" si="23"/>
        <v>documentary</v>
      </c>
      <c r="S334" s="9">
        <v>42263.430289351847</v>
      </c>
      <c r="T334" s="9"/>
      <c r="U334" s="8">
        <v>42305.083333333328</v>
      </c>
      <c r="W334" s="10">
        <v>42263.430289351847</v>
      </c>
    </row>
    <row r="335" spans="1:23" ht="49" x14ac:dyDescent="0.25">
      <c r="A335">
        <v>333</v>
      </c>
      <c r="B335" s="3" t="s">
        <v>334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</v>
      </c>
      <c r="P335">
        <f t="shared" si="21"/>
        <v>188.31</v>
      </c>
      <c r="Q335" t="str">
        <f t="shared" si="22"/>
        <v>film &amp; video</v>
      </c>
      <c r="R335" t="str">
        <f t="shared" si="23"/>
        <v>documentary</v>
      </c>
      <c r="S335" s="9">
        <v>42437.386469907404</v>
      </c>
      <c r="T335" s="9"/>
      <c r="U335" s="8">
        <v>42467.34480324074</v>
      </c>
      <c r="W335" s="10">
        <v>42437.386469907404</v>
      </c>
    </row>
    <row r="336" spans="1:23" ht="49" x14ac:dyDescent="0.25">
      <c r="A336">
        <v>334</v>
      </c>
      <c r="B336" s="3" t="s">
        <v>335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</v>
      </c>
      <c r="P336">
        <f t="shared" si="21"/>
        <v>146.65</v>
      </c>
      <c r="Q336" t="str">
        <f t="shared" si="22"/>
        <v>film &amp; video</v>
      </c>
      <c r="R336" t="str">
        <f t="shared" si="23"/>
        <v>documentary</v>
      </c>
      <c r="S336" s="9">
        <v>42101.432372685187</v>
      </c>
      <c r="T336" s="9"/>
      <c r="U336" s="8">
        <v>42139.541666666672</v>
      </c>
      <c r="W336" s="10">
        <v>42101.432372685187</v>
      </c>
    </row>
    <row r="337" spans="1:23" ht="49" x14ac:dyDescent="0.25">
      <c r="A337">
        <v>335</v>
      </c>
      <c r="B337" s="3" t="s">
        <v>336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103</v>
      </c>
      <c r="P337">
        <f t="shared" si="21"/>
        <v>109.19</v>
      </c>
      <c r="Q337" t="str">
        <f t="shared" si="22"/>
        <v>film &amp; video</v>
      </c>
      <c r="R337" t="str">
        <f t="shared" si="23"/>
        <v>documentary</v>
      </c>
      <c r="S337" s="9">
        <v>42101.487442129626</v>
      </c>
      <c r="T337" s="9"/>
      <c r="U337" s="8">
        <v>42132.666666666672</v>
      </c>
      <c r="W337" s="10">
        <v>42101.487442129626</v>
      </c>
    </row>
    <row r="338" spans="1:23" ht="49" x14ac:dyDescent="0.25">
      <c r="A338">
        <v>336</v>
      </c>
      <c r="B338" s="3" t="s">
        <v>337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117</v>
      </c>
      <c r="P338">
        <f t="shared" si="21"/>
        <v>59.25</v>
      </c>
      <c r="Q338" t="str">
        <f t="shared" si="22"/>
        <v>film &amp; video</v>
      </c>
      <c r="R338" t="str">
        <f t="shared" si="23"/>
        <v>documentary</v>
      </c>
      <c r="S338" s="9">
        <v>42291.346273148149</v>
      </c>
      <c r="T338" s="9"/>
      <c r="U338" s="8">
        <v>42321.387939814813</v>
      </c>
      <c r="W338" s="10">
        <v>42291.346273148149</v>
      </c>
    </row>
    <row r="339" spans="1:23" ht="49" x14ac:dyDescent="0.25">
      <c r="A339">
        <v>337</v>
      </c>
      <c r="B339" s="3" t="s">
        <v>338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</v>
      </c>
      <c r="P339">
        <f t="shared" si="21"/>
        <v>97.9</v>
      </c>
      <c r="Q339" t="str">
        <f t="shared" si="22"/>
        <v>film &amp; video</v>
      </c>
      <c r="R339" t="str">
        <f t="shared" si="23"/>
        <v>documentary</v>
      </c>
      <c r="S339" s="9">
        <v>42046.878564814819</v>
      </c>
      <c r="T339" s="9"/>
      <c r="U339" s="8">
        <v>42076.836898148147</v>
      </c>
      <c r="W339" s="10">
        <v>42046.878564814819</v>
      </c>
    </row>
    <row r="340" spans="1:23" ht="49" x14ac:dyDescent="0.25">
      <c r="A340">
        <v>338</v>
      </c>
      <c r="B340" s="3" t="s">
        <v>339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</v>
      </c>
      <c r="P340">
        <f t="shared" si="21"/>
        <v>70</v>
      </c>
      <c r="Q340" t="str">
        <f t="shared" si="22"/>
        <v>film &amp; video</v>
      </c>
      <c r="R340" t="str">
        <f t="shared" si="23"/>
        <v>documentary</v>
      </c>
      <c r="S340" s="9">
        <v>42559.505671296298</v>
      </c>
      <c r="T340" s="9"/>
      <c r="U340" s="8">
        <v>42615.791666666672</v>
      </c>
      <c r="W340" s="10">
        <v>42559.505671296298</v>
      </c>
    </row>
    <row r="341" spans="1:23" ht="49" x14ac:dyDescent="0.25">
      <c r="A341">
        <v>339</v>
      </c>
      <c r="B341" s="3" t="s">
        <v>340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</v>
      </c>
      <c r="P341">
        <f t="shared" si="21"/>
        <v>72.87</v>
      </c>
      <c r="Q341" t="str">
        <f t="shared" si="22"/>
        <v>film &amp; video</v>
      </c>
      <c r="R341" t="str">
        <f t="shared" si="23"/>
        <v>documentary</v>
      </c>
      <c r="S341" s="9">
        <v>42093.510046296295</v>
      </c>
      <c r="T341" s="9"/>
      <c r="U341" s="8">
        <v>42123.510046296295</v>
      </c>
      <c r="W341" s="10">
        <v>42093.510046296295</v>
      </c>
    </row>
    <row r="342" spans="1:23" ht="49" x14ac:dyDescent="0.25">
      <c r="A342">
        <v>340</v>
      </c>
      <c r="B342" s="3" t="s">
        <v>341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</v>
      </c>
      <c r="P342">
        <f t="shared" si="21"/>
        <v>146.35</v>
      </c>
      <c r="Q342" t="str">
        <f t="shared" si="22"/>
        <v>film &amp; video</v>
      </c>
      <c r="R342" t="str">
        <f t="shared" si="23"/>
        <v>documentary</v>
      </c>
      <c r="S342" s="9">
        <v>42772.419062500005</v>
      </c>
      <c r="T342" s="9"/>
      <c r="U342" s="8">
        <v>42802.625</v>
      </c>
      <c r="W342" s="10">
        <v>42772.419062500005</v>
      </c>
    </row>
    <row r="343" spans="1:23" ht="49" x14ac:dyDescent="0.25">
      <c r="A343">
        <v>341</v>
      </c>
      <c r="B343" s="3" t="s">
        <v>342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107</v>
      </c>
      <c r="P343">
        <f t="shared" si="21"/>
        <v>67.91</v>
      </c>
      <c r="Q343" t="str">
        <f t="shared" si="22"/>
        <v>film &amp; video</v>
      </c>
      <c r="R343" t="str">
        <f t="shared" si="23"/>
        <v>documentary</v>
      </c>
      <c r="S343" s="9">
        <v>41894.629606481481</v>
      </c>
      <c r="T343" s="9"/>
      <c r="U343" s="8">
        <v>41912.915972222225</v>
      </c>
      <c r="W343" s="10">
        <v>41894.629606481481</v>
      </c>
    </row>
    <row r="344" spans="1:23" ht="33" x14ac:dyDescent="0.25">
      <c r="A344">
        <v>342</v>
      </c>
      <c r="B344" s="3" t="s">
        <v>343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</v>
      </c>
      <c r="P344">
        <f t="shared" si="21"/>
        <v>169.85</v>
      </c>
      <c r="Q344" t="str">
        <f t="shared" si="22"/>
        <v>film &amp; video</v>
      </c>
      <c r="R344" t="str">
        <f t="shared" si="23"/>
        <v>documentary</v>
      </c>
      <c r="S344" s="9">
        <v>42459.530844907407</v>
      </c>
      <c r="T344" s="9"/>
      <c r="U344" s="8">
        <v>42489.530844907407</v>
      </c>
      <c r="W344" s="10">
        <v>42459.530844907407</v>
      </c>
    </row>
    <row r="345" spans="1:23" ht="49" x14ac:dyDescent="0.25">
      <c r="A345">
        <v>343</v>
      </c>
      <c r="B345" s="3" t="s">
        <v>344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</v>
      </c>
      <c r="P345">
        <f t="shared" si="21"/>
        <v>58.41</v>
      </c>
      <c r="Q345" t="str">
        <f t="shared" si="22"/>
        <v>film &amp; video</v>
      </c>
      <c r="R345" t="str">
        <f t="shared" si="23"/>
        <v>documentary</v>
      </c>
      <c r="S345" s="9">
        <v>41926.48778935185</v>
      </c>
      <c r="T345" s="9"/>
      <c r="U345" s="8">
        <v>41956.875</v>
      </c>
      <c r="W345" s="10">
        <v>41926.48778935185</v>
      </c>
    </row>
    <row r="346" spans="1:23" ht="49" x14ac:dyDescent="0.25">
      <c r="A346">
        <v>344</v>
      </c>
      <c r="B346" s="3" t="s">
        <v>345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</v>
      </c>
      <c r="P346">
        <f t="shared" si="21"/>
        <v>119.99</v>
      </c>
      <c r="Q346" t="str">
        <f t="shared" si="22"/>
        <v>film &amp; video</v>
      </c>
      <c r="R346" t="str">
        <f t="shared" si="23"/>
        <v>documentary</v>
      </c>
      <c r="S346" s="9">
        <v>42111.720995370371</v>
      </c>
      <c r="T346" s="9"/>
      <c r="U346" s="8">
        <v>42155.847222222219</v>
      </c>
      <c r="W346" s="10">
        <v>42111.720995370371</v>
      </c>
    </row>
    <row r="347" spans="1:23" ht="49" x14ac:dyDescent="0.25">
      <c r="A347">
        <v>345</v>
      </c>
      <c r="B347" s="3" t="s">
        <v>346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</v>
      </c>
      <c r="P347">
        <f t="shared" si="21"/>
        <v>99.86</v>
      </c>
      <c r="Q347" t="str">
        <f t="shared" si="22"/>
        <v>film &amp; video</v>
      </c>
      <c r="R347" t="str">
        <f t="shared" si="23"/>
        <v>documentary</v>
      </c>
      <c r="S347" s="9">
        <v>42114.694328703699</v>
      </c>
      <c r="T347" s="9"/>
      <c r="U347" s="8">
        <v>42144.694328703699</v>
      </c>
      <c r="W347" s="10">
        <v>42114.694328703699</v>
      </c>
    </row>
    <row r="348" spans="1:23" ht="49" x14ac:dyDescent="0.25">
      <c r="A348">
        <v>346</v>
      </c>
      <c r="B348" s="3" t="s">
        <v>347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</v>
      </c>
      <c r="P348">
        <f t="shared" si="21"/>
        <v>90.58</v>
      </c>
      <c r="Q348" t="str">
        <f t="shared" si="22"/>
        <v>film &amp; video</v>
      </c>
      <c r="R348" t="str">
        <f t="shared" si="23"/>
        <v>documentary</v>
      </c>
      <c r="S348" s="9">
        <v>42261.250243055561</v>
      </c>
      <c r="T348" s="9"/>
      <c r="U348" s="8">
        <v>42291.250243055561</v>
      </c>
      <c r="W348" s="10">
        <v>42261.250243055561</v>
      </c>
    </row>
    <row r="349" spans="1:23" ht="49" x14ac:dyDescent="0.25">
      <c r="A349">
        <v>347</v>
      </c>
      <c r="B349" s="3" t="s">
        <v>348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112</v>
      </c>
      <c r="P349">
        <f t="shared" si="21"/>
        <v>117.77</v>
      </c>
      <c r="Q349" t="str">
        <f t="shared" si="22"/>
        <v>film &amp; video</v>
      </c>
      <c r="R349" t="str">
        <f t="shared" si="23"/>
        <v>documentary</v>
      </c>
      <c r="S349" s="9">
        <v>42292.245474537034</v>
      </c>
      <c r="T349" s="9"/>
      <c r="U349" s="8">
        <v>42322.287141203706</v>
      </c>
      <c r="W349" s="10">
        <v>42292.245474537034</v>
      </c>
    </row>
    <row r="350" spans="1:23" ht="49" x14ac:dyDescent="0.25">
      <c r="A350">
        <v>348</v>
      </c>
      <c r="B350" s="3" t="s">
        <v>349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</v>
      </c>
      <c r="Q350" t="str">
        <f t="shared" si="22"/>
        <v>film &amp; video</v>
      </c>
      <c r="R350" t="str">
        <f t="shared" si="23"/>
        <v>documentary</v>
      </c>
      <c r="S350" s="9">
        <v>42207.33699074074</v>
      </c>
      <c r="T350" s="9"/>
      <c r="U350" s="8">
        <v>42237.33699074074</v>
      </c>
      <c r="W350" s="10">
        <v>42207.33699074074</v>
      </c>
    </row>
    <row r="351" spans="1:23" ht="33" x14ac:dyDescent="0.25">
      <c r="A351">
        <v>349</v>
      </c>
      <c r="B351" s="3" t="s">
        <v>350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107</v>
      </c>
      <c r="P351">
        <f t="shared" si="21"/>
        <v>71.900000000000006</v>
      </c>
      <c r="Q351" t="str">
        <f t="shared" si="22"/>
        <v>film &amp; video</v>
      </c>
      <c r="R351" t="str">
        <f t="shared" si="23"/>
        <v>documentary</v>
      </c>
      <c r="S351" s="9">
        <v>42760.248935185184</v>
      </c>
      <c r="T351" s="9"/>
      <c r="U351" s="8">
        <v>42790.248935185184</v>
      </c>
      <c r="W351" s="10">
        <v>42760.248935185184</v>
      </c>
    </row>
    <row r="352" spans="1:23" ht="49" x14ac:dyDescent="0.25">
      <c r="A352">
        <v>350</v>
      </c>
      <c r="B352" s="3" t="s">
        <v>351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115</v>
      </c>
      <c r="P352">
        <f t="shared" si="21"/>
        <v>129.82</v>
      </c>
      <c r="Q352" t="str">
        <f t="shared" si="22"/>
        <v>film &amp; video</v>
      </c>
      <c r="R352" t="str">
        <f t="shared" si="23"/>
        <v>documentary</v>
      </c>
      <c r="S352" s="9">
        <v>42585.816076388888</v>
      </c>
      <c r="T352" s="9"/>
      <c r="U352" s="8">
        <v>42623.915972222225</v>
      </c>
      <c r="W352" s="10">
        <v>42585.816076388888</v>
      </c>
    </row>
    <row r="353" spans="1:23" ht="49" x14ac:dyDescent="0.25">
      <c r="A353">
        <v>351</v>
      </c>
      <c r="B353" s="3" t="s">
        <v>352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</v>
      </c>
      <c r="P353">
        <f t="shared" si="21"/>
        <v>44.91</v>
      </c>
      <c r="Q353" t="str">
        <f t="shared" si="22"/>
        <v>film &amp; video</v>
      </c>
      <c r="R353" t="str">
        <f t="shared" si="23"/>
        <v>documentary</v>
      </c>
      <c r="S353" s="9">
        <v>42427.714745370366</v>
      </c>
      <c r="T353" s="9"/>
      <c r="U353" s="8">
        <v>42467.673078703709</v>
      </c>
      <c r="W353" s="10">
        <v>42427.714745370366</v>
      </c>
    </row>
    <row r="354" spans="1:23" ht="49" x14ac:dyDescent="0.25">
      <c r="A354">
        <v>352</v>
      </c>
      <c r="B354" s="3" t="s">
        <v>353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117</v>
      </c>
      <c r="P354">
        <f t="shared" si="21"/>
        <v>40.76</v>
      </c>
      <c r="Q354" t="str">
        <f t="shared" si="22"/>
        <v>film &amp; video</v>
      </c>
      <c r="R354" t="str">
        <f t="shared" si="23"/>
        <v>documentary</v>
      </c>
      <c r="S354" s="9">
        <v>41889.917453703703</v>
      </c>
      <c r="T354" s="9"/>
      <c r="U354" s="8">
        <v>41919.917453703703</v>
      </c>
      <c r="W354" s="10">
        <v>41889.917453703703</v>
      </c>
    </row>
    <row r="355" spans="1:23" ht="49" x14ac:dyDescent="0.25">
      <c r="A355">
        <v>353</v>
      </c>
      <c r="B355" s="3" t="s">
        <v>354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109</v>
      </c>
      <c r="P355">
        <f t="shared" si="21"/>
        <v>103.52</v>
      </c>
      <c r="Q355" t="str">
        <f t="shared" si="22"/>
        <v>film &amp; video</v>
      </c>
      <c r="R355" t="str">
        <f t="shared" si="23"/>
        <v>documentary</v>
      </c>
      <c r="S355" s="9">
        <v>42297.541886574079</v>
      </c>
      <c r="T355" s="9"/>
      <c r="U355" s="8">
        <v>42327.583553240736</v>
      </c>
      <c r="W355" s="10">
        <v>42297.541886574079</v>
      </c>
    </row>
    <row r="356" spans="1:23" ht="49" x14ac:dyDescent="0.25">
      <c r="A356">
        <v>354</v>
      </c>
      <c r="B356" s="3" t="s">
        <v>355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104</v>
      </c>
      <c r="P356">
        <f t="shared" si="21"/>
        <v>125.45</v>
      </c>
      <c r="Q356" t="str">
        <f t="shared" si="22"/>
        <v>film &amp; video</v>
      </c>
      <c r="R356" t="str">
        <f t="shared" si="23"/>
        <v>documentary</v>
      </c>
      <c r="S356" s="9">
        <v>42438.577789351853</v>
      </c>
      <c r="T356" s="9"/>
      <c r="U356" s="8">
        <v>42468.536122685182</v>
      </c>
      <c r="W356" s="10">
        <v>42438.577789351853</v>
      </c>
    </row>
    <row r="357" spans="1:23" ht="33" x14ac:dyDescent="0.25">
      <c r="A357">
        <v>355</v>
      </c>
      <c r="B357" s="3" t="s">
        <v>356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</v>
      </c>
      <c r="P357">
        <f t="shared" si="21"/>
        <v>246.61</v>
      </c>
      <c r="Q357" t="str">
        <f t="shared" si="22"/>
        <v>film &amp; video</v>
      </c>
      <c r="R357" t="str">
        <f t="shared" si="23"/>
        <v>documentary</v>
      </c>
      <c r="S357" s="9">
        <v>41943.043912037036</v>
      </c>
      <c r="T357" s="9"/>
      <c r="U357" s="8">
        <v>41974.0855787037</v>
      </c>
      <c r="W357" s="10">
        <v>41943.043912037036</v>
      </c>
    </row>
    <row r="358" spans="1:23" ht="33" x14ac:dyDescent="0.25">
      <c r="A358">
        <v>356</v>
      </c>
      <c r="B358" s="3" t="s">
        <v>357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103</v>
      </c>
      <c r="P358">
        <f t="shared" si="21"/>
        <v>79.400000000000006</v>
      </c>
      <c r="Q358" t="str">
        <f t="shared" si="22"/>
        <v>film &amp; video</v>
      </c>
      <c r="R358" t="str">
        <f t="shared" si="23"/>
        <v>documentary</v>
      </c>
      <c r="S358" s="9">
        <v>42415.553159722222</v>
      </c>
      <c r="T358" s="9"/>
      <c r="U358" s="8">
        <v>42445.511493055557</v>
      </c>
      <c r="W358" s="10">
        <v>42415.553159722222</v>
      </c>
    </row>
    <row r="359" spans="1:23" ht="49" x14ac:dyDescent="0.25">
      <c r="A359">
        <v>357</v>
      </c>
      <c r="B359" s="3" t="s">
        <v>358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86.14</v>
      </c>
      <c r="Q359" t="str">
        <f t="shared" si="22"/>
        <v>film &amp; video</v>
      </c>
      <c r="R359" t="str">
        <f t="shared" si="23"/>
        <v>documentary</v>
      </c>
      <c r="S359" s="9">
        <v>42077.972187499996</v>
      </c>
      <c r="T359" s="9"/>
      <c r="U359" s="8">
        <v>42117.972187499996</v>
      </c>
      <c r="W359" s="10">
        <v>42077.972187499996</v>
      </c>
    </row>
    <row r="360" spans="1:23" ht="49" x14ac:dyDescent="0.25">
      <c r="A360">
        <v>358</v>
      </c>
      <c r="B360" s="3" t="s">
        <v>359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</v>
      </c>
      <c r="P360">
        <f t="shared" si="21"/>
        <v>193.05</v>
      </c>
      <c r="Q360" t="str">
        <f t="shared" si="22"/>
        <v>film &amp; video</v>
      </c>
      <c r="R360" t="str">
        <f t="shared" si="23"/>
        <v>documentary</v>
      </c>
      <c r="S360" s="9">
        <v>42507.610196759255</v>
      </c>
      <c r="T360" s="9"/>
      <c r="U360" s="8">
        <v>42536.375</v>
      </c>
      <c r="W360" s="10">
        <v>42507.610196759255</v>
      </c>
    </row>
    <row r="361" spans="1:23" ht="49" x14ac:dyDescent="0.25">
      <c r="A361">
        <v>359</v>
      </c>
      <c r="B361" s="3" t="s">
        <v>360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105</v>
      </c>
      <c r="P361">
        <f t="shared" si="21"/>
        <v>84.02</v>
      </c>
      <c r="Q361" t="str">
        <f t="shared" si="22"/>
        <v>film &amp; video</v>
      </c>
      <c r="R361" t="str">
        <f t="shared" si="23"/>
        <v>documentary</v>
      </c>
      <c r="S361" s="9">
        <v>41934.820486111108</v>
      </c>
      <c r="T361" s="9"/>
      <c r="U361" s="8">
        <v>41956.966666666667</v>
      </c>
      <c r="W361" s="10">
        <v>41934.820486111108</v>
      </c>
    </row>
    <row r="362" spans="1:23" ht="49" x14ac:dyDescent="0.25">
      <c r="A362">
        <v>360</v>
      </c>
      <c r="B362" s="3" t="s">
        <v>361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</v>
      </c>
      <c r="P362">
        <f t="shared" si="21"/>
        <v>139.83000000000001</v>
      </c>
      <c r="Q362" t="str">
        <f t="shared" si="22"/>
        <v>film &amp; video</v>
      </c>
      <c r="R362" t="str">
        <f t="shared" si="23"/>
        <v>documentary</v>
      </c>
      <c r="S362" s="9">
        <v>42163.647916666669</v>
      </c>
      <c r="T362" s="9"/>
      <c r="U362" s="8">
        <v>42207.882638888885</v>
      </c>
      <c r="W362" s="10">
        <v>42163.647916666669</v>
      </c>
    </row>
    <row r="363" spans="1:23" ht="49" x14ac:dyDescent="0.25">
      <c r="A363">
        <v>361</v>
      </c>
      <c r="B363" s="3" t="s">
        <v>362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</v>
      </c>
      <c r="P363">
        <f t="shared" si="21"/>
        <v>109.82</v>
      </c>
      <c r="Q363" t="str">
        <f t="shared" si="22"/>
        <v>film &amp; video</v>
      </c>
      <c r="R363" t="str">
        <f t="shared" si="23"/>
        <v>documentary</v>
      </c>
      <c r="S363" s="9">
        <v>41935.751226851848</v>
      </c>
      <c r="T363" s="9"/>
      <c r="U363" s="8">
        <v>41965.792893518519</v>
      </c>
      <c r="W363" s="10">
        <v>41935.751226851848</v>
      </c>
    </row>
    <row r="364" spans="1:23" ht="49" x14ac:dyDescent="0.25">
      <c r="A364">
        <v>362</v>
      </c>
      <c r="B364" s="3" t="s">
        <v>363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</v>
      </c>
      <c r="P364">
        <f t="shared" si="21"/>
        <v>139.53</v>
      </c>
      <c r="Q364" t="str">
        <f t="shared" si="22"/>
        <v>film &amp; video</v>
      </c>
      <c r="R364" t="str">
        <f t="shared" si="23"/>
        <v>documentary</v>
      </c>
      <c r="S364" s="9">
        <v>41836.960543981484</v>
      </c>
      <c r="T364" s="9"/>
      <c r="U364" s="8">
        <v>41858.75</v>
      </c>
      <c r="W364" s="10">
        <v>41836.960543981484</v>
      </c>
    </row>
    <row r="365" spans="1:23" ht="49" x14ac:dyDescent="0.25">
      <c r="A365">
        <v>363</v>
      </c>
      <c r="B365" s="3" t="s">
        <v>364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</v>
      </c>
      <c r="P365">
        <f t="shared" si="21"/>
        <v>347.85</v>
      </c>
      <c r="Q365" t="str">
        <f t="shared" si="22"/>
        <v>film &amp; video</v>
      </c>
      <c r="R365" t="str">
        <f t="shared" si="23"/>
        <v>documentary</v>
      </c>
      <c r="S365" s="9">
        <v>40255.494629629626</v>
      </c>
      <c r="T365" s="9"/>
      <c r="U365" s="8">
        <v>40300.556944444441</v>
      </c>
      <c r="W365" s="10">
        <v>40255.494629629626</v>
      </c>
    </row>
    <row r="366" spans="1:23" ht="49" x14ac:dyDescent="0.25">
      <c r="A366">
        <v>364</v>
      </c>
      <c r="B366" s="3" t="s">
        <v>365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</v>
      </c>
      <c r="P366">
        <f t="shared" si="21"/>
        <v>68.239999999999995</v>
      </c>
      <c r="Q366" t="str">
        <f t="shared" si="22"/>
        <v>film &amp; video</v>
      </c>
      <c r="R366" t="str">
        <f t="shared" si="23"/>
        <v>documentary</v>
      </c>
      <c r="S366" s="9">
        <v>41780.609629629631</v>
      </c>
      <c r="T366" s="9"/>
      <c r="U366" s="8">
        <v>41810.915972222225</v>
      </c>
      <c r="W366" s="10">
        <v>41780.609629629631</v>
      </c>
    </row>
    <row r="367" spans="1:23" ht="49" x14ac:dyDescent="0.25">
      <c r="A367">
        <v>365</v>
      </c>
      <c r="B367" s="3" t="s">
        <v>366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104</v>
      </c>
      <c r="P367">
        <f t="shared" si="21"/>
        <v>239.94</v>
      </c>
      <c r="Q367" t="str">
        <f t="shared" si="22"/>
        <v>film &amp; video</v>
      </c>
      <c r="R367" t="str">
        <f t="shared" si="23"/>
        <v>documentary</v>
      </c>
      <c r="S367" s="9">
        <v>41668.356469907405</v>
      </c>
      <c r="T367" s="9"/>
      <c r="U367" s="8">
        <v>41698.356469907405</v>
      </c>
      <c r="W367" s="10">
        <v>41668.356469907405</v>
      </c>
    </row>
    <row r="368" spans="1:23" ht="49" x14ac:dyDescent="0.25">
      <c r="A368">
        <v>366</v>
      </c>
      <c r="B368" s="3" t="s">
        <v>367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</v>
      </c>
      <c r="P368">
        <f t="shared" si="21"/>
        <v>287.31</v>
      </c>
      <c r="Q368" t="str">
        <f t="shared" si="22"/>
        <v>film &amp; video</v>
      </c>
      <c r="R368" t="str">
        <f t="shared" si="23"/>
        <v>documentary</v>
      </c>
      <c r="S368" s="9">
        <v>41019.543032407404</v>
      </c>
      <c r="T368" s="9"/>
      <c r="U368" s="8">
        <v>41049.543032407404</v>
      </c>
      <c r="W368" s="10">
        <v>41019.543032407404</v>
      </c>
    </row>
    <row r="369" spans="1:23" ht="49" x14ac:dyDescent="0.25">
      <c r="A369">
        <v>367</v>
      </c>
      <c r="B369" s="3" t="s">
        <v>368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</v>
      </c>
      <c r="P369">
        <f t="shared" si="21"/>
        <v>86.85</v>
      </c>
      <c r="Q369" t="str">
        <f t="shared" si="22"/>
        <v>film &amp; video</v>
      </c>
      <c r="R369" t="str">
        <f t="shared" si="23"/>
        <v>documentary</v>
      </c>
      <c r="S369" s="9">
        <v>41355.327291666668</v>
      </c>
      <c r="T369" s="9"/>
      <c r="U369" s="8">
        <v>41394.957638888889</v>
      </c>
      <c r="W369" s="10">
        <v>41355.327291666668</v>
      </c>
    </row>
    <row r="370" spans="1:23" ht="49" x14ac:dyDescent="0.25">
      <c r="A370">
        <v>368</v>
      </c>
      <c r="B370" s="3" t="s">
        <v>369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</v>
      </c>
      <c r="P370">
        <f t="shared" si="21"/>
        <v>81.849999999999994</v>
      </c>
      <c r="Q370" t="str">
        <f t="shared" si="22"/>
        <v>film &amp; video</v>
      </c>
      <c r="R370" t="str">
        <f t="shared" si="23"/>
        <v>documentary</v>
      </c>
      <c r="S370" s="9">
        <v>42043.355578703704</v>
      </c>
      <c r="T370" s="9"/>
      <c r="U370" s="8">
        <v>42078.313912037032</v>
      </c>
      <c r="W370" s="10">
        <v>42043.355578703704</v>
      </c>
    </row>
    <row r="371" spans="1:23" ht="49" x14ac:dyDescent="0.25">
      <c r="A371">
        <v>369</v>
      </c>
      <c r="B371" s="3" t="s">
        <v>370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</v>
      </c>
      <c r="P371">
        <f t="shared" si="21"/>
        <v>42.87</v>
      </c>
      <c r="Q371" t="str">
        <f t="shared" si="22"/>
        <v>film &amp; video</v>
      </c>
      <c r="R371" t="str">
        <f t="shared" si="23"/>
        <v>documentary</v>
      </c>
      <c r="S371" s="9">
        <v>40893.301724537036</v>
      </c>
      <c r="T371" s="9"/>
      <c r="U371" s="8">
        <v>40923.301724537036</v>
      </c>
      <c r="W371" s="10">
        <v>40893.301724537036</v>
      </c>
    </row>
    <row r="372" spans="1:23" ht="49" x14ac:dyDescent="0.25">
      <c r="A372">
        <v>370</v>
      </c>
      <c r="B372" s="3" t="s">
        <v>371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</v>
      </c>
      <c r="P372">
        <f t="shared" si="21"/>
        <v>709.42</v>
      </c>
      <c r="Q372" t="str">
        <f t="shared" si="22"/>
        <v>film &amp; video</v>
      </c>
      <c r="R372" t="str">
        <f t="shared" si="23"/>
        <v>documentary</v>
      </c>
      <c r="S372" s="9">
        <v>42711.545138888891</v>
      </c>
      <c r="T372" s="9"/>
      <c r="U372" s="8">
        <v>42741.545138888891</v>
      </c>
      <c r="W372" s="10">
        <v>42711.545138888891</v>
      </c>
    </row>
    <row r="373" spans="1:23" ht="49" x14ac:dyDescent="0.25">
      <c r="A373">
        <v>371</v>
      </c>
      <c r="B373" s="3" t="s">
        <v>372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</v>
      </c>
      <c r="P373">
        <f t="shared" si="21"/>
        <v>161.26</v>
      </c>
      <c r="Q373" t="str">
        <f t="shared" si="22"/>
        <v>film &amp; video</v>
      </c>
      <c r="R373" t="str">
        <f t="shared" si="23"/>
        <v>documentary</v>
      </c>
      <c r="S373" s="9">
        <v>41261.517812500002</v>
      </c>
      <c r="T373" s="9"/>
      <c r="U373" s="8">
        <v>41306.517812500002</v>
      </c>
      <c r="W373" s="10">
        <v>41261.517812500002</v>
      </c>
    </row>
    <row r="374" spans="1:23" ht="33" x14ac:dyDescent="0.25">
      <c r="A374">
        <v>372</v>
      </c>
      <c r="B374" s="3" t="s">
        <v>373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</v>
      </c>
      <c r="P374">
        <f t="shared" si="21"/>
        <v>41.78</v>
      </c>
      <c r="Q374" t="str">
        <f t="shared" si="22"/>
        <v>film &amp; video</v>
      </c>
      <c r="R374" t="str">
        <f t="shared" si="23"/>
        <v>documentary</v>
      </c>
      <c r="S374" s="9">
        <v>42425.326898148152</v>
      </c>
      <c r="T374" s="9"/>
      <c r="U374" s="8">
        <v>42465.416666666672</v>
      </c>
      <c r="W374" s="10">
        <v>42425.326898148152</v>
      </c>
    </row>
    <row r="375" spans="1:23" ht="49" x14ac:dyDescent="0.25">
      <c r="A375">
        <v>373</v>
      </c>
      <c r="B375" s="3" t="s">
        <v>374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107</v>
      </c>
      <c r="P375">
        <f t="shared" si="21"/>
        <v>89.89</v>
      </c>
      <c r="Q375" t="str">
        <f t="shared" si="22"/>
        <v>film &amp; video</v>
      </c>
      <c r="R375" t="str">
        <f t="shared" si="23"/>
        <v>documentary</v>
      </c>
      <c r="S375" s="9">
        <v>41078.66201388889</v>
      </c>
      <c r="T375" s="9"/>
      <c r="U375" s="8">
        <v>41108.66201388889</v>
      </c>
      <c r="W375" s="10">
        <v>41078.66201388889</v>
      </c>
    </row>
    <row r="376" spans="1:23" ht="49" x14ac:dyDescent="0.25">
      <c r="A376">
        <v>374</v>
      </c>
      <c r="B376" s="3" t="s">
        <v>375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131</v>
      </c>
      <c r="P376">
        <f t="shared" si="21"/>
        <v>45.05</v>
      </c>
      <c r="Q376" t="str">
        <f t="shared" si="22"/>
        <v>film &amp; video</v>
      </c>
      <c r="R376" t="str">
        <f t="shared" si="23"/>
        <v>documentary</v>
      </c>
      <c r="S376" s="9">
        <v>40757.639247685183</v>
      </c>
      <c r="T376" s="9"/>
      <c r="U376" s="8">
        <v>40802.639247685183</v>
      </c>
      <c r="W376" s="10">
        <v>40757.639247685183</v>
      </c>
    </row>
    <row r="377" spans="1:23" ht="49" x14ac:dyDescent="0.25">
      <c r="A377">
        <v>375</v>
      </c>
      <c r="B377" s="3" t="s">
        <v>376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42.86</v>
      </c>
      <c r="Q377" t="str">
        <f t="shared" si="22"/>
        <v>film &amp; video</v>
      </c>
      <c r="R377" t="str">
        <f t="shared" si="23"/>
        <v>documentary</v>
      </c>
      <c r="S377" s="9">
        <v>41657.735081018516</v>
      </c>
      <c r="T377" s="9"/>
      <c r="U377" s="8">
        <v>41699.470833333333</v>
      </c>
      <c r="W377" s="10">
        <v>41657.735081018516</v>
      </c>
    </row>
    <row r="378" spans="1:23" ht="49" x14ac:dyDescent="0.25">
      <c r="A378">
        <v>376</v>
      </c>
      <c r="B378" s="3" t="s">
        <v>377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106</v>
      </c>
      <c r="P378">
        <f t="shared" si="21"/>
        <v>54.08</v>
      </c>
      <c r="Q378" t="str">
        <f t="shared" si="22"/>
        <v>film &amp; video</v>
      </c>
      <c r="R378" t="str">
        <f t="shared" si="23"/>
        <v>documentary</v>
      </c>
      <c r="S378" s="9">
        <v>42576.202731481477</v>
      </c>
      <c r="T378" s="9"/>
      <c r="U378" s="8">
        <v>42607.202731481477</v>
      </c>
      <c r="W378" s="10">
        <v>42576.202731481477</v>
      </c>
    </row>
    <row r="379" spans="1:23" ht="49" x14ac:dyDescent="0.25">
      <c r="A379">
        <v>377</v>
      </c>
      <c r="B379" s="3" t="s">
        <v>378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</v>
      </c>
      <c r="P379">
        <f t="shared" si="21"/>
        <v>103.22</v>
      </c>
      <c r="Q379" t="str">
        <f t="shared" si="22"/>
        <v>film &amp; video</v>
      </c>
      <c r="R379" t="str">
        <f t="shared" si="23"/>
        <v>documentary</v>
      </c>
      <c r="S379" s="9">
        <v>42292.000787037032</v>
      </c>
      <c r="T379" s="9"/>
      <c r="U379" s="8">
        <v>42322.042361111111</v>
      </c>
      <c r="W379" s="10">
        <v>42292.000787037032</v>
      </c>
    </row>
    <row r="380" spans="1:23" ht="49" x14ac:dyDescent="0.25">
      <c r="A380">
        <v>378</v>
      </c>
      <c r="B380" s="3" t="s">
        <v>379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112</v>
      </c>
      <c r="P380">
        <f t="shared" si="21"/>
        <v>40.4</v>
      </c>
      <c r="Q380" t="str">
        <f t="shared" si="22"/>
        <v>film &amp; video</v>
      </c>
      <c r="R380" t="str">
        <f t="shared" si="23"/>
        <v>documentary</v>
      </c>
      <c r="S380" s="9">
        <v>42370.321851851855</v>
      </c>
      <c r="T380" s="9"/>
      <c r="U380" s="8">
        <v>42394.744444444441</v>
      </c>
      <c r="W380" s="10">
        <v>42370.321851851855</v>
      </c>
    </row>
    <row r="381" spans="1:23" ht="49" x14ac:dyDescent="0.25">
      <c r="A381">
        <v>379</v>
      </c>
      <c r="B381" s="3" t="s">
        <v>380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</v>
      </c>
      <c r="P381">
        <f t="shared" si="21"/>
        <v>116.86</v>
      </c>
      <c r="Q381" t="str">
        <f t="shared" si="22"/>
        <v>film &amp; video</v>
      </c>
      <c r="R381" t="str">
        <f t="shared" si="23"/>
        <v>documentary</v>
      </c>
      <c r="S381" s="9">
        <v>40987.438333333332</v>
      </c>
      <c r="T381" s="9"/>
      <c r="U381" s="8">
        <v>41032.438333333332</v>
      </c>
      <c r="W381" s="10">
        <v>40987.438333333332</v>
      </c>
    </row>
    <row r="382" spans="1:23" ht="49" x14ac:dyDescent="0.25">
      <c r="A382">
        <v>380</v>
      </c>
      <c r="B382" s="3" t="s">
        <v>381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142</v>
      </c>
      <c r="P382">
        <f t="shared" si="21"/>
        <v>115.51</v>
      </c>
      <c r="Q382" t="str">
        <f t="shared" si="22"/>
        <v>film &amp; video</v>
      </c>
      <c r="R382" t="str">
        <f t="shared" si="23"/>
        <v>documentary</v>
      </c>
      <c r="S382" s="9">
        <v>42367.469814814816</v>
      </c>
      <c r="T382" s="9"/>
      <c r="U382" s="8">
        <v>42392.469814814816</v>
      </c>
      <c r="W382" s="10">
        <v>42367.469814814816</v>
      </c>
    </row>
    <row r="383" spans="1:23" ht="49" x14ac:dyDescent="0.25">
      <c r="A383">
        <v>381</v>
      </c>
      <c r="B383" s="3" t="s">
        <v>382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105</v>
      </c>
      <c r="P383">
        <f t="shared" si="21"/>
        <v>104.31</v>
      </c>
      <c r="Q383" t="str">
        <f t="shared" si="22"/>
        <v>film &amp; video</v>
      </c>
      <c r="R383" t="str">
        <f t="shared" si="23"/>
        <v>documentary</v>
      </c>
      <c r="S383" s="9">
        <v>41085.448113425926</v>
      </c>
      <c r="T383" s="9"/>
      <c r="U383" s="8">
        <v>41119.958333333336</v>
      </c>
      <c r="W383" s="10">
        <v>41085.448113425926</v>
      </c>
    </row>
    <row r="384" spans="1:23" ht="49" x14ac:dyDescent="0.25">
      <c r="A384">
        <v>382</v>
      </c>
      <c r="B384" s="3" t="s">
        <v>383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256</v>
      </c>
      <c r="P384">
        <f t="shared" si="21"/>
        <v>69.77</v>
      </c>
      <c r="Q384" t="str">
        <f t="shared" si="22"/>
        <v>film &amp; video</v>
      </c>
      <c r="R384" t="str">
        <f t="shared" si="23"/>
        <v>documentary</v>
      </c>
      <c r="S384" s="9">
        <v>41144.459490740745</v>
      </c>
      <c r="T384" s="9"/>
      <c r="U384" s="8">
        <v>41158.459490740745</v>
      </c>
      <c r="W384" s="10">
        <v>41144.459490740745</v>
      </c>
    </row>
    <row r="385" spans="1:23" ht="49" x14ac:dyDescent="0.25">
      <c r="A385">
        <v>383</v>
      </c>
      <c r="B385" s="3" t="s">
        <v>384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207</v>
      </c>
      <c r="P385">
        <f t="shared" si="21"/>
        <v>43.02</v>
      </c>
      <c r="Q385" t="str">
        <f t="shared" si="22"/>
        <v>film &amp; video</v>
      </c>
      <c r="R385" t="str">
        <f t="shared" si="23"/>
        <v>documentary</v>
      </c>
      <c r="S385" s="9">
        <v>41754.867581018516</v>
      </c>
      <c r="T385" s="9"/>
      <c r="U385" s="8">
        <v>41777.867581018516</v>
      </c>
      <c r="W385" s="10">
        <v>41754.867581018516</v>
      </c>
    </row>
    <row r="386" spans="1:23" ht="49" x14ac:dyDescent="0.25">
      <c r="A386">
        <v>384</v>
      </c>
      <c r="B386" s="3" t="s">
        <v>385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</v>
      </c>
      <c r="P386">
        <f t="shared" si="21"/>
        <v>58.54</v>
      </c>
      <c r="Q386" t="str">
        <f t="shared" si="22"/>
        <v>film &amp; video</v>
      </c>
      <c r="R386" t="str">
        <f t="shared" si="23"/>
        <v>documentary</v>
      </c>
      <c r="S386" s="9">
        <v>41980.531793981485</v>
      </c>
      <c r="T386" s="9"/>
      <c r="U386" s="8">
        <v>42010.531793981485</v>
      </c>
      <c r="W386" s="10">
        <v>41980.531793981485</v>
      </c>
    </row>
    <row r="387" spans="1:23" ht="49" x14ac:dyDescent="0.25">
      <c r="A387">
        <v>385</v>
      </c>
      <c r="B387" s="3" t="s">
        <v>386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ROUND((E387/D387)*100,0)</f>
        <v>106</v>
      </c>
      <c r="P387">
        <f t="shared" ref="P387:P450" si="25">ROUND(E387/L387,2)</f>
        <v>111.8</v>
      </c>
      <c r="Q387" t="str">
        <f t="shared" ref="Q387:Q450" si="26">LEFT(N387,FIND("/",N387)-1)</f>
        <v>film &amp; video</v>
      </c>
      <c r="R387" t="str">
        <f t="shared" ref="R387:R450" si="27">MID(N387,FIND("/",N387)+1,LEN(N387))</f>
        <v>documentary</v>
      </c>
      <c r="S387" s="9">
        <v>41934.334502314814</v>
      </c>
      <c r="T387" s="9"/>
      <c r="U387" s="8">
        <v>41964.376168981486</v>
      </c>
      <c r="W387" s="10">
        <v>41934.334502314814</v>
      </c>
    </row>
    <row r="388" spans="1:23" ht="49" x14ac:dyDescent="0.25">
      <c r="A388">
        <v>386</v>
      </c>
      <c r="B388" s="3" t="s">
        <v>387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</v>
      </c>
      <c r="P388">
        <f t="shared" si="25"/>
        <v>46.23</v>
      </c>
      <c r="Q388" t="str">
        <f t="shared" si="26"/>
        <v>film &amp; video</v>
      </c>
      <c r="R388" t="str">
        <f t="shared" si="27"/>
        <v>documentary</v>
      </c>
      <c r="S388" s="9">
        <v>42211.701284722221</v>
      </c>
      <c r="T388" s="9"/>
      <c r="U388" s="8">
        <v>42226.701284722221</v>
      </c>
      <c r="W388" s="10">
        <v>42211.701284722221</v>
      </c>
    </row>
    <row r="389" spans="1:23" ht="49" x14ac:dyDescent="0.25">
      <c r="A389">
        <v>387</v>
      </c>
      <c r="B389" s="3" t="s">
        <v>388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214</v>
      </c>
      <c r="P389">
        <f t="shared" si="25"/>
        <v>144.69</v>
      </c>
      <c r="Q389" t="str">
        <f t="shared" si="26"/>
        <v>film &amp; video</v>
      </c>
      <c r="R389" t="str">
        <f t="shared" si="27"/>
        <v>documentary</v>
      </c>
      <c r="S389" s="9">
        <v>42200.42659722222</v>
      </c>
      <c r="T389" s="9"/>
      <c r="U389" s="8">
        <v>42231</v>
      </c>
      <c r="W389" s="10">
        <v>42200.42659722222</v>
      </c>
    </row>
    <row r="390" spans="1:23" ht="49" x14ac:dyDescent="0.25">
      <c r="A390">
        <v>388</v>
      </c>
      <c r="B390" s="3" t="s">
        <v>389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</v>
      </c>
      <c r="P390">
        <f t="shared" si="25"/>
        <v>88.85</v>
      </c>
      <c r="Q390" t="str">
        <f t="shared" si="26"/>
        <v>film &amp; video</v>
      </c>
      <c r="R390" t="str">
        <f t="shared" si="27"/>
        <v>documentary</v>
      </c>
      <c r="S390" s="9">
        <v>42548.826157407413</v>
      </c>
      <c r="T390" s="9"/>
      <c r="U390" s="8">
        <v>42578.826157407413</v>
      </c>
      <c r="W390" s="10">
        <v>42548.826157407413</v>
      </c>
    </row>
    <row r="391" spans="1:23" ht="49" x14ac:dyDescent="0.25">
      <c r="A391">
        <v>389</v>
      </c>
      <c r="B391" s="3" t="s">
        <v>390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182</v>
      </c>
      <c r="P391">
        <f t="shared" si="25"/>
        <v>81.75</v>
      </c>
      <c r="Q391" t="str">
        <f t="shared" si="26"/>
        <v>film &amp; video</v>
      </c>
      <c r="R391" t="str">
        <f t="shared" si="27"/>
        <v>documentary</v>
      </c>
      <c r="S391" s="9">
        <v>41673.813078703701</v>
      </c>
      <c r="T391" s="9"/>
      <c r="U391" s="8">
        <v>41705.707638888889</v>
      </c>
      <c r="W391" s="10">
        <v>41673.813078703701</v>
      </c>
    </row>
    <row r="392" spans="1:23" ht="49" x14ac:dyDescent="0.25">
      <c r="A392">
        <v>390</v>
      </c>
      <c r="B392" s="3" t="s">
        <v>391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71.430000000000007</v>
      </c>
      <c r="Q392" t="str">
        <f t="shared" si="26"/>
        <v>film &amp; video</v>
      </c>
      <c r="R392" t="str">
        <f t="shared" si="27"/>
        <v>documentary</v>
      </c>
      <c r="S392" s="9">
        <v>42111.786712962959</v>
      </c>
      <c r="T392" s="9"/>
      <c r="U392" s="8">
        <v>42131.786712962959</v>
      </c>
      <c r="W392" s="10">
        <v>42111.786712962959</v>
      </c>
    </row>
    <row r="393" spans="1:23" ht="49" x14ac:dyDescent="0.25">
      <c r="A393">
        <v>391</v>
      </c>
      <c r="B393" s="3" t="s">
        <v>392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101</v>
      </c>
      <c r="P393">
        <f t="shared" si="25"/>
        <v>104.26</v>
      </c>
      <c r="Q393" t="str">
        <f t="shared" si="26"/>
        <v>film &amp; video</v>
      </c>
      <c r="R393" t="str">
        <f t="shared" si="27"/>
        <v>documentary</v>
      </c>
      <c r="S393" s="9">
        <v>40864.792256944449</v>
      </c>
      <c r="T393" s="9"/>
      <c r="U393" s="8">
        <v>40894.790972222225</v>
      </c>
      <c r="W393" s="10">
        <v>40864.792256944449</v>
      </c>
    </row>
    <row r="394" spans="1:23" ht="49" x14ac:dyDescent="0.25">
      <c r="A394">
        <v>392</v>
      </c>
      <c r="B394" s="3" t="s">
        <v>393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101</v>
      </c>
      <c r="P394">
        <f t="shared" si="25"/>
        <v>90.62</v>
      </c>
      <c r="Q394" t="str">
        <f t="shared" si="26"/>
        <v>film &amp; video</v>
      </c>
      <c r="R394" t="str">
        <f t="shared" si="27"/>
        <v>documentary</v>
      </c>
      <c r="S394" s="9">
        <v>40763.467256944445</v>
      </c>
      <c r="T394" s="9"/>
      <c r="U394" s="8">
        <v>40793.875</v>
      </c>
      <c r="W394" s="10">
        <v>40763.467256944445</v>
      </c>
    </row>
    <row r="395" spans="1:23" ht="33" x14ac:dyDescent="0.25">
      <c r="A395">
        <v>393</v>
      </c>
      <c r="B395" s="3" t="s">
        <v>394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</v>
      </c>
      <c r="P395">
        <f t="shared" si="25"/>
        <v>157.33000000000001</v>
      </c>
      <c r="Q395" t="str">
        <f t="shared" si="26"/>
        <v>film &amp; video</v>
      </c>
      <c r="R395" t="str">
        <f t="shared" si="27"/>
        <v>documentary</v>
      </c>
      <c r="S395" s="9">
        <v>41526.458935185183</v>
      </c>
      <c r="T395" s="9"/>
      <c r="U395" s="8">
        <v>41557.458935185183</v>
      </c>
      <c r="W395" s="10">
        <v>41526.458935185183</v>
      </c>
    </row>
    <row r="396" spans="1:23" ht="49" x14ac:dyDescent="0.25">
      <c r="A396">
        <v>394</v>
      </c>
      <c r="B396" s="3" t="s">
        <v>395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112</v>
      </c>
      <c r="P396">
        <f t="shared" si="25"/>
        <v>105.18</v>
      </c>
      <c r="Q396" t="str">
        <f t="shared" si="26"/>
        <v>film &amp; video</v>
      </c>
      <c r="R396" t="str">
        <f t="shared" si="27"/>
        <v>documentary</v>
      </c>
      <c r="S396" s="9">
        <v>42417.568078703705</v>
      </c>
      <c r="T396" s="9"/>
      <c r="U396" s="8">
        <v>42477.526412037041</v>
      </c>
      <c r="W396" s="10">
        <v>42417.568078703705</v>
      </c>
    </row>
    <row r="397" spans="1:23" ht="49" x14ac:dyDescent="0.25">
      <c r="A397">
        <v>395</v>
      </c>
      <c r="B397" s="3" t="s">
        <v>396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</v>
      </c>
      <c r="P397">
        <f t="shared" si="25"/>
        <v>58.72</v>
      </c>
      <c r="Q397" t="str">
        <f t="shared" si="26"/>
        <v>film &amp; video</v>
      </c>
      <c r="R397" t="str">
        <f t="shared" si="27"/>
        <v>documentary</v>
      </c>
      <c r="S397" s="9">
        <v>40990.659259259257</v>
      </c>
      <c r="T397" s="9"/>
      <c r="U397" s="8">
        <v>41026.647222222222</v>
      </c>
      <c r="W397" s="10">
        <v>40990.659259259257</v>
      </c>
    </row>
    <row r="398" spans="1:23" ht="49" x14ac:dyDescent="0.25">
      <c r="A398">
        <v>396</v>
      </c>
      <c r="B398" s="3" t="s">
        <v>397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107</v>
      </c>
      <c r="P398">
        <f t="shared" si="25"/>
        <v>81.63</v>
      </c>
      <c r="Q398" t="str">
        <f t="shared" si="26"/>
        <v>film &amp; video</v>
      </c>
      <c r="R398" t="str">
        <f t="shared" si="27"/>
        <v>documentary</v>
      </c>
      <c r="S398" s="9">
        <v>41082.314884259256</v>
      </c>
      <c r="T398" s="9"/>
      <c r="U398" s="8">
        <v>41097.314884259256</v>
      </c>
      <c r="W398" s="10">
        <v>41082.314884259256</v>
      </c>
    </row>
    <row r="399" spans="1:23" ht="65" x14ac:dyDescent="0.25">
      <c r="A399">
        <v>397</v>
      </c>
      <c r="B399" s="3" t="s">
        <v>398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104</v>
      </c>
      <c r="P399">
        <f t="shared" si="25"/>
        <v>56.46</v>
      </c>
      <c r="Q399" t="str">
        <f t="shared" si="26"/>
        <v>film &amp; video</v>
      </c>
      <c r="R399" t="str">
        <f t="shared" si="27"/>
        <v>documentary</v>
      </c>
      <c r="S399" s="9">
        <v>40379.526435185187</v>
      </c>
      <c r="T399" s="9"/>
      <c r="U399" s="8">
        <v>40421.905555555553</v>
      </c>
      <c r="W399" s="10">
        <v>40379.526435185187</v>
      </c>
    </row>
    <row r="400" spans="1:23" ht="49" x14ac:dyDescent="0.25">
      <c r="A400">
        <v>398</v>
      </c>
      <c r="B400" s="3" t="s">
        <v>399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</v>
      </c>
      <c r="P400">
        <f t="shared" si="25"/>
        <v>140.1</v>
      </c>
      <c r="Q400" t="str">
        <f t="shared" si="26"/>
        <v>film &amp; video</v>
      </c>
      <c r="R400" t="str">
        <f t="shared" si="27"/>
        <v>documentary</v>
      </c>
      <c r="S400" s="9">
        <v>42078.543124999997</v>
      </c>
      <c r="T400" s="9"/>
      <c r="U400" s="8">
        <v>42123.543124999997</v>
      </c>
      <c r="W400" s="10">
        <v>42078.543124999997</v>
      </c>
    </row>
    <row r="401" spans="1:23" ht="49" x14ac:dyDescent="0.25">
      <c r="A401">
        <v>399</v>
      </c>
      <c r="B401" s="3" t="s">
        <v>400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107</v>
      </c>
      <c r="P401">
        <f t="shared" si="25"/>
        <v>224.85</v>
      </c>
      <c r="Q401" t="str">
        <f t="shared" si="26"/>
        <v>film &amp; video</v>
      </c>
      <c r="R401" t="str">
        <f t="shared" si="27"/>
        <v>documentary</v>
      </c>
      <c r="S401" s="9">
        <v>42687.625775462962</v>
      </c>
      <c r="T401" s="9"/>
      <c r="U401" s="8">
        <v>42718.25</v>
      </c>
      <c r="W401" s="10">
        <v>42687.625775462962</v>
      </c>
    </row>
    <row r="402" spans="1:23" ht="49" x14ac:dyDescent="0.25">
      <c r="A402">
        <v>400</v>
      </c>
      <c r="B402" s="3" t="s">
        <v>401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</v>
      </c>
      <c r="P402">
        <f t="shared" si="25"/>
        <v>181.13</v>
      </c>
      <c r="Q402" t="str">
        <f t="shared" si="26"/>
        <v>film &amp; video</v>
      </c>
      <c r="R402" t="str">
        <f t="shared" si="27"/>
        <v>documentary</v>
      </c>
      <c r="S402" s="9">
        <v>41745.385960648149</v>
      </c>
      <c r="T402" s="9"/>
      <c r="U402" s="8">
        <v>41775.895833333336</v>
      </c>
      <c r="W402" s="10">
        <v>41745.385960648149</v>
      </c>
    </row>
    <row r="403" spans="1:23" ht="49" x14ac:dyDescent="0.25">
      <c r="A403">
        <v>401</v>
      </c>
      <c r="B403" s="3" t="s">
        <v>402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104</v>
      </c>
      <c r="P403">
        <f t="shared" si="25"/>
        <v>711.04</v>
      </c>
      <c r="Q403" t="str">
        <f t="shared" si="26"/>
        <v>film &amp; video</v>
      </c>
      <c r="R403" t="str">
        <f t="shared" si="27"/>
        <v>documentary</v>
      </c>
      <c r="S403" s="9">
        <v>40732.592245370368</v>
      </c>
      <c r="T403" s="9"/>
      <c r="U403" s="8">
        <v>40762.592245370368</v>
      </c>
      <c r="W403" s="10">
        <v>40732.592245370368</v>
      </c>
    </row>
    <row r="404" spans="1:23" ht="49" x14ac:dyDescent="0.25">
      <c r="A404">
        <v>402</v>
      </c>
      <c r="B404" s="3" t="s">
        <v>403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142</v>
      </c>
      <c r="P404">
        <f t="shared" si="25"/>
        <v>65.88</v>
      </c>
      <c r="Q404" t="str">
        <f t="shared" si="26"/>
        <v>film &amp; video</v>
      </c>
      <c r="R404" t="str">
        <f t="shared" si="27"/>
        <v>documentary</v>
      </c>
      <c r="S404" s="9">
        <v>42292.289548611108</v>
      </c>
      <c r="T404" s="9"/>
      <c r="U404" s="8">
        <v>42313.33121527778</v>
      </c>
      <c r="W404" s="10">
        <v>42292.289548611108</v>
      </c>
    </row>
    <row r="405" spans="1:23" ht="49" x14ac:dyDescent="0.25">
      <c r="A405">
        <v>403</v>
      </c>
      <c r="B405" s="3" t="s">
        <v>404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</v>
      </c>
      <c r="P405">
        <f t="shared" si="25"/>
        <v>75.19</v>
      </c>
      <c r="Q405" t="str">
        <f t="shared" si="26"/>
        <v>film &amp; video</v>
      </c>
      <c r="R405" t="str">
        <f t="shared" si="27"/>
        <v>documentary</v>
      </c>
      <c r="S405" s="9">
        <v>40718.060659722221</v>
      </c>
      <c r="T405" s="9"/>
      <c r="U405" s="8">
        <v>40765.047222222223</v>
      </c>
      <c r="W405" s="10">
        <v>40718.060659722221</v>
      </c>
    </row>
    <row r="406" spans="1:23" ht="49" x14ac:dyDescent="0.25">
      <c r="A406">
        <v>404</v>
      </c>
      <c r="B406" s="3" t="s">
        <v>405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</v>
      </c>
      <c r="P406">
        <f t="shared" si="25"/>
        <v>133.13999999999999</v>
      </c>
      <c r="Q406" t="str">
        <f t="shared" si="26"/>
        <v>film &amp; video</v>
      </c>
      <c r="R406" t="str">
        <f t="shared" si="27"/>
        <v>documentary</v>
      </c>
      <c r="S406" s="9">
        <v>41646.378032407411</v>
      </c>
      <c r="T406" s="9"/>
      <c r="U406" s="8">
        <v>41675.711111111108</v>
      </c>
      <c r="W406" s="10">
        <v>41646.378032407411</v>
      </c>
    </row>
    <row r="407" spans="1:23" ht="33" x14ac:dyDescent="0.25">
      <c r="A407">
        <v>405</v>
      </c>
      <c r="B407" s="3" t="s">
        <v>406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108</v>
      </c>
      <c r="P407">
        <f t="shared" si="25"/>
        <v>55.2</v>
      </c>
      <c r="Q407" t="str">
        <f t="shared" si="26"/>
        <v>film &amp; video</v>
      </c>
      <c r="R407" t="str">
        <f t="shared" si="27"/>
        <v>documentary</v>
      </c>
      <c r="S407" s="9">
        <v>41673.83494212963</v>
      </c>
      <c r="T407" s="9"/>
      <c r="U407" s="8">
        <v>41703.83494212963</v>
      </c>
      <c r="W407" s="10">
        <v>41673.83494212963</v>
      </c>
    </row>
    <row r="408" spans="1:23" ht="49" x14ac:dyDescent="0.25">
      <c r="A408">
        <v>406</v>
      </c>
      <c r="B408" s="3" t="s">
        <v>407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108</v>
      </c>
      <c r="P408">
        <f t="shared" si="25"/>
        <v>86.16</v>
      </c>
      <c r="Q408" t="str">
        <f t="shared" si="26"/>
        <v>film &amp; video</v>
      </c>
      <c r="R408" t="str">
        <f t="shared" si="27"/>
        <v>documentary</v>
      </c>
      <c r="S408" s="9">
        <v>40637.912465277775</v>
      </c>
      <c r="T408" s="9"/>
      <c r="U408" s="8">
        <v>40671.999305555553</v>
      </c>
      <c r="W408" s="10">
        <v>40637.912465277775</v>
      </c>
    </row>
    <row r="409" spans="1:23" ht="49" x14ac:dyDescent="0.25">
      <c r="A409">
        <v>407</v>
      </c>
      <c r="B409" s="3" t="s">
        <v>408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102</v>
      </c>
      <c r="P409">
        <f t="shared" si="25"/>
        <v>92.32</v>
      </c>
      <c r="Q409" t="str">
        <f t="shared" si="26"/>
        <v>film &amp; video</v>
      </c>
      <c r="R409" t="str">
        <f t="shared" si="27"/>
        <v>documentary</v>
      </c>
      <c r="S409" s="9">
        <v>40806.620949074073</v>
      </c>
      <c r="T409" s="9"/>
      <c r="U409" s="8">
        <v>40866.662615740745</v>
      </c>
      <c r="W409" s="10">
        <v>40806.620949074073</v>
      </c>
    </row>
    <row r="410" spans="1:23" ht="49" x14ac:dyDescent="0.25">
      <c r="A410">
        <v>408</v>
      </c>
      <c r="B410" s="3" t="s">
        <v>409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</v>
      </c>
      <c r="P410">
        <f t="shared" si="25"/>
        <v>160.16</v>
      </c>
      <c r="Q410" t="str">
        <f t="shared" si="26"/>
        <v>film &amp; video</v>
      </c>
      <c r="R410" t="str">
        <f t="shared" si="27"/>
        <v>documentary</v>
      </c>
      <c r="S410" s="9">
        <v>41543.485995370371</v>
      </c>
      <c r="T410" s="9"/>
      <c r="U410" s="8">
        <v>41583.527662037035</v>
      </c>
      <c r="W410" s="10">
        <v>41543.485995370371</v>
      </c>
    </row>
    <row r="411" spans="1:23" ht="49" x14ac:dyDescent="0.25">
      <c r="A411">
        <v>409</v>
      </c>
      <c r="B411" s="3" t="s">
        <v>410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137</v>
      </c>
      <c r="P411">
        <f t="shared" si="25"/>
        <v>45.6</v>
      </c>
      <c r="Q411" t="str">
        <f t="shared" si="26"/>
        <v>film &amp; video</v>
      </c>
      <c r="R411" t="str">
        <f t="shared" si="27"/>
        <v>documentary</v>
      </c>
      <c r="S411" s="9">
        <v>42543.612777777773</v>
      </c>
      <c r="T411" s="9"/>
      <c r="U411" s="8">
        <v>42573.612777777773</v>
      </c>
      <c r="W411" s="10">
        <v>42543.612777777773</v>
      </c>
    </row>
    <row r="412" spans="1:23" ht="49" x14ac:dyDescent="0.25">
      <c r="A412">
        <v>410</v>
      </c>
      <c r="B412" s="3" t="s">
        <v>411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</v>
      </c>
      <c r="P412">
        <f t="shared" si="25"/>
        <v>183.29</v>
      </c>
      <c r="Q412" t="str">
        <f t="shared" si="26"/>
        <v>film &amp; video</v>
      </c>
      <c r="R412" t="str">
        <f t="shared" si="27"/>
        <v>documentary</v>
      </c>
      <c r="S412" s="9">
        <v>42113.731446759266</v>
      </c>
      <c r="T412" s="9"/>
      <c r="U412" s="8">
        <v>42173.731446759266</v>
      </c>
      <c r="W412" s="10">
        <v>42113.731446759266</v>
      </c>
    </row>
    <row r="413" spans="1:23" ht="49" x14ac:dyDescent="0.25">
      <c r="A413">
        <v>411</v>
      </c>
      <c r="B413" s="3" t="s">
        <v>412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</v>
      </c>
      <c r="P413">
        <f t="shared" si="25"/>
        <v>125.79</v>
      </c>
      <c r="Q413" t="str">
        <f t="shared" si="26"/>
        <v>film &amp; video</v>
      </c>
      <c r="R413" t="str">
        <f t="shared" si="27"/>
        <v>documentary</v>
      </c>
      <c r="S413" s="9">
        <v>41597.92597222222</v>
      </c>
      <c r="T413" s="9"/>
      <c r="U413" s="8">
        <v>41629.958333333336</v>
      </c>
      <c r="W413" s="10">
        <v>41597.92597222222</v>
      </c>
    </row>
    <row r="414" spans="1:23" ht="49" x14ac:dyDescent="0.25">
      <c r="A414">
        <v>412</v>
      </c>
      <c r="B414" s="3" t="s">
        <v>413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127</v>
      </c>
      <c r="P414">
        <f t="shared" si="25"/>
        <v>57.65</v>
      </c>
      <c r="Q414" t="str">
        <f t="shared" si="26"/>
        <v>film &amp; video</v>
      </c>
      <c r="R414" t="str">
        <f t="shared" si="27"/>
        <v>documentary</v>
      </c>
      <c r="S414" s="9">
        <v>41099.492800925924</v>
      </c>
      <c r="T414" s="9"/>
      <c r="U414" s="8">
        <v>41115.492800925924</v>
      </c>
      <c r="W414" s="10">
        <v>41099.492800925924</v>
      </c>
    </row>
    <row r="415" spans="1:23" ht="49" x14ac:dyDescent="0.25">
      <c r="A415">
        <v>413</v>
      </c>
      <c r="B415" s="3" t="s">
        <v>414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</v>
      </c>
      <c r="P415">
        <f t="shared" si="25"/>
        <v>78.66</v>
      </c>
      <c r="Q415" t="str">
        <f t="shared" si="26"/>
        <v>film &amp; video</v>
      </c>
      <c r="R415" t="str">
        <f t="shared" si="27"/>
        <v>documentary</v>
      </c>
      <c r="S415" s="9">
        <v>41079.627442129626</v>
      </c>
      <c r="T415" s="9"/>
      <c r="U415" s="8">
        <v>41109.627442129626</v>
      </c>
      <c r="W415" s="10">
        <v>41079.627442129626</v>
      </c>
    </row>
    <row r="416" spans="1:23" ht="49" x14ac:dyDescent="0.25">
      <c r="A416">
        <v>414</v>
      </c>
      <c r="B416" s="3" t="s">
        <v>415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103</v>
      </c>
      <c r="P416">
        <f t="shared" si="25"/>
        <v>91.48</v>
      </c>
      <c r="Q416" t="str">
        <f t="shared" si="26"/>
        <v>film &amp; video</v>
      </c>
      <c r="R416" t="str">
        <f t="shared" si="27"/>
        <v>documentary</v>
      </c>
      <c r="S416" s="9">
        <v>41528.813252314816</v>
      </c>
      <c r="T416" s="9"/>
      <c r="U416" s="8">
        <v>41558.813252314816</v>
      </c>
      <c r="W416" s="10">
        <v>41528.813252314816</v>
      </c>
    </row>
    <row r="417" spans="1:23" ht="65" x14ac:dyDescent="0.25">
      <c r="A417">
        <v>415</v>
      </c>
      <c r="B417" s="3" t="s">
        <v>416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</v>
      </c>
      <c r="P417">
        <f t="shared" si="25"/>
        <v>68.099999999999994</v>
      </c>
      <c r="Q417" t="str">
        <f t="shared" si="26"/>
        <v>film &amp; video</v>
      </c>
      <c r="R417" t="str">
        <f t="shared" si="27"/>
        <v>documentary</v>
      </c>
      <c r="S417" s="9">
        <v>41904.601875</v>
      </c>
      <c r="T417" s="9"/>
      <c r="U417" s="8">
        <v>41929.25</v>
      </c>
      <c r="W417" s="10">
        <v>41904.601875</v>
      </c>
    </row>
    <row r="418" spans="1:23" ht="33" x14ac:dyDescent="0.25">
      <c r="A418">
        <v>416</v>
      </c>
      <c r="B418" s="3" t="s">
        <v>417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</v>
      </c>
      <c r="P418">
        <f t="shared" si="25"/>
        <v>48.09</v>
      </c>
      <c r="Q418" t="str">
        <f t="shared" si="26"/>
        <v>film &amp; video</v>
      </c>
      <c r="R418" t="str">
        <f t="shared" si="27"/>
        <v>documentary</v>
      </c>
      <c r="S418" s="9">
        <v>41648.146192129629</v>
      </c>
      <c r="T418" s="9"/>
      <c r="U418" s="8">
        <v>41678.146192129629</v>
      </c>
      <c r="W418" s="10">
        <v>41648.146192129629</v>
      </c>
    </row>
    <row r="419" spans="1:23" ht="49" x14ac:dyDescent="0.25">
      <c r="A419">
        <v>417</v>
      </c>
      <c r="B419" s="3" t="s">
        <v>418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</v>
      </c>
      <c r="P419">
        <f t="shared" si="25"/>
        <v>202.42</v>
      </c>
      <c r="Q419" t="str">
        <f t="shared" si="26"/>
        <v>film &amp; video</v>
      </c>
      <c r="R419" t="str">
        <f t="shared" si="27"/>
        <v>documentary</v>
      </c>
      <c r="S419" s="9">
        <v>41360.720601851855</v>
      </c>
      <c r="T419" s="9"/>
      <c r="U419" s="8">
        <v>41371.939583333333</v>
      </c>
      <c r="W419" s="10">
        <v>41360.720601851855</v>
      </c>
    </row>
    <row r="420" spans="1:23" ht="49" x14ac:dyDescent="0.25">
      <c r="A420">
        <v>418</v>
      </c>
      <c r="B420" s="3" t="s">
        <v>419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101</v>
      </c>
      <c r="P420">
        <f t="shared" si="25"/>
        <v>216.75</v>
      </c>
      <c r="Q420" t="str">
        <f t="shared" si="26"/>
        <v>film &amp; video</v>
      </c>
      <c r="R420" t="str">
        <f t="shared" si="27"/>
        <v>documentary</v>
      </c>
      <c r="S420" s="9">
        <v>42178.032372685186</v>
      </c>
      <c r="T420" s="9"/>
      <c r="U420" s="8">
        <v>42208.032372685186</v>
      </c>
      <c r="W420" s="10">
        <v>42178.032372685186</v>
      </c>
    </row>
    <row r="421" spans="1:23" ht="49" x14ac:dyDescent="0.25">
      <c r="A421">
        <v>419</v>
      </c>
      <c r="B421" s="3" t="s">
        <v>420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</v>
      </c>
      <c r="P421">
        <f t="shared" si="25"/>
        <v>110.07</v>
      </c>
      <c r="Q421" t="str">
        <f t="shared" si="26"/>
        <v>film &amp; video</v>
      </c>
      <c r="R421" t="str">
        <f t="shared" si="27"/>
        <v>documentary</v>
      </c>
      <c r="S421" s="9">
        <v>41394.592442129629</v>
      </c>
      <c r="T421" s="9"/>
      <c r="U421" s="8">
        <v>41454.592442129629</v>
      </c>
      <c r="W421" s="10">
        <v>41394.592442129629</v>
      </c>
    </row>
    <row r="422" spans="1:23" ht="49" x14ac:dyDescent="0.25">
      <c r="A422">
        <v>420</v>
      </c>
      <c r="B422" s="3" t="s">
        <v>421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</v>
      </c>
      <c r="P422">
        <f t="shared" si="25"/>
        <v>4.83</v>
      </c>
      <c r="Q422" t="str">
        <f t="shared" si="26"/>
        <v>film &amp; video</v>
      </c>
      <c r="R422" t="str">
        <f t="shared" si="27"/>
        <v>animation</v>
      </c>
      <c r="S422" s="9">
        <v>41681.98646990741</v>
      </c>
      <c r="T422" s="9"/>
      <c r="U422" s="8">
        <v>41711.944803240738</v>
      </c>
      <c r="W422" s="10">
        <v>41681.98646990741</v>
      </c>
    </row>
    <row r="423" spans="1:23" ht="49" x14ac:dyDescent="0.25">
      <c r="A423">
        <v>421</v>
      </c>
      <c r="B423" s="3" t="s">
        <v>422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</v>
      </c>
      <c r="P423">
        <f t="shared" si="25"/>
        <v>50.17</v>
      </c>
      <c r="Q423" t="str">
        <f t="shared" si="26"/>
        <v>film &amp; video</v>
      </c>
      <c r="R423" t="str">
        <f t="shared" si="27"/>
        <v>animation</v>
      </c>
      <c r="S423" s="9">
        <v>42177.241388888884</v>
      </c>
      <c r="T423" s="9"/>
      <c r="U423" s="8">
        <v>42237.241388888884</v>
      </c>
      <c r="W423" s="10">
        <v>42177.241388888884</v>
      </c>
    </row>
    <row r="424" spans="1:23" ht="49" x14ac:dyDescent="0.25">
      <c r="A424">
        <v>422</v>
      </c>
      <c r="B424" s="3" t="s">
        <v>423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</v>
      </c>
      <c r="P424">
        <f t="shared" si="25"/>
        <v>35.83</v>
      </c>
      <c r="Q424" t="str">
        <f t="shared" si="26"/>
        <v>film &amp; video</v>
      </c>
      <c r="R424" t="str">
        <f t="shared" si="27"/>
        <v>animation</v>
      </c>
      <c r="S424" s="9">
        <v>41863.010381944441</v>
      </c>
      <c r="T424" s="9"/>
      <c r="U424" s="8">
        <v>41893.010381944441</v>
      </c>
      <c r="W424" s="10">
        <v>41863.010381944441</v>
      </c>
    </row>
    <row r="425" spans="1:23" ht="49" x14ac:dyDescent="0.25">
      <c r="A425">
        <v>423</v>
      </c>
      <c r="B425" s="3" t="s">
        <v>424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1</v>
      </c>
      <c r="P425">
        <f t="shared" si="25"/>
        <v>11.77</v>
      </c>
      <c r="Q425" t="str">
        <f t="shared" si="26"/>
        <v>film &amp; video</v>
      </c>
      <c r="R425" t="str">
        <f t="shared" si="27"/>
        <v>animation</v>
      </c>
      <c r="S425" s="9">
        <v>41400.67627314815</v>
      </c>
      <c r="T425" s="9"/>
      <c r="U425" s="8">
        <v>41430.67627314815</v>
      </c>
      <c r="W425" s="10">
        <v>41400.67627314815</v>
      </c>
    </row>
    <row r="426" spans="1:23" ht="49" x14ac:dyDescent="0.25">
      <c r="A426">
        <v>424</v>
      </c>
      <c r="B426" s="3" t="s">
        <v>425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7</v>
      </c>
      <c r="P426">
        <f t="shared" si="25"/>
        <v>40.78</v>
      </c>
      <c r="Q426" t="str">
        <f t="shared" si="26"/>
        <v>film &amp; video</v>
      </c>
      <c r="R426" t="str">
        <f t="shared" si="27"/>
        <v>animation</v>
      </c>
      <c r="S426" s="9">
        <v>40934.126145833332</v>
      </c>
      <c r="T426" s="9"/>
      <c r="U426" s="8">
        <v>40994.084479166668</v>
      </c>
      <c r="W426" s="10">
        <v>40934.126145833332</v>
      </c>
    </row>
    <row r="427" spans="1:23" ht="49" x14ac:dyDescent="0.25">
      <c r="A427">
        <v>425</v>
      </c>
      <c r="B427" s="3" t="s">
        <v>426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0</v>
      </c>
      <c r="P427">
        <f t="shared" si="25"/>
        <v>3</v>
      </c>
      <c r="Q427" t="str">
        <f t="shared" si="26"/>
        <v>film &amp; video</v>
      </c>
      <c r="R427" t="str">
        <f t="shared" si="27"/>
        <v>animation</v>
      </c>
      <c r="S427" s="9">
        <v>42275.611157407402</v>
      </c>
      <c r="T427" s="9"/>
      <c r="U427" s="8">
        <v>42335.652824074074</v>
      </c>
      <c r="W427" s="10">
        <v>42275.611157407402</v>
      </c>
    </row>
    <row r="428" spans="1:23" ht="49" x14ac:dyDescent="0.25">
      <c r="A428">
        <v>426</v>
      </c>
      <c r="B428" s="3" t="s">
        <v>427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</v>
      </c>
      <c r="P428">
        <f t="shared" si="25"/>
        <v>16.63</v>
      </c>
      <c r="Q428" t="str">
        <f t="shared" si="26"/>
        <v>film &amp; video</v>
      </c>
      <c r="R428" t="str">
        <f t="shared" si="27"/>
        <v>animation</v>
      </c>
      <c r="S428" s="9">
        <v>42400.461967592593</v>
      </c>
      <c r="T428" s="9"/>
      <c r="U428" s="8">
        <v>42430.461967592593</v>
      </c>
      <c r="W428" s="10">
        <v>42400.461967592593</v>
      </c>
    </row>
    <row r="429" spans="1:23" ht="49" x14ac:dyDescent="0.25">
      <c r="A429">
        <v>427</v>
      </c>
      <c r="B429" s="3" t="s">
        <v>428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 t="e">
        <f t="shared" si="25"/>
        <v>#DIV/0!</v>
      </c>
      <c r="Q429" t="str">
        <f t="shared" si="26"/>
        <v>film &amp; video</v>
      </c>
      <c r="R429" t="str">
        <f t="shared" si="27"/>
        <v>animation</v>
      </c>
      <c r="S429" s="9">
        <v>42285.659027777772</v>
      </c>
      <c r="T429" s="9"/>
      <c r="U429" s="8">
        <v>42299.540972222225</v>
      </c>
      <c r="W429" s="10">
        <v>42285.659027777772</v>
      </c>
    </row>
    <row r="430" spans="1:23" ht="33" x14ac:dyDescent="0.25">
      <c r="A430">
        <v>428</v>
      </c>
      <c r="B430" s="3" t="s">
        <v>429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6</v>
      </c>
      <c r="P430">
        <f t="shared" si="25"/>
        <v>52</v>
      </c>
      <c r="Q430" t="str">
        <f t="shared" si="26"/>
        <v>film &amp; video</v>
      </c>
      <c r="R430" t="str">
        <f t="shared" si="27"/>
        <v>animation</v>
      </c>
      <c r="S430" s="9">
        <v>41778.516724537039</v>
      </c>
      <c r="T430" s="9"/>
      <c r="U430" s="8">
        <v>41806.666666666664</v>
      </c>
      <c r="W430" s="10">
        <v>41778.516724537039</v>
      </c>
    </row>
    <row r="431" spans="1:23" ht="65" x14ac:dyDescent="0.25">
      <c r="A431">
        <v>429</v>
      </c>
      <c r="B431" s="3" t="s">
        <v>430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 t="e">
        <f t="shared" si="25"/>
        <v>#DIV/0!</v>
      </c>
      <c r="Q431" t="str">
        <f t="shared" si="26"/>
        <v>film &amp; video</v>
      </c>
      <c r="R431" t="str">
        <f t="shared" si="27"/>
        <v>animation</v>
      </c>
      <c r="S431" s="9">
        <v>40070.651412037041</v>
      </c>
      <c r="T431" s="9"/>
      <c r="U431" s="8">
        <v>40143.957638888889</v>
      </c>
      <c r="W431" s="10">
        <v>40070.651412037041</v>
      </c>
    </row>
    <row r="432" spans="1:23" ht="33" x14ac:dyDescent="0.25">
      <c r="A432">
        <v>430</v>
      </c>
      <c r="B432" s="3" t="s">
        <v>431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</v>
      </c>
      <c r="P432">
        <f t="shared" si="25"/>
        <v>4.8</v>
      </c>
      <c r="Q432" t="str">
        <f t="shared" si="26"/>
        <v>film &amp; video</v>
      </c>
      <c r="R432" t="str">
        <f t="shared" si="27"/>
        <v>animation</v>
      </c>
      <c r="S432" s="9">
        <v>41512.857256944444</v>
      </c>
      <c r="T432" s="9"/>
      <c r="U432" s="8">
        <v>41527.857256944444</v>
      </c>
      <c r="W432" s="10">
        <v>41512.857256944444</v>
      </c>
    </row>
    <row r="433" spans="1:23" ht="49" x14ac:dyDescent="0.25">
      <c r="A433">
        <v>431</v>
      </c>
      <c r="B433" s="3" t="s">
        <v>432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14</v>
      </c>
      <c r="P433">
        <f t="shared" si="25"/>
        <v>51.88</v>
      </c>
      <c r="Q433" t="str">
        <f t="shared" si="26"/>
        <v>film &amp; video</v>
      </c>
      <c r="R433" t="str">
        <f t="shared" si="27"/>
        <v>animation</v>
      </c>
      <c r="S433" s="9">
        <v>42526.621331018512</v>
      </c>
      <c r="T433" s="9"/>
      <c r="U433" s="8">
        <v>42556.621331018512</v>
      </c>
      <c r="W433" s="10">
        <v>42526.621331018512</v>
      </c>
    </row>
    <row r="434" spans="1:23" ht="49" x14ac:dyDescent="0.25">
      <c r="A434">
        <v>432</v>
      </c>
      <c r="B434" s="3" t="s">
        <v>433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10</v>
      </c>
      <c r="P434">
        <f t="shared" si="25"/>
        <v>71.25</v>
      </c>
      <c r="Q434" t="str">
        <f t="shared" si="26"/>
        <v>film &amp; video</v>
      </c>
      <c r="R434" t="str">
        <f t="shared" si="27"/>
        <v>animation</v>
      </c>
      <c r="S434" s="9">
        <v>42238.476631944446</v>
      </c>
      <c r="T434" s="9"/>
      <c r="U434" s="8">
        <v>42298.476631944446</v>
      </c>
      <c r="W434" s="10">
        <v>42238.476631944446</v>
      </c>
    </row>
    <row r="435" spans="1:23" ht="65" x14ac:dyDescent="0.25">
      <c r="A435">
        <v>433</v>
      </c>
      <c r="B435" s="3" t="s">
        <v>434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 t="e">
        <f t="shared" si="25"/>
        <v>#DIV/0!</v>
      </c>
      <c r="Q435" t="str">
        <f t="shared" si="26"/>
        <v>film &amp; video</v>
      </c>
      <c r="R435" t="str">
        <f t="shared" si="27"/>
        <v>animation</v>
      </c>
      <c r="S435" s="9">
        <v>42228.379884259266</v>
      </c>
      <c r="T435" s="9"/>
      <c r="U435" s="8">
        <v>42288.379884259266</v>
      </c>
      <c r="W435" s="10">
        <v>42228.379884259266</v>
      </c>
    </row>
    <row r="436" spans="1:23" ht="49" x14ac:dyDescent="0.25">
      <c r="A436">
        <v>434</v>
      </c>
      <c r="B436" s="3" t="s">
        <v>435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>
        <f t="shared" si="25"/>
        <v>62.5</v>
      </c>
      <c r="Q436" t="str">
        <f t="shared" si="26"/>
        <v>film &amp; video</v>
      </c>
      <c r="R436" t="str">
        <f t="shared" si="27"/>
        <v>animation</v>
      </c>
      <c r="S436" s="9">
        <v>41576.584513888891</v>
      </c>
      <c r="T436" s="9"/>
      <c r="U436" s="8">
        <v>41609.626180555555</v>
      </c>
      <c r="W436" s="10">
        <v>41576.584513888891</v>
      </c>
    </row>
    <row r="437" spans="1:23" ht="49" x14ac:dyDescent="0.25">
      <c r="A437">
        <v>435</v>
      </c>
      <c r="B437" s="3" t="s">
        <v>436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0</v>
      </c>
      <c r="P437">
        <f t="shared" si="25"/>
        <v>1</v>
      </c>
      <c r="Q437" t="str">
        <f t="shared" si="26"/>
        <v>film &amp; video</v>
      </c>
      <c r="R437" t="str">
        <f t="shared" si="27"/>
        <v>animation</v>
      </c>
      <c r="S437" s="9">
        <v>41500.497453703705</v>
      </c>
      <c r="T437" s="9"/>
      <c r="U437" s="8">
        <v>41530.497453703705</v>
      </c>
      <c r="W437" s="10">
        <v>41500.497453703705</v>
      </c>
    </row>
    <row r="438" spans="1:23" ht="49" x14ac:dyDescent="0.25">
      <c r="A438">
        <v>436</v>
      </c>
      <c r="B438" s="3" t="s">
        <v>437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 t="e">
        <f t="shared" si="25"/>
        <v>#DIV/0!</v>
      </c>
      <c r="Q438" t="str">
        <f t="shared" si="26"/>
        <v>film &amp; video</v>
      </c>
      <c r="R438" t="str">
        <f t="shared" si="27"/>
        <v>animation</v>
      </c>
      <c r="S438" s="9">
        <v>41456.11241898148</v>
      </c>
      <c r="T438" s="9"/>
      <c r="U438" s="8">
        <v>41486.11241898148</v>
      </c>
      <c r="W438" s="10">
        <v>41456.11241898148</v>
      </c>
    </row>
    <row r="439" spans="1:23" ht="49" x14ac:dyDescent="0.25">
      <c r="A439">
        <v>437</v>
      </c>
      <c r="B439" s="3" t="s">
        <v>438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 t="e">
        <f t="shared" si="25"/>
        <v>#DIV/0!</v>
      </c>
      <c r="Q439" t="str">
        <f t="shared" si="26"/>
        <v>film &amp; video</v>
      </c>
      <c r="R439" t="str">
        <f t="shared" si="27"/>
        <v>animation</v>
      </c>
      <c r="S439" s="9">
        <v>42591.06858796296</v>
      </c>
      <c r="T439" s="9"/>
      <c r="U439" s="8">
        <v>42651.06858796296</v>
      </c>
      <c r="W439" s="10">
        <v>42591.06858796296</v>
      </c>
    </row>
    <row r="440" spans="1:23" ht="49" x14ac:dyDescent="0.25">
      <c r="A440">
        <v>438</v>
      </c>
      <c r="B440" s="3" t="s">
        <v>439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</v>
      </c>
      <c r="P440">
        <f t="shared" si="25"/>
        <v>170.55</v>
      </c>
      <c r="Q440" t="str">
        <f t="shared" si="26"/>
        <v>film &amp; video</v>
      </c>
      <c r="R440" t="str">
        <f t="shared" si="27"/>
        <v>animation</v>
      </c>
      <c r="S440" s="9">
        <v>42296.011087962965</v>
      </c>
      <c r="T440" s="9"/>
      <c r="U440" s="8">
        <v>42326.052754629629</v>
      </c>
      <c r="W440" s="10">
        <v>42296.011087962965</v>
      </c>
    </row>
    <row r="441" spans="1:23" ht="49" x14ac:dyDescent="0.25">
      <c r="A441">
        <v>439</v>
      </c>
      <c r="B441" s="3" t="s">
        <v>440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 t="e">
        <f t="shared" si="25"/>
        <v>#DIV/0!</v>
      </c>
      <c r="Q441" t="str">
        <f t="shared" si="26"/>
        <v>film &amp; video</v>
      </c>
      <c r="R441" t="str">
        <f t="shared" si="27"/>
        <v>animation</v>
      </c>
      <c r="S441" s="9">
        <v>41919.511782407404</v>
      </c>
      <c r="T441" s="9"/>
      <c r="U441" s="8">
        <v>41929.511782407404</v>
      </c>
      <c r="W441" s="10">
        <v>41919.511782407404</v>
      </c>
    </row>
    <row r="442" spans="1:23" ht="49" x14ac:dyDescent="0.25">
      <c r="A442">
        <v>440</v>
      </c>
      <c r="B442" s="3" t="s">
        <v>441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</v>
      </c>
      <c r="P442">
        <f t="shared" si="25"/>
        <v>5</v>
      </c>
      <c r="Q442" t="str">
        <f t="shared" si="26"/>
        <v>film &amp; video</v>
      </c>
      <c r="R442" t="str">
        <f t="shared" si="27"/>
        <v>animation</v>
      </c>
      <c r="S442" s="9">
        <v>42423.735567129625</v>
      </c>
      <c r="T442" s="9"/>
      <c r="U442" s="8">
        <v>42453.693900462968</v>
      </c>
      <c r="W442" s="10">
        <v>42423.735567129625</v>
      </c>
    </row>
    <row r="443" spans="1:23" ht="49" x14ac:dyDescent="0.25">
      <c r="A443">
        <v>441</v>
      </c>
      <c r="B443" s="3" t="s">
        <v>442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 t="e">
        <f t="shared" si="25"/>
        <v>#DIV/0!</v>
      </c>
      <c r="Q443" t="str">
        <f t="shared" si="26"/>
        <v>film &amp; video</v>
      </c>
      <c r="R443" t="str">
        <f t="shared" si="27"/>
        <v>animation</v>
      </c>
      <c r="S443" s="9">
        <v>41550.543935185182</v>
      </c>
      <c r="T443" s="9"/>
      <c r="U443" s="8">
        <v>41580.543935185182</v>
      </c>
      <c r="W443" s="10">
        <v>41550.543935185182</v>
      </c>
    </row>
    <row r="444" spans="1:23" ht="18" x14ac:dyDescent="0.25">
      <c r="A444">
        <v>442</v>
      </c>
      <c r="B444" s="3" t="s">
        <v>443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</v>
      </c>
      <c r="P444">
        <f t="shared" si="25"/>
        <v>393.59</v>
      </c>
      <c r="Q444" t="str">
        <f t="shared" si="26"/>
        <v>film &amp; video</v>
      </c>
      <c r="R444" t="str">
        <f t="shared" si="27"/>
        <v>animation</v>
      </c>
      <c r="S444" s="9">
        <v>42024.638692129629</v>
      </c>
      <c r="T444" s="9"/>
      <c r="U444" s="8">
        <v>42054.638692129629</v>
      </c>
      <c r="W444" s="10">
        <v>42024.638692129629</v>
      </c>
    </row>
    <row r="445" spans="1:23" ht="49" x14ac:dyDescent="0.25">
      <c r="A445">
        <v>443</v>
      </c>
      <c r="B445" s="3" t="s">
        <v>444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</v>
      </c>
      <c r="P445">
        <f t="shared" si="25"/>
        <v>5</v>
      </c>
      <c r="Q445" t="str">
        <f t="shared" si="26"/>
        <v>film &amp; video</v>
      </c>
      <c r="R445" t="str">
        <f t="shared" si="27"/>
        <v>animation</v>
      </c>
      <c r="S445" s="9">
        <v>41649.765057870369</v>
      </c>
      <c r="T445" s="9"/>
      <c r="U445" s="8">
        <v>41679.765057870369</v>
      </c>
      <c r="W445" s="10">
        <v>41649.765057870369</v>
      </c>
    </row>
    <row r="446" spans="1:23" ht="33" x14ac:dyDescent="0.25">
      <c r="A446">
        <v>444</v>
      </c>
      <c r="B446" s="3" t="s">
        <v>445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>
        <f t="shared" si="25"/>
        <v>50</v>
      </c>
      <c r="Q446" t="str">
        <f t="shared" si="26"/>
        <v>film &amp; video</v>
      </c>
      <c r="R446" t="str">
        <f t="shared" si="27"/>
        <v>animation</v>
      </c>
      <c r="S446" s="9">
        <v>40894.656956018516</v>
      </c>
      <c r="T446" s="9"/>
      <c r="U446" s="8">
        <v>40954.656956018516</v>
      </c>
      <c r="W446" s="10">
        <v>40894.656956018516</v>
      </c>
    </row>
    <row r="447" spans="1:23" ht="49" x14ac:dyDescent="0.25">
      <c r="A447">
        <v>445</v>
      </c>
      <c r="B447" s="3" t="s">
        <v>446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0</v>
      </c>
      <c r="P447">
        <f t="shared" si="25"/>
        <v>1</v>
      </c>
      <c r="Q447" t="str">
        <f t="shared" si="26"/>
        <v>film &amp; video</v>
      </c>
      <c r="R447" t="str">
        <f t="shared" si="27"/>
        <v>animation</v>
      </c>
      <c r="S447" s="9">
        <v>42130.085358796292</v>
      </c>
      <c r="T447" s="9"/>
      <c r="U447" s="8">
        <v>42145.085358796292</v>
      </c>
      <c r="W447" s="10">
        <v>42130.085358796292</v>
      </c>
    </row>
    <row r="448" spans="1:23" ht="49" x14ac:dyDescent="0.25">
      <c r="A448">
        <v>446</v>
      </c>
      <c r="B448" s="3" t="s">
        <v>447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</v>
      </c>
      <c r="P448">
        <f t="shared" si="25"/>
        <v>47.88</v>
      </c>
      <c r="Q448" t="str">
        <f t="shared" si="26"/>
        <v>film &amp; video</v>
      </c>
      <c r="R448" t="str">
        <f t="shared" si="27"/>
        <v>animation</v>
      </c>
      <c r="S448" s="9">
        <v>42036.833564814813</v>
      </c>
      <c r="T448" s="9"/>
      <c r="U448" s="8">
        <v>42066.833564814813</v>
      </c>
      <c r="W448" s="10">
        <v>42036.833564814813</v>
      </c>
    </row>
    <row r="449" spans="1:23" ht="49" x14ac:dyDescent="0.25">
      <c r="A449">
        <v>447</v>
      </c>
      <c r="B449" s="3" t="s">
        <v>448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0</v>
      </c>
      <c r="P449">
        <f t="shared" si="25"/>
        <v>5</v>
      </c>
      <c r="Q449" t="str">
        <f t="shared" si="26"/>
        <v>film &amp; video</v>
      </c>
      <c r="R449" t="str">
        <f t="shared" si="27"/>
        <v>animation</v>
      </c>
      <c r="S449" s="9">
        <v>41331.305127314816</v>
      </c>
      <c r="T449" s="9"/>
      <c r="U449" s="8">
        <v>41356.263460648144</v>
      </c>
      <c r="W449" s="10">
        <v>41331.305127314816</v>
      </c>
    </row>
    <row r="450" spans="1:23" ht="49" x14ac:dyDescent="0.25">
      <c r="A450">
        <v>448</v>
      </c>
      <c r="B450" s="3" t="s">
        <v>449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3</v>
      </c>
      <c r="P450">
        <f t="shared" si="25"/>
        <v>20.5</v>
      </c>
      <c r="Q450" t="str">
        <f t="shared" si="26"/>
        <v>film &amp; video</v>
      </c>
      <c r="R450" t="str">
        <f t="shared" si="27"/>
        <v>animation</v>
      </c>
      <c r="S450" s="9">
        <v>41753.508043981477</v>
      </c>
      <c r="T450" s="9"/>
      <c r="U450" s="8">
        <v>41773.508043981477</v>
      </c>
      <c r="W450" s="10">
        <v>41753.508043981477</v>
      </c>
    </row>
    <row r="451" spans="1:23" ht="49" x14ac:dyDescent="0.25">
      <c r="A451">
        <v>449</v>
      </c>
      <c r="B451" s="3" t="s">
        <v>450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ROUND((E451/D451)*100,0)</f>
        <v>2</v>
      </c>
      <c r="P451">
        <f t="shared" ref="P451:P514" si="29">ROUND(E451/L451,2)</f>
        <v>9</v>
      </c>
      <c r="Q451" t="str">
        <f t="shared" ref="Q451:Q514" si="30">LEFT(N451,FIND("/",N451)-1)</f>
        <v>film &amp; video</v>
      </c>
      <c r="R451" t="str">
        <f t="shared" ref="R451:R514" si="31">MID(N451,FIND("/",N451)+1,LEN(N451))</f>
        <v>animation</v>
      </c>
      <c r="S451" s="9">
        <v>41534.318113425928</v>
      </c>
      <c r="T451" s="9"/>
      <c r="U451" s="8">
        <v>41564.318113425928</v>
      </c>
      <c r="W451" s="10">
        <v>41534.318113425928</v>
      </c>
    </row>
    <row r="452" spans="1:23" ht="49" x14ac:dyDescent="0.25">
      <c r="A452">
        <v>450</v>
      </c>
      <c r="B452" s="3" t="s">
        <v>451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1</v>
      </c>
      <c r="P452">
        <f t="shared" si="29"/>
        <v>56.57</v>
      </c>
      <c r="Q452" t="str">
        <f t="shared" si="30"/>
        <v>film &amp; video</v>
      </c>
      <c r="R452" t="str">
        <f t="shared" si="31"/>
        <v>animation</v>
      </c>
      <c r="S452" s="9">
        <v>41654.696759259255</v>
      </c>
      <c r="T452" s="9"/>
      <c r="U452" s="8">
        <v>41684.696759259255</v>
      </c>
      <c r="W452" s="10">
        <v>41654.696759259255</v>
      </c>
    </row>
    <row r="453" spans="1:23" ht="49" x14ac:dyDescent="0.25">
      <c r="A453">
        <v>451</v>
      </c>
      <c r="B453" s="3" t="s">
        <v>452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 t="e">
        <f t="shared" si="29"/>
        <v>#DIV/0!</v>
      </c>
      <c r="Q453" t="str">
        <f t="shared" si="30"/>
        <v>film &amp; video</v>
      </c>
      <c r="R453" t="str">
        <f t="shared" si="31"/>
        <v>animation</v>
      </c>
      <c r="S453" s="9">
        <v>41634.465173611112</v>
      </c>
      <c r="T453" s="9"/>
      <c r="U453" s="8">
        <v>41664.465173611112</v>
      </c>
      <c r="W453" s="10">
        <v>41634.465173611112</v>
      </c>
    </row>
    <row r="454" spans="1:23" ht="33" x14ac:dyDescent="0.25">
      <c r="A454">
        <v>452</v>
      </c>
      <c r="B454" s="3" t="s">
        <v>453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>
        <f t="shared" si="29"/>
        <v>40</v>
      </c>
      <c r="Q454" t="str">
        <f t="shared" si="30"/>
        <v>film &amp; video</v>
      </c>
      <c r="R454" t="str">
        <f t="shared" si="31"/>
        <v>animation</v>
      </c>
      <c r="S454" s="9">
        <v>42107.453877314809</v>
      </c>
      <c r="T454" s="9"/>
      <c r="U454" s="8">
        <v>42137.453877314809</v>
      </c>
      <c r="W454" s="10">
        <v>42107.453877314809</v>
      </c>
    </row>
    <row r="455" spans="1:23" ht="49" x14ac:dyDescent="0.25">
      <c r="A455">
        <v>453</v>
      </c>
      <c r="B455" s="3" t="s">
        <v>454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0</v>
      </c>
      <c r="P455">
        <f t="shared" si="29"/>
        <v>13</v>
      </c>
      <c r="Q455" t="str">
        <f t="shared" si="30"/>
        <v>film &amp; video</v>
      </c>
      <c r="R455" t="str">
        <f t="shared" si="31"/>
        <v>animation</v>
      </c>
      <c r="S455" s="9">
        <v>42038.574988425928</v>
      </c>
      <c r="T455" s="9"/>
      <c r="U455" s="8">
        <v>42054.574988425928</v>
      </c>
      <c r="W455" s="10">
        <v>42038.574988425928</v>
      </c>
    </row>
    <row r="456" spans="1:23" ht="49" x14ac:dyDescent="0.25">
      <c r="A456">
        <v>454</v>
      </c>
      <c r="B456" s="3" t="s">
        <v>455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1</v>
      </c>
      <c r="P45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  <c r="S456" s="9">
        <v>41938.467256944445</v>
      </c>
      <c r="T456" s="9"/>
      <c r="U456" s="8">
        <v>41969.301388888889</v>
      </c>
      <c r="W456" s="10">
        <v>41938.467256944445</v>
      </c>
    </row>
    <row r="457" spans="1:23" ht="49" x14ac:dyDescent="0.25">
      <c r="A457">
        <v>455</v>
      </c>
      <c r="B457" s="3" t="s">
        <v>456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0</v>
      </c>
      <c r="P457">
        <f t="shared" si="29"/>
        <v>22.5</v>
      </c>
      <c r="Q457" t="str">
        <f t="shared" si="30"/>
        <v>film &amp; video</v>
      </c>
      <c r="R457" t="str">
        <f t="shared" si="31"/>
        <v>animation</v>
      </c>
      <c r="S457" s="9">
        <v>40970.752569444441</v>
      </c>
      <c r="T457" s="9"/>
      <c r="U457" s="8">
        <v>41015.771527777775</v>
      </c>
      <c r="W457" s="10">
        <v>40970.752569444441</v>
      </c>
    </row>
    <row r="458" spans="1:23" ht="49" x14ac:dyDescent="0.25">
      <c r="A458">
        <v>456</v>
      </c>
      <c r="B458" s="3" t="s">
        <v>457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1</v>
      </c>
      <c r="P458">
        <f t="shared" si="29"/>
        <v>20.329999999999998</v>
      </c>
      <c r="Q458" t="str">
        <f t="shared" si="30"/>
        <v>film &amp; video</v>
      </c>
      <c r="R458" t="str">
        <f t="shared" si="31"/>
        <v>animation</v>
      </c>
      <c r="S458" s="9">
        <v>41547.444456018515</v>
      </c>
      <c r="T458" s="9"/>
      <c r="U458" s="8">
        <v>41568.915972222225</v>
      </c>
      <c r="W458" s="10">
        <v>41547.444456018515</v>
      </c>
    </row>
    <row r="459" spans="1:23" ht="49" x14ac:dyDescent="0.25">
      <c r="A459">
        <v>457</v>
      </c>
      <c r="B459" s="3" t="s">
        <v>458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 t="e">
        <f t="shared" si="29"/>
        <v>#DIV/0!</v>
      </c>
      <c r="Q459" t="str">
        <f t="shared" si="30"/>
        <v>film &amp; video</v>
      </c>
      <c r="R459" t="str">
        <f t="shared" si="31"/>
        <v>animation</v>
      </c>
      <c r="S459" s="9">
        <v>41837.517500000002</v>
      </c>
      <c r="T459" s="9"/>
      <c r="U459" s="8">
        <v>41867.517500000002</v>
      </c>
      <c r="W459" s="10">
        <v>41837.517500000002</v>
      </c>
    </row>
    <row r="460" spans="1:23" ht="49" x14ac:dyDescent="0.25">
      <c r="A460">
        <v>458</v>
      </c>
      <c r="B460" s="3" t="s">
        <v>459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</v>
      </c>
      <c r="P460">
        <f t="shared" si="29"/>
        <v>16.760000000000002</v>
      </c>
      <c r="Q460" t="str">
        <f t="shared" si="30"/>
        <v>film &amp; video</v>
      </c>
      <c r="R460" t="str">
        <f t="shared" si="31"/>
        <v>animation</v>
      </c>
      <c r="S460" s="9">
        <v>41378.44976851852</v>
      </c>
      <c r="T460" s="9"/>
      <c r="U460" s="8">
        <v>41408.44976851852</v>
      </c>
      <c r="W460" s="10">
        <v>41378.44976851852</v>
      </c>
    </row>
    <row r="461" spans="1:23" ht="49" x14ac:dyDescent="0.25">
      <c r="A461">
        <v>459</v>
      </c>
      <c r="B461" s="3" t="s">
        <v>460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0</v>
      </c>
      <c r="P461">
        <f t="shared" si="29"/>
        <v>25</v>
      </c>
      <c r="Q461" t="str">
        <f t="shared" si="30"/>
        <v>film &amp; video</v>
      </c>
      <c r="R461" t="str">
        <f t="shared" si="31"/>
        <v>animation</v>
      </c>
      <c r="S461" s="9">
        <v>40800.3903587963</v>
      </c>
      <c r="T461" s="9"/>
      <c r="U461" s="8">
        <v>40860.432025462964</v>
      </c>
      <c r="W461" s="10">
        <v>40800.3903587963</v>
      </c>
    </row>
    <row r="462" spans="1:23" ht="33" x14ac:dyDescent="0.25">
      <c r="A462">
        <v>460</v>
      </c>
      <c r="B462" s="3" t="s">
        <v>461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</v>
      </c>
      <c r="P462">
        <f t="shared" si="29"/>
        <v>12.5</v>
      </c>
      <c r="Q462" t="str">
        <f t="shared" si="30"/>
        <v>film &amp; video</v>
      </c>
      <c r="R462" t="str">
        <f t="shared" si="31"/>
        <v>animation</v>
      </c>
      <c r="S462" s="9">
        <v>41759.292534722219</v>
      </c>
      <c r="T462" s="9"/>
      <c r="U462" s="8">
        <v>41790.916666666664</v>
      </c>
      <c r="W462" s="10">
        <v>41759.292534722219</v>
      </c>
    </row>
    <row r="463" spans="1:23" ht="49" x14ac:dyDescent="0.25">
      <c r="A463">
        <v>461</v>
      </c>
      <c r="B463" s="3" t="s">
        <v>462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 t="e">
        <f t="shared" si="29"/>
        <v>#DIV/0!</v>
      </c>
      <c r="Q463" t="str">
        <f t="shared" si="30"/>
        <v>film &amp; video</v>
      </c>
      <c r="R463" t="str">
        <f t="shared" si="31"/>
        <v>animation</v>
      </c>
      <c r="S463" s="9">
        <v>41407.59684027778</v>
      </c>
      <c r="T463" s="9"/>
      <c r="U463" s="8">
        <v>41427.59684027778</v>
      </c>
      <c r="W463" s="10">
        <v>41407.59684027778</v>
      </c>
    </row>
    <row r="464" spans="1:23" ht="49" x14ac:dyDescent="0.25">
      <c r="A464">
        <v>462</v>
      </c>
      <c r="B464" s="3" t="s">
        <v>463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 t="e">
        <f t="shared" si="29"/>
        <v>#DIV/0!</v>
      </c>
      <c r="Q464" t="str">
        <f t="shared" si="30"/>
        <v>film &amp; video</v>
      </c>
      <c r="R464" t="str">
        <f t="shared" si="31"/>
        <v>animation</v>
      </c>
      <c r="S464" s="9">
        <v>40704.876631944448</v>
      </c>
      <c r="T464" s="9"/>
      <c r="U464" s="8">
        <v>40764.876631944448</v>
      </c>
      <c r="W464" s="10">
        <v>40704.876631944448</v>
      </c>
    </row>
    <row r="465" spans="1:23" ht="49" x14ac:dyDescent="0.25">
      <c r="A465">
        <v>463</v>
      </c>
      <c r="B465" s="3" t="s">
        <v>464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</v>
      </c>
      <c r="P465">
        <f t="shared" si="29"/>
        <v>113.64</v>
      </c>
      <c r="Q465" t="str">
        <f t="shared" si="30"/>
        <v>film &amp; video</v>
      </c>
      <c r="R465" t="str">
        <f t="shared" si="31"/>
        <v>animation</v>
      </c>
      <c r="S465" s="9">
        <v>40750.460104166668</v>
      </c>
      <c r="T465" s="9"/>
      <c r="U465" s="8">
        <v>40810.460104166668</v>
      </c>
      <c r="W465" s="10">
        <v>40750.460104166668</v>
      </c>
    </row>
    <row r="466" spans="1:23" ht="33" x14ac:dyDescent="0.25">
      <c r="A466">
        <v>464</v>
      </c>
      <c r="B466" s="3" t="s">
        <v>465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0</v>
      </c>
      <c r="P466">
        <f t="shared" si="29"/>
        <v>1</v>
      </c>
      <c r="Q466" t="str">
        <f t="shared" si="30"/>
        <v>film &amp; video</v>
      </c>
      <c r="R466" t="str">
        <f t="shared" si="31"/>
        <v>animation</v>
      </c>
      <c r="S466" s="9">
        <v>42488.598784722228</v>
      </c>
      <c r="T466" s="9"/>
      <c r="U466" s="8">
        <v>42508.598784722228</v>
      </c>
      <c r="W466" s="10">
        <v>42488.598784722228</v>
      </c>
    </row>
    <row r="467" spans="1:23" ht="18" x14ac:dyDescent="0.25">
      <c r="A467">
        <v>465</v>
      </c>
      <c r="B467" s="3" t="s">
        <v>466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27</v>
      </c>
      <c r="P467">
        <f t="shared" si="29"/>
        <v>17.25</v>
      </c>
      <c r="Q467" t="str">
        <f t="shared" si="30"/>
        <v>film &amp; video</v>
      </c>
      <c r="R467" t="str">
        <f t="shared" si="31"/>
        <v>animation</v>
      </c>
      <c r="S467" s="9">
        <v>41800.870069444441</v>
      </c>
      <c r="T467" s="9"/>
      <c r="U467" s="8">
        <v>41816.870069444441</v>
      </c>
      <c r="W467" s="10">
        <v>41800.870069444441</v>
      </c>
    </row>
    <row r="468" spans="1:23" ht="49" x14ac:dyDescent="0.25">
      <c r="A468">
        <v>466</v>
      </c>
      <c r="B468" s="3" t="s">
        <v>467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1</v>
      </c>
      <c r="P468">
        <f t="shared" si="29"/>
        <v>15.2</v>
      </c>
      <c r="Q468" t="str">
        <f t="shared" si="30"/>
        <v>film &amp; video</v>
      </c>
      <c r="R468" t="str">
        <f t="shared" si="31"/>
        <v>animation</v>
      </c>
      <c r="S468" s="9">
        <v>41129.692870370374</v>
      </c>
      <c r="T468" s="9"/>
      <c r="U468" s="8">
        <v>41159.692870370374</v>
      </c>
      <c r="W468" s="10">
        <v>41129.692870370374</v>
      </c>
    </row>
    <row r="469" spans="1:23" ht="49" x14ac:dyDescent="0.25">
      <c r="A469">
        <v>467</v>
      </c>
      <c r="B469" s="3" t="s">
        <v>468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22</v>
      </c>
      <c r="P469">
        <f t="shared" si="29"/>
        <v>110.64</v>
      </c>
      <c r="Q469" t="str">
        <f t="shared" si="30"/>
        <v>film &amp; video</v>
      </c>
      <c r="R469" t="str">
        <f t="shared" si="31"/>
        <v>animation</v>
      </c>
      <c r="S469" s="9">
        <v>41135.429791666669</v>
      </c>
      <c r="T469" s="9"/>
      <c r="U469" s="8">
        <v>41180.429791666669</v>
      </c>
      <c r="W469" s="10">
        <v>41135.429791666669</v>
      </c>
    </row>
    <row r="470" spans="1:23" ht="49" x14ac:dyDescent="0.25">
      <c r="A470">
        <v>468</v>
      </c>
      <c r="B470" s="3" t="s">
        <v>469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 t="e">
        <f t="shared" si="29"/>
        <v>#DIV/0!</v>
      </c>
      <c r="Q470" t="str">
        <f t="shared" si="30"/>
        <v>film &amp; video</v>
      </c>
      <c r="R470" t="str">
        <f t="shared" si="31"/>
        <v>animation</v>
      </c>
      <c r="S470" s="9">
        <v>41040.917627314811</v>
      </c>
      <c r="T470" s="9"/>
      <c r="U470" s="8">
        <v>41100.910474537035</v>
      </c>
      <c r="W470" s="10">
        <v>41040.917627314811</v>
      </c>
    </row>
    <row r="471" spans="1:23" ht="33" x14ac:dyDescent="0.25">
      <c r="A471">
        <v>469</v>
      </c>
      <c r="B471" s="3" t="s">
        <v>470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 t="e">
        <f t="shared" si="29"/>
        <v>#DIV/0!</v>
      </c>
      <c r="Q471" t="str">
        <f t="shared" si="30"/>
        <v>film &amp; video</v>
      </c>
      <c r="R471" t="str">
        <f t="shared" si="31"/>
        <v>animation</v>
      </c>
      <c r="S471" s="9">
        <v>41827.739861111113</v>
      </c>
      <c r="T471" s="9"/>
      <c r="U471" s="8">
        <v>41887.739861111113</v>
      </c>
      <c r="W471" s="10">
        <v>41827.739861111113</v>
      </c>
    </row>
    <row r="472" spans="1:23" ht="49" x14ac:dyDescent="0.25">
      <c r="A472">
        <v>470</v>
      </c>
      <c r="B472" s="3" t="s">
        <v>471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</v>
      </c>
      <c r="P472">
        <f t="shared" si="29"/>
        <v>25.5</v>
      </c>
      <c r="Q472" t="str">
        <f t="shared" si="30"/>
        <v>film &amp; video</v>
      </c>
      <c r="R472" t="str">
        <f t="shared" si="31"/>
        <v>animation</v>
      </c>
      <c r="S472" s="9">
        <v>41604.917696759258</v>
      </c>
      <c r="T472" s="9"/>
      <c r="U472" s="8">
        <v>41654.916666666664</v>
      </c>
      <c r="W472" s="10">
        <v>41604.917696759258</v>
      </c>
    </row>
    <row r="473" spans="1:23" ht="65" x14ac:dyDescent="0.25">
      <c r="A473">
        <v>471</v>
      </c>
      <c r="B473" s="3" t="s">
        <v>472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12</v>
      </c>
      <c r="P473">
        <f t="shared" si="29"/>
        <v>38.479999999999997</v>
      </c>
      <c r="Q473" t="str">
        <f t="shared" si="30"/>
        <v>film &amp; video</v>
      </c>
      <c r="R473" t="str">
        <f t="shared" si="31"/>
        <v>animation</v>
      </c>
      <c r="S473" s="9">
        <v>41703.471979166665</v>
      </c>
      <c r="T473" s="9"/>
      <c r="U473" s="8">
        <v>41748.430312500001</v>
      </c>
      <c r="W473" s="10">
        <v>41703.471979166665</v>
      </c>
    </row>
    <row r="474" spans="1:23" ht="49" x14ac:dyDescent="0.25">
      <c r="A474">
        <v>472</v>
      </c>
      <c r="B474" s="3" t="s">
        <v>473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18</v>
      </c>
      <c r="P474">
        <f t="shared" si="29"/>
        <v>28.2</v>
      </c>
      <c r="Q474" t="str">
        <f t="shared" si="30"/>
        <v>film &amp; video</v>
      </c>
      <c r="R474" t="str">
        <f t="shared" si="31"/>
        <v>animation</v>
      </c>
      <c r="S474" s="9">
        <v>41844.672662037039</v>
      </c>
      <c r="T474" s="9"/>
      <c r="U474" s="8">
        <v>41874.672662037039</v>
      </c>
      <c r="W474" s="10">
        <v>41844.672662037039</v>
      </c>
    </row>
    <row r="475" spans="1:23" ht="49" x14ac:dyDescent="0.25">
      <c r="A475">
        <v>473</v>
      </c>
      <c r="B475" s="3" t="s">
        <v>474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3</v>
      </c>
      <c r="P475">
        <f t="shared" si="29"/>
        <v>61.5</v>
      </c>
      <c r="Q475" t="str">
        <f t="shared" si="30"/>
        <v>film &amp; video</v>
      </c>
      <c r="R475" t="str">
        <f t="shared" si="31"/>
        <v>animation</v>
      </c>
      <c r="S475" s="9">
        <v>41869.448136574072</v>
      </c>
      <c r="T475" s="9"/>
      <c r="U475" s="8">
        <v>41899.448136574072</v>
      </c>
      <c r="W475" s="10">
        <v>41869.448136574072</v>
      </c>
    </row>
    <row r="476" spans="1:23" ht="49" x14ac:dyDescent="0.25">
      <c r="A476">
        <v>474</v>
      </c>
      <c r="B476" s="3" t="s">
        <v>475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>
        <f t="shared" si="29"/>
        <v>1</v>
      </c>
      <c r="Q476" t="str">
        <f t="shared" si="30"/>
        <v>film &amp; video</v>
      </c>
      <c r="R476" t="str">
        <f t="shared" si="31"/>
        <v>animation</v>
      </c>
      <c r="S476" s="9">
        <v>42753.079039351855</v>
      </c>
      <c r="T476" s="9"/>
      <c r="U476" s="8">
        <v>42783.079039351855</v>
      </c>
      <c r="W476" s="10">
        <v>42753.079039351855</v>
      </c>
    </row>
    <row r="477" spans="1:23" ht="49" x14ac:dyDescent="0.25">
      <c r="A477">
        <v>475</v>
      </c>
      <c r="B477" s="3" t="s">
        <v>476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 t="e">
        <f t="shared" si="29"/>
        <v>#DIV/0!</v>
      </c>
      <c r="Q477" t="str">
        <f t="shared" si="30"/>
        <v>film &amp; video</v>
      </c>
      <c r="R477" t="str">
        <f t="shared" si="31"/>
        <v>animation</v>
      </c>
      <c r="S477" s="9">
        <v>42099.836145833338</v>
      </c>
      <c r="T477" s="9"/>
      <c r="U477" s="8">
        <v>42129.836145833338</v>
      </c>
      <c r="W477" s="10">
        <v>42099.836145833338</v>
      </c>
    </row>
    <row r="478" spans="1:23" ht="33" x14ac:dyDescent="0.25">
      <c r="A478">
        <v>476</v>
      </c>
      <c r="B478" s="3" t="s">
        <v>477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</v>
      </c>
      <c r="P478">
        <f t="shared" si="29"/>
        <v>39.57</v>
      </c>
      <c r="Q478" t="str">
        <f t="shared" si="30"/>
        <v>film &amp; video</v>
      </c>
      <c r="R478" t="str">
        <f t="shared" si="31"/>
        <v>animation</v>
      </c>
      <c r="S478" s="9">
        <v>41757.725011574075</v>
      </c>
      <c r="T478" s="9"/>
      <c r="U478" s="8">
        <v>41792.915972222225</v>
      </c>
      <c r="W478" s="10">
        <v>41757.725011574075</v>
      </c>
    </row>
    <row r="479" spans="1:23" ht="49" x14ac:dyDescent="0.25">
      <c r="A479">
        <v>477</v>
      </c>
      <c r="B479" s="3" t="s">
        <v>478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 t="e">
        <f t="shared" si="29"/>
        <v>#DIV/0!</v>
      </c>
      <c r="Q479" t="str">
        <f t="shared" si="30"/>
        <v>film &amp; video</v>
      </c>
      <c r="R479" t="str">
        <f t="shared" si="31"/>
        <v>animation</v>
      </c>
      <c r="S479" s="9">
        <v>40987.58488425926</v>
      </c>
      <c r="T479" s="9"/>
      <c r="U479" s="8">
        <v>41047.58488425926</v>
      </c>
      <c r="W479" s="10">
        <v>40987.58488425926</v>
      </c>
    </row>
    <row r="480" spans="1:23" ht="49" x14ac:dyDescent="0.25">
      <c r="A480">
        <v>478</v>
      </c>
      <c r="B480" s="3" t="s">
        <v>479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 t="e">
        <f t="shared" si="29"/>
        <v>#DIV/0!</v>
      </c>
      <c r="Q480" t="str">
        <f t="shared" si="30"/>
        <v>film &amp; video</v>
      </c>
      <c r="R480" t="str">
        <f t="shared" si="31"/>
        <v>animation</v>
      </c>
      <c r="S480" s="9">
        <v>42065.660983796297</v>
      </c>
      <c r="T480" s="9"/>
      <c r="U480" s="8">
        <v>42095.619317129633</v>
      </c>
      <c r="W480" s="10">
        <v>42065.660983796297</v>
      </c>
    </row>
    <row r="481" spans="1:23" ht="49" x14ac:dyDescent="0.25">
      <c r="A481">
        <v>479</v>
      </c>
      <c r="B481" s="3" t="s">
        <v>480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33</v>
      </c>
      <c r="P481">
        <f t="shared" si="29"/>
        <v>88.8</v>
      </c>
      <c r="Q481" t="str">
        <f t="shared" si="30"/>
        <v>film &amp; video</v>
      </c>
      <c r="R481" t="str">
        <f t="shared" si="31"/>
        <v>animation</v>
      </c>
      <c r="S481" s="9">
        <v>41904.157812500001</v>
      </c>
      <c r="T481" s="9"/>
      <c r="U481" s="8">
        <v>41964.199479166666</v>
      </c>
      <c r="W481" s="10">
        <v>41904.157812500001</v>
      </c>
    </row>
    <row r="482" spans="1:23" ht="49" x14ac:dyDescent="0.25">
      <c r="A482">
        <v>480</v>
      </c>
      <c r="B482" s="3" t="s">
        <v>481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</v>
      </c>
      <c r="P482">
        <f t="shared" si="29"/>
        <v>55.46</v>
      </c>
      <c r="Q482" t="str">
        <f t="shared" si="30"/>
        <v>film &amp; video</v>
      </c>
      <c r="R482" t="str">
        <f t="shared" si="31"/>
        <v>animation</v>
      </c>
      <c r="S482" s="9">
        <v>41465.250173611108</v>
      </c>
      <c r="T482" s="9"/>
      <c r="U482" s="8">
        <v>41495.250173611108</v>
      </c>
      <c r="W482" s="10">
        <v>41465.250173611108</v>
      </c>
    </row>
    <row r="483" spans="1:23" ht="49" x14ac:dyDescent="0.25">
      <c r="A483">
        <v>481</v>
      </c>
      <c r="B483" s="3" t="s">
        <v>482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</v>
      </c>
      <c r="P483">
        <f t="shared" si="29"/>
        <v>87.14</v>
      </c>
      <c r="Q483" t="str">
        <f t="shared" si="30"/>
        <v>film &amp; video</v>
      </c>
      <c r="R483" t="str">
        <f t="shared" si="31"/>
        <v>animation</v>
      </c>
      <c r="S483" s="9">
        <v>41162.422326388885</v>
      </c>
      <c r="T483" s="9"/>
      <c r="U483" s="8">
        <v>41192.422326388885</v>
      </c>
      <c r="W483" s="10">
        <v>41162.422326388885</v>
      </c>
    </row>
    <row r="484" spans="1:23" ht="49" x14ac:dyDescent="0.25">
      <c r="A484">
        <v>482</v>
      </c>
      <c r="B484" s="3" t="s">
        <v>483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</v>
      </c>
      <c r="P484">
        <f t="shared" si="29"/>
        <v>10</v>
      </c>
      <c r="Q484" t="str">
        <f t="shared" si="30"/>
        <v>film &amp; video</v>
      </c>
      <c r="R484" t="str">
        <f t="shared" si="31"/>
        <v>animation</v>
      </c>
      <c r="S484" s="9">
        <v>42447.646875000006</v>
      </c>
      <c r="T484" s="9"/>
      <c r="U484" s="8">
        <v>42474.356944444444</v>
      </c>
      <c r="W484" s="10">
        <v>42447.646875000006</v>
      </c>
    </row>
    <row r="485" spans="1:23" ht="49" x14ac:dyDescent="0.25">
      <c r="A485">
        <v>483</v>
      </c>
      <c r="B485" s="3" t="s">
        <v>484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</v>
      </c>
      <c r="P485">
        <f t="shared" si="29"/>
        <v>51.22</v>
      </c>
      <c r="Q485" t="str">
        <f t="shared" si="30"/>
        <v>film &amp; video</v>
      </c>
      <c r="R485" t="str">
        <f t="shared" si="31"/>
        <v>animation</v>
      </c>
      <c r="S485" s="9">
        <v>41242.947592592594</v>
      </c>
      <c r="T485" s="9"/>
      <c r="U485" s="8">
        <v>41302.947592592594</v>
      </c>
      <c r="W485" s="10">
        <v>41242.947592592594</v>
      </c>
    </row>
    <row r="486" spans="1:23" ht="65" x14ac:dyDescent="0.25">
      <c r="A486">
        <v>484</v>
      </c>
      <c r="B486" s="3" t="s">
        <v>485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</v>
      </c>
      <c r="P486">
        <f t="shared" si="29"/>
        <v>13.55</v>
      </c>
      <c r="Q486" t="str">
        <f t="shared" si="30"/>
        <v>film &amp; video</v>
      </c>
      <c r="R486" t="str">
        <f t="shared" si="31"/>
        <v>animation</v>
      </c>
      <c r="S486" s="9">
        <v>42272.68949074074</v>
      </c>
      <c r="T486" s="9"/>
      <c r="U486" s="8">
        <v>42313.731157407412</v>
      </c>
      <c r="W486" s="10">
        <v>42272.68949074074</v>
      </c>
    </row>
    <row r="487" spans="1:23" ht="33" x14ac:dyDescent="0.25">
      <c r="A487">
        <v>485</v>
      </c>
      <c r="B487" s="3" t="s">
        <v>486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22</v>
      </c>
      <c r="P487">
        <f t="shared" si="29"/>
        <v>66.52</v>
      </c>
      <c r="Q487" t="str">
        <f t="shared" si="30"/>
        <v>film &amp; video</v>
      </c>
      <c r="R487" t="str">
        <f t="shared" si="31"/>
        <v>animation</v>
      </c>
      <c r="S487" s="9">
        <v>41381.25577546296</v>
      </c>
      <c r="T487" s="9"/>
      <c r="U487" s="8">
        <v>41411.25577546296</v>
      </c>
      <c r="W487" s="10">
        <v>41381.25577546296</v>
      </c>
    </row>
    <row r="488" spans="1:23" ht="49" x14ac:dyDescent="0.25">
      <c r="A488">
        <v>486</v>
      </c>
      <c r="B488" s="3" t="s">
        <v>487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>
        <f t="shared" si="29"/>
        <v>50</v>
      </c>
      <c r="Q488" t="str">
        <f t="shared" si="30"/>
        <v>film &amp; video</v>
      </c>
      <c r="R488" t="str">
        <f t="shared" si="31"/>
        <v>animation</v>
      </c>
      <c r="S488" s="9">
        <v>41761.69258101852</v>
      </c>
      <c r="T488" s="9"/>
      <c r="U488" s="8">
        <v>41791.69258101852</v>
      </c>
      <c r="W488" s="10">
        <v>41761.69258101852</v>
      </c>
    </row>
    <row r="489" spans="1:23" ht="49" x14ac:dyDescent="0.25">
      <c r="A489">
        <v>487</v>
      </c>
      <c r="B489" s="3" t="s">
        <v>488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 t="e">
        <f t="shared" si="29"/>
        <v>#DIV/0!</v>
      </c>
      <c r="Q489" t="str">
        <f t="shared" si="30"/>
        <v>film &amp; video</v>
      </c>
      <c r="R489" t="str">
        <f t="shared" si="31"/>
        <v>animation</v>
      </c>
      <c r="S489" s="9">
        <v>42669.344837962963</v>
      </c>
      <c r="T489" s="9"/>
      <c r="U489" s="8">
        <v>42729.386504629627</v>
      </c>
      <c r="W489" s="10">
        <v>42669.344837962963</v>
      </c>
    </row>
    <row r="490" spans="1:23" ht="33" x14ac:dyDescent="0.25">
      <c r="A490">
        <v>488</v>
      </c>
      <c r="B490" s="3" t="s">
        <v>489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 t="e">
        <f t="shared" si="29"/>
        <v>#DIV/0!</v>
      </c>
      <c r="Q490" t="str">
        <f t="shared" si="30"/>
        <v>film &amp; video</v>
      </c>
      <c r="R490" t="str">
        <f t="shared" si="31"/>
        <v>animation</v>
      </c>
      <c r="S490" s="9">
        <v>42713.804398148146</v>
      </c>
      <c r="T490" s="9"/>
      <c r="U490" s="8">
        <v>42743.804398148146</v>
      </c>
      <c r="W490" s="10">
        <v>42713.804398148146</v>
      </c>
    </row>
    <row r="491" spans="1:23" ht="49" x14ac:dyDescent="0.25">
      <c r="A491">
        <v>489</v>
      </c>
      <c r="B491" s="3" t="s">
        <v>490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</v>
      </c>
      <c r="P491">
        <f t="shared" si="29"/>
        <v>71.67</v>
      </c>
      <c r="Q491" t="str">
        <f t="shared" si="30"/>
        <v>film &amp; video</v>
      </c>
      <c r="R491" t="str">
        <f t="shared" si="31"/>
        <v>animation</v>
      </c>
      <c r="S491" s="9">
        <v>40882.231666666667</v>
      </c>
      <c r="T491" s="9"/>
      <c r="U491" s="8">
        <v>40913.231249999997</v>
      </c>
      <c r="W491" s="10">
        <v>40882.231666666667</v>
      </c>
    </row>
    <row r="492" spans="1:23" ht="18" x14ac:dyDescent="0.25">
      <c r="A492">
        <v>490</v>
      </c>
      <c r="B492" s="3" t="s">
        <v>491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 t="e">
        <f t="shared" si="29"/>
        <v>#DIV/0!</v>
      </c>
      <c r="Q492" t="str">
        <f t="shared" si="30"/>
        <v>film &amp; video</v>
      </c>
      <c r="R492" t="str">
        <f t="shared" si="31"/>
        <v>animation</v>
      </c>
      <c r="S492" s="9">
        <v>41113.718576388892</v>
      </c>
      <c r="T492" s="9"/>
      <c r="U492" s="8">
        <v>41143.718576388892</v>
      </c>
      <c r="W492" s="10">
        <v>41113.718576388892</v>
      </c>
    </row>
    <row r="493" spans="1:23" ht="49" x14ac:dyDescent="0.25">
      <c r="A493">
        <v>491</v>
      </c>
      <c r="B493" s="3" t="s">
        <v>492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 t="e">
        <f t="shared" si="29"/>
        <v>#DIV/0!</v>
      </c>
      <c r="Q493" t="str">
        <f t="shared" si="30"/>
        <v>film &amp; video</v>
      </c>
      <c r="R493" t="str">
        <f t="shared" si="31"/>
        <v>animation</v>
      </c>
      <c r="S493" s="9">
        <v>42366.732627314821</v>
      </c>
      <c r="T493" s="9"/>
      <c r="U493" s="8">
        <v>42396.732627314821</v>
      </c>
      <c r="W493" s="10">
        <v>42366.732627314821</v>
      </c>
    </row>
    <row r="494" spans="1:23" ht="49" x14ac:dyDescent="0.25">
      <c r="A494">
        <v>492</v>
      </c>
      <c r="B494" s="3" t="s">
        <v>493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 t="e">
        <f t="shared" si="29"/>
        <v>#DIV/0!</v>
      </c>
      <c r="Q494" t="str">
        <f t="shared" si="30"/>
        <v>film &amp; video</v>
      </c>
      <c r="R494" t="str">
        <f t="shared" si="31"/>
        <v>animation</v>
      </c>
      <c r="S494" s="9">
        <v>42595.78506944445</v>
      </c>
      <c r="T494" s="9"/>
      <c r="U494" s="8">
        <v>42655.78506944445</v>
      </c>
      <c r="W494" s="10">
        <v>42595.78506944445</v>
      </c>
    </row>
    <row r="495" spans="1:23" ht="49" x14ac:dyDescent="0.25">
      <c r="A495">
        <v>493</v>
      </c>
      <c r="B495" s="3" t="s">
        <v>494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 t="e">
        <f t="shared" si="29"/>
        <v>#DIV/0!</v>
      </c>
      <c r="Q495" t="str">
        <f t="shared" si="30"/>
        <v>film &amp; video</v>
      </c>
      <c r="R495" t="str">
        <f t="shared" si="31"/>
        <v>animation</v>
      </c>
      <c r="S495" s="9">
        <v>42114.476134259254</v>
      </c>
      <c r="T495" s="9"/>
      <c r="U495" s="8">
        <v>42144.476134259254</v>
      </c>
      <c r="W495" s="10">
        <v>42114.476134259254</v>
      </c>
    </row>
    <row r="496" spans="1:23" ht="49" x14ac:dyDescent="0.25">
      <c r="A496">
        <v>494</v>
      </c>
      <c r="B496" s="3" t="s">
        <v>495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</v>
      </c>
      <c r="P496">
        <f t="shared" si="29"/>
        <v>10.33</v>
      </c>
      <c r="Q496" t="str">
        <f t="shared" si="30"/>
        <v>film &amp; video</v>
      </c>
      <c r="R496" t="str">
        <f t="shared" si="31"/>
        <v>animation</v>
      </c>
      <c r="S496" s="9">
        <v>41799.580613425926</v>
      </c>
      <c r="T496" s="9"/>
      <c r="U496" s="8">
        <v>41822.875</v>
      </c>
      <c r="W496" s="10">
        <v>41799.580613425926</v>
      </c>
    </row>
    <row r="497" spans="1:23" ht="49" x14ac:dyDescent="0.25">
      <c r="A497">
        <v>495</v>
      </c>
      <c r="B497" s="3" t="s">
        <v>496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 t="e">
        <f t="shared" si="29"/>
        <v>#DIV/0!</v>
      </c>
      <c r="Q497" t="str">
        <f t="shared" si="30"/>
        <v>film &amp; video</v>
      </c>
      <c r="R497" t="str">
        <f t="shared" si="31"/>
        <v>animation</v>
      </c>
      <c r="S497" s="9">
        <v>42171.577604166669</v>
      </c>
      <c r="T497" s="9"/>
      <c r="U497" s="8">
        <v>42201.577604166669</v>
      </c>
      <c r="W497" s="10">
        <v>42171.577604166669</v>
      </c>
    </row>
    <row r="498" spans="1:23" ht="33" x14ac:dyDescent="0.25">
      <c r="A498">
        <v>496</v>
      </c>
      <c r="B498" s="3" t="s">
        <v>497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0</v>
      </c>
      <c r="P498">
        <f t="shared" si="29"/>
        <v>1</v>
      </c>
      <c r="Q498" t="str">
        <f t="shared" si="30"/>
        <v>film &amp; video</v>
      </c>
      <c r="R498" t="str">
        <f t="shared" si="31"/>
        <v>animation</v>
      </c>
      <c r="S498" s="9">
        <v>41620.68141203704</v>
      </c>
      <c r="T498" s="9"/>
      <c r="U498" s="8">
        <v>41680.68141203704</v>
      </c>
      <c r="W498" s="10">
        <v>41620.68141203704</v>
      </c>
    </row>
    <row r="499" spans="1:23" ht="18" x14ac:dyDescent="0.25">
      <c r="A499">
        <v>497</v>
      </c>
      <c r="B499" s="3" t="s">
        <v>498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1</v>
      </c>
      <c r="P499">
        <f t="shared" si="29"/>
        <v>10</v>
      </c>
      <c r="Q499" t="str">
        <f t="shared" si="30"/>
        <v>film &amp; video</v>
      </c>
      <c r="R499" t="str">
        <f t="shared" si="31"/>
        <v>animation</v>
      </c>
      <c r="S499" s="9">
        <v>41944.787789351853</v>
      </c>
      <c r="T499" s="9"/>
      <c r="U499" s="8">
        <v>41997.958333333328</v>
      </c>
      <c r="W499" s="10">
        <v>41944.787789351853</v>
      </c>
    </row>
    <row r="500" spans="1:23" ht="49" x14ac:dyDescent="0.25">
      <c r="A500">
        <v>498</v>
      </c>
      <c r="B500" s="3" t="s">
        <v>499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5</v>
      </c>
      <c r="P500">
        <f t="shared" si="29"/>
        <v>136.09</v>
      </c>
      <c r="Q500" t="str">
        <f t="shared" si="30"/>
        <v>film &amp; video</v>
      </c>
      <c r="R500" t="str">
        <f t="shared" si="31"/>
        <v>animation</v>
      </c>
      <c r="S500" s="9">
        <v>40858.512141203704</v>
      </c>
      <c r="T500" s="9"/>
      <c r="U500" s="8">
        <v>40900.512141203704</v>
      </c>
      <c r="W500" s="10">
        <v>40858.512141203704</v>
      </c>
    </row>
    <row r="501" spans="1:23" ht="65" x14ac:dyDescent="0.25">
      <c r="A501">
        <v>499</v>
      </c>
      <c r="B501" s="3" t="s">
        <v>500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10</v>
      </c>
      <c r="P501">
        <f t="shared" si="29"/>
        <v>73.459999999999994</v>
      </c>
      <c r="Q501" t="str">
        <f t="shared" si="30"/>
        <v>film &amp; video</v>
      </c>
      <c r="R501" t="str">
        <f t="shared" si="31"/>
        <v>animation</v>
      </c>
      <c r="S501" s="9">
        <v>40043.645462962959</v>
      </c>
      <c r="T501" s="9"/>
      <c r="U501" s="8">
        <v>40098.624305555553</v>
      </c>
      <c r="W501" s="10">
        <v>40043.645462962959</v>
      </c>
    </row>
    <row r="502" spans="1:23" ht="65" x14ac:dyDescent="0.25">
      <c r="A502">
        <v>500</v>
      </c>
      <c r="B502" s="3" t="s">
        <v>501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</v>
      </c>
      <c r="P502">
        <f t="shared" si="29"/>
        <v>53.75</v>
      </c>
      <c r="Q502" t="str">
        <f t="shared" si="30"/>
        <v>film &amp; video</v>
      </c>
      <c r="R502" t="str">
        <f t="shared" si="31"/>
        <v>animation</v>
      </c>
      <c r="S502" s="9">
        <v>40247.636006944449</v>
      </c>
      <c r="T502" s="9"/>
      <c r="U502" s="8">
        <v>40306.677777777775</v>
      </c>
      <c r="W502" s="10">
        <v>40247.636006944449</v>
      </c>
    </row>
    <row r="503" spans="1:23" ht="49" x14ac:dyDescent="0.25">
      <c r="A503">
        <v>501</v>
      </c>
      <c r="B503" s="3" t="s">
        <v>502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 t="e">
        <f t="shared" si="29"/>
        <v>#DIV/0!</v>
      </c>
      <c r="Q503" t="str">
        <f t="shared" si="30"/>
        <v>film &amp; video</v>
      </c>
      <c r="R503" t="str">
        <f t="shared" si="31"/>
        <v>animation</v>
      </c>
      <c r="S503" s="9">
        <v>40702.984386574077</v>
      </c>
      <c r="T503" s="9"/>
      <c r="U503" s="8">
        <v>40732.984386574077</v>
      </c>
      <c r="W503" s="10">
        <v>40702.984386574077</v>
      </c>
    </row>
    <row r="504" spans="1:23" ht="49" x14ac:dyDescent="0.25">
      <c r="A504">
        <v>502</v>
      </c>
      <c r="B504" s="3" t="s">
        <v>503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</v>
      </c>
      <c r="P504">
        <f t="shared" si="29"/>
        <v>57.5</v>
      </c>
      <c r="Q504" t="str">
        <f t="shared" si="30"/>
        <v>film &amp; video</v>
      </c>
      <c r="R504" t="str">
        <f t="shared" si="31"/>
        <v>animation</v>
      </c>
      <c r="S504" s="9">
        <v>40956.303530092591</v>
      </c>
      <c r="T504" s="9"/>
      <c r="U504" s="8">
        <v>40986.261863425927</v>
      </c>
      <c r="W504" s="10">
        <v>40956.303530092591</v>
      </c>
    </row>
    <row r="505" spans="1:23" ht="49" x14ac:dyDescent="0.25">
      <c r="A505">
        <v>503</v>
      </c>
      <c r="B505" s="3" t="s">
        <v>504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2</v>
      </c>
      <c r="P505">
        <f t="shared" si="29"/>
        <v>12.67</v>
      </c>
      <c r="Q505" t="str">
        <f t="shared" si="30"/>
        <v>film &amp; video</v>
      </c>
      <c r="R505" t="str">
        <f t="shared" si="31"/>
        <v>animation</v>
      </c>
      <c r="S505" s="9">
        <v>41991.276655092588</v>
      </c>
      <c r="T505" s="9"/>
      <c r="U505" s="8">
        <v>42021.276655092588</v>
      </c>
      <c r="W505" s="10">
        <v>41991.276655092588</v>
      </c>
    </row>
    <row r="506" spans="1:23" ht="49" x14ac:dyDescent="0.25">
      <c r="A506">
        <v>504</v>
      </c>
      <c r="B506" s="3" t="s">
        <v>505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</v>
      </c>
      <c r="P506">
        <f t="shared" si="29"/>
        <v>67</v>
      </c>
      <c r="Q506" t="str">
        <f t="shared" si="30"/>
        <v>film &amp; video</v>
      </c>
      <c r="R506" t="str">
        <f t="shared" si="31"/>
        <v>animation</v>
      </c>
      <c r="S506" s="9">
        <v>40949.73364583333</v>
      </c>
      <c r="T506" s="9"/>
      <c r="U506" s="8">
        <v>41009.691979166666</v>
      </c>
      <c r="W506" s="10">
        <v>40949.73364583333</v>
      </c>
    </row>
    <row r="507" spans="1:23" ht="49" x14ac:dyDescent="0.25">
      <c r="A507">
        <v>505</v>
      </c>
      <c r="B507" s="3" t="s">
        <v>506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</v>
      </c>
      <c r="P507">
        <f t="shared" si="29"/>
        <v>3.71</v>
      </c>
      <c r="Q507" t="str">
        <f t="shared" si="30"/>
        <v>film &amp; video</v>
      </c>
      <c r="R507" t="str">
        <f t="shared" si="31"/>
        <v>animation</v>
      </c>
      <c r="S507" s="9">
        <v>42317.848217592589</v>
      </c>
      <c r="T507" s="9"/>
      <c r="U507" s="8">
        <v>42362.848217592589</v>
      </c>
      <c r="W507" s="10">
        <v>42317.848217592589</v>
      </c>
    </row>
    <row r="508" spans="1:23" ht="49" x14ac:dyDescent="0.25">
      <c r="A508">
        <v>506</v>
      </c>
      <c r="B508" s="3" t="s">
        <v>507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>
        <f t="shared" si="29"/>
        <v>250</v>
      </c>
      <c r="Q508" t="str">
        <f t="shared" si="30"/>
        <v>film &amp; video</v>
      </c>
      <c r="R508" t="str">
        <f t="shared" si="31"/>
        <v>animation</v>
      </c>
      <c r="S508" s="9">
        <v>41466.302314814813</v>
      </c>
      <c r="T508" s="9"/>
      <c r="U508" s="8">
        <v>41496.302314814813</v>
      </c>
      <c r="W508" s="10">
        <v>41466.302314814813</v>
      </c>
    </row>
    <row r="509" spans="1:23" ht="49" x14ac:dyDescent="0.25">
      <c r="A509">
        <v>507</v>
      </c>
      <c r="B509" s="3" t="s">
        <v>508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</v>
      </c>
      <c r="P509">
        <f t="shared" si="29"/>
        <v>64</v>
      </c>
      <c r="Q509" t="str">
        <f t="shared" si="30"/>
        <v>film &amp; video</v>
      </c>
      <c r="R509" t="str">
        <f t="shared" si="31"/>
        <v>animation</v>
      </c>
      <c r="S509" s="9">
        <v>41156.708993055552</v>
      </c>
      <c r="T509" s="9"/>
      <c r="U509" s="8">
        <v>41201.708993055552</v>
      </c>
      <c r="W509" s="10">
        <v>41156.708993055552</v>
      </c>
    </row>
    <row r="510" spans="1:23" ht="49" x14ac:dyDescent="0.25">
      <c r="A510">
        <v>508</v>
      </c>
      <c r="B510" s="3" t="s">
        <v>509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1</v>
      </c>
      <c r="P510">
        <f t="shared" si="29"/>
        <v>133.33000000000001</v>
      </c>
      <c r="Q510" t="str">
        <f t="shared" si="30"/>
        <v>film &amp; video</v>
      </c>
      <c r="R510" t="str">
        <f t="shared" si="31"/>
        <v>animation</v>
      </c>
      <c r="S510" s="9">
        <v>40994.774317129632</v>
      </c>
      <c r="T510" s="9"/>
      <c r="U510" s="8">
        <v>41054.343055555553</v>
      </c>
      <c r="W510" s="10">
        <v>40994.774317129632</v>
      </c>
    </row>
    <row r="511" spans="1:23" ht="49" x14ac:dyDescent="0.25">
      <c r="A511">
        <v>509</v>
      </c>
      <c r="B511" s="3" t="s">
        <v>510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</v>
      </c>
      <c r="P511">
        <f t="shared" si="29"/>
        <v>10</v>
      </c>
      <c r="Q511" t="str">
        <f t="shared" si="30"/>
        <v>film &amp; video</v>
      </c>
      <c r="R511" t="str">
        <f t="shared" si="31"/>
        <v>animation</v>
      </c>
      <c r="S511" s="9">
        <v>42153.381597222222</v>
      </c>
      <c r="T511" s="9"/>
      <c r="U511" s="8">
        <v>42183.381597222222</v>
      </c>
      <c r="W511" s="10">
        <v>42153.381597222222</v>
      </c>
    </row>
    <row r="512" spans="1:23" ht="49" x14ac:dyDescent="0.25">
      <c r="A512">
        <v>510</v>
      </c>
      <c r="B512" s="3" t="s">
        <v>511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 t="e">
        <f t="shared" si="29"/>
        <v>#DIV/0!</v>
      </c>
      <c r="Q512" t="str">
        <f t="shared" si="30"/>
        <v>film &amp; video</v>
      </c>
      <c r="R512" t="str">
        <f t="shared" si="31"/>
        <v>animation</v>
      </c>
      <c r="S512" s="9">
        <v>42399.926377314812</v>
      </c>
      <c r="T512" s="9"/>
      <c r="U512" s="8">
        <v>42429.926377314812</v>
      </c>
      <c r="W512" s="10">
        <v>42399.926377314812</v>
      </c>
    </row>
    <row r="513" spans="1:23" ht="49" x14ac:dyDescent="0.25">
      <c r="A513">
        <v>511</v>
      </c>
      <c r="B513" s="3" t="s">
        <v>512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>
        <f t="shared" si="29"/>
        <v>30</v>
      </c>
      <c r="Q513" t="str">
        <f t="shared" si="30"/>
        <v>film &amp; video</v>
      </c>
      <c r="R513" t="str">
        <f t="shared" si="31"/>
        <v>animation</v>
      </c>
      <c r="S513" s="9">
        <v>41340.053032407406</v>
      </c>
      <c r="T513" s="9"/>
      <c r="U513" s="8">
        <v>41370.011365740742</v>
      </c>
      <c r="W513" s="10">
        <v>41340.053032407406</v>
      </c>
    </row>
    <row r="514" spans="1:23" ht="49" x14ac:dyDescent="0.25">
      <c r="A514">
        <v>512</v>
      </c>
      <c r="B514" s="3" t="s">
        <v>513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0</v>
      </c>
      <c r="P514">
        <f t="shared" si="29"/>
        <v>5.5</v>
      </c>
      <c r="Q514" t="str">
        <f t="shared" si="30"/>
        <v>film &amp; video</v>
      </c>
      <c r="R514" t="str">
        <f t="shared" si="31"/>
        <v>animation</v>
      </c>
      <c r="S514" s="9">
        <v>42649.492210648154</v>
      </c>
      <c r="T514" s="9"/>
      <c r="U514" s="8">
        <v>42694.533877314811</v>
      </c>
      <c r="W514" s="10">
        <v>42649.492210648154</v>
      </c>
    </row>
    <row r="515" spans="1:23" ht="33" x14ac:dyDescent="0.25">
      <c r="A515">
        <v>513</v>
      </c>
      <c r="B515" s="3" t="s">
        <v>514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ROUND((E515/D515)*100,0)</f>
        <v>14</v>
      </c>
      <c r="P515">
        <f t="shared" ref="P515:P578" si="33">ROUND(E515/L515,2)</f>
        <v>102.38</v>
      </c>
      <c r="Q515" t="str">
        <f t="shared" ref="Q515:Q578" si="34">LEFT(N515,FIND("/",N515)-1)</f>
        <v>film &amp; video</v>
      </c>
      <c r="R515" t="str">
        <f t="shared" ref="R515:R578" si="35">MID(N515,FIND("/",N515)+1,LEN(N515))</f>
        <v>animation</v>
      </c>
      <c r="S515" s="9">
        <v>42552.403993055559</v>
      </c>
      <c r="T515" s="9"/>
      <c r="U515" s="8">
        <v>42597.041666666672</v>
      </c>
      <c r="W515" s="10">
        <v>42552.403993055559</v>
      </c>
    </row>
    <row r="516" spans="1:23" ht="49" x14ac:dyDescent="0.25">
      <c r="A516">
        <v>514</v>
      </c>
      <c r="B516" s="3" t="s">
        <v>515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</v>
      </c>
      <c r="P516">
        <f t="shared" si="33"/>
        <v>16.670000000000002</v>
      </c>
      <c r="Q516" t="str">
        <f t="shared" si="34"/>
        <v>film &amp; video</v>
      </c>
      <c r="R516" t="str">
        <f t="shared" si="35"/>
        <v>animation</v>
      </c>
      <c r="S516" s="9">
        <v>41830.363969907405</v>
      </c>
      <c r="T516" s="9"/>
      <c r="U516" s="8">
        <v>41860.363969907405</v>
      </c>
      <c r="W516" s="10">
        <v>41830.363969907405</v>
      </c>
    </row>
    <row r="517" spans="1:23" ht="49" x14ac:dyDescent="0.25">
      <c r="A517">
        <v>515</v>
      </c>
      <c r="B517" s="3" t="s">
        <v>516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</v>
      </c>
      <c r="P517">
        <f t="shared" si="33"/>
        <v>725.03</v>
      </c>
      <c r="Q517" t="str">
        <f t="shared" si="34"/>
        <v>film &amp; video</v>
      </c>
      <c r="R517" t="str">
        <f t="shared" si="35"/>
        <v>animation</v>
      </c>
      <c r="S517" s="9">
        <v>42327.240752314814</v>
      </c>
      <c r="T517" s="9"/>
      <c r="U517" s="8">
        <v>42367.240752314814</v>
      </c>
      <c r="W517" s="10">
        <v>42327.240752314814</v>
      </c>
    </row>
    <row r="518" spans="1:23" ht="33" x14ac:dyDescent="0.25">
      <c r="A518">
        <v>516</v>
      </c>
      <c r="B518" s="3" t="s">
        <v>517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 t="e">
        <f t="shared" si="33"/>
        <v>#DIV/0!</v>
      </c>
      <c r="Q518" t="str">
        <f t="shared" si="34"/>
        <v>film &amp; video</v>
      </c>
      <c r="R518" t="str">
        <f t="shared" si="35"/>
        <v>animation</v>
      </c>
      <c r="S518" s="9">
        <v>42091.528703703705</v>
      </c>
      <c r="T518" s="9"/>
      <c r="U518" s="8">
        <v>42151.528703703705</v>
      </c>
      <c r="W518" s="10">
        <v>42091.528703703705</v>
      </c>
    </row>
    <row r="519" spans="1:23" ht="49" x14ac:dyDescent="0.25">
      <c r="A519">
        <v>517</v>
      </c>
      <c r="B519" s="3" t="s">
        <v>518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</v>
      </c>
      <c r="P519">
        <f t="shared" si="33"/>
        <v>68.33</v>
      </c>
      <c r="Q519" t="str">
        <f t="shared" si="34"/>
        <v>film &amp; video</v>
      </c>
      <c r="R519" t="str">
        <f t="shared" si="35"/>
        <v>animation</v>
      </c>
      <c r="S519" s="9">
        <v>42738.365289351852</v>
      </c>
      <c r="T519" s="9"/>
      <c r="U519" s="8">
        <v>42768.365289351852</v>
      </c>
      <c r="W519" s="10">
        <v>42738.365289351852</v>
      </c>
    </row>
    <row r="520" spans="1:23" ht="49" x14ac:dyDescent="0.25">
      <c r="A520">
        <v>518</v>
      </c>
      <c r="B520" s="3" t="s">
        <v>519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 t="e">
        <f t="shared" si="33"/>
        <v>#DIV/0!</v>
      </c>
      <c r="Q520" t="str">
        <f t="shared" si="34"/>
        <v>film &amp; video</v>
      </c>
      <c r="R520" t="str">
        <f t="shared" si="35"/>
        <v>animation</v>
      </c>
      <c r="S520" s="9">
        <v>42223.366018518514</v>
      </c>
      <c r="T520" s="9"/>
      <c r="U520" s="8">
        <v>42253.365277777775</v>
      </c>
      <c r="W520" s="10">
        <v>42223.366018518514</v>
      </c>
    </row>
    <row r="521" spans="1:23" ht="49" x14ac:dyDescent="0.25">
      <c r="A521">
        <v>519</v>
      </c>
      <c r="B521" s="3" t="s">
        <v>520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23</v>
      </c>
      <c r="P521">
        <f t="shared" si="33"/>
        <v>39.229999999999997</v>
      </c>
      <c r="Q521" t="str">
        <f t="shared" si="34"/>
        <v>film &amp; video</v>
      </c>
      <c r="R521" t="str">
        <f t="shared" si="35"/>
        <v>animation</v>
      </c>
      <c r="S521" s="9">
        <v>41218.141446759262</v>
      </c>
      <c r="T521" s="9"/>
      <c r="U521" s="8">
        <v>41248.141446759262</v>
      </c>
      <c r="W521" s="10">
        <v>41218.141446759262</v>
      </c>
    </row>
    <row r="522" spans="1:23" ht="49" x14ac:dyDescent="0.25">
      <c r="A522">
        <v>520</v>
      </c>
      <c r="B522" s="3" t="s">
        <v>521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</v>
      </c>
      <c r="P522">
        <f t="shared" si="33"/>
        <v>150.15</v>
      </c>
      <c r="Q522" t="str">
        <f t="shared" si="34"/>
        <v>theater</v>
      </c>
      <c r="R522" t="str">
        <f t="shared" si="35"/>
        <v>plays</v>
      </c>
      <c r="S522" s="9">
        <v>42318.452094907407</v>
      </c>
      <c r="T522" s="9"/>
      <c r="U522" s="8">
        <v>42348.452094907407</v>
      </c>
      <c r="W522" s="10">
        <v>42318.452094907407</v>
      </c>
    </row>
    <row r="523" spans="1:23" ht="49" x14ac:dyDescent="0.25">
      <c r="A523">
        <v>521</v>
      </c>
      <c r="B523" s="3" t="s">
        <v>522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105</v>
      </c>
      <c r="P523">
        <f t="shared" si="33"/>
        <v>93.43</v>
      </c>
      <c r="Q523" t="str">
        <f t="shared" si="34"/>
        <v>theater</v>
      </c>
      <c r="R523" t="str">
        <f t="shared" si="35"/>
        <v>plays</v>
      </c>
      <c r="S523" s="9">
        <v>42645.842812499999</v>
      </c>
      <c r="T523" s="9"/>
      <c r="U523" s="8">
        <v>42674.957638888889</v>
      </c>
      <c r="W523" s="10">
        <v>42645.842812499999</v>
      </c>
    </row>
    <row r="524" spans="1:23" ht="49" x14ac:dyDescent="0.25">
      <c r="A524">
        <v>522</v>
      </c>
      <c r="B524" s="3" t="s">
        <v>523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115</v>
      </c>
      <c r="P524">
        <f t="shared" si="33"/>
        <v>110.97</v>
      </c>
      <c r="Q524" t="str">
        <f t="shared" si="34"/>
        <v>theater</v>
      </c>
      <c r="R524" t="str">
        <f t="shared" si="35"/>
        <v>plays</v>
      </c>
      <c r="S524" s="9">
        <v>42429.790798611109</v>
      </c>
      <c r="T524" s="9"/>
      <c r="U524" s="8">
        <v>42449.749131944445</v>
      </c>
      <c r="W524" s="10">
        <v>42429.790798611109</v>
      </c>
    </row>
    <row r="525" spans="1:23" ht="49" x14ac:dyDescent="0.25">
      <c r="A525">
        <v>523</v>
      </c>
      <c r="B525" s="3" t="s">
        <v>524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121</v>
      </c>
      <c r="P525">
        <f t="shared" si="33"/>
        <v>71.790000000000006</v>
      </c>
      <c r="Q525" t="str">
        <f t="shared" si="34"/>
        <v>theater</v>
      </c>
      <c r="R525" t="str">
        <f t="shared" si="35"/>
        <v>plays</v>
      </c>
      <c r="S525" s="9">
        <v>42237.88282407407</v>
      </c>
      <c r="T525" s="9"/>
      <c r="U525" s="8">
        <v>42267.88282407407</v>
      </c>
      <c r="W525" s="10">
        <v>42237.88282407407</v>
      </c>
    </row>
    <row r="526" spans="1:23" ht="49" x14ac:dyDescent="0.25">
      <c r="A526">
        <v>524</v>
      </c>
      <c r="B526" s="3" t="s">
        <v>525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109</v>
      </c>
      <c r="P526">
        <f t="shared" si="33"/>
        <v>29.26</v>
      </c>
      <c r="Q526" t="str">
        <f t="shared" si="34"/>
        <v>theater</v>
      </c>
      <c r="R526" t="str">
        <f t="shared" si="35"/>
        <v>plays</v>
      </c>
      <c r="S526" s="9">
        <v>42492.467233796298</v>
      </c>
      <c r="T526" s="9"/>
      <c r="U526" s="8">
        <v>42522.467233796298</v>
      </c>
      <c r="W526" s="10">
        <v>42492.467233796298</v>
      </c>
    </row>
    <row r="527" spans="1:23" ht="49" x14ac:dyDescent="0.25">
      <c r="A527">
        <v>525</v>
      </c>
      <c r="B527" s="3" t="s">
        <v>526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tr">
        <f t="shared" si="34"/>
        <v>theater</v>
      </c>
      <c r="R527" t="str">
        <f t="shared" si="35"/>
        <v>plays</v>
      </c>
      <c r="S527" s="9">
        <v>41850.150937500002</v>
      </c>
      <c r="T527" s="9"/>
      <c r="U527" s="8">
        <v>41895.150937500002</v>
      </c>
      <c r="W527" s="10">
        <v>41850.150937500002</v>
      </c>
    </row>
    <row r="528" spans="1:23" ht="49" x14ac:dyDescent="0.25">
      <c r="A528">
        <v>526</v>
      </c>
      <c r="B528" s="3" t="s">
        <v>527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>
        <f t="shared" si="33"/>
        <v>74.349999999999994</v>
      </c>
      <c r="Q528" t="str">
        <f t="shared" si="34"/>
        <v>theater</v>
      </c>
      <c r="R528" t="str">
        <f t="shared" si="35"/>
        <v>plays</v>
      </c>
      <c r="S528" s="9">
        <v>42192.341944444444</v>
      </c>
      <c r="T528" s="9"/>
      <c r="U528" s="8">
        <v>42223.458333333328</v>
      </c>
      <c r="W528" s="10">
        <v>42192.341944444444</v>
      </c>
    </row>
    <row r="529" spans="1:23" ht="49" x14ac:dyDescent="0.25">
      <c r="A529">
        <v>527</v>
      </c>
      <c r="B529" s="3" t="s">
        <v>528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101</v>
      </c>
      <c r="P529">
        <f t="shared" si="33"/>
        <v>63.83</v>
      </c>
      <c r="Q529" t="str">
        <f t="shared" si="34"/>
        <v>theater</v>
      </c>
      <c r="R529" t="str">
        <f t="shared" si="35"/>
        <v>plays</v>
      </c>
      <c r="S529" s="9">
        <v>42752.955625000002</v>
      </c>
      <c r="T529" s="9"/>
      <c r="U529" s="8">
        <v>42783.420138888891</v>
      </c>
      <c r="W529" s="10">
        <v>42752.955625000002</v>
      </c>
    </row>
    <row r="530" spans="1:23" ht="18" x14ac:dyDescent="0.25">
      <c r="A530">
        <v>528</v>
      </c>
      <c r="B530" s="3" t="s">
        <v>529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116</v>
      </c>
      <c r="P530">
        <f t="shared" si="33"/>
        <v>44.33</v>
      </c>
      <c r="Q530" t="str">
        <f t="shared" si="34"/>
        <v>theater</v>
      </c>
      <c r="R530" t="str">
        <f t="shared" si="35"/>
        <v>plays</v>
      </c>
      <c r="S530" s="9">
        <v>42155.670219907406</v>
      </c>
      <c r="T530" s="9"/>
      <c r="U530" s="8">
        <v>42176.638888888891</v>
      </c>
      <c r="W530" s="10">
        <v>42155.670219907406</v>
      </c>
    </row>
    <row r="531" spans="1:23" ht="49" x14ac:dyDescent="0.25">
      <c r="A531">
        <v>529</v>
      </c>
      <c r="B531" s="3" t="s">
        <v>530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</v>
      </c>
      <c r="P531">
        <f t="shared" si="33"/>
        <v>86.94</v>
      </c>
      <c r="Q531" t="str">
        <f t="shared" si="34"/>
        <v>theater</v>
      </c>
      <c r="R531" t="str">
        <f t="shared" si="35"/>
        <v>plays</v>
      </c>
      <c r="S531" s="9">
        <v>42724.781180555554</v>
      </c>
      <c r="T531" s="9"/>
      <c r="U531" s="8">
        <v>42745.958333333328</v>
      </c>
      <c r="W531" s="10">
        <v>42724.781180555554</v>
      </c>
    </row>
    <row r="532" spans="1:23" ht="49" x14ac:dyDescent="0.25">
      <c r="A532">
        <v>530</v>
      </c>
      <c r="B532" s="3" t="s">
        <v>531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108</v>
      </c>
      <c r="P532">
        <f t="shared" si="33"/>
        <v>126.55</v>
      </c>
      <c r="Q532" t="str">
        <f t="shared" si="34"/>
        <v>theater</v>
      </c>
      <c r="R532" t="str">
        <f t="shared" si="35"/>
        <v>plays</v>
      </c>
      <c r="S532" s="9">
        <v>42157.341064814813</v>
      </c>
      <c r="T532" s="9"/>
      <c r="U532" s="8">
        <v>42178.833333333328</v>
      </c>
      <c r="W532" s="10">
        <v>42157.341064814813</v>
      </c>
    </row>
    <row r="533" spans="1:23" ht="49" x14ac:dyDescent="0.25">
      <c r="A533">
        <v>531</v>
      </c>
      <c r="B533" s="3" t="s">
        <v>532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</v>
      </c>
      <c r="Q533" t="str">
        <f t="shared" si="34"/>
        <v>theater</v>
      </c>
      <c r="R533" t="str">
        <f t="shared" si="35"/>
        <v>plays</v>
      </c>
      <c r="S533" s="9">
        <v>42675.815150462964</v>
      </c>
      <c r="T533" s="9"/>
      <c r="U533" s="8">
        <v>42721.040972222225</v>
      </c>
      <c r="W533" s="10">
        <v>42675.815150462964</v>
      </c>
    </row>
    <row r="534" spans="1:23" ht="49" x14ac:dyDescent="0.25">
      <c r="A534">
        <v>532</v>
      </c>
      <c r="B534" s="3" t="s">
        <v>533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</v>
      </c>
      <c r="P534">
        <f t="shared" si="33"/>
        <v>71.239999999999995</v>
      </c>
      <c r="Q534" t="str">
        <f t="shared" si="34"/>
        <v>theater</v>
      </c>
      <c r="R534" t="str">
        <f t="shared" si="35"/>
        <v>plays</v>
      </c>
      <c r="S534" s="9">
        <v>42472.757037037038</v>
      </c>
      <c r="T534" s="9"/>
      <c r="U534" s="8">
        <v>42502.757037037038</v>
      </c>
      <c r="W534" s="10">
        <v>42472.757037037038</v>
      </c>
    </row>
    <row r="535" spans="1:23" ht="49" x14ac:dyDescent="0.25">
      <c r="A535">
        <v>533</v>
      </c>
      <c r="B535" s="3" t="s">
        <v>534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</v>
      </c>
      <c r="P535">
        <f t="shared" si="33"/>
        <v>117.88</v>
      </c>
      <c r="Q535" t="str">
        <f t="shared" si="34"/>
        <v>theater</v>
      </c>
      <c r="R535" t="str">
        <f t="shared" si="35"/>
        <v>plays</v>
      </c>
      <c r="S535" s="9">
        <v>42482.18478009259</v>
      </c>
      <c r="T535" s="9"/>
      <c r="U535" s="8">
        <v>42506.18478009259</v>
      </c>
      <c r="W535" s="10">
        <v>42482.18478009259</v>
      </c>
    </row>
    <row r="536" spans="1:23" ht="49" x14ac:dyDescent="0.25">
      <c r="A536">
        <v>534</v>
      </c>
      <c r="B536" s="3" t="s">
        <v>535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105</v>
      </c>
      <c r="P536">
        <f t="shared" si="33"/>
        <v>327.08</v>
      </c>
      <c r="Q536" t="str">
        <f t="shared" si="34"/>
        <v>theater</v>
      </c>
      <c r="R536" t="str">
        <f t="shared" si="35"/>
        <v>plays</v>
      </c>
      <c r="S536" s="9">
        <v>42270.560995370368</v>
      </c>
      <c r="T536" s="9"/>
      <c r="U536" s="8">
        <v>42309.708333333328</v>
      </c>
      <c r="W536" s="10">
        <v>42270.560995370368</v>
      </c>
    </row>
    <row r="537" spans="1:23" ht="33" x14ac:dyDescent="0.25">
      <c r="A537">
        <v>535</v>
      </c>
      <c r="B537" s="3" t="s">
        <v>536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103</v>
      </c>
      <c r="P537">
        <f t="shared" si="33"/>
        <v>34.75</v>
      </c>
      <c r="Q537" t="str">
        <f t="shared" si="34"/>
        <v>theater</v>
      </c>
      <c r="R537" t="str">
        <f t="shared" si="35"/>
        <v>plays</v>
      </c>
      <c r="S537" s="9">
        <v>42711.295196759253</v>
      </c>
      <c r="T537" s="9"/>
      <c r="U537" s="8">
        <v>42741.295196759253</v>
      </c>
      <c r="W537" s="10">
        <v>42711.295196759253</v>
      </c>
    </row>
    <row r="538" spans="1:23" ht="49" x14ac:dyDescent="0.25">
      <c r="A538">
        <v>536</v>
      </c>
      <c r="B538" s="3" t="s">
        <v>537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</v>
      </c>
      <c r="P538">
        <f t="shared" si="33"/>
        <v>100.06</v>
      </c>
      <c r="Q538" t="str">
        <f t="shared" si="34"/>
        <v>theater</v>
      </c>
      <c r="R538" t="str">
        <f t="shared" si="35"/>
        <v>plays</v>
      </c>
      <c r="S538" s="9">
        <v>42179.094988425932</v>
      </c>
      <c r="T538" s="9"/>
      <c r="U538" s="8">
        <v>42219.5</v>
      </c>
      <c r="W538" s="10">
        <v>42179.094988425932</v>
      </c>
    </row>
    <row r="539" spans="1:23" ht="49" x14ac:dyDescent="0.25">
      <c r="A539">
        <v>537</v>
      </c>
      <c r="B539" s="3" t="s">
        <v>538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121</v>
      </c>
      <c r="P539">
        <f t="shared" si="33"/>
        <v>40.85</v>
      </c>
      <c r="Q539" t="str">
        <f t="shared" si="34"/>
        <v>theater</v>
      </c>
      <c r="R539" t="str">
        <f t="shared" si="35"/>
        <v>plays</v>
      </c>
      <c r="S539" s="9">
        <v>42282.518414351856</v>
      </c>
      <c r="T539" s="9"/>
      <c r="U539" s="8">
        <v>42312.560081018513</v>
      </c>
      <c r="W539" s="10">
        <v>42282.518414351856</v>
      </c>
    </row>
    <row r="540" spans="1:23" ht="49" x14ac:dyDescent="0.25">
      <c r="A540">
        <v>538</v>
      </c>
      <c r="B540" s="3" t="s">
        <v>539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</v>
      </c>
      <c r="P540">
        <f t="shared" si="33"/>
        <v>252.02</v>
      </c>
      <c r="Q540" t="str">
        <f t="shared" si="34"/>
        <v>theater</v>
      </c>
      <c r="R540" t="str">
        <f t="shared" si="35"/>
        <v>plays</v>
      </c>
      <c r="S540" s="9">
        <v>42473.544710648144</v>
      </c>
      <c r="T540" s="9"/>
      <c r="U540" s="8">
        <v>42503.544710648144</v>
      </c>
      <c r="W540" s="10">
        <v>42473.544710648144</v>
      </c>
    </row>
    <row r="541" spans="1:23" ht="49" x14ac:dyDescent="0.25">
      <c r="A541">
        <v>539</v>
      </c>
      <c r="B541" s="3" t="s">
        <v>540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101</v>
      </c>
      <c r="P541">
        <f t="shared" si="33"/>
        <v>25.16</v>
      </c>
      <c r="Q541" t="str">
        <f t="shared" si="34"/>
        <v>theater</v>
      </c>
      <c r="R541" t="str">
        <f t="shared" si="35"/>
        <v>plays</v>
      </c>
      <c r="S541" s="9">
        <v>42534.799849537041</v>
      </c>
      <c r="T541" s="9"/>
      <c r="U541" s="8">
        <v>42555.799849537041</v>
      </c>
      <c r="W541" s="10">
        <v>42534.799849537041</v>
      </c>
    </row>
    <row r="542" spans="1:23" ht="65" x14ac:dyDescent="0.25">
      <c r="A542">
        <v>540</v>
      </c>
      <c r="B542" s="3" t="s">
        <v>541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0</v>
      </c>
      <c r="P542">
        <f t="shared" si="33"/>
        <v>1</v>
      </c>
      <c r="Q542" t="str">
        <f t="shared" si="34"/>
        <v>technology</v>
      </c>
      <c r="R542" t="str">
        <f t="shared" si="35"/>
        <v>web</v>
      </c>
      <c r="S542" s="9">
        <v>42009.567199074074</v>
      </c>
      <c r="T542" s="9"/>
      <c r="U542" s="8">
        <v>42039.567199074074</v>
      </c>
      <c r="W542" s="10">
        <v>42009.567199074074</v>
      </c>
    </row>
    <row r="543" spans="1:23" ht="49" x14ac:dyDescent="0.25">
      <c r="A543">
        <v>541</v>
      </c>
      <c r="B543" s="3" t="s">
        <v>542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1</v>
      </c>
      <c r="P543">
        <f t="shared" si="33"/>
        <v>25</v>
      </c>
      <c r="Q543" t="str">
        <f t="shared" si="34"/>
        <v>technology</v>
      </c>
      <c r="R543" t="str">
        <f t="shared" si="35"/>
        <v>web</v>
      </c>
      <c r="S543" s="9">
        <v>42275.796689814815</v>
      </c>
      <c r="T543" s="9"/>
      <c r="U543" s="8">
        <v>42305.796689814815</v>
      </c>
      <c r="W543" s="10">
        <v>42275.796689814815</v>
      </c>
    </row>
    <row r="544" spans="1:23" ht="49" x14ac:dyDescent="0.25">
      <c r="A544">
        <v>542</v>
      </c>
      <c r="B544" s="3" t="s">
        <v>543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0</v>
      </c>
      <c r="P544">
        <f t="shared" si="33"/>
        <v>1</v>
      </c>
      <c r="Q544" t="str">
        <f t="shared" si="34"/>
        <v>technology</v>
      </c>
      <c r="R544" t="str">
        <f t="shared" si="35"/>
        <v>web</v>
      </c>
      <c r="S544" s="9">
        <v>42433.487453703703</v>
      </c>
      <c r="T544" s="9"/>
      <c r="U544" s="8">
        <v>42493.445787037039</v>
      </c>
      <c r="W544" s="10">
        <v>42433.487453703703</v>
      </c>
    </row>
    <row r="545" spans="1:23" ht="49" x14ac:dyDescent="0.25">
      <c r="A545">
        <v>543</v>
      </c>
      <c r="B545" s="3" t="s">
        <v>544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</v>
      </c>
      <c r="P545">
        <f t="shared" si="33"/>
        <v>35</v>
      </c>
      <c r="Q545" t="str">
        <f t="shared" si="34"/>
        <v>technology</v>
      </c>
      <c r="R545" t="str">
        <f t="shared" si="35"/>
        <v>web</v>
      </c>
      <c r="S545" s="9">
        <v>41913.842152777775</v>
      </c>
      <c r="T545" s="9"/>
      <c r="U545" s="8">
        <v>41943.842152777775</v>
      </c>
      <c r="W545" s="10">
        <v>41913.842152777775</v>
      </c>
    </row>
    <row r="546" spans="1:23" ht="49" x14ac:dyDescent="0.25">
      <c r="A546">
        <v>544</v>
      </c>
      <c r="B546" s="3" t="s">
        <v>545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</v>
      </c>
      <c r="P546">
        <f t="shared" si="33"/>
        <v>3</v>
      </c>
      <c r="Q546" t="str">
        <f t="shared" si="34"/>
        <v>technology</v>
      </c>
      <c r="R546" t="str">
        <f t="shared" si="35"/>
        <v>web</v>
      </c>
      <c r="S546" s="9">
        <v>42525.406944444447</v>
      </c>
      <c r="T546" s="9"/>
      <c r="U546" s="8">
        <v>42555.406944444447</v>
      </c>
      <c r="W546" s="10">
        <v>42525.406944444447</v>
      </c>
    </row>
    <row r="547" spans="1:23" ht="49" x14ac:dyDescent="0.25">
      <c r="A547">
        <v>545</v>
      </c>
      <c r="B547" s="3" t="s">
        <v>546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</v>
      </c>
      <c r="P547">
        <f t="shared" si="33"/>
        <v>402.71</v>
      </c>
      <c r="Q547" t="str">
        <f t="shared" si="34"/>
        <v>technology</v>
      </c>
      <c r="R547" t="str">
        <f t="shared" si="35"/>
        <v>web</v>
      </c>
      <c r="S547" s="9">
        <v>42283.342465277776</v>
      </c>
      <c r="T547" s="9"/>
      <c r="U547" s="8">
        <v>42323.384131944447</v>
      </c>
      <c r="W547" s="10">
        <v>42283.342465277776</v>
      </c>
    </row>
    <row r="548" spans="1:23" ht="49" x14ac:dyDescent="0.25">
      <c r="A548">
        <v>546</v>
      </c>
      <c r="B548" s="3" t="s">
        <v>547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0</v>
      </c>
      <c r="P548">
        <f t="shared" si="33"/>
        <v>26</v>
      </c>
      <c r="Q548" t="str">
        <f t="shared" si="34"/>
        <v>technology</v>
      </c>
      <c r="R548" t="str">
        <f t="shared" si="35"/>
        <v>web</v>
      </c>
      <c r="S548" s="9">
        <v>42249.417997685188</v>
      </c>
      <c r="T548" s="9"/>
      <c r="U548" s="8">
        <v>42294.417997685188</v>
      </c>
      <c r="W548" s="10">
        <v>42249.417997685188</v>
      </c>
    </row>
    <row r="549" spans="1:23" ht="49" x14ac:dyDescent="0.25">
      <c r="A549">
        <v>547</v>
      </c>
      <c r="B549" s="3" t="s">
        <v>548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 t="e">
        <f t="shared" si="33"/>
        <v>#DIV/0!</v>
      </c>
      <c r="Q549" t="str">
        <f t="shared" si="34"/>
        <v>technology</v>
      </c>
      <c r="R549" t="str">
        <f t="shared" si="35"/>
        <v>web</v>
      </c>
      <c r="S549" s="9">
        <v>42380.446342592593</v>
      </c>
      <c r="T549" s="9"/>
      <c r="U549" s="8">
        <v>42410.446342592593</v>
      </c>
      <c r="W549" s="10">
        <v>42380.446342592593</v>
      </c>
    </row>
    <row r="550" spans="1:23" ht="49" x14ac:dyDescent="0.25">
      <c r="A550">
        <v>548</v>
      </c>
      <c r="B550" s="3" t="s">
        <v>549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</v>
      </c>
      <c r="P550">
        <f t="shared" si="33"/>
        <v>9</v>
      </c>
      <c r="Q550" t="str">
        <f t="shared" si="34"/>
        <v>technology</v>
      </c>
      <c r="R550" t="str">
        <f t="shared" si="35"/>
        <v>web</v>
      </c>
      <c r="S550" s="9">
        <v>42276.653333333335</v>
      </c>
      <c r="T550" s="9"/>
      <c r="U550" s="8">
        <v>42306.653333333335</v>
      </c>
      <c r="W550" s="10">
        <v>42276.653333333335</v>
      </c>
    </row>
    <row r="551" spans="1:23" ht="49" x14ac:dyDescent="0.25">
      <c r="A551">
        <v>549</v>
      </c>
      <c r="B551" s="3" t="s">
        <v>550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3</v>
      </c>
      <c r="P551">
        <f t="shared" si="33"/>
        <v>8.5</v>
      </c>
      <c r="Q551" t="str">
        <f t="shared" si="34"/>
        <v>technology</v>
      </c>
      <c r="R551" t="str">
        <f t="shared" si="35"/>
        <v>web</v>
      </c>
      <c r="S551" s="9">
        <v>42163.386828703704</v>
      </c>
      <c r="T551" s="9"/>
      <c r="U551" s="8">
        <v>42193.386828703704</v>
      </c>
      <c r="W551" s="10">
        <v>42163.386828703704</v>
      </c>
    </row>
    <row r="552" spans="1:23" ht="49" x14ac:dyDescent="0.25">
      <c r="A552">
        <v>550</v>
      </c>
      <c r="B552" s="3" t="s">
        <v>551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1</v>
      </c>
      <c r="P552">
        <f t="shared" si="33"/>
        <v>8.75</v>
      </c>
      <c r="Q552" t="str">
        <f t="shared" si="34"/>
        <v>technology</v>
      </c>
      <c r="R552" t="str">
        <f t="shared" si="35"/>
        <v>web</v>
      </c>
      <c r="S552" s="9">
        <v>42753.428761574076</v>
      </c>
      <c r="T552" s="9"/>
      <c r="U552" s="8">
        <v>42765.958333333328</v>
      </c>
      <c r="W552" s="10">
        <v>42753.428761574076</v>
      </c>
    </row>
    <row r="553" spans="1:23" ht="49" x14ac:dyDescent="0.25">
      <c r="A553">
        <v>551</v>
      </c>
      <c r="B553" s="3" t="s">
        <v>552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</v>
      </c>
      <c r="P553">
        <f t="shared" si="33"/>
        <v>135.04</v>
      </c>
      <c r="Q553" t="str">
        <f t="shared" si="34"/>
        <v>technology</v>
      </c>
      <c r="R553" t="str">
        <f t="shared" si="35"/>
        <v>web</v>
      </c>
      <c r="S553" s="9">
        <v>42173.025740740741</v>
      </c>
      <c r="T553" s="9"/>
      <c r="U553" s="8">
        <v>42217.495138888888</v>
      </c>
      <c r="W553" s="10">
        <v>42173.025740740741</v>
      </c>
    </row>
    <row r="554" spans="1:23" ht="49" x14ac:dyDescent="0.25">
      <c r="A554">
        <v>552</v>
      </c>
      <c r="B554" s="3" t="s">
        <v>553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 t="e">
        <f t="shared" si="33"/>
        <v>#DIV/0!</v>
      </c>
      <c r="Q554" t="str">
        <f t="shared" si="34"/>
        <v>technology</v>
      </c>
      <c r="R554" t="str">
        <f t="shared" si="35"/>
        <v>web</v>
      </c>
      <c r="S554" s="9">
        <v>42318.366851851853</v>
      </c>
      <c r="T554" s="9"/>
      <c r="U554" s="8">
        <v>42378.366851851853</v>
      </c>
      <c r="W554" s="10">
        <v>42318.366851851853</v>
      </c>
    </row>
    <row r="555" spans="1:23" ht="49" x14ac:dyDescent="0.25">
      <c r="A555">
        <v>553</v>
      </c>
      <c r="B555" s="3" t="s">
        <v>554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</v>
      </c>
      <c r="P555">
        <f t="shared" si="33"/>
        <v>20.5</v>
      </c>
      <c r="Q555" t="str">
        <f t="shared" si="34"/>
        <v>technology</v>
      </c>
      <c r="R555" t="str">
        <f t="shared" si="35"/>
        <v>web</v>
      </c>
      <c r="S555" s="9">
        <v>41927.46980324074</v>
      </c>
      <c r="T555" s="9"/>
      <c r="U555" s="8">
        <v>41957.511469907404</v>
      </c>
      <c r="W555" s="10">
        <v>41927.46980324074</v>
      </c>
    </row>
    <row r="556" spans="1:23" ht="49" x14ac:dyDescent="0.25">
      <c r="A556">
        <v>554</v>
      </c>
      <c r="B556" s="3" t="s">
        <v>555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37</v>
      </c>
      <c r="P556">
        <f t="shared" si="33"/>
        <v>64.36</v>
      </c>
      <c r="Q556" t="str">
        <f t="shared" si="34"/>
        <v>technology</v>
      </c>
      <c r="R556" t="str">
        <f t="shared" si="35"/>
        <v>web</v>
      </c>
      <c r="S556" s="9">
        <v>41901.434861111113</v>
      </c>
      <c r="T556" s="9"/>
      <c r="U556" s="8">
        <v>41931.434861111113</v>
      </c>
      <c r="W556" s="10">
        <v>41901.434861111113</v>
      </c>
    </row>
    <row r="557" spans="1:23" ht="49" x14ac:dyDescent="0.25">
      <c r="A557">
        <v>555</v>
      </c>
      <c r="B557" s="3" t="s">
        <v>556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 t="e">
        <f t="shared" si="33"/>
        <v>#DIV/0!</v>
      </c>
      <c r="Q557" t="str">
        <f t="shared" si="34"/>
        <v>technology</v>
      </c>
      <c r="R557" t="str">
        <f t="shared" si="35"/>
        <v>web</v>
      </c>
      <c r="S557" s="9">
        <v>42503.103506944448</v>
      </c>
      <c r="T557" s="9"/>
      <c r="U557" s="8">
        <v>42533.103506944448</v>
      </c>
      <c r="W557" s="10">
        <v>42503.103506944448</v>
      </c>
    </row>
    <row r="558" spans="1:23" ht="33" x14ac:dyDescent="0.25">
      <c r="A558">
        <v>556</v>
      </c>
      <c r="B558" s="3" t="s">
        <v>557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3</v>
      </c>
      <c r="P558">
        <f t="shared" si="33"/>
        <v>200</v>
      </c>
      <c r="Q558" t="str">
        <f t="shared" si="34"/>
        <v>technology</v>
      </c>
      <c r="R558" t="str">
        <f t="shared" si="35"/>
        <v>web</v>
      </c>
      <c r="S558" s="9">
        <v>42345.610150462962</v>
      </c>
      <c r="T558" s="9"/>
      <c r="U558" s="8">
        <v>42375.610150462962</v>
      </c>
      <c r="W558" s="10">
        <v>42345.610150462962</v>
      </c>
    </row>
    <row r="559" spans="1:23" ht="49" x14ac:dyDescent="0.25">
      <c r="A559">
        <v>557</v>
      </c>
      <c r="B559" s="3" t="s">
        <v>558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1</v>
      </c>
      <c r="P559">
        <f t="shared" si="33"/>
        <v>68.3</v>
      </c>
      <c r="Q559" t="str">
        <f t="shared" si="34"/>
        <v>technology</v>
      </c>
      <c r="R559" t="str">
        <f t="shared" si="35"/>
        <v>web</v>
      </c>
      <c r="S559" s="9">
        <v>42676.692164351851</v>
      </c>
      <c r="T559" s="9"/>
      <c r="U559" s="8">
        <v>42706.733831018515</v>
      </c>
      <c r="W559" s="10">
        <v>42676.692164351851</v>
      </c>
    </row>
    <row r="560" spans="1:23" ht="49" x14ac:dyDescent="0.25">
      <c r="A560">
        <v>558</v>
      </c>
      <c r="B560" s="3" t="s">
        <v>559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 t="e">
        <f t="shared" si="33"/>
        <v>#DIV/0!</v>
      </c>
      <c r="Q560" t="str">
        <f t="shared" si="34"/>
        <v>technology</v>
      </c>
      <c r="R560" t="str">
        <f t="shared" si="35"/>
        <v>web</v>
      </c>
      <c r="S560" s="9">
        <v>42057.633159722223</v>
      </c>
      <c r="T560" s="9"/>
      <c r="U560" s="8">
        <v>42087.591493055559</v>
      </c>
      <c r="W560" s="10">
        <v>42057.633159722223</v>
      </c>
    </row>
    <row r="561" spans="1:23" ht="49" x14ac:dyDescent="0.25">
      <c r="A561">
        <v>559</v>
      </c>
      <c r="B561" s="3" t="s">
        <v>560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0</v>
      </c>
      <c r="P561">
        <f t="shared" si="33"/>
        <v>50</v>
      </c>
      <c r="Q561" t="str">
        <f t="shared" si="34"/>
        <v>technology</v>
      </c>
      <c r="R561" t="str">
        <f t="shared" si="35"/>
        <v>web</v>
      </c>
      <c r="S561" s="9">
        <v>42321.033101851848</v>
      </c>
      <c r="T561" s="9"/>
      <c r="U561" s="8">
        <v>42351.033101851848</v>
      </c>
      <c r="W561" s="10">
        <v>42321.033101851848</v>
      </c>
    </row>
    <row r="562" spans="1:23" ht="49" x14ac:dyDescent="0.25">
      <c r="A562">
        <v>560</v>
      </c>
      <c r="B562" s="3" t="s">
        <v>561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0</v>
      </c>
      <c r="P562">
        <f t="shared" si="33"/>
        <v>4</v>
      </c>
      <c r="Q562" t="str">
        <f t="shared" si="34"/>
        <v>technology</v>
      </c>
      <c r="R562" t="str">
        <f t="shared" si="35"/>
        <v>web</v>
      </c>
      <c r="S562" s="9">
        <v>41960.521354166667</v>
      </c>
      <c r="T562" s="9"/>
      <c r="U562" s="8">
        <v>41990.521354166667</v>
      </c>
      <c r="W562" s="10">
        <v>41960.521354166667</v>
      </c>
    </row>
    <row r="563" spans="1:23" ht="49" x14ac:dyDescent="0.25">
      <c r="A563">
        <v>561</v>
      </c>
      <c r="B563" s="3" t="s">
        <v>562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</v>
      </c>
      <c r="P563">
        <f t="shared" si="33"/>
        <v>27.5</v>
      </c>
      <c r="Q563" t="str">
        <f t="shared" si="34"/>
        <v>technology</v>
      </c>
      <c r="R563" t="str">
        <f t="shared" si="35"/>
        <v>web</v>
      </c>
      <c r="S563" s="9">
        <v>42268.408715277779</v>
      </c>
      <c r="T563" s="9"/>
      <c r="U563" s="8">
        <v>42303.408715277779</v>
      </c>
      <c r="W563" s="10">
        <v>42268.408715277779</v>
      </c>
    </row>
    <row r="564" spans="1:23" ht="49" x14ac:dyDescent="0.25">
      <c r="A564">
        <v>562</v>
      </c>
      <c r="B564" s="3" t="s">
        <v>563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 t="e">
        <f t="shared" si="33"/>
        <v>#DIV/0!</v>
      </c>
      <c r="Q564" t="str">
        <f t="shared" si="34"/>
        <v>technology</v>
      </c>
      <c r="R564" t="str">
        <f t="shared" si="35"/>
        <v>web</v>
      </c>
      <c r="S564" s="9">
        <v>42692.139062500006</v>
      </c>
      <c r="T564" s="9"/>
      <c r="U564" s="8">
        <v>42722.139062500006</v>
      </c>
      <c r="W564" s="10">
        <v>42692.139062500006</v>
      </c>
    </row>
    <row r="565" spans="1:23" ht="49" x14ac:dyDescent="0.25">
      <c r="A565">
        <v>563</v>
      </c>
      <c r="B565" s="3" t="s">
        <v>564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0</v>
      </c>
      <c r="P565">
        <f t="shared" si="33"/>
        <v>34</v>
      </c>
      <c r="Q565" t="str">
        <f t="shared" si="34"/>
        <v>technology</v>
      </c>
      <c r="R565" t="str">
        <f t="shared" si="35"/>
        <v>web</v>
      </c>
      <c r="S565" s="9">
        <v>42021.819988425923</v>
      </c>
      <c r="T565" s="9"/>
      <c r="U565" s="8">
        <v>42051.819988425923</v>
      </c>
      <c r="W565" s="10">
        <v>42021.819988425923</v>
      </c>
    </row>
    <row r="566" spans="1:23" ht="49" x14ac:dyDescent="0.25">
      <c r="A566">
        <v>564</v>
      </c>
      <c r="B566" s="3" t="s">
        <v>565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0</v>
      </c>
      <c r="P566">
        <f t="shared" si="33"/>
        <v>1</v>
      </c>
      <c r="Q566" t="str">
        <f t="shared" si="34"/>
        <v>technology</v>
      </c>
      <c r="R566" t="str">
        <f t="shared" si="35"/>
        <v>web</v>
      </c>
      <c r="S566" s="9">
        <v>42411.692997685182</v>
      </c>
      <c r="T566" s="9"/>
      <c r="U566" s="8">
        <v>42441.692997685182</v>
      </c>
      <c r="W566" s="10">
        <v>42411.692997685182</v>
      </c>
    </row>
    <row r="567" spans="1:23" ht="49" x14ac:dyDescent="0.25">
      <c r="A567">
        <v>565</v>
      </c>
      <c r="B567" s="3" t="s">
        <v>566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 t="e">
        <f t="shared" si="33"/>
        <v>#DIV/0!</v>
      </c>
      <c r="Q567" t="str">
        <f t="shared" si="34"/>
        <v>technology</v>
      </c>
      <c r="R567" t="str">
        <f t="shared" si="35"/>
        <v>web</v>
      </c>
      <c r="S567" s="9">
        <v>42165.535289351858</v>
      </c>
      <c r="T567" s="9"/>
      <c r="U567" s="8">
        <v>42195.535289351858</v>
      </c>
      <c r="W567" s="10">
        <v>42165.535289351858</v>
      </c>
    </row>
    <row r="568" spans="1:23" ht="49" x14ac:dyDescent="0.25">
      <c r="A568">
        <v>566</v>
      </c>
      <c r="B568" s="3" t="s">
        <v>567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</v>
      </c>
      <c r="P568">
        <f t="shared" si="33"/>
        <v>1</v>
      </c>
      <c r="Q568" t="str">
        <f t="shared" si="34"/>
        <v>technology</v>
      </c>
      <c r="R568" t="str">
        <f t="shared" si="35"/>
        <v>web</v>
      </c>
      <c r="S568" s="9">
        <v>42535.43440972222</v>
      </c>
      <c r="T568" s="9"/>
      <c r="U568" s="8">
        <v>42565.43440972222</v>
      </c>
      <c r="W568" s="10">
        <v>42535.43440972222</v>
      </c>
    </row>
    <row r="569" spans="1:23" ht="49" x14ac:dyDescent="0.25">
      <c r="A569">
        <v>567</v>
      </c>
      <c r="B569" s="3" t="s">
        <v>568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 t="e">
        <f t="shared" si="33"/>
        <v>#DIV/0!</v>
      </c>
      <c r="Q569" t="str">
        <f t="shared" si="34"/>
        <v>technology</v>
      </c>
      <c r="R569" t="str">
        <f t="shared" si="35"/>
        <v>web</v>
      </c>
      <c r="S569" s="9">
        <v>41975.592523148152</v>
      </c>
      <c r="T569" s="9"/>
      <c r="U569" s="8">
        <v>42005.592523148152</v>
      </c>
      <c r="W569" s="10">
        <v>41975.592523148152</v>
      </c>
    </row>
    <row r="570" spans="1:23" ht="65" x14ac:dyDescent="0.25">
      <c r="A570">
        <v>568</v>
      </c>
      <c r="B570" s="3" t="s">
        <v>569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>
        <f t="shared" si="33"/>
        <v>49</v>
      </c>
      <c r="Q570" t="str">
        <f t="shared" si="34"/>
        <v>technology</v>
      </c>
      <c r="R570" t="str">
        <f t="shared" si="35"/>
        <v>web</v>
      </c>
      <c r="S570" s="9">
        <v>42348.6715625</v>
      </c>
      <c r="T570" s="9"/>
      <c r="U570" s="8">
        <v>42385.208333333328</v>
      </c>
      <c r="W570" s="10">
        <v>42348.6715625</v>
      </c>
    </row>
    <row r="571" spans="1:23" ht="49" x14ac:dyDescent="0.25">
      <c r="A571">
        <v>569</v>
      </c>
      <c r="B571" s="3" t="s">
        <v>570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1</v>
      </c>
      <c r="P571">
        <f t="shared" si="33"/>
        <v>20</v>
      </c>
      <c r="Q571" t="str">
        <f t="shared" si="34"/>
        <v>technology</v>
      </c>
      <c r="R571" t="str">
        <f t="shared" si="35"/>
        <v>web</v>
      </c>
      <c r="S571" s="9">
        <v>42340.597361111111</v>
      </c>
      <c r="T571" s="9"/>
      <c r="U571" s="8">
        <v>42370.597361111111</v>
      </c>
      <c r="W571" s="10">
        <v>42340.597361111111</v>
      </c>
    </row>
    <row r="572" spans="1:23" ht="33" x14ac:dyDescent="0.25">
      <c r="A572">
        <v>570</v>
      </c>
      <c r="B572" s="3" t="s">
        <v>571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</v>
      </c>
      <c r="P572">
        <f t="shared" si="33"/>
        <v>142</v>
      </c>
      <c r="Q572" t="str">
        <f t="shared" si="34"/>
        <v>technology</v>
      </c>
      <c r="R572" t="str">
        <f t="shared" si="35"/>
        <v>web</v>
      </c>
      <c r="S572" s="9">
        <v>42388.548252314817</v>
      </c>
      <c r="T572" s="9"/>
      <c r="U572" s="8">
        <v>42418.548252314817</v>
      </c>
      <c r="W572" s="10">
        <v>42388.548252314817</v>
      </c>
    </row>
    <row r="573" spans="1:23" ht="49" x14ac:dyDescent="0.25">
      <c r="A573">
        <v>571</v>
      </c>
      <c r="B573" s="3" t="s">
        <v>572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</v>
      </c>
      <c r="P573">
        <f t="shared" si="33"/>
        <v>53</v>
      </c>
      <c r="Q573" t="str">
        <f t="shared" si="34"/>
        <v>technology</v>
      </c>
      <c r="R573" t="str">
        <f t="shared" si="35"/>
        <v>web</v>
      </c>
      <c r="S573" s="9">
        <v>42192.566238425927</v>
      </c>
      <c r="T573" s="9"/>
      <c r="U573" s="8">
        <v>42211.915972222225</v>
      </c>
      <c r="W573" s="10">
        <v>42192.566238425927</v>
      </c>
    </row>
    <row r="574" spans="1:23" ht="49" x14ac:dyDescent="0.25">
      <c r="A574">
        <v>572</v>
      </c>
      <c r="B574" s="3" t="s">
        <v>573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 t="e">
        <f t="shared" si="33"/>
        <v>#DIV/0!</v>
      </c>
      <c r="Q574" t="str">
        <f t="shared" si="34"/>
        <v>technology</v>
      </c>
      <c r="R574" t="str">
        <f t="shared" si="35"/>
        <v>web</v>
      </c>
      <c r="S574" s="9">
        <v>42282.46629629629</v>
      </c>
      <c r="T574" s="9"/>
      <c r="U574" s="8">
        <v>42312.507962962962</v>
      </c>
      <c r="W574" s="10">
        <v>42282.46629629629</v>
      </c>
    </row>
    <row r="575" spans="1:23" ht="49" x14ac:dyDescent="0.25">
      <c r="A575">
        <v>573</v>
      </c>
      <c r="B575" s="3" t="s">
        <v>574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</v>
      </c>
      <c r="P575">
        <f t="shared" si="33"/>
        <v>38.44</v>
      </c>
      <c r="Q575" t="str">
        <f t="shared" si="34"/>
        <v>technology</v>
      </c>
      <c r="R575" t="str">
        <f t="shared" si="35"/>
        <v>web</v>
      </c>
      <c r="S575" s="9">
        <v>41962.800127314811</v>
      </c>
      <c r="T575" s="9"/>
      <c r="U575" s="8">
        <v>42021.8</v>
      </c>
      <c r="W575" s="10">
        <v>41962.800127314811</v>
      </c>
    </row>
    <row r="576" spans="1:23" ht="49" x14ac:dyDescent="0.25">
      <c r="A576">
        <v>574</v>
      </c>
      <c r="B576" s="3" t="s">
        <v>575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1</v>
      </c>
      <c r="P576">
        <f t="shared" si="33"/>
        <v>20</v>
      </c>
      <c r="Q576" t="str">
        <f t="shared" si="34"/>
        <v>technology</v>
      </c>
      <c r="R576" t="str">
        <f t="shared" si="35"/>
        <v>web</v>
      </c>
      <c r="S576" s="9">
        <v>42632.193368055552</v>
      </c>
      <c r="T576" s="9"/>
      <c r="U576" s="8">
        <v>42662.193368055552</v>
      </c>
      <c r="W576" s="10">
        <v>42632.193368055552</v>
      </c>
    </row>
    <row r="577" spans="1:23" ht="49" x14ac:dyDescent="0.25">
      <c r="A577">
        <v>575</v>
      </c>
      <c r="B577" s="3" t="s">
        <v>576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</v>
      </c>
      <c r="P577">
        <f t="shared" si="33"/>
        <v>64.75</v>
      </c>
      <c r="Q577" t="str">
        <f t="shared" si="34"/>
        <v>technology</v>
      </c>
      <c r="R577" t="str">
        <f t="shared" si="35"/>
        <v>web</v>
      </c>
      <c r="S577" s="9">
        <v>42138.442627314813</v>
      </c>
      <c r="T577" s="9"/>
      <c r="U577" s="8">
        <v>42168.442627314813</v>
      </c>
      <c r="W577" s="10">
        <v>42138.442627314813</v>
      </c>
    </row>
    <row r="578" spans="1:23" ht="49" x14ac:dyDescent="0.25">
      <c r="A578">
        <v>576</v>
      </c>
      <c r="B578" s="3" t="s">
        <v>577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0</v>
      </c>
      <c r="P578">
        <f t="shared" si="33"/>
        <v>1</v>
      </c>
      <c r="Q578" t="str">
        <f t="shared" si="34"/>
        <v>technology</v>
      </c>
      <c r="R578" t="str">
        <f t="shared" si="35"/>
        <v>web</v>
      </c>
      <c r="S578" s="9">
        <v>42031.221666666665</v>
      </c>
      <c r="T578" s="9"/>
      <c r="U578" s="8">
        <v>42091.18</v>
      </c>
      <c r="W578" s="10">
        <v>42031.221666666665</v>
      </c>
    </row>
    <row r="579" spans="1:23" ht="49" x14ac:dyDescent="0.25">
      <c r="A579">
        <v>577</v>
      </c>
      <c r="B579" s="3" t="s">
        <v>578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ROUND((E579/D579)*100,0)</f>
        <v>0</v>
      </c>
      <c r="P579">
        <f t="shared" ref="P579:P642" si="37">ROUND(E579/L579,2)</f>
        <v>10</v>
      </c>
      <c r="Q579" t="str">
        <f t="shared" ref="Q579:Q642" si="38">LEFT(N579,FIND("/",N579)-1)</f>
        <v>technology</v>
      </c>
      <c r="R579" t="str">
        <f t="shared" ref="R579:R642" si="39">MID(N579,FIND("/",N579)+1,LEN(N579))</f>
        <v>web</v>
      </c>
      <c r="S579" s="9">
        <v>42450.339143518519</v>
      </c>
      <c r="T579" s="9"/>
      <c r="U579" s="8">
        <v>42510.339143518519</v>
      </c>
      <c r="W579" s="10">
        <v>42450.339143518519</v>
      </c>
    </row>
    <row r="580" spans="1:23" ht="33" x14ac:dyDescent="0.25">
      <c r="A580">
        <v>578</v>
      </c>
      <c r="B580" s="3" t="s">
        <v>579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0</v>
      </c>
      <c r="P580">
        <f t="shared" si="37"/>
        <v>2</v>
      </c>
      <c r="Q580" t="str">
        <f t="shared" si="38"/>
        <v>technology</v>
      </c>
      <c r="R580" t="str">
        <f t="shared" si="39"/>
        <v>web</v>
      </c>
      <c r="S580" s="9">
        <v>42230.328622685185</v>
      </c>
      <c r="T580" s="9"/>
      <c r="U580" s="8">
        <v>42254.328622685185</v>
      </c>
      <c r="W580" s="10">
        <v>42230.328622685185</v>
      </c>
    </row>
    <row r="581" spans="1:23" ht="33" x14ac:dyDescent="0.25">
      <c r="A581">
        <v>579</v>
      </c>
      <c r="B581" s="3" t="s">
        <v>580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</v>
      </c>
      <c r="P581">
        <f t="shared" si="37"/>
        <v>35</v>
      </c>
      <c r="Q581" t="str">
        <f t="shared" si="38"/>
        <v>technology</v>
      </c>
      <c r="R581" t="str">
        <f t="shared" si="39"/>
        <v>web</v>
      </c>
      <c r="S581" s="9">
        <v>41968.602118055554</v>
      </c>
      <c r="T581" s="9"/>
      <c r="U581" s="8">
        <v>41998.602118055554</v>
      </c>
      <c r="W581" s="10">
        <v>41968.602118055554</v>
      </c>
    </row>
    <row r="582" spans="1:23" ht="49" x14ac:dyDescent="0.25">
      <c r="A582">
        <v>580</v>
      </c>
      <c r="B582" s="3" t="s">
        <v>581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0</v>
      </c>
      <c r="P582">
        <f t="shared" si="37"/>
        <v>1</v>
      </c>
      <c r="Q582" t="str">
        <f t="shared" si="38"/>
        <v>technology</v>
      </c>
      <c r="R582" t="str">
        <f t="shared" si="39"/>
        <v>web</v>
      </c>
      <c r="S582" s="9">
        <v>42605.658182870371</v>
      </c>
      <c r="T582" s="9"/>
      <c r="U582" s="8">
        <v>42635.658182870371</v>
      </c>
      <c r="W582" s="10">
        <v>42605.658182870371</v>
      </c>
    </row>
    <row r="583" spans="1:23" ht="49" x14ac:dyDescent="0.25">
      <c r="A583">
        <v>581</v>
      </c>
      <c r="B583" s="3" t="s">
        <v>582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 t="e">
        <f t="shared" si="37"/>
        <v>#DIV/0!</v>
      </c>
      <c r="Q583" t="str">
        <f t="shared" si="38"/>
        <v>technology</v>
      </c>
      <c r="R583" t="str">
        <f t="shared" si="39"/>
        <v>web</v>
      </c>
      <c r="S583" s="9">
        <v>42187.762777777782</v>
      </c>
      <c r="T583" s="9"/>
      <c r="U583" s="8">
        <v>42217.762777777782</v>
      </c>
      <c r="W583" s="10">
        <v>42187.762777777782</v>
      </c>
    </row>
    <row r="584" spans="1:23" ht="49" x14ac:dyDescent="0.25">
      <c r="A584">
        <v>582</v>
      </c>
      <c r="B584" s="3" t="s">
        <v>583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 t="e">
        <f t="shared" si="37"/>
        <v>#DIV/0!</v>
      </c>
      <c r="Q584" t="str">
        <f t="shared" si="38"/>
        <v>technology</v>
      </c>
      <c r="R584" t="str">
        <f t="shared" si="39"/>
        <v>web</v>
      </c>
      <c r="S584" s="9">
        <v>42055.489803240736</v>
      </c>
      <c r="T584" s="9"/>
      <c r="U584" s="8">
        <v>42078.5</v>
      </c>
      <c r="W584" s="10">
        <v>42055.489803240736</v>
      </c>
    </row>
    <row r="585" spans="1:23" ht="33" x14ac:dyDescent="0.25">
      <c r="A585">
        <v>583</v>
      </c>
      <c r="B585" s="3" t="s">
        <v>584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0</v>
      </c>
      <c r="P585">
        <f t="shared" si="37"/>
        <v>1</v>
      </c>
      <c r="Q585" t="str">
        <f t="shared" si="38"/>
        <v>technology</v>
      </c>
      <c r="R585" t="str">
        <f t="shared" si="39"/>
        <v>web</v>
      </c>
      <c r="S585" s="9">
        <v>42052.68850694444</v>
      </c>
      <c r="T585" s="9"/>
      <c r="U585" s="8">
        <v>42082.646840277783</v>
      </c>
      <c r="W585" s="10">
        <v>42052.68850694444</v>
      </c>
    </row>
    <row r="586" spans="1:23" ht="33" x14ac:dyDescent="0.25">
      <c r="A586">
        <v>584</v>
      </c>
      <c r="B586" s="3" t="s">
        <v>585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>
        <f t="shared" si="37"/>
        <v>5</v>
      </c>
      <c r="Q586" t="str">
        <f t="shared" si="38"/>
        <v>technology</v>
      </c>
      <c r="R586" t="str">
        <f t="shared" si="39"/>
        <v>web</v>
      </c>
      <c r="S586" s="9">
        <v>42049.466620370367</v>
      </c>
      <c r="T586" s="9"/>
      <c r="U586" s="8">
        <v>42079.424953703703</v>
      </c>
      <c r="W586" s="10">
        <v>42049.466620370367</v>
      </c>
    </row>
    <row r="587" spans="1:23" ht="49" x14ac:dyDescent="0.25">
      <c r="A587">
        <v>585</v>
      </c>
      <c r="B587" s="3" t="s">
        <v>586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 t="e">
        <f t="shared" si="37"/>
        <v>#DIV/0!</v>
      </c>
      <c r="Q587" t="str">
        <f t="shared" si="38"/>
        <v>technology</v>
      </c>
      <c r="R587" t="str">
        <f t="shared" si="39"/>
        <v>web</v>
      </c>
      <c r="S587" s="9">
        <v>42283.1409375</v>
      </c>
      <c r="T587" s="9"/>
      <c r="U587" s="8">
        <v>42338.75</v>
      </c>
      <c r="W587" s="10">
        <v>42283.1409375</v>
      </c>
    </row>
    <row r="588" spans="1:23" ht="49" x14ac:dyDescent="0.25">
      <c r="A588">
        <v>586</v>
      </c>
      <c r="B588" s="3" t="s">
        <v>587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1</v>
      </c>
      <c r="P588">
        <f t="shared" si="37"/>
        <v>14</v>
      </c>
      <c r="Q588" t="str">
        <f t="shared" si="38"/>
        <v>technology</v>
      </c>
      <c r="R588" t="str">
        <f t="shared" si="39"/>
        <v>web</v>
      </c>
      <c r="S588" s="9">
        <v>42020.604247685187</v>
      </c>
      <c r="T588" s="9"/>
      <c r="U588" s="8">
        <v>42050.604247685187</v>
      </c>
      <c r="W588" s="10">
        <v>42020.604247685187</v>
      </c>
    </row>
    <row r="589" spans="1:23" ht="81" x14ac:dyDescent="0.25">
      <c r="A589">
        <v>587</v>
      </c>
      <c r="B589" s="3" t="s">
        <v>588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</v>
      </c>
      <c r="P589">
        <f t="shared" si="37"/>
        <v>389.29</v>
      </c>
      <c r="Q589" t="str">
        <f t="shared" si="38"/>
        <v>technology</v>
      </c>
      <c r="R589" t="str">
        <f t="shared" si="39"/>
        <v>web</v>
      </c>
      <c r="S589" s="9">
        <v>42080.507326388892</v>
      </c>
      <c r="T589" s="9"/>
      <c r="U589" s="8">
        <v>42110.507326388892</v>
      </c>
      <c r="W589" s="10">
        <v>42080.507326388892</v>
      </c>
    </row>
    <row r="590" spans="1:23" ht="49" x14ac:dyDescent="0.25">
      <c r="A590">
        <v>588</v>
      </c>
      <c r="B590" s="3" t="s">
        <v>589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</v>
      </c>
      <c r="P590">
        <f t="shared" si="37"/>
        <v>150.5</v>
      </c>
      <c r="Q590" t="str">
        <f t="shared" si="38"/>
        <v>technology</v>
      </c>
      <c r="R590" t="str">
        <f t="shared" si="39"/>
        <v>web</v>
      </c>
      <c r="S590" s="9">
        <v>42631.519513888896</v>
      </c>
      <c r="T590" s="9"/>
      <c r="U590" s="8">
        <v>42691.561180555553</v>
      </c>
      <c r="W590" s="10">
        <v>42631.519513888896</v>
      </c>
    </row>
    <row r="591" spans="1:23" ht="18" x14ac:dyDescent="0.25">
      <c r="A591">
        <v>589</v>
      </c>
      <c r="B591" s="3" t="s">
        <v>590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</v>
      </c>
      <c r="P591">
        <f t="shared" si="37"/>
        <v>1</v>
      </c>
      <c r="Q591" t="str">
        <f t="shared" si="38"/>
        <v>technology</v>
      </c>
      <c r="R591" t="str">
        <f t="shared" si="39"/>
        <v>web</v>
      </c>
      <c r="S591" s="9">
        <v>42178.364571759259</v>
      </c>
      <c r="T591" s="9"/>
      <c r="U591" s="8">
        <v>42193.364571759259</v>
      </c>
      <c r="W591" s="10">
        <v>42178.364571759259</v>
      </c>
    </row>
    <row r="592" spans="1:23" ht="49" x14ac:dyDescent="0.25">
      <c r="A592">
        <v>590</v>
      </c>
      <c r="B592" s="3" t="s">
        <v>591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</v>
      </c>
      <c r="P592">
        <f t="shared" si="37"/>
        <v>24.78</v>
      </c>
      <c r="Q592" t="str">
        <f t="shared" si="38"/>
        <v>technology</v>
      </c>
      <c r="R592" t="str">
        <f t="shared" si="39"/>
        <v>web</v>
      </c>
      <c r="S592" s="9">
        <v>42377.304756944446</v>
      </c>
      <c r="T592" s="9"/>
      <c r="U592" s="8">
        <v>42408.292361111111</v>
      </c>
      <c r="W592" s="10">
        <v>42377.304756944446</v>
      </c>
    </row>
    <row r="593" spans="1:23" ht="49" x14ac:dyDescent="0.25">
      <c r="A593">
        <v>591</v>
      </c>
      <c r="B593" s="3" t="s">
        <v>592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0</v>
      </c>
      <c r="P593">
        <f t="shared" si="37"/>
        <v>30.5</v>
      </c>
      <c r="Q593" t="str">
        <f t="shared" si="38"/>
        <v>technology</v>
      </c>
      <c r="R593" t="str">
        <f t="shared" si="39"/>
        <v>web</v>
      </c>
      <c r="S593" s="9">
        <v>42177.293171296296</v>
      </c>
      <c r="T593" s="9"/>
      <c r="U593" s="8">
        <v>42207.293171296296</v>
      </c>
      <c r="W593" s="10">
        <v>42177.293171296296</v>
      </c>
    </row>
    <row r="594" spans="1:23" ht="49" x14ac:dyDescent="0.25">
      <c r="A594">
        <v>592</v>
      </c>
      <c r="B594" s="3" t="s">
        <v>593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</v>
      </c>
      <c r="P594">
        <f t="shared" si="37"/>
        <v>250</v>
      </c>
      <c r="Q594" t="str">
        <f t="shared" si="38"/>
        <v>technology</v>
      </c>
      <c r="R594" t="str">
        <f t="shared" si="39"/>
        <v>web</v>
      </c>
      <c r="S594" s="9">
        <v>41945.982175925928</v>
      </c>
      <c r="T594" s="9"/>
      <c r="U594" s="8">
        <v>41975.982175925921</v>
      </c>
      <c r="W594" s="10">
        <v>41945.982175925928</v>
      </c>
    </row>
    <row r="595" spans="1:23" ht="49" x14ac:dyDescent="0.25">
      <c r="A595">
        <v>593</v>
      </c>
      <c r="B595" s="3" t="s">
        <v>594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>
        <f t="shared" si="37"/>
        <v>16.43</v>
      </c>
      <c r="Q595" t="str">
        <f t="shared" si="38"/>
        <v>technology</v>
      </c>
      <c r="R595" t="str">
        <f t="shared" si="39"/>
        <v>web</v>
      </c>
      <c r="S595" s="9">
        <v>42070.427604166667</v>
      </c>
      <c r="T595" s="9"/>
      <c r="U595" s="8">
        <v>42100.385937500003</v>
      </c>
      <c r="W595" s="10">
        <v>42070.427604166667</v>
      </c>
    </row>
    <row r="596" spans="1:23" ht="33" x14ac:dyDescent="0.25">
      <c r="A596">
        <v>594</v>
      </c>
      <c r="B596" s="3" t="s">
        <v>595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</v>
      </c>
      <c r="P596">
        <f t="shared" si="37"/>
        <v>13</v>
      </c>
      <c r="Q596" t="str">
        <f t="shared" si="38"/>
        <v>technology</v>
      </c>
      <c r="R596" t="str">
        <f t="shared" si="39"/>
        <v>web</v>
      </c>
      <c r="S596" s="9">
        <v>42446.530162037037</v>
      </c>
      <c r="T596" s="9"/>
      <c r="U596" s="8">
        <v>42476.530162037037</v>
      </c>
      <c r="W596" s="10">
        <v>42446.530162037037</v>
      </c>
    </row>
    <row r="597" spans="1:23" ht="49" x14ac:dyDescent="0.25">
      <c r="A597">
        <v>595</v>
      </c>
      <c r="B597" s="3" t="s">
        <v>596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</v>
      </c>
      <c r="P597">
        <f t="shared" si="37"/>
        <v>53.25</v>
      </c>
      <c r="Q597" t="str">
        <f t="shared" si="38"/>
        <v>technology</v>
      </c>
      <c r="R597" t="str">
        <f t="shared" si="39"/>
        <v>web</v>
      </c>
      <c r="S597" s="9">
        <v>42082.819884259254</v>
      </c>
      <c r="T597" s="9"/>
      <c r="U597" s="8">
        <v>42127.819884259254</v>
      </c>
      <c r="W597" s="10">
        <v>42082.819884259254</v>
      </c>
    </row>
    <row r="598" spans="1:23" ht="33" x14ac:dyDescent="0.25">
      <c r="A598">
        <v>596</v>
      </c>
      <c r="B598" s="3" t="s">
        <v>597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</v>
      </c>
      <c r="P598">
        <f t="shared" si="37"/>
        <v>3</v>
      </c>
      <c r="Q598" t="str">
        <f t="shared" si="38"/>
        <v>technology</v>
      </c>
      <c r="R598" t="str">
        <f t="shared" si="39"/>
        <v>web</v>
      </c>
      <c r="S598" s="9">
        <v>42646.646898148145</v>
      </c>
      <c r="T598" s="9"/>
      <c r="U598" s="8">
        <v>42676.646898148145</v>
      </c>
      <c r="W598" s="10">
        <v>42646.646898148145</v>
      </c>
    </row>
    <row r="599" spans="1:23" ht="49" x14ac:dyDescent="0.25">
      <c r="A599">
        <v>597</v>
      </c>
      <c r="B599" s="3" t="s">
        <v>598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</v>
      </c>
      <c r="P599">
        <f t="shared" si="37"/>
        <v>10</v>
      </c>
      <c r="Q599" t="str">
        <f t="shared" si="38"/>
        <v>technology</v>
      </c>
      <c r="R599" t="str">
        <f t="shared" si="39"/>
        <v>web</v>
      </c>
      <c r="S599" s="9">
        <v>42545.455266203702</v>
      </c>
      <c r="T599" s="9"/>
      <c r="U599" s="8">
        <v>42582.416666666672</v>
      </c>
      <c r="W599" s="10">
        <v>42545.455266203702</v>
      </c>
    </row>
    <row r="600" spans="1:23" ht="33" x14ac:dyDescent="0.25">
      <c r="A600">
        <v>598</v>
      </c>
      <c r="B600" s="3" t="s">
        <v>599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>
        <f t="shared" si="37"/>
        <v>121.43</v>
      </c>
      <c r="Q600" t="str">
        <f t="shared" si="38"/>
        <v>technology</v>
      </c>
      <c r="R600" t="str">
        <f t="shared" si="39"/>
        <v>web</v>
      </c>
      <c r="S600" s="9">
        <v>41947.75209490741</v>
      </c>
      <c r="T600" s="9"/>
      <c r="U600" s="8">
        <v>41977.75209490741</v>
      </c>
      <c r="W600" s="10">
        <v>41947.75209490741</v>
      </c>
    </row>
    <row r="601" spans="1:23" ht="49" x14ac:dyDescent="0.25">
      <c r="A601">
        <v>599</v>
      </c>
      <c r="B601" s="3" t="s">
        <v>600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0</v>
      </c>
      <c r="P601">
        <f t="shared" si="37"/>
        <v>15.5</v>
      </c>
      <c r="Q601" t="str">
        <f t="shared" si="38"/>
        <v>technology</v>
      </c>
      <c r="R601" t="str">
        <f t="shared" si="39"/>
        <v>web</v>
      </c>
      <c r="S601" s="9">
        <v>42047.562523148154</v>
      </c>
      <c r="T601" s="9"/>
      <c r="U601" s="8">
        <v>42071.386111111111</v>
      </c>
      <c r="W601" s="10">
        <v>42047.562523148154</v>
      </c>
    </row>
    <row r="602" spans="1:23" ht="33" x14ac:dyDescent="0.25">
      <c r="A602">
        <v>600</v>
      </c>
      <c r="B602" s="3" t="s">
        <v>601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>
        <f t="shared" si="37"/>
        <v>100</v>
      </c>
      <c r="Q602" t="str">
        <f t="shared" si="38"/>
        <v>technology</v>
      </c>
      <c r="R602" t="str">
        <f t="shared" si="39"/>
        <v>web</v>
      </c>
      <c r="S602" s="9">
        <v>42073.548171296294</v>
      </c>
      <c r="T602" s="9"/>
      <c r="U602" s="8">
        <v>42133.548171296294</v>
      </c>
      <c r="W602" s="10">
        <v>42073.548171296294</v>
      </c>
    </row>
    <row r="603" spans="1:23" ht="49" x14ac:dyDescent="0.25">
      <c r="A603">
        <v>601</v>
      </c>
      <c r="B603" s="3" t="s">
        <v>602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</v>
      </c>
      <c r="P603">
        <f t="shared" si="37"/>
        <v>23.33</v>
      </c>
      <c r="Q603" t="str">
        <f t="shared" si="38"/>
        <v>technology</v>
      </c>
      <c r="R603" t="str">
        <f t="shared" si="39"/>
        <v>web</v>
      </c>
      <c r="S603" s="9">
        <v>41969.608090277776</v>
      </c>
      <c r="T603" s="9"/>
      <c r="U603" s="8">
        <v>41999.608090277776</v>
      </c>
      <c r="W603" s="10">
        <v>41969.608090277776</v>
      </c>
    </row>
    <row r="604" spans="1:23" ht="49" x14ac:dyDescent="0.25">
      <c r="A604">
        <v>602</v>
      </c>
      <c r="B604" s="3" t="s">
        <v>603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 t="e">
        <f t="shared" si="37"/>
        <v>#DIV/0!</v>
      </c>
      <c r="Q604" t="str">
        <f t="shared" si="38"/>
        <v>technology</v>
      </c>
      <c r="R604" t="str">
        <f t="shared" si="39"/>
        <v>web</v>
      </c>
      <c r="S604" s="9">
        <v>42143.54415509259</v>
      </c>
      <c r="T604" s="9"/>
      <c r="U604" s="8">
        <v>42173.54415509259</v>
      </c>
      <c r="W604" s="10">
        <v>42143.54415509259</v>
      </c>
    </row>
    <row r="605" spans="1:23" ht="49" x14ac:dyDescent="0.25">
      <c r="A605">
        <v>603</v>
      </c>
      <c r="B605" s="3" t="s">
        <v>604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4</v>
      </c>
      <c r="P605">
        <f t="shared" si="37"/>
        <v>45.39</v>
      </c>
      <c r="Q605" t="str">
        <f t="shared" si="38"/>
        <v>technology</v>
      </c>
      <c r="R605" t="str">
        <f t="shared" si="39"/>
        <v>web</v>
      </c>
      <c r="S605" s="9">
        <v>41835.389155092591</v>
      </c>
      <c r="T605" s="9"/>
      <c r="U605" s="8">
        <v>41865.389155092591</v>
      </c>
      <c r="W605" s="10">
        <v>41835.389155092591</v>
      </c>
    </row>
    <row r="606" spans="1:23" ht="49" x14ac:dyDescent="0.25">
      <c r="A606">
        <v>604</v>
      </c>
      <c r="B606" s="3" t="s">
        <v>605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 t="e">
        <f t="shared" si="37"/>
        <v>#DIV/0!</v>
      </c>
      <c r="Q606" t="str">
        <f t="shared" si="38"/>
        <v>technology</v>
      </c>
      <c r="R606" t="str">
        <f t="shared" si="39"/>
        <v>web</v>
      </c>
      <c r="S606" s="9">
        <v>41848.785370370373</v>
      </c>
      <c r="T606" s="9"/>
      <c r="U606" s="8">
        <v>41878.785370370373</v>
      </c>
      <c r="W606" s="10">
        <v>41848.785370370373</v>
      </c>
    </row>
    <row r="607" spans="1:23" ht="33" x14ac:dyDescent="0.25">
      <c r="A607">
        <v>605</v>
      </c>
      <c r="B607" s="3" t="s">
        <v>606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3</v>
      </c>
      <c r="P607">
        <f t="shared" si="37"/>
        <v>16.38</v>
      </c>
      <c r="Q607" t="str">
        <f t="shared" si="38"/>
        <v>technology</v>
      </c>
      <c r="R607" t="str">
        <f t="shared" si="39"/>
        <v>web</v>
      </c>
      <c r="S607" s="9">
        <v>42194.107731481476</v>
      </c>
      <c r="T607" s="9"/>
      <c r="U607" s="8">
        <v>42239.107731481476</v>
      </c>
      <c r="W607" s="10">
        <v>42194.107731481476</v>
      </c>
    </row>
    <row r="608" spans="1:23" ht="49" x14ac:dyDescent="0.25">
      <c r="A608">
        <v>606</v>
      </c>
      <c r="B608" s="3" t="s">
        <v>607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</v>
      </c>
      <c r="P608">
        <f t="shared" si="37"/>
        <v>10</v>
      </c>
      <c r="Q608" t="str">
        <f t="shared" si="38"/>
        <v>technology</v>
      </c>
      <c r="R608" t="str">
        <f t="shared" si="39"/>
        <v>web</v>
      </c>
      <c r="S608" s="9">
        <v>42102.400567129633</v>
      </c>
      <c r="T608" s="9"/>
      <c r="U608" s="8">
        <v>42148.375</v>
      </c>
      <c r="W608" s="10">
        <v>42102.400567129633</v>
      </c>
    </row>
    <row r="609" spans="1:23" ht="49" x14ac:dyDescent="0.25">
      <c r="A609">
        <v>607</v>
      </c>
      <c r="B609" s="3" t="s">
        <v>608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 t="e">
        <f t="shared" si="37"/>
        <v>#DIV/0!</v>
      </c>
      <c r="Q609" t="str">
        <f t="shared" si="38"/>
        <v>technology</v>
      </c>
      <c r="R609" t="str">
        <f t="shared" si="39"/>
        <v>web</v>
      </c>
      <c r="S609" s="9">
        <v>42300.575648148151</v>
      </c>
      <c r="T609" s="9"/>
      <c r="U609" s="8">
        <v>42330.617314814815</v>
      </c>
      <c r="W609" s="10">
        <v>42300.575648148151</v>
      </c>
    </row>
    <row r="610" spans="1:23" ht="49" x14ac:dyDescent="0.25">
      <c r="A610">
        <v>608</v>
      </c>
      <c r="B610" s="3" t="s">
        <v>609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1</v>
      </c>
      <c r="P610">
        <f t="shared" si="37"/>
        <v>292.2</v>
      </c>
      <c r="Q610" t="str">
        <f t="shared" si="38"/>
        <v>technology</v>
      </c>
      <c r="R610" t="str">
        <f t="shared" si="39"/>
        <v>web</v>
      </c>
      <c r="S610" s="9">
        <v>42140.671064814815</v>
      </c>
      <c r="T610" s="9"/>
      <c r="U610" s="8">
        <v>42170.671064814815</v>
      </c>
      <c r="W610" s="10">
        <v>42140.671064814815</v>
      </c>
    </row>
    <row r="611" spans="1:23" ht="49" x14ac:dyDescent="0.25">
      <c r="A611">
        <v>609</v>
      </c>
      <c r="B611" s="3" t="s">
        <v>610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1</v>
      </c>
      <c r="P611">
        <f t="shared" si="37"/>
        <v>5</v>
      </c>
      <c r="Q611" t="str">
        <f t="shared" si="38"/>
        <v>technology</v>
      </c>
      <c r="R611" t="str">
        <f t="shared" si="39"/>
        <v>web</v>
      </c>
      <c r="S611" s="9">
        <v>42306.784074074079</v>
      </c>
      <c r="T611" s="9"/>
      <c r="U611" s="8">
        <v>42336.825740740736</v>
      </c>
      <c r="W611" s="10">
        <v>42306.784074074079</v>
      </c>
    </row>
    <row r="612" spans="1:23" ht="49" x14ac:dyDescent="0.25">
      <c r="A612">
        <v>610</v>
      </c>
      <c r="B612" s="3" t="s">
        <v>611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 t="e">
        <f t="shared" si="37"/>
        <v>#DIV/0!</v>
      </c>
      <c r="Q612" t="str">
        <f t="shared" si="38"/>
        <v>technology</v>
      </c>
      <c r="R612" t="str">
        <f t="shared" si="39"/>
        <v>web</v>
      </c>
      <c r="S612" s="9">
        <v>42086.58085648148</v>
      </c>
      <c r="T612" s="9"/>
      <c r="U612" s="8">
        <v>42116.58085648148</v>
      </c>
      <c r="W612" s="10">
        <v>42086.58085648148</v>
      </c>
    </row>
    <row r="613" spans="1:23" ht="49" x14ac:dyDescent="0.25">
      <c r="A613">
        <v>611</v>
      </c>
      <c r="B613" s="3" t="s">
        <v>612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 t="e">
        <f t="shared" si="37"/>
        <v>#DIV/0!</v>
      </c>
      <c r="Q613" t="str">
        <f t="shared" si="38"/>
        <v>technology</v>
      </c>
      <c r="R613" t="str">
        <f t="shared" si="39"/>
        <v>web</v>
      </c>
      <c r="S613" s="9">
        <v>42328.310613425929</v>
      </c>
      <c r="T613" s="9"/>
      <c r="U613" s="8">
        <v>42388.310613425929</v>
      </c>
      <c r="W613" s="10">
        <v>42328.310613425929</v>
      </c>
    </row>
    <row r="614" spans="1:23" ht="33" x14ac:dyDescent="0.25">
      <c r="A614">
        <v>612</v>
      </c>
      <c r="B614" s="3" t="s">
        <v>613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 t="e">
        <f t="shared" si="37"/>
        <v>#DIV/0!</v>
      </c>
      <c r="Q614" t="str">
        <f t="shared" si="38"/>
        <v>technology</v>
      </c>
      <c r="R614" t="str">
        <f t="shared" si="39"/>
        <v>web</v>
      </c>
      <c r="S614" s="9">
        <v>42584.781782407401</v>
      </c>
      <c r="T614" s="9"/>
      <c r="U614" s="8">
        <v>42614.781782407401</v>
      </c>
      <c r="W614" s="10">
        <v>42584.781782407401</v>
      </c>
    </row>
    <row r="615" spans="1:23" ht="49" x14ac:dyDescent="0.25">
      <c r="A615">
        <v>613</v>
      </c>
      <c r="B615" s="3" t="s">
        <v>614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</v>
      </c>
      <c r="P615">
        <f t="shared" si="37"/>
        <v>105.93</v>
      </c>
      <c r="Q615" t="str">
        <f t="shared" si="38"/>
        <v>technology</v>
      </c>
      <c r="R615" t="str">
        <f t="shared" si="39"/>
        <v>web</v>
      </c>
      <c r="S615" s="9">
        <v>42247.246759259258</v>
      </c>
      <c r="T615" s="9"/>
      <c r="U615" s="8">
        <v>42277.957638888889</v>
      </c>
      <c r="W615" s="10">
        <v>42247.246759259258</v>
      </c>
    </row>
    <row r="616" spans="1:23" ht="49" x14ac:dyDescent="0.25">
      <c r="A616">
        <v>614</v>
      </c>
      <c r="B616" s="3" t="s">
        <v>615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 t="e">
        <f t="shared" si="37"/>
        <v>#DIV/0!</v>
      </c>
      <c r="Q616" t="str">
        <f t="shared" si="38"/>
        <v>technology</v>
      </c>
      <c r="R616" t="str">
        <f t="shared" si="39"/>
        <v>web</v>
      </c>
      <c r="S616" s="9">
        <v>42514.811805555553</v>
      </c>
      <c r="T616" s="9"/>
      <c r="U616" s="8">
        <v>42544.811805555553</v>
      </c>
      <c r="W616" s="10">
        <v>42514.811805555553</v>
      </c>
    </row>
    <row r="617" spans="1:23" ht="49" x14ac:dyDescent="0.25">
      <c r="A617">
        <v>615</v>
      </c>
      <c r="B617" s="3" t="s">
        <v>616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 t="e">
        <f t="shared" si="37"/>
        <v>#DIV/0!</v>
      </c>
      <c r="Q617" t="str">
        <f t="shared" si="38"/>
        <v>technology</v>
      </c>
      <c r="R617" t="str">
        <f t="shared" si="39"/>
        <v>web</v>
      </c>
      <c r="S617" s="9">
        <v>42241.872210648144</v>
      </c>
      <c r="T617" s="9"/>
      <c r="U617" s="8">
        <v>42271.872210648144</v>
      </c>
      <c r="W617" s="10">
        <v>42241.872210648144</v>
      </c>
    </row>
    <row r="618" spans="1:23" ht="49" x14ac:dyDescent="0.25">
      <c r="A618">
        <v>616</v>
      </c>
      <c r="B618" s="3" t="s">
        <v>617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 t="e">
        <f t="shared" si="37"/>
        <v>#DIV/0!</v>
      </c>
      <c r="Q618" t="str">
        <f t="shared" si="38"/>
        <v>technology</v>
      </c>
      <c r="R618" t="str">
        <f t="shared" si="39"/>
        <v>web</v>
      </c>
      <c r="S618" s="9">
        <v>42761.126238425932</v>
      </c>
      <c r="T618" s="9"/>
      <c r="U618" s="8">
        <v>42791.126238425932</v>
      </c>
      <c r="W618" s="10">
        <v>42761.126238425932</v>
      </c>
    </row>
    <row r="619" spans="1:23" ht="49" x14ac:dyDescent="0.25">
      <c r="A619">
        <v>617</v>
      </c>
      <c r="B619" s="3" t="s">
        <v>618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>
        <f t="shared" si="37"/>
        <v>20</v>
      </c>
      <c r="Q619" t="str">
        <f t="shared" si="38"/>
        <v>technology</v>
      </c>
      <c r="R619" t="str">
        <f t="shared" si="39"/>
        <v>web</v>
      </c>
      <c r="S619" s="9">
        <v>42087.093090277776</v>
      </c>
      <c r="T619" s="9"/>
      <c r="U619" s="8">
        <v>42132.093090277776</v>
      </c>
      <c r="W619" s="10">
        <v>42087.093090277776</v>
      </c>
    </row>
    <row r="620" spans="1:23" ht="49" x14ac:dyDescent="0.25">
      <c r="A620">
        <v>618</v>
      </c>
      <c r="B620" s="3" t="s">
        <v>619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 t="e">
        <f t="shared" si="37"/>
        <v>#DIV/0!</v>
      </c>
      <c r="Q620" t="str">
        <f t="shared" si="38"/>
        <v>technology</v>
      </c>
      <c r="R620" t="str">
        <f t="shared" si="39"/>
        <v>web</v>
      </c>
      <c r="S620" s="9">
        <v>42317.560219907406</v>
      </c>
      <c r="T620" s="9"/>
      <c r="U620" s="8">
        <v>42347.560219907406</v>
      </c>
      <c r="W620" s="10">
        <v>42317.560219907406</v>
      </c>
    </row>
    <row r="621" spans="1:23" ht="33" x14ac:dyDescent="0.25">
      <c r="A621">
        <v>619</v>
      </c>
      <c r="B621" s="3" t="s">
        <v>620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0</v>
      </c>
      <c r="P621">
        <f t="shared" si="37"/>
        <v>1</v>
      </c>
      <c r="Q621" t="str">
        <f t="shared" si="38"/>
        <v>technology</v>
      </c>
      <c r="R621" t="str">
        <f t="shared" si="39"/>
        <v>web</v>
      </c>
      <c r="S621" s="9">
        <v>41908.400347222225</v>
      </c>
      <c r="T621" s="9"/>
      <c r="U621" s="8">
        <v>41968.442013888889</v>
      </c>
      <c r="W621" s="10">
        <v>41908.400347222225</v>
      </c>
    </row>
    <row r="622" spans="1:23" ht="49" x14ac:dyDescent="0.25">
      <c r="A622">
        <v>620</v>
      </c>
      <c r="B622" s="3" t="s">
        <v>621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>
        <f t="shared" si="37"/>
        <v>300</v>
      </c>
      <c r="Q622" t="str">
        <f t="shared" si="38"/>
        <v>technology</v>
      </c>
      <c r="R622" t="str">
        <f t="shared" si="39"/>
        <v>web</v>
      </c>
      <c r="S622" s="9">
        <v>41831.466874999998</v>
      </c>
      <c r="T622" s="9"/>
      <c r="U622" s="8">
        <v>41876.466874999998</v>
      </c>
      <c r="W622" s="10">
        <v>41831.466874999998</v>
      </c>
    </row>
    <row r="623" spans="1:23" ht="49" x14ac:dyDescent="0.25">
      <c r="A623">
        <v>621</v>
      </c>
      <c r="B623" s="3" t="s">
        <v>622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</v>
      </c>
      <c r="P623">
        <f t="shared" si="37"/>
        <v>87</v>
      </c>
      <c r="Q623" t="str">
        <f t="shared" si="38"/>
        <v>technology</v>
      </c>
      <c r="R623" t="str">
        <f t="shared" si="39"/>
        <v>web</v>
      </c>
      <c r="S623" s="9">
        <v>42528.737696759257</v>
      </c>
      <c r="T623" s="9"/>
      <c r="U623" s="8">
        <v>42558.737696759257</v>
      </c>
      <c r="W623" s="10">
        <v>42528.737696759257</v>
      </c>
    </row>
    <row r="624" spans="1:23" ht="49" x14ac:dyDescent="0.25">
      <c r="A624">
        <v>622</v>
      </c>
      <c r="B624" s="3" t="s">
        <v>623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6</v>
      </c>
      <c r="P624">
        <f t="shared" si="37"/>
        <v>37.89</v>
      </c>
      <c r="Q624" t="str">
        <f t="shared" si="38"/>
        <v>technology</v>
      </c>
      <c r="R624" t="str">
        <f t="shared" si="39"/>
        <v>web</v>
      </c>
      <c r="S624" s="9">
        <v>42532.524745370371</v>
      </c>
      <c r="T624" s="9"/>
      <c r="U624" s="8">
        <v>42552.524745370371</v>
      </c>
      <c r="W624" s="10">
        <v>42532.524745370371</v>
      </c>
    </row>
    <row r="625" spans="1:23" ht="49" x14ac:dyDescent="0.25">
      <c r="A625">
        <v>623</v>
      </c>
      <c r="B625" s="3" t="s">
        <v>624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 t="e">
        <f t="shared" si="37"/>
        <v>#DIV/0!</v>
      </c>
      <c r="Q625" t="str">
        <f t="shared" si="38"/>
        <v>technology</v>
      </c>
      <c r="R625" t="str">
        <f t="shared" si="39"/>
        <v>web</v>
      </c>
      <c r="S625" s="9">
        <v>42121.759224537032</v>
      </c>
      <c r="T625" s="9"/>
      <c r="U625" s="8">
        <v>42151.759224537032</v>
      </c>
      <c r="W625" s="10">
        <v>42121.759224537032</v>
      </c>
    </row>
    <row r="626" spans="1:23" ht="49" x14ac:dyDescent="0.25">
      <c r="A626">
        <v>624</v>
      </c>
      <c r="B626" s="3" t="s">
        <v>625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 t="e">
        <f t="shared" si="37"/>
        <v>#DIV/0!</v>
      </c>
      <c r="Q626" t="str">
        <f t="shared" si="38"/>
        <v>technology</v>
      </c>
      <c r="R626" t="str">
        <f t="shared" si="39"/>
        <v>web</v>
      </c>
      <c r="S626" s="9">
        <v>42108.738900462966</v>
      </c>
      <c r="T626" s="9"/>
      <c r="U626" s="8">
        <v>42138.738900462966</v>
      </c>
      <c r="W626" s="10">
        <v>42108.738900462966</v>
      </c>
    </row>
    <row r="627" spans="1:23" ht="49" x14ac:dyDescent="0.25">
      <c r="A627">
        <v>625</v>
      </c>
      <c r="B627" s="3" t="s">
        <v>626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 t="e">
        <f t="shared" si="37"/>
        <v>#DIV/0!</v>
      </c>
      <c r="Q627" t="str">
        <f t="shared" si="38"/>
        <v>technology</v>
      </c>
      <c r="R627" t="str">
        <f t="shared" si="39"/>
        <v>web</v>
      </c>
      <c r="S627" s="9">
        <v>42790.645567129628</v>
      </c>
      <c r="T627" s="9"/>
      <c r="U627" s="8">
        <v>42820.603900462964</v>
      </c>
      <c r="W627" s="10">
        <v>42790.645567129628</v>
      </c>
    </row>
    <row r="628" spans="1:23" ht="49" x14ac:dyDescent="0.25">
      <c r="A628">
        <v>626</v>
      </c>
      <c r="B628" s="3" t="s">
        <v>627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</v>
      </c>
      <c r="P628">
        <f t="shared" si="37"/>
        <v>111.41</v>
      </c>
      <c r="Q628" t="str">
        <f t="shared" si="38"/>
        <v>technology</v>
      </c>
      <c r="R628" t="str">
        <f t="shared" si="39"/>
        <v>web</v>
      </c>
      <c r="S628" s="9">
        <v>42198.309479166666</v>
      </c>
      <c r="T628" s="9"/>
      <c r="U628" s="8">
        <v>42231.306944444441</v>
      </c>
      <c r="W628" s="10">
        <v>42198.309479166666</v>
      </c>
    </row>
    <row r="629" spans="1:23" ht="49" x14ac:dyDescent="0.25">
      <c r="A629">
        <v>627</v>
      </c>
      <c r="B629" s="3" t="s">
        <v>628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</v>
      </c>
      <c r="P629">
        <f t="shared" si="37"/>
        <v>90</v>
      </c>
      <c r="Q629" t="str">
        <f t="shared" si="38"/>
        <v>technology</v>
      </c>
      <c r="R629" t="str">
        <f t="shared" si="39"/>
        <v>web</v>
      </c>
      <c r="S629" s="9">
        <v>42384.056840277779</v>
      </c>
      <c r="T629" s="9"/>
      <c r="U629" s="8">
        <v>42443.708333333328</v>
      </c>
      <c r="W629" s="10">
        <v>42384.056840277779</v>
      </c>
    </row>
    <row r="630" spans="1:23" ht="49" x14ac:dyDescent="0.25">
      <c r="A630">
        <v>628</v>
      </c>
      <c r="B630" s="3" t="s">
        <v>629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 t="e">
        <f t="shared" si="37"/>
        <v>#DIV/0!</v>
      </c>
      <c r="Q630" t="str">
        <f t="shared" si="38"/>
        <v>technology</v>
      </c>
      <c r="R630" t="str">
        <f t="shared" si="39"/>
        <v>web</v>
      </c>
      <c r="S630" s="9">
        <v>41803.442789351851</v>
      </c>
      <c r="T630" s="9"/>
      <c r="U630" s="8">
        <v>41833.442789351851</v>
      </c>
      <c r="W630" s="10">
        <v>41803.442789351851</v>
      </c>
    </row>
    <row r="631" spans="1:23" ht="49" x14ac:dyDescent="0.25">
      <c r="A631">
        <v>629</v>
      </c>
      <c r="B631" s="3" t="s">
        <v>630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</v>
      </c>
      <c r="P631">
        <f t="shared" si="37"/>
        <v>116.67</v>
      </c>
      <c r="Q631" t="str">
        <f t="shared" si="38"/>
        <v>technology</v>
      </c>
      <c r="R631" t="str">
        <f t="shared" si="39"/>
        <v>web</v>
      </c>
      <c r="S631" s="9">
        <v>42474.387824074074</v>
      </c>
      <c r="T631" s="9"/>
      <c r="U631" s="8">
        <v>42504.387824074074</v>
      </c>
      <c r="W631" s="10">
        <v>42474.387824074074</v>
      </c>
    </row>
    <row r="632" spans="1:23" ht="49" x14ac:dyDescent="0.25">
      <c r="A632">
        <v>630</v>
      </c>
      <c r="B632" s="3" t="s">
        <v>631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0</v>
      </c>
      <c r="P632">
        <f t="shared" si="37"/>
        <v>10</v>
      </c>
      <c r="Q632" t="str">
        <f t="shared" si="38"/>
        <v>technology</v>
      </c>
      <c r="R632" t="str">
        <f t="shared" si="39"/>
        <v>web</v>
      </c>
      <c r="S632" s="9">
        <v>42223.369456018518</v>
      </c>
      <c r="T632" s="9"/>
      <c r="U632" s="8">
        <v>42252.965277777781</v>
      </c>
      <c r="W632" s="10">
        <v>42223.369456018518</v>
      </c>
    </row>
    <row r="633" spans="1:23" ht="33" x14ac:dyDescent="0.25">
      <c r="A633">
        <v>631</v>
      </c>
      <c r="B633" s="3" t="s">
        <v>632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</v>
      </c>
      <c r="P633">
        <f t="shared" si="37"/>
        <v>76.67</v>
      </c>
      <c r="Q633" t="str">
        <f t="shared" si="38"/>
        <v>technology</v>
      </c>
      <c r="R633" t="str">
        <f t="shared" si="39"/>
        <v>web</v>
      </c>
      <c r="S633" s="9">
        <v>42489.522326388891</v>
      </c>
      <c r="T633" s="9"/>
      <c r="U633" s="8">
        <v>42518.522326388891</v>
      </c>
      <c r="W633" s="10">
        <v>42489.522326388891</v>
      </c>
    </row>
    <row r="634" spans="1:23" ht="33" x14ac:dyDescent="0.25">
      <c r="A634">
        <v>632</v>
      </c>
      <c r="B634" s="3" t="s">
        <v>633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 t="e">
        <f t="shared" si="37"/>
        <v>#DIV/0!</v>
      </c>
      <c r="Q634" t="str">
        <f t="shared" si="38"/>
        <v>technology</v>
      </c>
      <c r="R634" t="str">
        <f t="shared" si="39"/>
        <v>web</v>
      </c>
      <c r="S634" s="9">
        <v>42303.409317129626</v>
      </c>
      <c r="T634" s="9"/>
      <c r="U634" s="8">
        <v>42333.450983796298</v>
      </c>
      <c r="W634" s="10">
        <v>42303.409317129626</v>
      </c>
    </row>
    <row r="635" spans="1:23" ht="49" x14ac:dyDescent="0.25">
      <c r="A635">
        <v>633</v>
      </c>
      <c r="B635" s="3" t="s">
        <v>634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</v>
      </c>
      <c r="P635">
        <f t="shared" si="37"/>
        <v>49.8</v>
      </c>
      <c r="Q635" t="str">
        <f t="shared" si="38"/>
        <v>technology</v>
      </c>
      <c r="R635" t="str">
        <f t="shared" si="39"/>
        <v>web</v>
      </c>
      <c r="S635" s="9">
        <v>42507.04932870371</v>
      </c>
      <c r="T635" s="9"/>
      <c r="U635" s="8">
        <v>42538.708333333328</v>
      </c>
      <c r="W635" s="10">
        <v>42507.04932870371</v>
      </c>
    </row>
    <row r="636" spans="1:23" ht="33" x14ac:dyDescent="0.25">
      <c r="A636">
        <v>634</v>
      </c>
      <c r="B636" s="3" t="s">
        <v>635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</v>
      </c>
      <c r="P636">
        <f t="shared" si="37"/>
        <v>1</v>
      </c>
      <c r="Q636" t="str">
        <f t="shared" si="38"/>
        <v>technology</v>
      </c>
      <c r="R636" t="str">
        <f t="shared" si="39"/>
        <v>web</v>
      </c>
      <c r="S636" s="9">
        <v>42031.678576388891</v>
      </c>
      <c r="T636" s="9"/>
      <c r="U636" s="8">
        <v>42061.678576388891</v>
      </c>
      <c r="W636" s="10">
        <v>42031.678576388891</v>
      </c>
    </row>
    <row r="637" spans="1:23" ht="33" x14ac:dyDescent="0.25">
      <c r="A637">
        <v>635</v>
      </c>
      <c r="B637" s="3" t="s">
        <v>636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0</v>
      </c>
      <c r="P637">
        <f t="shared" si="37"/>
        <v>2</v>
      </c>
      <c r="Q637" t="str">
        <f t="shared" si="38"/>
        <v>technology</v>
      </c>
      <c r="R637" t="str">
        <f t="shared" si="39"/>
        <v>web</v>
      </c>
      <c r="S637" s="9">
        <v>42075.842152777783</v>
      </c>
      <c r="T637" s="9"/>
      <c r="U637" s="8">
        <v>42105.842152777783</v>
      </c>
      <c r="W637" s="10">
        <v>42075.842152777783</v>
      </c>
    </row>
    <row r="638" spans="1:23" ht="33" x14ac:dyDescent="0.25">
      <c r="A638">
        <v>636</v>
      </c>
      <c r="B638" s="3" t="s">
        <v>637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</v>
      </c>
      <c r="P638">
        <f t="shared" si="37"/>
        <v>4</v>
      </c>
      <c r="Q638" t="str">
        <f t="shared" si="38"/>
        <v>technology</v>
      </c>
      <c r="R638" t="str">
        <f t="shared" si="39"/>
        <v>web</v>
      </c>
      <c r="S638" s="9">
        <v>42131.205439814818</v>
      </c>
      <c r="T638" s="9"/>
      <c r="U638" s="8">
        <v>42161.19930555555</v>
      </c>
      <c r="W638" s="10">
        <v>42131.205439814818</v>
      </c>
    </row>
    <row r="639" spans="1:23" ht="49" x14ac:dyDescent="0.25">
      <c r="A639">
        <v>637</v>
      </c>
      <c r="B639" s="3" t="s">
        <v>638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 t="e">
        <f t="shared" si="37"/>
        <v>#DIV/0!</v>
      </c>
      <c r="Q639" t="str">
        <f t="shared" si="38"/>
        <v>technology</v>
      </c>
      <c r="R639" t="str">
        <f t="shared" si="39"/>
        <v>web</v>
      </c>
      <c r="S639" s="9">
        <v>42762.712013888886</v>
      </c>
      <c r="T639" s="9"/>
      <c r="U639" s="8">
        <v>42791.711111111115</v>
      </c>
      <c r="W639" s="10">
        <v>42762.712013888886</v>
      </c>
    </row>
    <row r="640" spans="1:23" ht="18" x14ac:dyDescent="0.25">
      <c r="A640">
        <v>638</v>
      </c>
      <c r="B640" s="3" t="s">
        <v>639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0</v>
      </c>
      <c r="P640">
        <f t="shared" si="37"/>
        <v>3</v>
      </c>
      <c r="Q640" t="str">
        <f t="shared" si="38"/>
        <v>technology</v>
      </c>
      <c r="R640" t="str">
        <f t="shared" si="39"/>
        <v>web</v>
      </c>
      <c r="S640" s="9">
        <v>42759.343310185184</v>
      </c>
      <c r="T640" s="9"/>
      <c r="U640" s="8">
        <v>42819.30164351852</v>
      </c>
      <c r="W640" s="10">
        <v>42759.343310185184</v>
      </c>
    </row>
    <row r="641" spans="1:23" ht="33" x14ac:dyDescent="0.25">
      <c r="A641">
        <v>639</v>
      </c>
      <c r="B641" s="3" t="s">
        <v>640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0</v>
      </c>
      <c r="P641">
        <f t="shared" si="37"/>
        <v>1</v>
      </c>
      <c r="Q641" t="str">
        <f t="shared" si="38"/>
        <v>technology</v>
      </c>
      <c r="R641" t="str">
        <f t="shared" si="39"/>
        <v>web</v>
      </c>
      <c r="S641" s="9">
        <v>41865.333275462966</v>
      </c>
      <c r="T641" s="9"/>
      <c r="U641" s="8">
        <v>41925.333275462966</v>
      </c>
      <c r="W641" s="10">
        <v>41865.333275462966</v>
      </c>
    </row>
    <row r="642" spans="1:23" ht="49" x14ac:dyDescent="0.25">
      <c r="A642">
        <v>640</v>
      </c>
      <c r="B642" s="3" t="s">
        <v>641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</v>
      </c>
      <c r="P642">
        <f t="shared" si="37"/>
        <v>50.5</v>
      </c>
      <c r="Q642" t="str">
        <f t="shared" si="38"/>
        <v>technology</v>
      </c>
      <c r="R642" t="str">
        <f t="shared" si="39"/>
        <v>wearables</v>
      </c>
      <c r="S642" s="9">
        <v>42683.170312500006</v>
      </c>
      <c r="T642" s="9"/>
      <c r="U642" s="8">
        <v>42698.708333333328</v>
      </c>
      <c r="W642" s="10">
        <v>42683.170312500006</v>
      </c>
    </row>
    <row r="643" spans="1:23" ht="49" x14ac:dyDescent="0.25">
      <c r="A643">
        <v>641</v>
      </c>
      <c r="B643" s="3" t="s">
        <v>642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ROUND((E643/D643)*100,0)</f>
        <v>119</v>
      </c>
      <c r="P643">
        <f t="shared" ref="P643:P706" si="41">ROUND(E643/L643,2)</f>
        <v>151.32</v>
      </c>
      <c r="Q643" t="str">
        <f t="shared" ref="Q643:Q706" si="42">LEFT(N643,FIND("/",N643)-1)</f>
        <v>technology</v>
      </c>
      <c r="R643" t="str">
        <f t="shared" ref="R643:R706" si="43">MID(N643,FIND("/",N643)+1,LEN(N643))</f>
        <v>wearables</v>
      </c>
      <c r="S643" s="9">
        <v>42199.32</v>
      </c>
      <c r="T643" s="9"/>
      <c r="U643" s="8">
        <v>42229.32</v>
      </c>
      <c r="W643" s="10">
        <v>42199.32</v>
      </c>
    </row>
    <row r="644" spans="1:23" ht="49" x14ac:dyDescent="0.25">
      <c r="A644">
        <v>642</v>
      </c>
      <c r="B644" s="3" t="s">
        <v>643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</v>
      </c>
      <c r="P644">
        <f t="shared" si="41"/>
        <v>134.36000000000001</v>
      </c>
      <c r="Q644" t="str">
        <f t="shared" si="42"/>
        <v>technology</v>
      </c>
      <c r="R644" t="str">
        <f t="shared" si="43"/>
        <v>wearables</v>
      </c>
      <c r="S644" s="9">
        <v>42199.401319444441</v>
      </c>
      <c r="T644" s="9"/>
      <c r="U644" s="8">
        <v>42235.401319444441</v>
      </c>
      <c r="W644" s="10">
        <v>42199.401319444441</v>
      </c>
    </row>
    <row r="645" spans="1:23" ht="33" x14ac:dyDescent="0.25">
      <c r="A645">
        <v>643</v>
      </c>
      <c r="B645" s="3" t="s">
        <v>644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106</v>
      </c>
      <c r="P645">
        <f t="shared" si="41"/>
        <v>174.03</v>
      </c>
      <c r="Q645" t="str">
        <f t="shared" si="42"/>
        <v>technology</v>
      </c>
      <c r="R645" t="str">
        <f t="shared" si="43"/>
        <v>wearables</v>
      </c>
      <c r="S645" s="9">
        <v>42100.392071759255</v>
      </c>
      <c r="T645" s="9"/>
      <c r="U645" s="8">
        <v>42155.392071759255</v>
      </c>
      <c r="W645" s="10">
        <v>42100.392071759255</v>
      </c>
    </row>
    <row r="646" spans="1:23" ht="49" x14ac:dyDescent="0.25">
      <c r="A646">
        <v>644</v>
      </c>
      <c r="B646" s="3" t="s">
        <v>645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</v>
      </c>
      <c r="P646">
        <f t="shared" si="41"/>
        <v>73.489999999999995</v>
      </c>
      <c r="Q646" t="str">
        <f t="shared" si="42"/>
        <v>technology</v>
      </c>
      <c r="R646" t="str">
        <f t="shared" si="43"/>
        <v>wearables</v>
      </c>
      <c r="S646" s="9">
        <v>41898.415960648148</v>
      </c>
      <c r="T646" s="9"/>
      <c r="U646" s="8">
        <v>41940.791666666664</v>
      </c>
      <c r="W646" s="10">
        <v>41898.415960648148</v>
      </c>
    </row>
    <row r="647" spans="1:23" ht="33" x14ac:dyDescent="0.25">
      <c r="A647">
        <v>645</v>
      </c>
      <c r="B647" s="3" t="s">
        <v>646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279</v>
      </c>
      <c r="P647">
        <f t="shared" si="41"/>
        <v>23.52</v>
      </c>
      <c r="Q647" t="str">
        <f t="shared" si="42"/>
        <v>technology</v>
      </c>
      <c r="R647" t="str">
        <f t="shared" si="43"/>
        <v>wearables</v>
      </c>
      <c r="S647" s="9">
        <v>42563.776319444441</v>
      </c>
      <c r="T647" s="9"/>
      <c r="U647" s="8">
        <v>42593.776319444441</v>
      </c>
      <c r="W647" s="10">
        <v>42563.776319444441</v>
      </c>
    </row>
    <row r="648" spans="1:23" ht="49" x14ac:dyDescent="0.25">
      <c r="A648">
        <v>646</v>
      </c>
      <c r="B648" s="3" t="s">
        <v>647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132</v>
      </c>
      <c r="P648">
        <f t="shared" si="41"/>
        <v>39.07</v>
      </c>
      <c r="Q648" t="str">
        <f t="shared" si="42"/>
        <v>technology</v>
      </c>
      <c r="R648" t="str">
        <f t="shared" si="43"/>
        <v>wearables</v>
      </c>
      <c r="S648" s="9">
        <v>41832.602627314816</v>
      </c>
      <c r="T648" s="9"/>
      <c r="U648" s="8">
        <v>41862.602627314816</v>
      </c>
      <c r="W648" s="10">
        <v>41832.602627314816</v>
      </c>
    </row>
    <row r="649" spans="1:23" ht="49" x14ac:dyDescent="0.25">
      <c r="A649">
        <v>647</v>
      </c>
      <c r="B649" s="3" t="s">
        <v>648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</v>
      </c>
      <c r="P649">
        <f t="shared" si="41"/>
        <v>125.94</v>
      </c>
      <c r="Q649" t="str">
        <f t="shared" si="42"/>
        <v>technology</v>
      </c>
      <c r="R649" t="str">
        <f t="shared" si="43"/>
        <v>wearables</v>
      </c>
      <c r="S649" s="9">
        <v>42416.517928240741</v>
      </c>
      <c r="T649" s="9"/>
      <c r="U649" s="8">
        <v>42446.476261574076</v>
      </c>
      <c r="W649" s="10">
        <v>42416.517928240741</v>
      </c>
    </row>
    <row r="650" spans="1:23" ht="33" x14ac:dyDescent="0.25">
      <c r="A650">
        <v>648</v>
      </c>
      <c r="B650" s="3" t="s">
        <v>649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127</v>
      </c>
      <c r="P650">
        <f t="shared" si="41"/>
        <v>1644</v>
      </c>
      <c r="Q650" t="str">
        <f t="shared" si="42"/>
        <v>technology</v>
      </c>
      <c r="R650" t="str">
        <f t="shared" si="43"/>
        <v>wearables</v>
      </c>
      <c r="S650" s="9">
        <v>41891.443379629629</v>
      </c>
      <c r="T650" s="9"/>
      <c r="U650" s="8">
        <v>41926.443379629629</v>
      </c>
      <c r="W650" s="10">
        <v>41891.443379629629</v>
      </c>
    </row>
    <row r="651" spans="1:23" ht="49" x14ac:dyDescent="0.25">
      <c r="A651">
        <v>649</v>
      </c>
      <c r="B651" s="3" t="s">
        <v>650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140</v>
      </c>
      <c r="P651">
        <f t="shared" si="41"/>
        <v>42.67</v>
      </c>
      <c r="Q651" t="str">
        <f t="shared" si="42"/>
        <v>technology</v>
      </c>
      <c r="R651" t="str">
        <f t="shared" si="43"/>
        <v>wearables</v>
      </c>
      <c r="S651" s="9">
        <v>41877.662187499998</v>
      </c>
      <c r="T651" s="9"/>
      <c r="U651" s="8">
        <v>41898.662187499998</v>
      </c>
      <c r="W651" s="10">
        <v>41877.662187499998</v>
      </c>
    </row>
    <row r="652" spans="1:23" ht="49" x14ac:dyDescent="0.25">
      <c r="A652">
        <v>650</v>
      </c>
      <c r="B652" s="3" t="s">
        <v>651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</v>
      </c>
      <c r="P652">
        <f t="shared" si="41"/>
        <v>35.130000000000003</v>
      </c>
      <c r="Q652" t="str">
        <f t="shared" si="42"/>
        <v>technology</v>
      </c>
      <c r="R652" t="str">
        <f t="shared" si="43"/>
        <v>wearables</v>
      </c>
      <c r="S652" s="9">
        <v>41931.786851851852</v>
      </c>
      <c r="T652" s="9"/>
      <c r="U652" s="8">
        <v>41991.828518518523</v>
      </c>
      <c r="W652" s="10">
        <v>41931.786851851852</v>
      </c>
    </row>
    <row r="653" spans="1:23" ht="49" x14ac:dyDescent="0.25">
      <c r="A653">
        <v>651</v>
      </c>
      <c r="B653" s="3" t="s">
        <v>652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101</v>
      </c>
      <c r="P653">
        <f t="shared" si="41"/>
        <v>239.35</v>
      </c>
      <c r="Q653" t="str">
        <f t="shared" si="42"/>
        <v>technology</v>
      </c>
      <c r="R653" t="str">
        <f t="shared" si="43"/>
        <v>wearables</v>
      </c>
      <c r="S653" s="9">
        <v>41955.767488425925</v>
      </c>
      <c r="T653" s="9"/>
      <c r="U653" s="8">
        <v>41985.767488425925</v>
      </c>
      <c r="W653" s="10">
        <v>41955.767488425925</v>
      </c>
    </row>
    <row r="654" spans="1:23" ht="49" x14ac:dyDescent="0.25">
      <c r="A654">
        <v>652</v>
      </c>
      <c r="B654" s="3" t="s">
        <v>653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</v>
      </c>
      <c r="P654">
        <f t="shared" si="41"/>
        <v>107.64</v>
      </c>
      <c r="Q654" t="str">
        <f t="shared" si="42"/>
        <v>technology</v>
      </c>
      <c r="R654" t="str">
        <f t="shared" si="43"/>
        <v>wearables</v>
      </c>
      <c r="S654" s="9">
        <v>42675.440393518518</v>
      </c>
      <c r="T654" s="9"/>
      <c r="U654" s="8">
        <v>42705.482060185182</v>
      </c>
      <c r="W654" s="10">
        <v>42675.440393518518</v>
      </c>
    </row>
    <row r="655" spans="1:23" ht="49" x14ac:dyDescent="0.25">
      <c r="A655">
        <v>653</v>
      </c>
      <c r="B655" s="3" t="s">
        <v>654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</v>
      </c>
      <c r="P655">
        <f t="shared" si="41"/>
        <v>95.83</v>
      </c>
      <c r="Q655" t="str">
        <f t="shared" si="42"/>
        <v>technology</v>
      </c>
      <c r="R655" t="str">
        <f t="shared" si="43"/>
        <v>wearables</v>
      </c>
      <c r="S655" s="9">
        <v>42199.368518518517</v>
      </c>
      <c r="T655" s="9"/>
      <c r="U655" s="8">
        <v>42236.368518518517</v>
      </c>
      <c r="W655" s="10">
        <v>42199.368518518517</v>
      </c>
    </row>
    <row r="656" spans="1:23" ht="49" x14ac:dyDescent="0.25">
      <c r="A656">
        <v>654</v>
      </c>
      <c r="B656" s="3" t="s">
        <v>655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</v>
      </c>
      <c r="P656">
        <f t="shared" si="41"/>
        <v>31.66</v>
      </c>
      <c r="Q656" t="str">
        <f t="shared" si="42"/>
        <v>technology</v>
      </c>
      <c r="R656" t="str">
        <f t="shared" si="43"/>
        <v>wearables</v>
      </c>
      <c r="S656" s="9">
        <v>42163.707326388889</v>
      </c>
      <c r="T656" s="9"/>
      <c r="U656" s="8">
        <v>42193.707326388889</v>
      </c>
      <c r="W656" s="10">
        <v>42163.707326388889</v>
      </c>
    </row>
    <row r="657" spans="1:23" ht="49" x14ac:dyDescent="0.25">
      <c r="A657">
        <v>655</v>
      </c>
      <c r="B657" s="3" t="s">
        <v>656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147</v>
      </c>
      <c r="P657">
        <f t="shared" si="41"/>
        <v>42.89</v>
      </c>
      <c r="Q657" t="str">
        <f t="shared" si="42"/>
        <v>technology</v>
      </c>
      <c r="R657" t="str">
        <f t="shared" si="43"/>
        <v>wearables</v>
      </c>
      <c r="S657" s="9">
        <v>42045.707314814819</v>
      </c>
      <c r="T657" s="9"/>
      <c r="U657" s="8">
        <v>42075.665648148148</v>
      </c>
      <c r="W657" s="10">
        <v>42045.707314814819</v>
      </c>
    </row>
    <row r="658" spans="1:23" ht="49" x14ac:dyDescent="0.25">
      <c r="A658">
        <v>656</v>
      </c>
      <c r="B658" s="3" t="s">
        <v>657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214</v>
      </c>
      <c r="P658">
        <f t="shared" si="41"/>
        <v>122.74</v>
      </c>
      <c r="Q658" t="str">
        <f t="shared" si="42"/>
        <v>technology</v>
      </c>
      <c r="R658" t="str">
        <f t="shared" si="43"/>
        <v>wearables</v>
      </c>
      <c r="S658" s="9">
        <v>42417.554618055554</v>
      </c>
      <c r="T658" s="9"/>
      <c r="U658" s="8">
        <v>42477.512951388882</v>
      </c>
      <c r="W658" s="10">
        <v>42417.554618055554</v>
      </c>
    </row>
    <row r="659" spans="1:23" ht="49" x14ac:dyDescent="0.25">
      <c r="A659">
        <v>657</v>
      </c>
      <c r="B659" s="3" t="s">
        <v>658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126</v>
      </c>
      <c r="P659">
        <f t="shared" si="41"/>
        <v>190.45</v>
      </c>
      <c r="Q659" t="str">
        <f t="shared" si="42"/>
        <v>technology</v>
      </c>
      <c r="R659" t="str">
        <f t="shared" si="43"/>
        <v>wearables</v>
      </c>
      <c r="S659" s="9">
        <v>42331.59574074074</v>
      </c>
      <c r="T659" s="9"/>
      <c r="U659" s="8">
        <v>42361.59574074074</v>
      </c>
      <c r="W659" s="10">
        <v>42331.59574074074</v>
      </c>
    </row>
    <row r="660" spans="1:23" ht="49" x14ac:dyDescent="0.25">
      <c r="A660">
        <v>658</v>
      </c>
      <c r="B660" s="3" t="s">
        <v>659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</v>
      </c>
      <c r="P660">
        <f t="shared" si="41"/>
        <v>109.34</v>
      </c>
      <c r="Q660" t="str">
        <f t="shared" si="42"/>
        <v>technology</v>
      </c>
      <c r="R660" t="str">
        <f t="shared" si="43"/>
        <v>wearables</v>
      </c>
      <c r="S660" s="9">
        <v>42178.910752314812</v>
      </c>
      <c r="T660" s="9"/>
      <c r="U660" s="8">
        <v>42211.5</v>
      </c>
      <c r="W660" s="10">
        <v>42178.910752314812</v>
      </c>
    </row>
    <row r="661" spans="1:23" ht="18" x14ac:dyDescent="0.25">
      <c r="A661">
        <v>659</v>
      </c>
      <c r="B661" s="3" t="s">
        <v>660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101</v>
      </c>
      <c r="P661">
        <f t="shared" si="41"/>
        <v>143.66999999999999</v>
      </c>
      <c r="Q661" t="str">
        <f t="shared" si="42"/>
        <v>technology</v>
      </c>
      <c r="R661" t="str">
        <f t="shared" si="43"/>
        <v>wearables</v>
      </c>
      <c r="S661" s="9">
        <v>42209.343692129631</v>
      </c>
      <c r="T661" s="9"/>
      <c r="U661" s="8">
        <v>42239.343692129631</v>
      </c>
      <c r="W661" s="10">
        <v>42209.343692129631</v>
      </c>
    </row>
    <row r="662" spans="1:23" ht="49" x14ac:dyDescent="0.25">
      <c r="A662">
        <v>660</v>
      </c>
      <c r="B662" s="3" t="s">
        <v>661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</v>
      </c>
      <c r="P662">
        <f t="shared" si="41"/>
        <v>84.94</v>
      </c>
      <c r="Q662" t="str">
        <f t="shared" si="42"/>
        <v>technology</v>
      </c>
      <c r="R662" t="str">
        <f t="shared" si="43"/>
        <v>wearables</v>
      </c>
      <c r="S662" s="9">
        <v>41922.491655092592</v>
      </c>
      <c r="T662" s="9"/>
      <c r="U662" s="8">
        <v>41952.533321759263</v>
      </c>
      <c r="W662" s="10">
        <v>41922.491655092592</v>
      </c>
    </row>
    <row r="663" spans="1:23" ht="49" x14ac:dyDescent="0.25">
      <c r="A663">
        <v>661</v>
      </c>
      <c r="B663" s="3" t="s">
        <v>662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1</v>
      </c>
      <c r="P663">
        <f t="shared" si="41"/>
        <v>10.56</v>
      </c>
      <c r="Q663" t="str">
        <f t="shared" si="42"/>
        <v>technology</v>
      </c>
      <c r="R663" t="str">
        <f t="shared" si="43"/>
        <v>wearables</v>
      </c>
      <c r="S663" s="9">
        <v>42636.395358796297</v>
      </c>
      <c r="T663" s="9"/>
      <c r="U663" s="8">
        <v>42666.395358796297</v>
      </c>
      <c r="W663" s="10">
        <v>42636.395358796297</v>
      </c>
    </row>
    <row r="664" spans="1:23" ht="33" x14ac:dyDescent="0.25">
      <c r="A664">
        <v>662</v>
      </c>
      <c r="B664" s="3" t="s">
        <v>663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</v>
      </c>
      <c r="P664">
        <f t="shared" si="41"/>
        <v>39</v>
      </c>
      <c r="Q664" t="str">
        <f t="shared" si="42"/>
        <v>technology</v>
      </c>
      <c r="R664" t="str">
        <f t="shared" si="43"/>
        <v>wearables</v>
      </c>
      <c r="S664" s="9">
        <v>41990.188043981485</v>
      </c>
      <c r="T664" s="9"/>
      <c r="U664" s="8">
        <v>42020.188043981485</v>
      </c>
      <c r="W664" s="10">
        <v>41990.188043981485</v>
      </c>
    </row>
    <row r="665" spans="1:23" ht="49" x14ac:dyDescent="0.25">
      <c r="A665">
        <v>663</v>
      </c>
      <c r="B665" s="3" t="s">
        <v>664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</v>
      </c>
      <c r="P665">
        <f t="shared" si="41"/>
        <v>100</v>
      </c>
      <c r="Q665" t="str">
        <f t="shared" si="42"/>
        <v>technology</v>
      </c>
      <c r="R665" t="str">
        <f t="shared" si="43"/>
        <v>wearables</v>
      </c>
      <c r="S665" s="9">
        <v>42173.593240740738</v>
      </c>
      <c r="T665" s="9"/>
      <c r="U665" s="8">
        <v>42203.593240740738</v>
      </c>
      <c r="W665" s="10">
        <v>42173.593240740738</v>
      </c>
    </row>
    <row r="666" spans="1:23" ht="49" x14ac:dyDescent="0.25">
      <c r="A666">
        <v>664</v>
      </c>
      <c r="B666" s="3" t="s">
        <v>665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8</v>
      </c>
      <c r="P666">
        <f t="shared" si="41"/>
        <v>31.17</v>
      </c>
      <c r="Q666" t="str">
        <f t="shared" si="42"/>
        <v>technology</v>
      </c>
      <c r="R666" t="str">
        <f t="shared" si="43"/>
        <v>wearables</v>
      </c>
      <c r="S666" s="9">
        <v>42077.416377314818</v>
      </c>
      <c r="T666" s="9"/>
      <c r="U666" s="8">
        <v>42107.416377314818</v>
      </c>
      <c r="W666" s="10">
        <v>42077.416377314818</v>
      </c>
    </row>
    <row r="667" spans="1:23" ht="49" x14ac:dyDescent="0.25">
      <c r="A667">
        <v>665</v>
      </c>
      <c r="B667" s="3" t="s">
        <v>666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19</v>
      </c>
      <c r="P667">
        <f t="shared" si="41"/>
        <v>155.33000000000001</v>
      </c>
      <c r="Q667" t="str">
        <f t="shared" si="42"/>
        <v>technology</v>
      </c>
      <c r="R667" t="str">
        <f t="shared" si="43"/>
        <v>wearables</v>
      </c>
      <c r="S667" s="9">
        <v>42688.461354166662</v>
      </c>
      <c r="T667" s="9"/>
      <c r="U667" s="8">
        <v>42748.461354166662</v>
      </c>
      <c r="W667" s="10">
        <v>42688.461354166662</v>
      </c>
    </row>
    <row r="668" spans="1:23" ht="49" x14ac:dyDescent="0.25">
      <c r="A668">
        <v>666</v>
      </c>
      <c r="B668" s="3" t="s">
        <v>667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0</v>
      </c>
      <c r="P668">
        <f t="shared" si="41"/>
        <v>2</v>
      </c>
      <c r="Q668" t="str">
        <f t="shared" si="42"/>
        <v>technology</v>
      </c>
      <c r="R668" t="str">
        <f t="shared" si="43"/>
        <v>wearables</v>
      </c>
      <c r="S668" s="9">
        <v>41838.582152777781</v>
      </c>
      <c r="T668" s="9"/>
      <c r="U668" s="8">
        <v>41868.582152777781</v>
      </c>
      <c r="W668" s="10">
        <v>41838.582152777781</v>
      </c>
    </row>
    <row r="669" spans="1:23" ht="49" x14ac:dyDescent="0.25">
      <c r="A669">
        <v>667</v>
      </c>
      <c r="B669" s="3" t="s">
        <v>668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</v>
      </c>
      <c r="P669">
        <f t="shared" si="41"/>
        <v>178.93</v>
      </c>
      <c r="Q669" t="str">
        <f t="shared" si="42"/>
        <v>technology</v>
      </c>
      <c r="R669" t="str">
        <f t="shared" si="43"/>
        <v>wearables</v>
      </c>
      <c r="S669" s="9">
        <v>42632.123414351852</v>
      </c>
      <c r="T669" s="9"/>
      <c r="U669" s="8">
        <v>42672.123414351852</v>
      </c>
      <c r="W669" s="10">
        <v>42632.123414351852</v>
      </c>
    </row>
    <row r="670" spans="1:23" ht="49" x14ac:dyDescent="0.25">
      <c r="A670">
        <v>668</v>
      </c>
      <c r="B670" s="3" t="s">
        <v>669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5</v>
      </c>
      <c r="P670">
        <f t="shared" si="41"/>
        <v>27.36</v>
      </c>
      <c r="Q670" t="str">
        <f t="shared" si="42"/>
        <v>technology</v>
      </c>
      <c r="R670" t="str">
        <f t="shared" si="43"/>
        <v>wearables</v>
      </c>
      <c r="S670" s="9">
        <v>42090.581273148149</v>
      </c>
      <c r="T670" s="9"/>
      <c r="U670" s="8">
        <v>42135.581273148149</v>
      </c>
      <c r="W670" s="10">
        <v>42090.581273148149</v>
      </c>
    </row>
    <row r="671" spans="1:23" ht="65" x14ac:dyDescent="0.25">
      <c r="A671">
        <v>669</v>
      </c>
      <c r="B671" s="3" t="s">
        <v>670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22</v>
      </c>
      <c r="P671">
        <f t="shared" si="41"/>
        <v>1536.25</v>
      </c>
      <c r="Q671" t="str">
        <f t="shared" si="42"/>
        <v>technology</v>
      </c>
      <c r="R671" t="str">
        <f t="shared" si="43"/>
        <v>wearables</v>
      </c>
      <c r="S671" s="9">
        <v>42527.375671296293</v>
      </c>
      <c r="T671" s="9"/>
      <c r="U671" s="8">
        <v>42557.375671296293</v>
      </c>
      <c r="W671" s="10">
        <v>42527.375671296293</v>
      </c>
    </row>
    <row r="672" spans="1:23" ht="49" x14ac:dyDescent="0.25">
      <c r="A672">
        <v>670</v>
      </c>
      <c r="B672" s="3" t="s">
        <v>671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</v>
      </c>
      <c r="P672">
        <f t="shared" si="41"/>
        <v>85</v>
      </c>
      <c r="Q672" t="str">
        <f t="shared" si="42"/>
        <v>technology</v>
      </c>
      <c r="R672" t="str">
        <f t="shared" si="43"/>
        <v>wearables</v>
      </c>
      <c r="S672" s="9">
        <v>42506.459722222222</v>
      </c>
      <c r="T672" s="9"/>
      <c r="U672" s="8">
        <v>42540.090277777781</v>
      </c>
      <c r="W672" s="10">
        <v>42506.459722222222</v>
      </c>
    </row>
    <row r="673" spans="1:23" ht="49" x14ac:dyDescent="0.25">
      <c r="A673">
        <v>671</v>
      </c>
      <c r="B673" s="3" t="s">
        <v>672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</v>
      </c>
      <c r="P673">
        <f t="shared" si="41"/>
        <v>788.53</v>
      </c>
      <c r="Q673" t="str">
        <f t="shared" si="42"/>
        <v>technology</v>
      </c>
      <c r="R673" t="str">
        <f t="shared" si="43"/>
        <v>wearables</v>
      </c>
      <c r="S673" s="9">
        <v>41984.442731481482</v>
      </c>
      <c r="T673" s="9"/>
      <c r="U673" s="8">
        <v>42017.916666666672</v>
      </c>
      <c r="W673" s="10">
        <v>41984.442731481482</v>
      </c>
    </row>
    <row r="674" spans="1:23" ht="49" x14ac:dyDescent="0.25">
      <c r="A674">
        <v>672</v>
      </c>
      <c r="B674" s="3" t="s">
        <v>673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22</v>
      </c>
      <c r="P674">
        <f t="shared" si="41"/>
        <v>50.3</v>
      </c>
      <c r="Q674" t="str">
        <f t="shared" si="42"/>
        <v>technology</v>
      </c>
      <c r="R674" t="str">
        <f t="shared" si="43"/>
        <v>wearables</v>
      </c>
      <c r="S674" s="9">
        <v>41973.969490740739</v>
      </c>
      <c r="T674" s="9"/>
      <c r="U674" s="8">
        <v>42004.957638888889</v>
      </c>
      <c r="W674" s="10">
        <v>41973.969490740739</v>
      </c>
    </row>
    <row r="675" spans="1:23" ht="49" x14ac:dyDescent="0.25">
      <c r="A675">
        <v>673</v>
      </c>
      <c r="B675" s="3" t="s">
        <v>674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</v>
      </c>
      <c r="P675">
        <f t="shared" si="41"/>
        <v>68.33</v>
      </c>
      <c r="Q675" t="str">
        <f t="shared" si="42"/>
        <v>technology</v>
      </c>
      <c r="R675" t="str">
        <f t="shared" si="43"/>
        <v>wearables</v>
      </c>
      <c r="S675" s="9">
        <v>41838.590474537035</v>
      </c>
      <c r="T675" s="9"/>
      <c r="U675" s="8">
        <v>41883.590474537035</v>
      </c>
      <c r="W675" s="10">
        <v>41838.590474537035</v>
      </c>
    </row>
    <row r="676" spans="1:23" ht="33" x14ac:dyDescent="0.25">
      <c r="A676">
        <v>674</v>
      </c>
      <c r="B676" s="3" t="s">
        <v>675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</v>
      </c>
      <c r="P676">
        <f t="shared" si="41"/>
        <v>7.5</v>
      </c>
      <c r="Q676" t="str">
        <f t="shared" si="42"/>
        <v>technology</v>
      </c>
      <c r="R676" t="str">
        <f t="shared" si="43"/>
        <v>wearables</v>
      </c>
      <c r="S676" s="9">
        <v>41802.866053240738</v>
      </c>
      <c r="T676" s="9"/>
      <c r="U676" s="8">
        <v>41862.866053240738</v>
      </c>
      <c r="W676" s="10">
        <v>41802.866053240738</v>
      </c>
    </row>
    <row r="677" spans="1:23" ht="49" x14ac:dyDescent="0.25">
      <c r="A677">
        <v>675</v>
      </c>
      <c r="B677" s="3" t="s">
        <v>676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15</v>
      </c>
      <c r="P677">
        <f t="shared" si="41"/>
        <v>34.270000000000003</v>
      </c>
      <c r="Q677" t="str">
        <f t="shared" si="42"/>
        <v>technology</v>
      </c>
      <c r="R677" t="str">
        <f t="shared" si="43"/>
        <v>wearables</v>
      </c>
      <c r="S677" s="9">
        <v>41975.680601851855</v>
      </c>
      <c r="T677" s="9"/>
      <c r="U677" s="8">
        <v>42005.040972222225</v>
      </c>
      <c r="W677" s="10">
        <v>41975.680601851855</v>
      </c>
    </row>
    <row r="678" spans="1:23" ht="65" x14ac:dyDescent="0.25">
      <c r="A678">
        <v>676</v>
      </c>
      <c r="B678" s="3" t="s">
        <v>677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</v>
      </c>
      <c r="P678">
        <f t="shared" si="41"/>
        <v>61.29</v>
      </c>
      <c r="Q678" t="str">
        <f t="shared" si="42"/>
        <v>technology</v>
      </c>
      <c r="R678" t="str">
        <f t="shared" si="43"/>
        <v>wearables</v>
      </c>
      <c r="S678" s="9">
        <v>42012.518298611118</v>
      </c>
      <c r="T678" s="9"/>
      <c r="U678" s="8">
        <v>42042.518298611118</v>
      </c>
      <c r="W678" s="10">
        <v>42012.518298611118</v>
      </c>
    </row>
    <row r="679" spans="1:23" ht="49" x14ac:dyDescent="0.25">
      <c r="A679">
        <v>677</v>
      </c>
      <c r="B679" s="3" t="s">
        <v>678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26</v>
      </c>
      <c r="P679">
        <f t="shared" si="41"/>
        <v>133.25</v>
      </c>
      <c r="Q679" t="str">
        <f t="shared" si="42"/>
        <v>technology</v>
      </c>
      <c r="R679" t="str">
        <f t="shared" si="43"/>
        <v>wearables</v>
      </c>
      <c r="S679" s="9">
        <v>42504.153877314813</v>
      </c>
      <c r="T679" s="9"/>
      <c r="U679" s="8">
        <v>42549.153877314813</v>
      </c>
      <c r="W679" s="10">
        <v>42504.153877314813</v>
      </c>
    </row>
    <row r="680" spans="1:23" ht="49" x14ac:dyDescent="0.25">
      <c r="A680">
        <v>678</v>
      </c>
      <c r="B680" s="3" t="s">
        <v>679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4</v>
      </c>
      <c r="P680">
        <f t="shared" si="41"/>
        <v>65.180000000000007</v>
      </c>
      <c r="Q680" t="str">
        <f t="shared" si="42"/>
        <v>technology</v>
      </c>
      <c r="R680" t="str">
        <f t="shared" si="43"/>
        <v>wearables</v>
      </c>
      <c r="S680" s="9">
        <v>42481.126597222217</v>
      </c>
      <c r="T680" s="9"/>
      <c r="U680" s="8">
        <v>42511.126597222217</v>
      </c>
      <c r="W680" s="10">
        <v>42481.126597222217</v>
      </c>
    </row>
    <row r="681" spans="1:23" ht="49" x14ac:dyDescent="0.25">
      <c r="A681">
        <v>679</v>
      </c>
      <c r="B681" s="3" t="s">
        <v>680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</v>
      </c>
      <c r="P681">
        <f t="shared" si="41"/>
        <v>93.9</v>
      </c>
      <c r="Q681" t="str">
        <f t="shared" si="42"/>
        <v>technology</v>
      </c>
      <c r="R681" t="str">
        <f t="shared" si="43"/>
        <v>wearables</v>
      </c>
      <c r="S681" s="9">
        <v>42556.445706018523</v>
      </c>
      <c r="T681" s="9"/>
      <c r="U681" s="8">
        <v>42616.445706018523</v>
      </c>
      <c r="W681" s="10">
        <v>42556.445706018523</v>
      </c>
    </row>
    <row r="682" spans="1:23" ht="49" x14ac:dyDescent="0.25">
      <c r="A682">
        <v>680</v>
      </c>
      <c r="B682" s="3" t="s">
        <v>681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26</v>
      </c>
      <c r="P682">
        <f t="shared" si="41"/>
        <v>150.65</v>
      </c>
      <c r="Q682" t="str">
        <f t="shared" si="42"/>
        <v>technology</v>
      </c>
      <c r="R682" t="str">
        <f t="shared" si="43"/>
        <v>wearables</v>
      </c>
      <c r="S682" s="9">
        <v>41864.251516203702</v>
      </c>
      <c r="T682" s="9"/>
      <c r="U682" s="8">
        <v>41899.251516203702</v>
      </c>
      <c r="W682" s="10">
        <v>41864.251516203702</v>
      </c>
    </row>
    <row r="683" spans="1:23" ht="49" x14ac:dyDescent="0.25">
      <c r="A683">
        <v>681</v>
      </c>
      <c r="B683" s="3" t="s">
        <v>682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</v>
      </c>
      <c r="P683">
        <f t="shared" si="41"/>
        <v>1</v>
      </c>
      <c r="Q683" t="str">
        <f t="shared" si="42"/>
        <v>technology</v>
      </c>
      <c r="R683" t="str">
        <f t="shared" si="43"/>
        <v>wearables</v>
      </c>
      <c r="S683" s="9">
        <v>42639.555601851855</v>
      </c>
      <c r="T683" s="9"/>
      <c r="U683" s="8">
        <v>42669.555601851855</v>
      </c>
      <c r="W683" s="10">
        <v>42639.555601851855</v>
      </c>
    </row>
    <row r="684" spans="1:23" ht="49" x14ac:dyDescent="0.25">
      <c r="A684">
        <v>682</v>
      </c>
      <c r="B684" s="3" t="s">
        <v>683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</v>
      </c>
      <c r="P684">
        <f t="shared" si="41"/>
        <v>13.25</v>
      </c>
      <c r="Q684" t="str">
        <f t="shared" si="42"/>
        <v>technology</v>
      </c>
      <c r="R684" t="str">
        <f t="shared" si="43"/>
        <v>wearables</v>
      </c>
      <c r="S684" s="9">
        <v>42778.515300925923</v>
      </c>
      <c r="T684" s="9"/>
      <c r="U684" s="8">
        <v>42808.473634259266</v>
      </c>
      <c r="W684" s="10">
        <v>42778.515300925923</v>
      </c>
    </row>
    <row r="685" spans="1:23" ht="49" x14ac:dyDescent="0.25">
      <c r="A685">
        <v>683</v>
      </c>
      <c r="B685" s="3" t="s">
        <v>684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1</v>
      </c>
      <c r="P685">
        <f t="shared" si="41"/>
        <v>99.33</v>
      </c>
      <c r="Q685" t="str">
        <f t="shared" si="42"/>
        <v>technology</v>
      </c>
      <c r="R685" t="str">
        <f t="shared" si="43"/>
        <v>wearables</v>
      </c>
      <c r="S685" s="9">
        <v>42634.650046296301</v>
      </c>
      <c r="T685" s="9"/>
      <c r="U685" s="8">
        <v>42674.650046296301</v>
      </c>
      <c r="W685" s="10">
        <v>42634.650046296301</v>
      </c>
    </row>
    <row r="686" spans="1:23" ht="18" x14ac:dyDescent="0.25">
      <c r="A686">
        <v>684</v>
      </c>
      <c r="B686" s="3" t="s">
        <v>685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</v>
      </c>
      <c r="P686">
        <f t="shared" si="41"/>
        <v>177.39</v>
      </c>
      <c r="Q686" t="str">
        <f t="shared" si="42"/>
        <v>technology</v>
      </c>
      <c r="R686" t="str">
        <f t="shared" si="43"/>
        <v>wearables</v>
      </c>
      <c r="S686" s="9">
        <v>41809.223275462966</v>
      </c>
      <c r="T686" s="9"/>
      <c r="U686" s="8">
        <v>41844.875</v>
      </c>
      <c r="W686" s="10">
        <v>41809.223275462966</v>
      </c>
    </row>
    <row r="687" spans="1:23" ht="49" x14ac:dyDescent="0.25">
      <c r="A687">
        <v>685</v>
      </c>
      <c r="B687" s="3" t="s">
        <v>686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28</v>
      </c>
      <c r="P687">
        <f t="shared" si="41"/>
        <v>55.3</v>
      </c>
      <c r="Q687" t="str">
        <f t="shared" si="42"/>
        <v>technology</v>
      </c>
      <c r="R687" t="str">
        <f t="shared" si="43"/>
        <v>wearables</v>
      </c>
      <c r="S687" s="9">
        <v>41971.616574074069</v>
      </c>
      <c r="T687" s="9"/>
      <c r="U687" s="8">
        <v>42016.616574074069</v>
      </c>
      <c r="W687" s="10">
        <v>41971.616574074069</v>
      </c>
    </row>
    <row r="688" spans="1:23" ht="65" x14ac:dyDescent="0.25">
      <c r="A688">
        <v>686</v>
      </c>
      <c r="B688" s="3" t="s">
        <v>687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 t="e">
        <f t="shared" si="41"/>
        <v>#DIV/0!</v>
      </c>
      <c r="Q688" t="str">
        <f t="shared" si="42"/>
        <v>technology</v>
      </c>
      <c r="R688" t="str">
        <f t="shared" si="43"/>
        <v>wearables</v>
      </c>
      <c r="S688" s="9">
        <v>42189.423263888893</v>
      </c>
      <c r="T688" s="9"/>
      <c r="U688" s="8">
        <v>42219.423263888893</v>
      </c>
      <c r="W688" s="10">
        <v>42189.423263888893</v>
      </c>
    </row>
    <row r="689" spans="1:23" ht="49" x14ac:dyDescent="0.25">
      <c r="A689">
        <v>687</v>
      </c>
      <c r="B689" s="3" t="s">
        <v>688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4</v>
      </c>
      <c r="P689">
        <f t="shared" si="41"/>
        <v>591.66999999999996</v>
      </c>
      <c r="Q689" t="str">
        <f t="shared" si="42"/>
        <v>technology</v>
      </c>
      <c r="R689" t="str">
        <f t="shared" si="43"/>
        <v>wearables</v>
      </c>
      <c r="S689" s="9">
        <v>42711.500613425931</v>
      </c>
      <c r="T689" s="9"/>
      <c r="U689" s="8">
        <v>42771.500613425931</v>
      </c>
      <c r="W689" s="10">
        <v>42711.500613425931</v>
      </c>
    </row>
    <row r="690" spans="1:23" ht="49" x14ac:dyDescent="0.25">
      <c r="A690">
        <v>688</v>
      </c>
      <c r="B690" s="3" t="s">
        <v>689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73</v>
      </c>
      <c r="P690">
        <f t="shared" si="41"/>
        <v>405.5</v>
      </c>
      <c r="Q690" t="str">
        <f t="shared" si="42"/>
        <v>technology</v>
      </c>
      <c r="R690" t="str">
        <f t="shared" si="43"/>
        <v>wearables</v>
      </c>
      <c r="S690" s="9">
        <v>42261.854780092588</v>
      </c>
      <c r="T690" s="9"/>
      <c r="U690" s="8">
        <v>42291.854780092588</v>
      </c>
      <c r="W690" s="10">
        <v>42261.854780092588</v>
      </c>
    </row>
    <row r="691" spans="1:23" ht="49" x14ac:dyDescent="0.25">
      <c r="A691">
        <v>689</v>
      </c>
      <c r="B691" s="3" t="s">
        <v>690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58</v>
      </c>
      <c r="P691">
        <f t="shared" si="41"/>
        <v>343.15</v>
      </c>
      <c r="Q691" t="str">
        <f t="shared" si="42"/>
        <v>technology</v>
      </c>
      <c r="R691" t="str">
        <f t="shared" si="43"/>
        <v>wearables</v>
      </c>
      <c r="S691" s="9">
        <v>42675.41778935185</v>
      </c>
      <c r="T691" s="9"/>
      <c r="U691" s="8">
        <v>42711.957638888889</v>
      </c>
      <c r="W691" s="10">
        <v>42675.41778935185</v>
      </c>
    </row>
    <row r="692" spans="1:23" ht="33" x14ac:dyDescent="0.25">
      <c r="A692">
        <v>690</v>
      </c>
      <c r="B692" s="3" t="s">
        <v>691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</v>
      </c>
      <c r="P692">
        <f t="shared" si="41"/>
        <v>72.59</v>
      </c>
      <c r="Q692" t="str">
        <f t="shared" si="42"/>
        <v>technology</v>
      </c>
      <c r="R692" t="str">
        <f t="shared" si="43"/>
        <v>wearables</v>
      </c>
      <c r="S692" s="9">
        <v>42579.384733796294</v>
      </c>
      <c r="T692" s="9"/>
      <c r="U692" s="8">
        <v>42622</v>
      </c>
      <c r="W692" s="10">
        <v>42579.384733796294</v>
      </c>
    </row>
    <row r="693" spans="1:23" ht="49" x14ac:dyDescent="0.25">
      <c r="A693">
        <v>691</v>
      </c>
      <c r="B693" s="3" t="s">
        <v>692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1</v>
      </c>
      <c r="P693">
        <f t="shared" si="41"/>
        <v>26</v>
      </c>
      <c r="Q693" t="str">
        <f t="shared" si="42"/>
        <v>technology</v>
      </c>
      <c r="R693" t="str">
        <f t="shared" si="43"/>
        <v>wearables</v>
      </c>
      <c r="S693" s="9">
        <v>42157.778310185182</v>
      </c>
      <c r="T693" s="9"/>
      <c r="U693" s="8">
        <v>42185.778310185182</v>
      </c>
      <c r="W693" s="10">
        <v>42157.778310185182</v>
      </c>
    </row>
    <row r="694" spans="1:23" ht="49" x14ac:dyDescent="0.25">
      <c r="A694">
        <v>692</v>
      </c>
      <c r="B694" s="3" t="s">
        <v>693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7</v>
      </c>
      <c r="P694">
        <f t="shared" si="41"/>
        <v>6.5</v>
      </c>
      <c r="Q694" t="str">
        <f t="shared" si="42"/>
        <v>technology</v>
      </c>
      <c r="R694" t="str">
        <f t="shared" si="43"/>
        <v>wearables</v>
      </c>
      <c r="S694" s="9">
        <v>42696.12572916667</v>
      </c>
      <c r="T694" s="9"/>
      <c r="U694" s="8">
        <v>42726.12572916667</v>
      </c>
      <c r="W694" s="10">
        <v>42696.12572916667</v>
      </c>
    </row>
    <row r="695" spans="1:23" ht="33" x14ac:dyDescent="0.25">
      <c r="A695">
        <v>693</v>
      </c>
      <c r="B695" s="3" t="s">
        <v>694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</v>
      </c>
      <c r="P695">
        <f t="shared" si="41"/>
        <v>119.39</v>
      </c>
      <c r="Q695" t="str">
        <f t="shared" si="42"/>
        <v>technology</v>
      </c>
      <c r="R695" t="str">
        <f t="shared" si="43"/>
        <v>wearables</v>
      </c>
      <c r="S695" s="9">
        <v>42094.558182870373</v>
      </c>
      <c r="T695" s="9"/>
      <c r="U695" s="8">
        <v>42124.558182870373</v>
      </c>
      <c r="W695" s="10">
        <v>42094.558182870373</v>
      </c>
    </row>
    <row r="696" spans="1:23" ht="49" x14ac:dyDescent="0.25">
      <c r="A696">
        <v>694</v>
      </c>
      <c r="B696" s="3" t="s">
        <v>695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</v>
      </c>
      <c r="P696">
        <f t="shared" si="41"/>
        <v>84.29</v>
      </c>
      <c r="Q696" t="str">
        <f t="shared" si="42"/>
        <v>technology</v>
      </c>
      <c r="R696" t="str">
        <f t="shared" si="43"/>
        <v>wearables</v>
      </c>
      <c r="S696" s="9">
        <v>42737.413877314815</v>
      </c>
      <c r="T696" s="9"/>
      <c r="U696" s="8">
        <v>42767.413877314815</v>
      </c>
      <c r="W696" s="10">
        <v>42737.413877314815</v>
      </c>
    </row>
    <row r="697" spans="1:23" ht="49" x14ac:dyDescent="0.25">
      <c r="A697">
        <v>695</v>
      </c>
      <c r="B697" s="3" t="s">
        <v>696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</v>
      </c>
      <c r="P697">
        <f t="shared" si="41"/>
        <v>90.86</v>
      </c>
      <c r="Q697" t="str">
        <f t="shared" si="42"/>
        <v>technology</v>
      </c>
      <c r="R697" t="str">
        <f t="shared" si="43"/>
        <v>wearables</v>
      </c>
      <c r="S697" s="9">
        <v>41913.271064814813</v>
      </c>
      <c r="T697" s="9"/>
      <c r="U697" s="8">
        <v>41943.271064814813</v>
      </c>
      <c r="W697" s="10">
        <v>41913.271064814813</v>
      </c>
    </row>
    <row r="698" spans="1:23" ht="33" x14ac:dyDescent="0.25">
      <c r="A698">
        <v>696</v>
      </c>
      <c r="B698" s="3" t="s">
        <v>697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0</v>
      </c>
      <c r="P698">
        <f t="shared" si="41"/>
        <v>1</v>
      </c>
      <c r="Q698" t="str">
        <f t="shared" si="42"/>
        <v>technology</v>
      </c>
      <c r="R698" t="str">
        <f t="shared" si="43"/>
        <v>wearables</v>
      </c>
      <c r="S698" s="9">
        <v>41815.677106481482</v>
      </c>
      <c r="T698" s="9"/>
      <c r="U698" s="8">
        <v>41845.677106481482</v>
      </c>
      <c r="W698" s="10">
        <v>41815.677106481482</v>
      </c>
    </row>
    <row r="699" spans="1:23" ht="49" x14ac:dyDescent="0.25">
      <c r="A699">
        <v>697</v>
      </c>
      <c r="B699" s="3" t="s">
        <v>698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</v>
      </c>
      <c r="P699">
        <f t="shared" si="41"/>
        <v>20.34</v>
      </c>
      <c r="Q699" t="str">
        <f t="shared" si="42"/>
        <v>technology</v>
      </c>
      <c r="R699" t="str">
        <f t="shared" si="43"/>
        <v>wearables</v>
      </c>
      <c r="S699" s="9">
        <v>42388.273020833338</v>
      </c>
      <c r="T699" s="9"/>
      <c r="U699" s="8">
        <v>42403.273020833338</v>
      </c>
      <c r="W699" s="10">
        <v>42388.273020833338</v>
      </c>
    </row>
    <row r="700" spans="1:23" ht="49" x14ac:dyDescent="0.25">
      <c r="A700">
        <v>698</v>
      </c>
      <c r="B700" s="3" t="s">
        <v>699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</v>
      </c>
      <c r="P700">
        <f t="shared" si="41"/>
        <v>530.69000000000005</v>
      </c>
      <c r="Q700" t="str">
        <f t="shared" si="42"/>
        <v>technology</v>
      </c>
      <c r="R700" t="str">
        <f t="shared" si="43"/>
        <v>wearables</v>
      </c>
      <c r="S700" s="9">
        <v>41866.681076388886</v>
      </c>
      <c r="T700" s="9"/>
      <c r="U700" s="8">
        <v>41899.833333333336</v>
      </c>
      <c r="W700" s="10">
        <v>41866.681076388886</v>
      </c>
    </row>
    <row r="701" spans="1:23" ht="49" x14ac:dyDescent="0.25">
      <c r="A701">
        <v>699</v>
      </c>
      <c r="B701" s="3" t="s">
        <v>700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</v>
      </c>
      <c r="P701">
        <f t="shared" si="41"/>
        <v>120.39</v>
      </c>
      <c r="Q701" t="str">
        <f t="shared" si="42"/>
        <v>technology</v>
      </c>
      <c r="R701" t="str">
        <f t="shared" si="43"/>
        <v>wearables</v>
      </c>
      <c r="S701" s="9">
        <v>41563.235509259262</v>
      </c>
      <c r="T701" s="9"/>
      <c r="U701" s="8">
        <v>41600.416666666664</v>
      </c>
      <c r="W701" s="10">
        <v>41563.235509259262</v>
      </c>
    </row>
    <row r="702" spans="1:23" ht="49" x14ac:dyDescent="0.25">
      <c r="A702">
        <v>700</v>
      </c>
      <c r="B702" s="3" t="s">
        <v>701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3</v>
      </c>
      <c r="P702">
        <f t="shared" si="41"/>
        <v>13</v>
      </c>
      <c r="Q702" t="str">
        <f t="shared" si="42"/>
        <v>technology</v>
      </c>
      <c r="R702" t="str">
        <f t="shared" si="43"/>
        <v>wearables</v>
      </c>
      <c r="S702" s="9">
        <v>42715.438437500001</v>
      </c>
      <c r="T702" s="9"/>
      <c r="U702" s="8">
        <v>42745.438437500001</v>
      </c>
      <c r="W702" s="10">
        <v>42715.438437500001</v>
      </c>
    </row>
    <row r="703" spans="1:23" ht="49" x14ac:dyDescent="0.25">
      <c r="A703">
        <v>701</v>
      </c>
      <c r="B703" s="3" t="s">
        <v>702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27</v>
      </c>
      <c r="P703">
        <f t="shared" si="41"/>
        <v>291.33</v>
      </c>
      <c r="Q703" t="str">
        <f t="shared" si="42"/>
        <v>technology</v>
      </c>
      <c r="R703" t="str">
        <f t="shared" si="43"/>
        <v>wearables</v>
      </c>
      <c r="S703" s="9">
        <v>41813.412962962961</v>
      </c>
      <c r="T703" s="9"/>
      <c r="U703" s="8">
        <v>41843.412962962961</v>
      </c>
      <c r="W703" s="10">
        <v>41813.412962962961</v>
      </c>
    </row>
    <row r="704" spans="1:23" ht="49" x14ac:dyDescent="0.25">
      <c r="A704">
        <v>702</v>
      </c>
      <c r="B704" s="3" t="s">
        <v>703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31</v>
      </c>
      <c r="P704">
        <f t="shared" si="41"/>
        <v>124.92</v>
      </c>
      <c r="Q704" t="str">
        <f t="shared" si="42"/>
        <v>technology</v>
      </c>
      <c r="R704" t="str">
        <f t="shared" si="43"/>
        <v>wearables</v>
      </c>
      <c r="S704" s="9">
        <v>42668.476701388892</v>
      </c>
      <c r="T704" s="9"/>
      <c r="U704" s="8">
        <v>42698.518368055549</v>
      </c>
      <c r="W704" s="10">
        <v>42668.476701388892</v>
      </c>
    </row>
    <row r="705" spans="1:23" ht="49" x14ac:dyDescent="0.25">
      <c r="A705">
        <v>703</v>
      </c>
      <c r="B705" s="3" t="s">
        <v>704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6</v>
      </c>
      <c r="P705">
        <f t="shared" si="41"/>
        <v>119.57</v>
      </c>
      <c r="Q705" t="str">
        <f t="shared" si="42"/>
        <v>technology</v>
      </c>
      <c r="R705" t="str">
        <f t="shared" si="43"/>
        <v>wearables</v>
      </c>
      <c r="S705" s="9">
        <v>42711.700798611113</v>
      </c>
      <c r="T705" s="9"/>
      <c r="U705" s="8">
        <v>42766.73055555555</v>
      </c>
      <c r="W705" s="10">
        <v>42711.700798611113</v>
      </c>
    </row>
    <row r="706" spans="1:23" ht="49" x14ac:dyDescent="0.25">
      <c r="A706">
        <v>704</v>
      </c>
      <c r="B706" s="3" t="s">
        <v>705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1</v>
      </c>
      <c r="P706">
        <f t="shared" si="41"/>
        <v>120.25</v>
      </c>
      <c r="Q706" t="str">
        <f t="shared" si="42"/>
        <v>technology</v>
      </c>
      <c r="R706" t="str">
        <f t="shared" si="43"/>
        <v>wearables</v>
      </c>
      <c r="S706" s="9">
        <v>42725.942916666667</v>
      </c>
      <c r="T706" s="9"/>
      <c r="U706" s="8">
        <v>42785.942916666667</v>
      </c>
      <c r="W706" s="10">
        <v>42725.942916666667</v>
      </c>
    </row>
    <row r="707" spans="1:23" ht="33" x14ac:dyDescent="0.25">
      <c r="A707">
        <v>705</v>
      </c>
      <c r="B707" s="3" t="s">
        <v>706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ROUND((E707/D707)*100,0)</f>
        <v>1</v>
      </c>
      <c r="P707">
        <f t="shared" ref="P707:P770" si="45">ROUND(E707/L707,2)</f>
        <v>195.4</v>
      </c>
      <c r="Q707" t="str">
        <f t="shared" ref="Q707:Q770" si="46">LEFT(N707,FIND("/",N707)-1)</f>
        <v>technology</v>
      </c>
      <c r="R707" t="str">
        <f t="shared" ref="R707:R770" si="47">MID(N707,FIND("/",N707)+1,LEN(N707))</f>
        <v>wearables</v>
      </c>
      <c r="S707" s="9">
        <v>42726.241643518515</v>
      </c>
      <c r="T707" s="9"/>
      <c r="U707" s="8">
        <v>42756.241643518515</v>
      </c>
      <c r="W707" s="10">
        <v>42726.241643518515</v>
      </c>
    </row>
    <row r="708" spans="1:23" ht="49" x14ac:dyDescent="0.25">
      <c r="A708">
        <v>706</v>
      </c>
      <c r="B708" s="3" t="s">
        <v>707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 t="e">
        <f t="shared" si="45"/>
        <v>#DIV/0!</v>
      </c>
      <c r="Q708" t="str">
        <f t="shared" si="46"/>
        <v>technology</v>
      </c>
      <c r="R708" t="str">
        <f t="shared" si="47"/>
        <v>wearables</v>
      </c>
      <c r="S708" s="9">
        <v>42676.745173611111</v>
      </c>
      <c r="T708" s="9"/>
      <c r="U708" s="8">
        <v>42718.527083333334</v>
      </c>
      <c r="W708" s="10">
        <v>42676.745173611111</v>
      </c>
    </row>
    <row r="709" spans="1:23" ht="49" x14ac:dyDescent="0.25">
      <c r="A709">
        <v>707</v>
      </c>
      <c r="B709" s="3" t="s">
        <v>708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79</v>
      </c>
      <c r="P709">
        <f t="shared" si="45"/>
        <v>117.7</v>
      </c>
      <c r="Q709" t="str">
        <f t="shared" si="46"/>
        <v>technology</v>
      </c>
      <c r="R709" t="str">
        <f t="shared" si="47"/>
        <v>wearables</v>
      </c>
      <c r="S709" s="9">
        <v>42696.413506944446</v>
      </c>
      <c r="T709" s="9"/>
      <c r="U709" s="8">
        <v>42736.413506944446</v>
      </c>
      <c r="W709" s="10">
        <v>42696.413506944446</v>
      </c>
    </row>
    <row r="710" spans="1:23" ht="49" x14ac:dyDescent="0.25">
      <c r="A710">
        <v>708</v>
      </c>
      <c r="B710" s="3" t="s">
        <v>709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</v>
      </c>
      <c r="P710">
        <f t="shared" si="45"/>
        <v>23.95</v>
      </c>
      <c r="Q710" t="str">
        <f t="shared" si="46"/>
        <v>technology</v>
      </c>
      <c r="R710" t="str">
        <f t="shared" si="47"/>
        <v>wearables</v>
      </c>
      <c r="S710" s="9">
        <v>41835.331018518518</v>
      </c>
      <c r="T710" s="9"/>
      <c r="U710" s="8">
        <v>41895.331018518518</v>
      </c>
      <c r="W710" s="10">
        <v>41835.331018518518</v>
      </c>
    </row>
    <row r="711" spans="1:23" ht="33" x14ac:dyDescent="0.25">
      <c r="A711">
        <v>709</v>
      </c>
      <c r="B711" s="3" t="s">
        <v>710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</v>
      </c>
      <c r="P711">
        <f t="shared" si="45"/>
        <v>30.5</v>
      </c>
      <c r="Q711" t="str">
        <f t="shared" si="46"/>
        <v>technology</v>
      </c>
      <c r="R711" t="str">
        <f t="shared" si="47"/>
        <v>wearables</v>
      </c>
      <c r="S711" s="9">
        <v>41947.791192129633</v>
      </c>
      <c r="T711" s="9"/>
      <c r="U711" s="8">
        <v>41977.791192129633</v>
      </c>
      <c r="W711" s="10">
        <v>41947.791192129633</v>
      </c>
    </row>
    <row r="712" spans="1:23" ht="33" x14ac:dyDescent="0.25">
      <c r="A712">
        <v>710</v>
      </c>
      <c r="B712" s="3" t="s">
        <v>711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 t="e">
        <f t="shared" si="45"/>
        <v>#DIV/0!</v>
      </c>
      <c r="Q712" t="str">
        <f t="shared" si="46"/>
        <v>technology</v>
      </c>
      <c r="R712" t="str">
        <f t="shared" si="47"/>
        <v>wearables</v>
      </c>
      <c r="S712" s="9">
        <v>41837.734976851854</v>
      </c>
      <c r="T712" s="9"/>
      <c r="U712" s="8">
        <v>41870.780555555553</v>
      </c>
      <c r="W712" s="10">
        <v>41837.734976851854</v>
      </c>
    </row>
    <row r="713" spans="1:23" ht="49" x14ac:dyDescent="0.25">
      <c r="A713">
        <v>711</v>
      </c>
      <c r="B713" s="3" t="s">
        <v>712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34</v>
      </c>
      <c r="P713">
        <f t="shared" si="45"/>
        <v>99.97</v>
      </c>
      <c r="Q713" t="str">
        <f t="shared" si="46"/>
        <v>technology</v>
      </c>
      <c r="R713" t="str">
        <f t="shared" si="47"/>
        <v>wearables</v>
      </c>
      <c r="S713" s="9">
        <v>42678.209120370375</v>
      </c>
      <c r="T713" s="9"/>
      <c r="U713" s="8">
        <v>42718.250787037032</v>
      </c>
      <c r="W713" s="10">
        <v>42678.209120370375</v>
      </c>
    </row>
    <row r="714" spans="1:23" ht="49" x14ac:dyDescent="0.25">
      <c r="A714">
        <v>712</v>
      </c>
      <c r="B714" s="3" t="s">
        <v>713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</v>
      </c>
      <c r="P714">
        <f t="shared" si="45"/>
        <v>26.25</v>
      </c>
      <c r="Q714" t="str">
        <f t="shared" si="46"/>
        <v>technology</v>
      </c>
      <c r="R714" t="str">
        <f t="shared" si="47"/>
        <v>wearables</v>
      </c>
      <c r="S714" s="9">
        <v>42384.430925925932</v>
      </c>
      <c r="T714" s="9"/>
      <c r="U714" s="8">
        <v>42414.430925925932</v>
      </c>
      <c r="W714" s="10">
        <v>42384.430925925932</v>
      </c>
    </row>
    <row r="715" spans="1:23" ht="49" x14ac:dyDescent="0.25">
      <c r="A715">
        <v>713</v>
      </c>
      <c r="B715" s="3" t="s">
        <v>714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1</v>
      </c>
      <c r="P715">
        <f t="shared" si="45"/>
        <v>199</v>
      </c>
      <c r="Q715" t="str">
        <f t="shared" si="46"/>
        <v>technology</v>
      </c>
      <c r="R715" t="str">
        <f t="shared" si="47"/>
        <v>wearables</v>
      </c>
      <c r="S715" s="9">
        <v>42496.279305555552</v>
      </c>
      <c r="T715" s="9"/>
      <c r="U715" s="8">
        <v>42526.279305555552</v>
      </c>
      <c r="W715" s="10">
        <v>42496.279305555552</v>
      </c>
    </row>
    <row r="716" spans="1:23" ht="49" x14ac:dyDescent="0.25">
      <c r="A716">
        <v>714</v>
      </c>
      <c r="B716" s="3" t="s">
        <v>715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15</v>
      </c>
      <c r="P716">
        <f t="shared" si="45"/>
        <v>80.319999999999993</v>
      </c>
      <c r="Q716" t="str">
        <f t="shared" si="46"/>
        <v>technology</v>
      </c>
      <c r="R716" t="str">
        <f t="shared" si="47"/>
        <v>wearables</v>
      </c>
      <c r="S716" s="9">
        <v>42734.537986111114</v>
      </c>
      <c r="T716" s="9"/>
      <c r="U716" s="8">
        <v>42794.537986111114</v>
      </c>
      <c r="W716" s="10">
        <v>42734.537986111114</v>
      </c>
    </row>
    <row r="717" spans="1:23" ht="49" x14ac:dyDescent="0.25">
      <c r="A717">
        <v>715</v>
      </c>
      <c r="B717" s="3" t="s">
        <v>716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</v>
      </c>
      <c r="P717">
        <f t="shared" si="45"/>
        <v>115.75</v>
      </c>
      <c r="Q717" t="str">
        <f t="shared" si="46"/>
        <v>technology</v>
      </c>
      <c r="R717" t="str">
        <f t="shared" si="47"/>
        <v>wearables</v>
      </c>
      <c r="S717" s="9">
        <v>42272.840740740736</v>
      </c>
      <c r="T717" s="9"/>
      <c r="U717" s="8">
        <v>42312.882407407407</v>
      </c>
      <c r="W717" s="10">
        <v>42272.840740740736</v>
      </c>
    </row>
    <row r="718" spans="1:23" ht="49" x14ac:dyDescent="0.25">
      <c r="A718">
        <v>716</v>
      </c>
      <c r="B718" s="3" t="s">
        <v>717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</v>
      </c>
      <c r="P718">
        <f t="shared" si="45"/>
        <v>44.69</v>
      </c>
      <c r="Q718" t="str">
        <f t="shared" si="46"/>
        <v>technology</v>
      </c>
      <c r="R718" t="str">
        <f t="shared" si="47"/>
        <v>wearables</v>
      </c>
      <c r="S718" s="9">
        <v>41940.408645833333</v>
      </c>
      <c r="T718" s="9"/>
      <c r="U718" s="8">
        <v>41973.75</v>
      </c>
      <c r="W718" s="10">
        <v>41940.408645833333</v>
      </c>
    </row>
    <row r="719" spans="1:23" ht="18" x14ac:dyDescent="0.25">
      <c r="A719">
        <v>717</v>
      </c>
      <c r="B719" s="3" t="s">
        <v>718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</v>
      </c>
      <c r="P719">
        <f t="shared" si="45"/>
        <v>76.25</v>
      </c>
      <c r="Q719" t="str">
        <f t="shared" si="46"/>
        <v>technology</v>
      </c>
      <c r="R719" t="str">
        <f t="shared" si="47"/>
        <v>wearables</v>
      </c>
      <c r="S719" s="9">
        <v>41857.604189814818</v>
      </c>
      <c r="T719" s="9"/>
      <c r="U719" s="8">
        <v>41887.604189814818</v>
      </c>
      <c r="W719" s="10">
        <v>41857.604189814818</v>
      </c>
    </row>
    <row r="720" spans="1:23" ht="49" x14ac:dyDescent="0.25">
      <c r="A720">
        <v>718</v>
      </c>
      <c r="B720" s="3" t="s">
        <v>719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1</v>
      </c>
      <c r="P720">
        <f t="shared" si="45"/>
        <v>22.5</v>
      </c>
      <c r="Q720" t="str">
        <f t="shared" si="46"/>
        <v>technology</v>
      </c>
      <c r="R720" t="str">
        <f t="shared" si="47"/>
        <v>wearables</v>
      </c>
      <c r="S720" s="9">
        <v>42752.595451388886</v>
      </c>
      <c r="T720" s="9"/>
      <c r="U720" s="8">
        <v>42783.999305555553</v>
      </c>
      <c r="W720" s="10">
        <v>42752.595451388886</v>
      </c>
    </row>
    <row r="721" spans="1:23" ht="49" x14ac:dyDescent="0.25">
      <c r="A721">
        <v>719</v>
      </c>
      <c r="B721" s="3" t="s">
        <v>720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</v>
      </c>
      <c r="P721">
        <f t="shared" si="45"/>
        <v>19.399999999999999</v>
      </c>
      <c r="Q721" t="str">
        <f t="shared" si="46"/>
        <v>technology</v>
      </c>
      <c r="R721" t="str">
        <f t="shared" si="47"/>
        <v>wearables</v>
      </c>
      <c r="S721" s="9">
        <v>42408.790231481486</v>
      </c>
      <c r="T721" s="9"/>
      <c r="U721" s="8">
        <v>42422.790231481486</v>
      </c>
      <c r="W721" s="10">
        <v>42408.790231481486</v>
      </c>
    </row>
    <row r="722" spans="1:23" ht="49" x14ac:dyDescent="0.25">
      <c r="A722">
        <v>720</v>
      </c>
      <c r="B722" s="3" t="s">
        <v>721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144</v>
      </c>
      <c r="P722">
        <f t="shared" si="45"/>
        <v>66.709999999999994</v>
      </c>
      <c r="Q722" t="str">
        <f t="shared" si="46"/>
        <v>publishing</v>
      </c>
      <c r="R722" t="str">
        <f t="shared" si="47"/>
        <v>nonfiction</v>
      </c>
      <c r="S722" s="9">
        <v>40909.399201388893</v>
      </c>
      <c r="T722" s="9"/>
      <c r="U722" s="8">
        <v>40937.399201388893</v>
      </c>
      <c r="W722" s="10">
        <v>40909.399201388893</v>
      </c>
    </row>
    <row r="723" spans="1:23" ht="49" x14ac:dyDescent="0.25">
      <c r="A723">
        <v>721</v>
      </c>
      <c r="B723" s="3" t="s">
        <v>722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</v>
      </c>
      <c r="P723">
        <f t="shared" si="45"/>
        <v>84.14</v>
      </c>
      <c r="Q723" t="str">
        <f t="shared" si="46"/>
        <v>publishing</v>
      </c>
      <c r="R723" t="str">
        <f t="shared" si="47"/>
        <v>nonfiction</v>
      </c>
      <c r="S723" s="9">
        <v>41807.321840277778</v>
      </c>
      <c r="T723" s="9"/>
      <c r="U723" s="8">
        <v>41852.321840277778</v>
      </c>
      <c r="W723" s="10">
        <v>41807.321840277778</v>
      </c>
    </row>
    <row r="724" spans="1:23" ht="49" x14ac:dyDescent="0.25">
      <c r="A724">
        <v>722</v>
      </c>
      <c r="B724" s="3" t="s">
        <v>723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</v>
      </c>
      <c r="P724">
        <f t="shared" si="45"/>
        <v>215.73</v>
      </c>
      <c r="Q724" t="str">
        <f t="shared" si="46"/>
        <v>publishing</v>
      </c>
      <c r="R724" t="str">
        <f t="shared" si="47"/>
        <v>nonfiction</v>
      </c>
      <c r="S724" s="9">
        <v>40977.555300925924</v>
      </c>
      <c r="T724" s="9"/>
      <c r="U724" s="8">
        <v>41007.51363425926</v>
      </c>
      <c r="W724" s="10">
        <v>40977.555300925924</v>
      </c>
    </row>
    <row r="725" spans="1:23" ht="33" x14ac:dyDescent="0.25">
      <c r="A725">
        <v>723</v>
      </c>
      <c r="B725" s="3" t="s">
        <v>724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</v>
      </c>
      <c r="P725">
        <f t="shared" si="45"/>
        <v>54.69</v>
      </c>
      <c r="Q725" t="str">
        <f t="shared" si="46"/>
        <v>publishing</v>
      </c>
      <c r="R725" t="str">
        <f t="shared" si="47"/>
        <v>nonfiction</v>
      </c>
      <c r="S725" s="9">
        <v>42184.566539351858</v>
      </c>
      <c r="T725" s="9"/>
      <c r="U725" s="8">
        <v>42214.915972222225</v>
      </c>
      <c r="W725" s="10">
        <v>42184.566539351858</v>
      </c>
    </row>
    <row r="726" spans="1:23" ht="49" x14ac:dyDescent="0.25">
      <c r="A726">
        <v>724</v>
      </c>
      <c r="B726" s="3" t="s">
        <v>725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</v>
      </c>
      <c r="P726">
        <f t="shared" si="45"/>
        <v>51.63</v>
      </c>
      <c r="Q726" t="str">
        <f t="shared" si="46"/>
        <v>publishing</v>
      </c>
      <c r="R726" t="str">
        <f t="shared" si="47"/>
        <v>nonfiction</v>
      </c>
      <c r="S726" s="9">
        <v>40694.388460648144</v>
      </c>
      <c r="T726" s="9"/>
      <c r="U726" s="8">
        <v>40724.388460648144</v>
      </c>
      <c r="W726" s="10">
        <v>40694.388460648144</v>
      </c>
    </row>
    <row r="727" spans="1:23" ht="49" x14ac:dyDescent="0.25">
      <c r="A727">
        <v>725</v>
      </c>
      <c r="B727" s="3" t="s">
        <v>726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</v>
      </c>
      <c r="P727">
        <f t="shared" si="45"/>
        <v>143.36000000000001</v>
      </c>
      <c r="Q727" t="str">
        <f t="shared" si="46"/>
        <v>publishing</v>
      </c>
      <c r="R727" t="str">
        <f t="shared" si="47"/>
        <v>nonfiction</v>
      </c>
      <c r="S727" s="9">
        <v>42321.376296296294</v>
      </c>
      <c r="T727" s="9"/>
      <c r="U727" s="8">
        <v>42351.376296296294</v>
      </c>
      <c r="W727" s="10">
        <v>42321.376296296294</v>
      </c>
    </row>
    <row r="728" spans="1:23" ht="49" x14ac:dyDescent="0.25">
      <c r="A728">
        <v>726</v>
      </c>
      <c r="B728" s="3" t="s">
        <v>727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</v>
      </c>
      <c r="P728">
        <f t="shared" si="45"/>
        <v>72.430000000000007</v>
      </c>
      <c r="Q728" t="str">
        <f t="shared" si="46"/>
        <v>publishing</v>
      </c>
      <c r="R728" t="str">
        <f t="shared" si="47"/>
        <v>nonfiction</v>
      </c>
      <c r="S728" s="9">
        <v>41345.792673611111</v>
      </c>
      <c r="T728" s="9"/>
      <c r="U728" s="8">
        <v>41375.792673611111</v>
      </c>
      <c r="W728" s="10">
        <v>41345.792673611111</v>
      </c>
    </row>
    <row r="729" spans="1:23" ht="49" x14ac:dyDescent="0.25">
      <c r="A729">
        <v>727</v>
      </c>
      <c r="B729" s="3" t="s">
        <v>728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156</v>
      </c>
      <c r="P729">
        <f t="shared" si="45"/>
        <v>36.53</v>
      </c>
      <c r="Q729" t="str">
        <f t="shared" si="46"/>
        <v>publishing</v>
      </c>
      <c r="R729" t="str">
        <f t="shared" si="47"/>
        <v>nonfiction</v>
      </c>
      <c r="S729" s="9">
        <v>41246.770243055551</v>
      </c>
      <c r="T729" s="9"/>
      <c r="U729" s="8">
        <v>41288.638888888891</v>
      </c>
      <c r="W729" s="10">
        <v>41246.770243055551</v>
      </c>
    </row>
    <row r="730" spans="1:23" ht="49" x14ac:dyDescent="0.25">
      <c r="A730">
        <v>728</v>
      </c>
      <c r="B730" s="3" t="s">
        <v>729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106</v>
      </c>
      <c r="P730">
        <f t="shared" si="45"/>
        <v>60.9</v>
      </c>
      <c r="Q730" t="str">
        <f t="shared" si="46"/>
        <v>publishing</v>
      </c>
      <c r="R730" t="str">
        <f t="shared" si="47"/>
        <v>nonfiction</v>
      </c>
      <c r="S730" s="9">
        <v>40731.587465277778</v>
      </c>
      <c r="T730" s="9"/>
      <c r="U730" s="8">
        <v>40776.587465277778</v>
      </c>
      <c r="W730" s="10">
        <v>40731.587465277778</v>
      </c>
    </row>
    <row r="731" spans="1:23" ht="49" x14ac:dyDescent="0.25">
      <c r="A731">
        <v>729</v>
      </c>
      <c r="B731" s="3" t="s">
        <v>730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131</v>
      </c>
      <c r="P731">
        <f t="shared" si="45"/>
        <v>43.55</v>
      </c>
      <c r="Q731" t="str">
        <f t="shared" si="46"/>
        <v>publishing</v>
      </c>
      <c r="R731" t="str">
        <f t="shared" si="47"/>
        <v>nonfiction</v>
      </c>
      <c r="S731" s="9">
        <v>41110.935891203706</v>
      </c>
      <c r="T731" s="9"/>
      <c r="U731" s="8">
        <v>41170.935891203706</v>
      </c>
      <c r="W731" s="10">
        <v>41110.935891203706</v>
      </c>
    </row>
    <row r="732" spans="1:23" ht="33" x14ac:dyDescent="0.25">
      <c r="A732">
        <v>730</v>
      </c>
      <c r="B732" s="3" t="s">
        <v>731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</v>
      </c>
      <c r="P732">
        <f t="shared" si="45"/>
        <v>99.77</v>
      </c>
      <c r="Q732" t="str">
        <f t="shared" si="46"/>
        <v>publishing</v>
      </c>
      <c r="R732" t="str">
        <f t="shared" si="47"/>
        <v>nonfiction</v>
      </c>
      <c r="S732" s="9">
        <v>40854.495266203703</v>
      </c>
      <c r="T732" s="9"/>
      <c r="U732" s="8">
        <v>40884.495266203703</v>
      </c>
      <c r="W732" s="10">
        <v>40854.495266203703</v>
      </c>
    </row>
    <row r="733" spans="1:23" ht="49" x14ac:dyDescent="0.25">
      <c r="A733">
        <v>731</v>
      </c>
      <c r="B733" s="3" t="s">
        <v>732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</v>
      </c>
      <c r="Q733" t="str">
        <f t="shared" si="46"/>
        <v>publishing</v>
      </c>
      <c r="R733" t="str">
        <f t="shared" si="47"/>
        <v>nonfiction</v>
      </c>
      <c r="S733" s="9">
        <v>40879.545682870368</v>
      </c>
      <c r="T733" s="9"/>
      <c r="U733" s="8">
        <v>40930</v>
      </c>
      <c r="W733" s="10">
        <v>40879.545682870368</v>
      </c>
    </row>
    <row r="734" spans="1:23" ht="49" x14ac:dyDescent="0.25">
      <c r="A734">
        <v>732</v>
      </c>
      <c r="B734" s="3" t="s">
        <v>733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</v>
      </c>
      <c r="Q734" t="str">
        <f t="shared" si="46"/>
        <v>publishing</v>
      </c>
      <c r="R734" t="str">
        <f t="shared" si="47"/>
        <v>nonfiction</v>
      </c>
      <c r="S734" s="9">
        <v>41486.174317129626</v>
      </c>
      <c r="T734" s="9"/>
      <c r="U734" s="8">
        <v>41546.174317129626</v>
      </c>
      <c r="W734" s="10">
        <v>41486.174317129626</v>
      </c>
    </row>
    <row r="735" spans="1:23" ht="49" x14ac:dyDescent="0.25">
      <c r="A735">
        <v>733</v>
      </c>
      <c r="B735" s="3" t="s">
        <v>734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</v>
      </c>
      <c r="P735">
        <f t="shared" si="45"/>
        <v>17.82</v>
      </c>
      <c r="Q735" t="str">
        <f t="shared" si="46"/>
        <v>publishing</v>
      </c>
      <c r="R735" t="str">
        <f t="shared" si="47"/>
        <v>nonfiction</v>
      </c>
      <c r="S735" s="9">
        <v>41598.170046296298</v>
      </c>
      <c r="T735" s="9"/>
      <c r="U735" s="8">
        <v>41628.170046296298</v>
      </c>
      <c r="W735" s="10">
        <v>41598.170046296298</v>
      </c>
    </row>
    <row r="736" spans="1:23" ht="33" x14ac:dyDescent="0.25">
      <c r="A736">
        <v>734</v>
      </c>
      <c r="B736" s="3" t="s">
        <v>735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126</v>
      </c>
      <c r="P736">
        <f t="shared" si="45"/>
        <v>187.19</v>
      </c>
      <c r="Q736" t="str">
        <f t="shared" si="46"/>
        <v>publishing</v>
      </c>
      <c r="R736" t="str">
        <f t="shared" si="47"/>
        <v>nonfiction</v>
      </c>
      <c r="S736" s="9">
        <v>42101.914583333331</v>
      </c>
      <c r="T736" s="9"/>
      <c r="U736" s="8">
        <v>42132.958333333328</v>
      </c>
      <c r="W736" s="10">
        <v>42101.914583333331</v>
      </c>
    </row>
    <row r="737" spans="1:23" ht="49" x14ac:dyDescent="0.25">
      <c r="A737">
        <v>735</v>
      </c>
      <c r="B737" s="3" t="s">
        <v>736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</v>
      </c>
      <c r="P737">
        <f t="shared" si="45"/>
        <v>234.81</v>
      </c>
      <c r="Q737" t="str">
        <f t="shared" si="46"/>
        <v>publishing</v>
      </c>
      <c r="R737" t="str">
        <f t="shared" si="47"/>
        <v>nonfiction</v>
      </c>
      <c r="S737" s="9">
        <v>41945.779467592591</v>
      </c>
      <c r="T737" s="9"/>
      <c r="U737" s="8">
        <v>41976.777083333334</v>
      </c>
      <c r="W737" s="10">
        <v>41945.779467592591</v>
      </c>
    </row>
    <row r="738" spans="1:23" ht="49" x14ac:dyDescent="0.25">
      <c r="A738">
        <v>736</v>
      </c>
      <c r="B738" s="3" t="s">
        <v>737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</v>
      </c>
      <c r="P738">
        <f t="shared" si="45"/>
        <v>105.05</v>
      </c>
      <c r="Q738" t="str">
        <f t="shared" si="46"/>
        <v>publishing</v>
      </c>
      <c r="R738" t="str">
        <f t="shared" si="47"/>
        <v>nonfiction</v>
      </c>
      <c r="S738" s="9">
        <v>41579.484259259261</v>
      </c>
      <c r="T738" s="9"/>
      <c r="U738" s="8">
        <v>41598.957638888889</v>
      </c>
      <c r="W738" s="10">
        <v>41579.484259259261</v>
      </c>
    </row>
    <row r="739" spans="1:23" ht="49" x14ac:dyDescent="0.25">
      <c r="A739">
        <v>737</v>
      </c>
      <c r="B739" s="3" t="s">
        <v>738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</v>
      </c>
      <c r="P739">
        <f t="shared" si="45"/>
        <v>56.67</v>
      </c>
      <c r="Q739" t="str">
        <f t="shared" si="46"/>
        <v>publishing</v>
      </c>
      <c r="R739" t="str">
        <f t="shared" si="47"/>
        <v>nonfiction</v>
      </c>
      <c r="S739" s="9">
        <v>41667.025312500002</v>
      </c>
      <c r="T739" s="9"/>
      <c r="U739" s="8">
        <v>41684.583333333336</v>
      </c>
      <c r="W739" s="10">
        <v>41667.025312500002</v>
      </c>
    </row>
    <row r="740" spans="1:23" ht="33" x14ac:dyDescent="0.25">
      <c r="A740">
        <v>738</v>
      </c>
      <c r="B740" s="3" t="s">
        <v>739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107</v>
      </c>
      <c r="P740">
        <f t="shared" si="45"/>
        <v>39.049999999999997</v>
      </c>
      <c r="Q740" t="str">
        <f t="shared" si="46"/>
        <v>publishing</v>
      </c>
      <c r="R740" t="str">
        <f t="shared" si="47"/>
        <v>nonfiction</v>
      </c>
      <c r="S740" s="9">
        <v>41943.354097222218</v>
      </c>
      <c r="T740" s="9"/>
      <c r="U740" s="8">
        <v>41973.957638888889</v>
      </c>
      <c r="W740" s="10">
        <v>41943.354097222218</v>
      </c>
    </row>
    <row r="741" spans="1:23" ht="49" x14ac:dyDescent="0.25">
      <c r="A741">
        <v>739</v>
      </c>
      <c r="B741" s="3" t="s">
        <v>740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</v>
      </c>
      <c r="P741">
        <f t="shared" si="45"/>
        <v>68.349999999999994</v>
      </c>
      <c r="Q741" t="str">
        <f t="shared" si="46"/>
        <v>publishing</v>
      </c>
      <c r="R741" t="str">
        <f t="shared" si="47"/>
        <v>nonfiction</v>
      </c>
      <c r="S741" s="9">
        <v>41829.252650462964</v>
      </c>
      <c r="T741" s="9"/>
      <c r="U741" s="8">
        <v>41862.252650462964</v>
      </c>
      <c r="W741" s="10">
        <v>41829.252650462964</v>
      </c>
    </row>
    <row r="742" spans="1:23" ht="49" x14ac:dyDescent="0.25">
      <c r="A742">
        <v>740</v>
      </c>
      <c r="B742" s="3" t="s">
        <v>741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</v>
      </c>
      <c r="P742">
        <f t="shared" si="45"/>
        <v>169.58</v>
      </c>
      <c r="Q742" t="str">
        <f t="shared" si="46"/>
        <v>publishing</v>
      </c>
      <c r="R742" t="str">
        <f t="shared" si="47"/>
        <v>nonfiction</v>
      </c>
      <c r="S742" s="9">
        <v>42161.896782407406</v>
      </c>
      <c r="T742" s="9"/>
      <c r="U742" s="8">
        <v>42175.896782407406</v>
      </c>
      <c r="W742" s="10">
        <v>42161.896782407406</v>
      </c>
    </row>
    <row r="743" spans="1:23" ht="33" x14ac:dyDescent="0.25">
      <c r="A743">
        <v>741</v>
      </c>
      <c r="B743" s="3" t="s">
        <v>742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</v>
      </c>
      <c r="P743">
        <f t="shared" si="45"/>
        <v>141.41999999999999</v>
      </c>
      <c r="Q743" t="str">
        <f t="shared" si="46"/>
        <v>publishing</v>
      </c>
      <c r="R743" t="str">
        <f t="shared" si="47"/>
        <v>nonfiction</v>
      </c>
      <c r="S743" s="9">
        <v>41401.398217592592</v>
      </c>
      <c r="T743" s="9"/>
      <c r="U743" s="8">
        <v>41436.398217592592</v>
      </c>
      <c r="W743" s="10">
        <v>41401.398217592592</v>
      </c>
    </row>
    <row r="744" spans="1:23" ht="49" x14ac:dyDescent="0.25">
      <c r="A744">
        <v>742</v>
      </c>
      <c r="B744" s="3" t="s">
        <v>743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111</v>
      </c>
      <c r="P744">
        <f t="shared" si="45"/>
        <v>67.39</v>
      </c>
      <c r="Q744" t="str">
        <f t="shared" si="46"/>
        <v>publishing</v>
      </c>
      <c r="R744" t="str">
        <f t="shared" si="47"/>
        <v>nonfiction</v>
      </c>
      <c r="S744" s="9">
        <v>41689.667962962965</v>
      </c>
      <c r="T744" s="9"/>
      <c r="U744" s="8">
        <v>41719.626296296294</v>
      </c>
      <c r="W744" s="10">
        <v>41689.667962962965</v>
      </c>
    </row>
    <row r="745" spans="1:23" ht="49" x14ac:dyDescent="0.25">
      <c r="A745">
        <v>743</v>
      </c>
      <c r="B745" s="3" t="s">
        <v>744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54.27</v>
      </c>
      <c r="Q745" t="str">
        <f t="shared" si="46"/>
        <v>publishing</v>
      </c>
      <c r="R745" t="str">
        <f t="shared" si="47"/>
        <v>nonfiction</v>
      </c>
      <c r="S745" s="9">
        <v>40990.459317129629</v>
      </c>
      <c r="T745" s="9"/>
      <c r="U745" s="8">
        <v>41015.625</v>
      </c>
      <c r="W745" s="10">
        <v>40990.459317129629</v>
      </c>
    </row>
    <row r="746" spans="1:23" ht="33" x14ac:dyDescent="0.25">
      <c r="A746">
        <v>744</v>
      </c>
      <c r="B746" s="3" t="s">
        <v>745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</v>
      </c>
      <c r="P746">
        <f t="shared" si="45"/>
        <v>82.52</v>
      </c>
      <c r="Q746" t="str">
        <f t="shared" si="46"/>
        <v>publishing</v>
      </c>
      <c r="R746" t="str">
        <f t="shared" si="47"/>
        <v>nonfiction</v>
      </c>
      <c r="S746" s="9">
        <v>41226.70721064815</v>
      </c>
      <c r="T746" s="9"/>
      <c r="U746" s="8">
        <v>41256.70721064815</v>
      </c>
      <c r="W746" s="10">
        <v>41226.70721064815</v>
      </c>
    </row>
    <row r="747" spans="1:23" ht="49" x14ac:dyDescent="0.25">
      <c r="A747">
        <v>745</v>
      </c>
      <c r="B747" s="3" t="s">
        <v>746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</v>
      </c>
      <c r="P747">
        <f t="shared" si="45"/>
        <v>53.73</v>
      </c>
      <c r="Q747" t="str">
        <f t="shared" si="46"/>
        <v>publishing</v>
      </c>
      <c r="R747" t="str">
        <f t="shared" si="47"/>
        <v>nonfiction</v>
      </c>
      <c r="S747" s="9">
        <v>41367.322280092594</v>
      </c>
      <c r="T747" s="9"/>
      <c r="U747" s="8">
        <v>41397.322280092594</v>
      </c>
      <c r="W747" s="10">
        <v>41367.322280092594</v>
      </c>
    </row>
    <row r="748" spans="1:23" ht="18" x14ac:dyDescent="0.25">
      <c r="A748">
        <v>746</v>
      </c>
      <c r="B748" s="3" t="s">
        <v>747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</v>
      </c>
      <c r="P748">
        <f t="shared" si="45"/>
        <v>34.21</v>
      </c>
      <c r="Q748" t="str">
        <f t="shared" si="46"/>
        <v>publishing</v>
      </c>
      <c r="R748" t="str">
        <f t="shared" si="47"/>
        <v>nonfiction</v>
      </c>
      <c r="S748" s="9">
        <v>41156.792928240742</v>
      </c>
      <c r="T748" s="9"/>
      <c r="U748" s="8">
        <v>41174.915972222225</v>
      </c>
      <c r="W748" s="10">
        <v>41156.792928240742</v>
      </c>
    </row>
    <row r="749" spans="1:23" ht="49" x14ac:dyDescent="0.25">
      <c r="A749">
        <v>747</v>
      </c>
      <c r="B749" s="3" t="s">
        <v>748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</v>
      </c>
      <c r="P749">
        <f t="shared" si="45"/>
        <v>127.33</v>
      </c>
      <c r="Q749" t="str">
        <f t="shared" si="46"/>
        <v>publishing</v>
      </c>
      <c r="R749" t="str">
        <f t="shared" si="47"/>
        <v>nonfiction</v>
      </c>
      <c r="S749" s="9">
        <v>41988.298831018517</v>
      </c>
      <c r="T749" s="9"/>
      <c r="U749" s="8">
        <v>42019.204166666663</v>
      </c>
      <c r="W749" s="10">
        <v>41988.298831018517</v>
      </c>
    </row>
    <row r="750" spans="1:23" ht="49" x14ac:dyDescent="0.25">
      <c r="A750">
        <v>748</v>
      </c>
      <c r="B750" s="3" t="s">
        <v>749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</v>
      </c>
      <c r="P750">
        <f t="shared" si="45"/>
        <v>45.57</v>
      </c>
      <c r="Q750" t="str">
        <f t="shared" si="46"/>
        <v>publishing</v>
      </c>
      <c r="R750" t="str">
        <f t="shared" si="47"/>
        <v>nonfiction</v>
      </c>
      <c r="S750" s="9">
        <v>41831.596828703703</v>
      </c>
      <c r="T750" s="9"/>
      <c r="U750" s="8">
        <v>41861.596828703703</v>
      </c>
      <c r="W750" s="10">
        <v>41831.596828703703</v>
      </c>
    </row>
    <row r="751" spans="1:23" ht="49" x14ac:dyDescent="0.25">
      <c r="A751">
        <v>749</v>
      </c>
      <c r="B751" s="3" t="s">
        <v>750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106</v>
      </c>
      <c r="P751">
        <f t="shared" si="45"/>
        <v>95.96</v>
      </c>
      <c r="Q751" t="str">
        <f t="shared" si="46"/>
        <v>publishing</v>
      </c>
      <c r="R751" t="str">
        <f t="shared" si="47"/>
        <v>nonfiction</v>
      </c>
      <c r="S751" s="9">
        <v>42733.69131944445</v>
      </c>
      <c r="T751" s="9"/>
      <c r="U751" s="8">
        <v>42763.69131944445</v>
      </c>
      <c r="W751" s="10">
        <v>42733.69131944445</v>
      </c>
    </row>
    <row r="752" spans="1:23" ht="49" x14ac:dyDescent="0.25">
      <c r="A752">
        <v>750</v>
      </c>
      <c r="B752" s="3" t="s">
        <v>751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103</v>
      </c>
      <c r="P752">
        <f t="shared" si="45"/>
        <v>77.27</v>
      </c>
      <c r="Q752" t="str">
        <f t="shared" si="46"/>
        <v>publishing</v>
      </c>
      <c r="R752" t="str">
        <f t="shared" si="47"/>
        <v>nonfiction</v>
      </c>
      <c r="S752" s="9">
        <v>41299.628148148149</v>
      </c>
      <c r="T752" s="9"/>
      <c r="U752" s="8">
        <v>41329.628148148149</v>
      </c>
      <c r="W752" s="10">
        <v>41299.628148148149</v>
      </c>
    </row>
    <row r="753" spans="1:23" ht="49" x14ac:dyDescent="0.25">
      <c r="A753">
        <v>751</v>
      </c>
      <c r="B753" s="3" t="s">
        <v>752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119</v>
      </c>
      <c r="P753">
        <f t="shared" si="45"/>
        <v>57.34</v>
      </c>
      <c r="Q753" t="str">
        <f t="shared" si="46"/>
        <v>publishing</v>
      </c>
      <c r="R753" t="str">
        <f t="shared" si="47"/>
        <v>nonfiction</v>
      </c>
      <c r="S753" s="9">
        <v>40713.380497685182</v>
      </c>
      <c r="T753" s="9"/>
      <c r="U753" s="8">
        <v>40759.380497685182</v>
      </c>
      <c r="W753" s="10">
        <v>40713.380497685182</v>
      </c>
    </row>
    <row r="754" spans="1:23" ht="49" x14ac:dyDescent="0.25">
      <c r="A754">
        <v>752</v>
      </c>
      <c r="B754" s="3" t="s">
        <v>753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112</v>
      </c>
      <c r="P754">
        <f t="shared" si="45"/>
        <v>53.19</v>
      </c>
      <c r="Q754" t="str">
        <f t="shared" si="46"/>
        <v>publishing</v>
      </c>
      <c r="R754" t="str">
        <f t="shared" si="47"/>
        <v>nonfiction</v>
      </c>
      <c r="S754" s="9">
        <v>42639.171493055561</v>
      </c>
      <c r="T754" s="9"/>
      <c r="U754" s="8">
        <v>42659.208333333328</v>
      </c>
      <c r="W754" s="10">
        <v>42639.171493055561</v>
      </c>
    </row>
    <row r="755" spans="1:23" ht="49" x14ac:dyDescent="0.25">
      <c r="A755">
        <v>753</v>
      </c>
      <c r="B755" s="3" t="s">
        <v>754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492.31</v>
      </c>
      <c r="Q755" t="str">
        <f t="shared" si="46"/>
        <v>publishing</v>
      </c>
      <c r="R755" t="str">
        <f t="shared" si="47"/>
        <v>nonfiction</v>
      </c>
      <c r="S755" s="9">
        <v>42019.340173611112</v>
      </c>
      <c r="T755" s="9"/>
      <c r="U755" s="8">
        <v>42049.340173611112</v>
      </c>
      <c r="W755" s="10">
        <v>42019.340173611112</v>
      </c>
    </row>
    <row r="756" spans="1:23" ht="49" x14ac:dyDescent="0.25">
      <c r="A756">
        <v>754</v>
      </c>
      <c r="B756" s="3" t="s">
        <v>755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104</v>
      </c>
      <c r="P756">
        <f t="shared" si="45"/>
        <v>42.35</v>
      </c>
      <c r="Q756" t="str">
        <f t="shared" si="46"/>
        <v>publishing</v>
      </c>
      <c r="R756" t="str">
        <f t="shared" si="47"/>
        <v>nonfiction</v>
      </c>
      <c r="S756" s="9">
        <v>41249.499085648145</v>
      </c>
      <c r="T756" s="9"/>
      <c r="U756" s="8">
        <v>41279.499085648145</v>
      </c>
      <c r="W756" s="10">
        <v>41249.499085648145</v>
      </c>
    </row>
    <row r="757" spans="1:23" ht="49" x14ac:dyDescent="0.25">
      <c r="A757">
        <v>755</v>
      </c>
      <c r="B757" s="3" t="s">
        <v>756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102</v>
      </c>
      <c r="P757">
        <f t="shared" si="45"/>
        <v>37.47</v>
      </c>
      <c r="Q757" t="str">
        <f t="shared" si="46"/>
        <v>publishing</v>
      </c>
      <c r="R757" t="str">
        <f t="shared" si="47"/>
        <v>nonfiction</v>
      </c>
      <c r="S757" s="9">
        <v>41383.355057870373</v>
      </c>
      <c r="T757" s="9"/>
      <c r="U757" s="8">
        <v>41413.77847222222</v>
      </c>
      <c r="W757" s="10">
        <v>41383.355057870373</v>
      </c>
    </row>
    <row r="758" spans="1:23" ht="49" x14ac:dyDescent="0.25">
      <c r="A758">
        <v>756</v>
      </c>
      <c r="B758" s="3" t="s">
        <v>757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118</v>
      </c>
      <c r="P758">
        <f t="shared" si="45"/>
        <v>37.450000000000003</v>
      </c>
      <c r="Q758" t="str">
        <f t="shared" si="46"/>
        <v>publishing</v>
      </c>
      <c r="R758" t="str">
        <f t="shared" si="47"/>
        <v>nonfiction</v>
      </c>
      <c r="S758" s="9">
        <v>40590.516886574071</v>
      </c>
      <c r="T758" s="9"/>
      <c r="U758" s="8">
        <v>40651.475219907406</v>
      </c>
      <c r="W758" s="10">
        <v>40590.516886574071</v>
      </c>
    </row>
    <row r="759" spans="1:23" ht="49" x14ac:dyDescent="0.25">
      <c r="A759">
        <v>757</v>
      </c>
      <c r="B759" s="3" t="s">
        <v>758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33.06</v>
      </c>
      <c r="Q759" t="str">
        <f t="shared" si="46"/>
        <v>publishing</v>
      </c>
      <c r="R759" t="str">
        <f t="shared" si="47"/>
        <v>nonfiction</v>
      </c>
      <c r="S759" s="9">
        <v>41234.804560185185</v>
      </c>
      <c r="T759" s="9"/>
      <c r="U759" s="8">
        <v>41248.804560185185</v>
      </c>
      <c r="W759" s="10">
        <v>41234.804560185185</v>
      </c>
    </row>
    <row r="760" spans="1:23" ht="33" x14ac:dyDescent="0.25">
      <c r="A760">
        <v>758</v>
      </c>
      <c r="B760" s="3" t="s">
        <v>759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</v>
      </c>
      <c r="Q760" t="str">
        <f t="shared" si="46"/>
        <v>publishing</v>
      </c>
      <c r="R760" t="str">
        <f t="shared" si="47"/>
        <v>nonfiction</v>
      </c>
      <c r="S760" s="9">
        <v>40429.586435185185</v>
      </c>
      <c r="T760" s="9"/>
      <c r="U760" s="8">
        <v>40459.586435185185</v>
      </c>
      <c r="W760" s="10">
        <v>40429.586435185185</v>
      </c>
    </row>
    <row r="761" spans="1:23" ht="49" x14ac:dyDescent="0.25">
      <c r="A761">
        <v>759</v>
      </c>
      <c r="B761" s="3" t="s">
        <v>760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102</v>
      </c>
      <c r="P761">
        <f t="shared" si="45"/>
        <v>51.47</v>
      </c>
      <c r="Q761" t="str">
        <f t="shared" si="46"/>
        <v>publishing</v>
      </c>
      <c r="R761" t="str">
        <f t="shared" si="47"/>
        <v>nonfiction</v>
      </c>
      <c r="S761" s="9">
        <v>41789.080312500002</v>
      </c>
      <c r="T761" s="9"/>
      <c r="U761" s="8">
        <v>41829.080312500002</v>
      </c>
      <c r="W761" s="10">
        <v>41789.080312500002</v>
      </c>
    </row>
    <row r="762" spans="1:23" ht="49" x14ac:dyDescent="0.25">
      <c r="A762">
        <v>760</v>
      </c>
      <c r="B762" s="3" t="s">
        <v>761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 t="e">
        <f t="shared" si="45"/>
        <v>#DIV/0!</v>
      </c>
      <c r="Q762" t="str">
        <f t="shared" si="46"/>
        <v>publishing</v>
      </c>
      <c r="R762" t="str">
        <f t="shared" si="47"/>
        <v>fiction</v>
      </c>
      <c r="S762" s="9">
        <v>42670.514039351852</v>
      </c>
      <c r="T762" s="9"/>
      <c r="U762" s="8">
        <v>42700.555706018517</v>
      </c>
      <c r="W762" s="10">
        <v>42670.514039351852</v>
      </c>
    </row>
    <row r="763" spans="1:23" ht="49" x14ac:dyDescent="0.25">
      <c r="A763">
        <v>761</v>
      </c>
      <c r="B763" s="3" t="s">
        <v>762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5</v>
      </c>
      <c r="P763">
        <f t="shared" si="45"/>
        <v>39.17</v>
      </c>
      <c r="Q763" t="str">
        <f t="shared" si="46"/>
        <v>publishing</v>
      </c>
      <c r="R763" t="str">
        <f t="shared" si="47"/>
        <v>fiction</v>
      </c>
      <c r="S763" s="9">
        <v>41642.501458333332</v>
      </c>
      <c r="T763" s="9"/>
      <c r="U763" s="8">
        <v>41672.501458333332</v>
      </c>
      <c r="W763" s="10">
        <v>41642.501458333332</v>
      </c>
    </row>
    <row r="764" spans="1:23" ht="49" x14ac:dyDescent="0.25">
      <c r="A764">
        <v>762</v>
      </c>
      <c r="B764" s="3" t="s">
        <v>763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 t="e">
        <f t="shared" si="45"/>
        <v>#DIV/0!</v>
      </c>
      <c r="Q764" t="str">
        <f t="shared" si="46"/>
        <v>publishing</v>
      </c>
      <c r="R764" t="str">
        <f t="shared" si="47"/>
        <v>fiction</v>
      </c>
      <c r="S764" s="9">
        <v>42690.608449074076</v>
      </c>
      <c r="T764" s="9"/>
      <c r="U764" s="8">
        <v>42708</v>
      </c>
      <c r="W764" s="10">
        <v>42690.608449074076</v>
      </c>
    </row>
    <row r="765" spans="1:23" ht="49" x14ac:dyDescent="0.25">
      <c r="A765">
        <v>763</v>
      </c>
      <c r="B765" s="3" t="s">
        <v>764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</v>
      </c>
      <c r="P765">
        <f t="shared" si="45"/>
        <v>5</v>
      </c>
      <c r="Q765" t="str">
        <f t="shared" si="46"/>
        <v>publishing</v>
      </c>
      <c r="R765" t="str">
        <f t="shared" si="47"/>
        <v>fiction</v>
      </c>
      <c r="S765" s="9">
        <v>41471.196851851848</v>
      </c>
      <c r="T765" s="9"/>
      <c r="U765" s="8">
        <v>41501.196851851848</v>
      </c>
      <c r="W765" s="10">
        <v>41471.196851851848</v>
      </c>
    </row>
    <row r="766" spans="1:23" ht="49" x14ac:dyDescent="0.25">
      <c r="A766">
        <v>764</v>
      </c>
      <c r="B766" s="3" t="s">
        <v>765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 t="e">
        <f t="shared" si="45"/>
        <v>#DIV/0!</v>
      </c>
      <c r="Q766" t="str">
        <f t="shared" si="46"/>
        <v>publishing</v>
      </c>
      <c r="R766" t="str">
        <f t="shared" si="47"/>
        <v>fiction</v>
      </c>
      <c r="S766" s="9">
        <v>42226.923159722224</v>
      </c>
      <c r="T766" s="9"/>
      <c r="U766" s="8">
        <v>42256.923159722224</v>
      </c>
      <c r="W766" s="10">
        <v>42226.923159722224</v>
      </c>
    </row>
    <row r="767" spans="1:23" ht="49" x14ac:dyDescent="0.25">
      <c r="A767">
        <v>765</v>
      </c>
      <c r="B767" s="3" t="s">
        <v>766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</v>
      </c>
      <c r="P767">
        <f t="shared" si="45"/>
        <v>57.3</v>
      </c>
      <c r="Q767" t="str">
        <f t="shared" si="46"/>
        <v>publishing</v>
      </c>
      <c r="R767" t="str">
        <f t="shared" si="47"/>
        <v>fiction</v>
      </c>
      <c r="S767" s="9">
        <v>41901.292638888888</v>
      </c>
      <c r="T767" s="9"/>
      <c r="U767" s="8">
        <v>41931.292638888888</v>
      </c>
      <c r="W767" s="10">
        <v>41901.292638888888</v>
      </c>
    </row>
    <row r="768" spans="1:23" ht="49" x14ac:dyDescent="0.25">
      <c r="A768">
        <v>766</v>
      </c>
      <c r="B768" s="3" t="s">
        <v>767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 t="e">
        <f t="shared" si="45"/>
        <v>#DIV/0!</v>
      </c>
      <c r="Q768" t="str">
        <f t="shared" si="46"/>
        <v>publishing</v>
      </c>
      <c r="R768" t="str">
        <f t="shared" si="47"/>
        <v>fiction</v>
      </c>
      <c r="S768" s="9">
        <v>42021.533368055556</v>
      </c>
      <c r="T768" s="9"/>
      <c r="U768" s="8">
        <v>42051.533368055556</v>
      </c>
      <c r="W768" s="10">
        <v>42021.533368055556</v>
      </c>
    </row>
    <row r="769" spans="1:23" ht="65" x14ac:dyDescent="0.25">
      <c r="A769">
        <v>767</v>
      </c>
      <c r="B769" s="3" t="s">
        <v>768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4</v>
      </c>
      <c r="P769">
        <f t="shared" si="45"/>
        <v>59</v>
      </c>
      <c r="Q769" t="str">
        <f t="shared" si="46"/>
        <v>publishing</v>
      </c>
      <c r="R769" t="str">
        <f t="shared" si="47"/>
        <v>fiction</v>
      </c>
      <c r="S769" s="9">
        <v>42114.893634259264</v>
      </c>
      <c r="T769" s="9"/>
      <c r="U769" s="8">
        <v>42144.893634259264</v>
      </c>
      <c r="W769" s="10">
        <v>42114.893634259264</v>
      </c>
    </row>
    <row r="770" spans="1:23" ht="49" x14ac:dyDescent="0.25">
      <c r="A770">
        <v>768</v>
      </c>
      <c r="B770" s="3" t="s">
        <v>769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 t="e">
        <f t="shared" si="45"/>
        <v>#DIV/0!</v>
      </c>
      <c r="Q770" t="str">
        <f t="shared" si="46"/>
        <v>publishing</v>
      </c>
      <c r="R770" t="str">
        <f t="shared" si="47"/>
        <v>fiction</v>
      </c>
      <c r="S770" s="9">
        <v>41593.957060185188</v>
      </c>
      <c r="T770" s="9"/>
      <c r="U770" s="8">
        <v>41623.957060185188</v>
      </c>
      <c r="W770" s="10">
        <v>41593.957060185188</v>
      </c>
    </row>
    <row r="771" spans="1:23" ht="49" x14ac:dyDescent="0.25">
      <c r="A771">
        <v>769</v>
      </c>
      <c r="B771" s="3" t="s">
        <v>770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ROUND((E771/D771)*100,0)</f>
        <v>41</v>
      </c>
      <c r="P771">
        <f t="shared" ref="P771:P834" si="49">ROUND(E771/L771,2)</f>
        <v>31.85</v>
      </c>
      <c r="Q771" t="str">
        <f t="shared" ref="Q771:Q834" si="50">LEFT(N771,FIND("/",N771)-1)</f>
        <v>publishing</v>
      </c>
      <c r="R771" t="str">
        <f t="shared" ref="R771:R834" si="51">MID(N771,FIND("/",N771)+1,LEN(N771))</f>
        <v>fiction</v>
      </c>
      <c r="S771" s="9">
        <v>41604.746458333335</v>
      </c>
      <c r="T771" s="9"/>
      <c r="U771" s="8">
        <v>41634.746458333335</v>
      </c>
      <c r="W771" s="10">
        <v>41604.746458333335</v>
      </c>
    </row>
    <row r="772" spans="1:23" ht="49" x14ac:dyDescent="0.25">
      <c r="A772">
        <v>770</v>
      </c>
      <c r="B772" s="3" t="s">
        <v>771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 t="e">
        <f t="shared" si="49"/>
        <v>#DIV/0!</v>
      </c>
      <c r="Q772" t="str">
        <f t="shared" si="50"/>
        <v>publishing</v>
      </c>
      <c r="R772" t="str">
        <f t="shared" si="51"/>
        <v>fiction</v>
      </c>
      <c r="S772" s="9">
        <v>41289.749641203707</v>
      </c>
      <c r="T772" s="9"/>
      <c r="U772" s="8">
        <v>41329.749641203707</v>
      </c>
      <c r="W772" s="10">
        <v>41289.749641203707</v>
      </c>
    </row>
    <row r="773" spans="1:23" ht="49" x14ac:dyDescent="0.25">
      <c r="A773">
        <v>771</v>
      </c>
      <c r="B773" s="3" t="s">
        <v>772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0</v>
      </c>
      <c r="P773">
        <f t="shared" si="49"/>
        <v>10</v>
      </c>
      <c r="Q773" t="str">
        <f t="shared" si="50"/>
        <v>publishing</v>
      </c>
      <c r="R773" t="str">
        <f t="shared" si="51"/>
        <v>fiction</v>
      </c>
      <c r="S773" s="9">
        <v>42349.574097222227</v>
      </c>
      <c r="T773" s="9"/>
      <c r="U773" s="8">
        <v>42399.574097222227</v>
      </c>
      <c r="W773" s="10">
        <v>42349.574097222227</v>
      </c>
    </row>
    <row r="774" spans="1:23" ht="65" x14ac:dyDescent="0.25">
      <c r="A774">
        <v>772</v>
      </c>
      <c r="B774" s="3" t="s">
        <v>773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</v>
      </c>
      <c r="P774">
        <f t="shared" si="49"/>
        <v>50</v>
      </c>
      <c r="Q774" t="str">
        <f t="shared" si="50"/>
        <v>publishing</v>
      </c>
      <c r="R774" t="str">
        <f t="shared" si="51"/>
        <v>fiction</v>
      </c>
      <c r="S774" s="9">
        <v>40067.806932870371</v>
      </c>
      <c r="T774" s="9"/>
      <c r="U774" s="8">
        <v>40117.915972222225</v>
      </c>
      <c r="W774" s="10">
        <v>40067.806932870371</v>
      </c>
    </row>
    <row r="775" spans="1:23" ht="49" x14ac:dyDescent="0.25">
      <c r="A775">
        <v>773</v>
      </c>
      <c r="B775" s="3" t="s">
        <v>774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1</v>
      </c>
      <c r="P775">
        <f t="shared" si="49"/>
        <v>16</v>
      </c>
      <c r="Q775" t="str">
        <f t="shared" si="50"/>
        <v>publishing</v>
      </c>
      <c r="R775" t="str">
        <f t="shared" si="51"/>
        <v>fiction</v>
      </c>
      <c r="S775" s="9">
        <v>42100.485937499994</v>
      </c>
      <c r="T775" s="9"/>
      <c r="U775" s="8">
        <v>42134.709027777775</v>
      </c>
      <c r="W775" s="10">
        <v>42100.485937499994</v>
      </c>
    </row>
    <row r="776" spans="1:23" ht="49" x14ac:dyDescent="0.25">
      <c r="A776">
        <v>774</v>
      </c>
      <c r="B776" s="3" t="s">
        <v>775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</v>
      </c>
      <c r="P776">
        <f t="shared" si="49"/>
        <v>39</v>
      </c>
      <c r="Q776" t="str">
        <f t="shared" si="50"/>
        <v>publishing</v>
      </c>
      <c r="R776" t="str">
        <f t="shared" si="51"/>
        <v>fiction</v>
      </c>
      <c r="S776" s="9">
        <v>41663.530300925922</v>
      </c>
      <c r="T776" s="9"/>
      <c r="U776" s="8">
        <v>41693.530300925922</v>
      </c>
      <c r="W776" s="10">
        <v>41663.530300925922</v>
      </c>
    </row>
    <row r="777" spans="1:23" ht="49" x14ac:dyDescent="0.25">
      <c r="A777">
        <v>775</v>
      </c>
      <c r="B777" s="3" t="s">
        <v>776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2</v>
      </c>
      <c r="P777">
        <f t="shared" si="49"/>
        <v>34</v>
      </c>
      <c r="Q777" t="str">
        <f t="shared" si="50"/>
        <v>publishing</v>
      </c>
      <c r="R777" t="str">
        <f t="shared" si="51"/>
        <v>fiction</v>
      </c>
      <c r="S777" s="9">
        <v>40862.810127314813</v>
      </c>
      <c r="T777" s="9"/>
      <c r="U777" s="8">
        <v>40892.810127314813</v>
      </c>
      <c r="W777" s="10">
        <v>40862.810127314813</v>
      </c>
    </row>
    <row r="778" spans="1:23" ht="49" x14ac:dyDescent="0.25">
      <c r="A778">
        <v>776</v>
      </c>
      <c r="B778" s="3" t="s">
        <v>777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</v>
      </c>
      <c r="P778">
        <f t="shared" si="49"/>
        <v>63.12</v>
      </c>
      <c r="Q778" t="str">
        <f t="shared" si="50"/>
        <v>publishing</v>
      </c>
      <c r="R778" t="str">
        <f t="shared" si="51"/>
        <v>fiction</v>
      </c>
      <c r="S778" s="9">
        <v>42250.435706018514</v>
      </c>
      <c r="T778" s="9"/>
      <c r="U778" s="8">
        <v>42287.958333333328</v>
      </c>
      <c r="W778" s="10">
        <v>42250.435706018514</v>
      </c>
    </row>
    <row r="779" spans="1:23" ht="49" x14ac:dyDescent="0.25">
      <c r="A779">
        <v>777</v>
      </c>
      <c r="B779" s="3" t="s">
        <v>778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1</v>
      </c>
      <c r="P779">
        <f t="shared" si="49"/>
        <v>7</v>
      </c>
      <c r="Q779" t="str">
        <f t="shared" si="50"/>
        <v>publishing</v>
      </c>
      <c r="R779" t="str">
        <f t="shared" si="51"/>
        <v>fiction</v>
      </c>
      <c r="S779" s="9">
        <v>41456.731215277774</v>
      </c>
      <c r="T779" s="9"/>
      <c r="U779" s="8">
        <v>41486.731215277774</v>
      </c>
      <c r="W779" s="10">
        <v>41456.731215277774</v>
      </c>
    </row>
    <row r="780" spans="1:23" ht="49" x14ac:dyDescent="0.25">
      <c r="A780">
        <v>778</v>
      </c>
      <c r="B780" s="3" t="s">
        <v>779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</v>
      </c>
      <c r="P780">
        <f t="shared" si="49"/>
        <v>2</v>
      </c>
      <c r="Q780" t="str">
        <f t="shared" si="50"/>
        <v>publishing</v>
      </c>
      <c r="R780" t="str">
        <f t="shared" si="51"/>
        <v>fiction</v>
      </c>
      <c r="S780" s="9">
        <v>41729.452314814815</v>
      </c>
      <c r="T780" s="9"/>
      <c r="U780" s="8">
        <v>41759.452314814815</v>
      </c>
      <c r="W780" s="10">
        <v>41729.452314814815</v>
      </c>
    </row>
    <row r="781" spans="1:23" ht="49" x14ac:dyDescent="0.25">
      <c r="A781">
        <v>779</v>
      </c>
      <c r="B781" s="3" t="s">
        <v>780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3</v>
      </c>
      <c r="P781">
        <f t="shared" si="49"/>
        <v>66.67</v>
      </c>
      <c r="Q781" t="str">
        <f t="shared" si="50"/>
        <v>publishing</v>
      </c>
      <c r="R781" t="str">
        <f t="shared" si="51"/>
        <v>fiction</v>
      </c>
      <c r="S781" s="9">
        <v>40436.43408564815</v>
      </c>
      <c r="T781" s="9"/>
      <c r="U781" s="8">
        <v>40465.916666666664</v>
      </c>
      <c r="W781" s="10">
        <v>40436.43408564815</v>
      </c>
    </row>
    <row r="782" spans="1:23" ht="33" x14ac:dyDescent="0.25">
      <c r="A782">
        <v>780</v>
      </c>
      <c r="B782" s="3" t="s">
        <v>781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38.520000000000003</v>
      </c>
      <c r="Q782" t="str">
        <f t="shared" si="50"/>
        <v>music</v>
      </c>
      <c r="R782" t="str">
        <f t="shared" si="51"/>
        <v>rock</v>
      </c>
      <c r="S782" s="9">
        <v>40636.423900462964</v>
      </c>
      <c r="T782" s="9"/>
      <c r="U782" s="8">
        <v>40666.423900462964</v>
      </c>
      <c r="W782" s="10">
        <v>40636.423900462964</v>
      </c>
    </row>
    <row r="783" spans="1:23" ht="49" x14ac:dyDescent="0.25">
      <c r="A783">
        <v>781</v>
      </c>
      <c r="B783" s="3" t="s">
        <v>782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</v>
      </c>
      <c r="P783">
        <f t="shared" si="49"/>
        <v>42.61</v>
      </c>
      <c r="Q783" t="str">
        <f t="shared" si="50"/>
        <v>music</v>
      </c>
      <c r="R783" t="str">
        <f t="shared" si="51"/>
        <v>rock</v>
      </c>
      <c r="S783" s="9">
        <v>41402.750856481485</v>
      </c>
      <c r="T783" s="9"/>
      <c r="U783" s="8">
        <v>41432.750856481485</v>
      </c>
      <c r="W783" s="10">
        <v>41402.750856481485</v>
      </c>
    </row>
    <row r="784" spans="1:23" ht="49" x14ac:dyDescent="0.25">
      <c r="A784">
        <v>782</v>
      </c>
      <c r="B784" s="3" t="s">
        <v>783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tr">
        <f t="shared" si="50"/>
        <v>music</v>
      </c>
      <c r="R784" t="str">
        <f t="shared" si="51"/>
        <v>rock</v>
      </c>
      <c r="S784" s="9">
        <v>41116.508125</v>
      </c>
      <c r="T784" s="9"/>
      <c r="U784" s="8">
        <v>41146.508125</v>
      </c>
      <c r="W784" s="10">
        <v>41116.508125</v>
      </c>
    </row>
    <row r="785" spans="1:23" ht="49" x14ac:dyDescent="0.25">
      <c r="A785">
        <v>783</v>
      </c>
      <c r="B785" s="3" t="s">
        <v>784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</v>
      </c>
      <c r="P785">
        <f t="shared" si="49"/>
        <v>63.49</v>
      </c>
      <c r="Q785" t="str">
        <f t="shared" si="50"/>
        <v>music</v>
      </c>
      <c r="R785" t="str">
        <f t="shared" si="51"/>
        <v>rock</v>
      </c>
      <c r="S785" s="9">
        <v>40987.523715277777</v>
      </c>
      <c r="T785" s="9"/>
      <c r="U785" s="8">
        <v>41026.666666666664</v>
      </c>
      <c r="W785" s="10">
        <v>40987.523715277777</v>
      </c>
    </row>
    <row r="786" spans="1:23" ht="49" x14ac:dyDescent="0.25">
      <c r="A786">
        <v>784</v>
      </c>
      <c r="B786" s="3" t="s">
        <v>785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103</v>
      </c>
      <c r="P786">
        <f t="shared" si="49"/>
        <v>102.5</v>
      </c>
      <c r="Q786" t="str">
        <f t="shared" si="50"/>
        <v>music</v>
      </c>
      <c r="R786" t="str">
        <f t="shared" si="51"/>
        <v>rock</v>
      </c>
      <c r="S786" s="9">
        <v>41674.899525462963</v>
      </c>
      <c r="T786" s="9"/>
      <c r="U786" s="8">
        <v>41714.857858796298</v>
      </c>
      <c r="W786" s="10">
        <v>41674.899525462963</v>
      </c>
    </row>
    <row r="787" spans="1:23" ht="49" x14ac:dyDescent="0.25">
      <c r="A787">
        <v>785</v>
      </c>
      <c r="B787" s="3" t="s">
        <v>786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181</v>
      </c>
      <c r="P787">
        <f t="shared" si="49"/>
        <v>31.14</v>
      </c>
      <c r="Q787" t="str">
        <f t="shared" si="50"/>
        <v>music</v>
      </c>
      <c r="R787" t="str">
        <f t="shared" si="51"/>
        <v>rock</v>
      </c>
      <c r="S787" s="9">
        <v>41303.343923611108</v>
      </c>
      <c r="T787" s="9"/>
      <c r="U787" s="8">
        <v>41333.343923611108</v>
      </c>
      <c r="W787" s="10">
        <v>41303.343923611108</v>
      </c>
    </row>
    <row r="788" spans="1:23" ht="49" x14ac:dyDescent="0.25">
      <c r="A788">
        <v>786</v>
      </c>
      <c r="B788" s="3" t="s">
        <v>787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143</v>
      </c>
      <c r="P788">
        <f t="shared" si="49"/>
        <v>162.27000000000001</v>
      </c>
      <c r="Q788" t="str">
        <f t="shared" si="50"/>
        <v>music</v>
      </c>
      <c r="R788" t="str">
        <f t="shared" si="51"/>
        <v>rock</v>
      </c>
      <c r="S788" s="9">
        <v>40982.805949074071</v>
      </c>
      <c r="T788" s="9"/>
      <c r="U788" s="8">
        <v>41040.407638888886</v>
      </c>
      <c r="W788" s="10">
        <v>40982.805949074071</v>
      </c>
    </row>
    <row r="789" spans="1:23" ht="49" x14ac:dyDescent="0.25">
      <c r="A789">
        <v>787</v>
      </c>
      <c r="B789" s="3" t="s">
        <v>788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</v>
      </c>
      <c r="P789">
        <f t="shared" si="49"/>
        <v>80.59</v>
      </c>
      <c r="Q789" t="str">
        <f t="shared" si="50"/>
        <v>music</v>
      </c>
      <c r="R789" t="str">
        <f t="shared" si="51"/>
        <v>rock</v>
      </c>
      <c r="S789" s="9">
        <v>41549.377615740741</v>
      </c>
      <c r="T789" s="9"/>
      <c r="U789" s="8">
        <v>41579.377615740741</v>
      </c>
      <c r="W789" s="10">
        <v>41549.377615740741</v>
      </c>
    </row>
    <row r="790" spans="1:23" ht="49" x14ac:dyDescent="0.25">
      <c r="A790">
        <v>788</v>
      </c>
      <c r="B790" s="3" t="s">
        <v>789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204</v>
      </c>
      <c r="P790">
        <f t="shared" si="49"/>
        <v>59.85</v>
      </c>
      <c r="Q790" t="str">
        <f t="shared" si="50"/>
        <v>music</v>
      </c>
      <c r="R790" t="str">
        <f t="shared" si="51"/>
        <v>rock</v>
      </c>
      <c r="S790" s="9">
        <v>41058.756805555553</v>
      </c>
      <c r="T790" s="9"/>
      <c r="U790" s="8">
        <v>41096.915972222225</v>
      </c>
      <c r="W790" s="10">
        <v>41058.756805555553</v>
      </c>
    </row>
    <row r="791" spans="1:23" ht="49" x14ac:dyDescent="0.25">
      <c r="A791">
        <v>789</v>
      </c>
      <c r="B791" s="3" t="s">
        <v>790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</v>
      </c>
      <c r="P791">
        <f t="shared" si="49"/>
        <v>132.86000000000001</v>
      </c>
      <c r="Q791" t="str">
        <f t="shared" si="50"/>
        <v>music</v>
      </c>
      <c r="R791" t="str">
        <f t="shared" si="51"/>
        <v>rock</v>
      </c>
      <c r="S791" s="9">
        <v>41276.936111111114</v>
      </c>
      <c r="T791" s="9"/>
      <c r="U791" s="8">
        <v>41295.082638888889</v>
      </c>
      <c r="W791" s="10">
        <v>41276.936111111114</v>
      </c>
    </row>
    <row r="792" spans="1:23" ht="49" x14ac:dyDescent="0.25">
      <c r="A792">
        <v>790</v>
      </c>
      <c r="B792" s="3" t="s">
        <v>791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</v>
      </c>
      <c r="P792">
        <f t="shared" si="49"/>
        <v>92.55</v>
      </c>
      <c r="Q792" t="str">
        <f t="shared" si="50"/>
        <v>music</v>
      </c>
      <c r="R792" t="str">
        <f t="shared" si="51"/>
        <v>rock</v>
      </c>
      <c r="S792" s="9">
        <v>41275.797905092593</v>
      </c>
      <c r="T792" s="9"/>
      <c r="U792" s="8">
        <v>41305.797905092593</v>
      </c>
      <c r="W792" s="10">
        <v>41275.797905092593</v>
      </c>
    </row>
    <row r="793" spans="1:23" ht="49" x14ac:dyDescent="0.25">
      <c r="A793">
        <v>791</v>
      </c>
      <c r="B793" s="3" t="s">
        <v>792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104</v>
      </c>
      <c r="P793">
        <f t="shared" si="49"/>
        <v>60.86</v>
      </c>
      <c r="Q793" t="str">
        <f t="shared" si="50"/>
        <v>music</v>
      </c>
      <c r="R793" t="str">
        <f t="shared" si="51"/>
        <v>rock</v>
      </c>
      <c r="S793" s="9">
        <v>41557.530624999999</v>
      </c>
      <c r="T793" s="9"/>
      <c r="U793" s="8">
        <v>41590.999305555553</v>
      </c>
      <c r="W793" s="10">
        <v>41557.530624999999</v>
      </c>
    </row>
    <row r="794" spans="1:23" ht="33" x14ac:dyDescent="0.25">
      <c r="A794">
        <v>792</v>
      </c>
      <c r="B794" s="3" t="s">
        <v>793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</v>
      </c>
      <c r="P794">
        <f t="shared" si="49"/>
        <v>41.85</v>
      </c>
      <c r="Q794" t="str">
        <f t="shared" si="50"/>
        <v>music</v>
      </c>
      <c r="R794" t="str">
        <f t="shared" si="51"/>
        <v>rock</v>
      </c>
      <c r="S794" s="9">
        <v>41555.623645833337</v>
      </c>
      <c r="T794" s="9"/>
      <c r="U794" s="8">
        <v>41585.665312500001</v>
      </c>
      <c r="W794" s="10">
        <v>41555.623645833337</v>
      </c>
    </row>
    <row r="795" spans="1:23" ht="49" x14ac:dyDescent="0.25">
      <c r="A795">
        <v>793</v>
      </c>
      <c r="B795" s="3" t="s">
        <v>794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103</v>
      </c>
      <c r="P795">
        <f t="shared" si="49"/>
        <v>88.33</v>
      </c>
      <c r="Q795" t="str">
        <f t="shared" si="50"/>
        <v>music</v>
      </c>
      <c r="R795" t="str">
        <f t="shared" si="51"/>
        <v>rock</v>
      </c>
      <c r="S795" s="9">
        <v>41442.491249999999</v>
      </c>
      <c r="T795" s="9"/>
      <c r="U795" s="8">
        <v>41457.957638888889</v>
      </c>
      <c r="W795" s="10">
        <v>41442.491249999999</v>
      </c>
    </row>
    <row r="796" spans="1:23" ht="49" x14ac:dyDescent="0.25">
      <c r="A796">
        <v>794</v>
      </c>
      <c r="B796" s="3" t="s">
        <v>795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</v>
      </c>
      <c r="P796">
        <f t="shared" si="49"/>
        <v>158.96</v>
      </c>
      <c r="Q796" t="str">
        <f t="shared" si="50"/>
        <v>music</v>
      </c>
      <c r="R796" t="str">
        <f t="shared" si="51"/>
        <v>rock</v>
      </c>
      <c r="S796" s="9">
        <v>40735.865011574075</v>
      </c>
      <c r="T796" s="9"/>
      <c r="U796" s="8">
        <v>40791.462500000001</v>
      </c>
      <c r="W796" s="10">
        <v>40735.865011574075</v>
      </c>
    </row>
    <row r="797" spans="1:23" ht="49" x14ac:dyDescent="0.25">
      <c r="A797">
        <v>795</v>
      </c>
      <c r="B797" s="3" t="s">
        <v>796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112</v>
      </c>
      <c r="P797">
        <f t="shared" si="49"/>
        <v>85.05</v>
      </c>
      <c r="Q797" t="str">
        <f t="shared" si="50"/>
        <v>music</v>
      </c>
      <c r="R797" t="str">
        <f t="shared" si="51"/>
        <v>rock</v>
      </c>
      <c r="S797" s="9">
        <v>40963.363032407404</v>
      </c>
      <c r="T797" s="9"/>
      <c r="U797" s="8">
        <v>41005.957638888889</v>
      </c>
      <c r="W797" s="10">
        <v>40963.363032407404</v>
      </c>
    </row>
    <row r="798" spans="1:23" ht="65" x14ac:dyDescent="0.25">
      <c r="A798">
        <v>796</v>
      </c>
      <c r="B798" s="3" t="s">
        <v>797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</v>
      </c>
      <c r="P798">
        <f t="shared" si="49"/>
        <v>112.61</v>
      </c>
      <c r="Q798" t="str">
        <f t="shared" si="50"/>
        <v>music</v>
      </c>
      <c r="R798" t="str">
        <f t="shared" si="51"/>
        <v>rock</v>
      </c>
      <c r="S798" s="9">
        <v>41502.632928240739</v>
      </c>
      <c r="T798" s="9"/>
      <c r="U798" s="8">
        <v>41532.631944444445</v>
      </c>
      <c r="W798" s="10">
        <v>41502.632928240739</v>
      </c>
    </row>
    <row r="799" spans="1:23" ht="49" x14ac:dyDescent="0.25">
      <c r="A799">
        <v>797</v>
      </c>
      <c r="B799" s="3" t="s">
        <v>798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108</v>
      </c>
      <c r="P799">
        <f t="shared" si="49"/>
        <v>45.44</v>
      </c>
      <c r="Q799" t="str">
        <f t="shared" si="50"/>
        <v>music</v>
      </c>
      <c r="R799" t="str">
        <f t="shared" si="51"/>
        <v>rock</v>
      </c>
      <c r="S799" s="9">
        <v>40996.744074074071</v>
      </c>
      <c r="T799" s="9"/>
      <c r="U799" s="8">
        <v>41027.916666666664</v>
      </c>
      <c r="W799" s="10">
        <v>40996.744074074071</v>
      </c>
    </row>
    <row r="800" spans="1:23" ht="49" x14ac:dyDescent="0.25">
      <c r="A800">
        <v>798</v>
      </c>
      <c r="B800" s="3" t="s">
        <v>799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115</v>
      </c>
      <c r="P800">
        <f t="shared" si="49"/>
        <v>46.22</v>
      </c>
      <c r="Q800" t="str">
        <f t="shared" si="50"/>
        <v>music</v>
      </c>
      <c r="R800" t="str">
        <f t="shared" si="51"/>
        <v>rock</v>
      </c>
      <c r="S800" s="9">
        <v>41882.340127314819</v>
      </c>
      <c r="T800" s="9"/>
      <c r="U800" s="8">
        <v>41912.340127314819</v>
      </c>
      <c r="W800" s="10">
        <v>41882.340127314819</v>
      </c>
    </row>
    <row r="801" spans="1:23" ht="49" x14ac:dyDescent="0.25">
      <c r="A801">
        <v>799</v>
      </c>
      <c r="B801" s="3" t="s">
        <v>800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</v>
      </c>
      <c r="P801">
        <f t="shared" si="49"/>
        <v>178.61</v>
      </c>
      <c r="Q801" t="str">
        <f t="shared" si="50"/>
        <v>music</v>
      </c>
      <c r="R801" t="str">
        <f t="shared" si="51"/>
        <v>rock</v>
      </c>
      <c r="S801" s="9">
        <v>40996.417199074072</v>
      </c>
      <c r="T801" s="9"/>
      <c r="U801" s="8">
        <v>41026.417199074072</v>
      </c>
      <c r="W801" s="10">
        <v>40996.417199074072</v>
      </c>
    </row>
    <row r="802" spans="1:23" ht="49" x14ac:dyDescent="0.25">
      <c r="A802">
        <v>800</v>
      </c>
      <c r="B802" s="3" t="s">
        <v>801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</v>
      </c>
      <c r="P802">
        <f t="shared" si="49"/>
        <v>40.75</v>
      </c>
      <c r="Q802" t="str">
        <f t="shared" si="50"/>
        <v>music</v>
      </c>
      <c r="R802" t="str">
        <f t="shared" si="51"/>
        <v>rock</v>
      </c>
      <c r="S802" s="9">
        <v>41863.183495370373</v>
      </c>
      <c r="T802" s="9"/>
      <c r="U802" s="8">
        <v>41893.183495370373</v>
      </c>
      <c r="W802" s="10">
        <v>41863.183495370373</v>
      </c>
    </row>
    <row r="803" spans="1:23" ht="49" x14ac:dyDescent="0.25">
      <c r="A803">
        <v>801</v>
      </c>
      <c r="B803" s="3" t="s">
        <v>802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112</v>
      </c>
      <c r="P803">
        <f t="shared" si="49"/>
        <v>43.73</v>
      </c>
      <c r="Q803" t="str">
        <f t="shared" si="50"/>
        <v>music</v>
      </c>
      <c r="R803" t="str">
        <f t="shared" si="51"/>
        <v>rock</v>
      </c>
      <c r="S803" s="9">
        <v>40695.545370370368</v>
      </c>
      <c r="T803" s="9"/>
      <c r="U803" s="8">
        <v>40725.545370370368</v>
      </c>
      <c r="W803" s="10">
        <v>40695.545370370368</v>
      </c>
    </row>
    <row r="804" spans="1:23" ht="49" x14ac:dyDescent="0.25">
      <c r="A804">
        <v>802</v>
      </c>
      <c r="B804" s="3" t="s">
        <v>803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</v>
      </c>
      <c r="P804">
        <f t="shared" si="49"/>
        <v>81.069999999999993</v>
      </c>
      <c r="Q804" t="str">
        <f t="shared" si="50"/>
        <v>music</v>
      </c>
      <c r="R804" t="str">
        <f t="shared" si="51"/>
        <v>rock</v>
      </c>
      <c r="S804" s="9">
        <v>41122.772268518522</v>
      </c>
      <c r="T804" s="9"/>
      <c r="U804" s="8">
        <v>41168.920138888891</v>
      </c>
      <c r="W804" s="10">
        <v>41122.772268518522</v>
      </c>
    </row>
    <row r="805" spans="1:23" ht="49" x14ac:dyDescent="0.25">
      <c r="A805">
        <v>803</v>
      </c>
      <c r="B805" s="3" t="s">
        <v>804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</v>
      </c>
      <c r="P805">
        <f t="shared" si="49"/>
        <v>74.61</v>
      </c>
      <c r="Q805" t="str">
        <f t="shared" si="50"/>
        <v>music</v>
      </c>
      <c r="R805" t="str">
        <f t="shared" si="51"/>
        <v>rock</v>
      </c>
      <c r="S805" s="9">
        <v>40665.699976851851</v>
      </c>
      <c r="T805" s="9"/>
      <c r="U805" s="8">
        <v>40691.791666666664</v>
      </c>
      <c r="W805" s="10">
        <v>40665.699976851851</v>
      </c>
    </row>
    <row r="806" spans="1:23" ht="49" x14ac:dyDescent="0.25">
      <c r="A806">
        <v>804</v>
      </c>
      <c r="B806" s="3" t="s">
        <v>805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305.56</v>
      </c>
      <c r="Q806" t="str">
        <f t="shared" si="50"/>
        <v>music</v>
      </c>
      <c r="R806" t="str">
        <f t="shared" si="51"/>
        <v>rock</v>
      </c>
      <c r="S806" s="9">
        <v>40729.855625000004</v>
      </c>
      <c r="T806" s="9"/>
      <c r="U806" s="8">
        <v>40746.915972222225</v>
      </c>
      <c r="W806" s="10">
        <v>40729.855625000004</v>
      </c>
    </row>
    <row r="807" spans="1:23" ht="49" x14ac:dyDescent="0.25">
      <c r="A807">
        <v>805</v>
      </c>
      <c r="B807" s="3" t="s">
        <v>806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</v>
      </c>
      <c r="Q807" t="str">
        <f t="shared" si="50"/>
        <v>music</v>
      </c>
      <c r="R807" t="str">
        <f t="shared" si="51"/>
        <v>rock</v>
      </c>
      <c r="S807" s="9">
        <v>40690.573055555556</v>
      </c>
      <c r="T807" s="9"/>
      <c r="U807" s="8">
        <v>40740.708333333336</v>
      </c>
      <c r="W807" s="10">
        <v>40690.573055555556</v>
      </c>
    </row>
    <row r="808" spans="1:23" ht="18" x14ac:dyDescent="0.25">
      <c r="A808">
        <v>806</v>
      </c>
      <c r="B808" s="3" t="s">
        <v>807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</v>
      </c>
      <c r="P808">
        <f t="shared" si="49"/>
        <v>117.68</v>
      </c>
      <c r="Q808" t="str">
        <f t="shared" si="50"/>
        <v>music</v>
      </c>
      <c r="R808" t="str">
        <f t="shared" si="51"/>
        <v>rock</v>
      </c>
      <c r="S808" s="9">
        <v>40763.441423611112</v>
      </c>
      <c r="T808" s="9"/>
      <c r="U808" s="8">
        <v>40793.441423611112</v>
      </c>
      <c r="W808" s="10">
        <v>40763.441423611112</v>
      </c>
    </row>
    <row r="809" spans="1:23" ht="33" x14ac:dyDescent="0.25">
      <c r="A809">
        <v>807</v>
      </c>
      <c r="B809" s="3" t="s">
        <v>808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</v>
      </c>
      <c r="P809">
        <f t="shared" si="49"/>
        <v>73.77</v>
      </c>
      <c r="Q809" t="str">
        <f t="shared" si="50"/>
        <v>music</v>
      </c>
      <c r="R809" t="str">
        <f t="shared" si="51"/>
        <v>rock</v>
      </c>
      <c r="S809" s="9">
        <v>42759.378599537042</v>
      </c>
      <c r="T809" s="9"/>
      <c r="U809" s="8">
        <v>42794.833333333328</v>
      </c>
      <c r="W809" s="10">
        <v>42759.378599537042</v>
      </c>
    </row>
    <row r="810" spans="1:23" ht="49" x14ac:dyDescent="0.25">
      <c r="A810">
        <v>808</v>
      </c>
      <c r="B810" s="3" t="s">
        <v>809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</v>
      </c>
      <c r="Q810" t="str">
        <f t="shared" si="50"/>
        <v>music</v>
      </c>
      <c r="R810" t="str">
        <f t="shared" si="51"/>
        <v>rock</v>
      </c>
      <c r="S810" s="9">
        <v>41961.850532407407</v>
      </c>
      <c r="T810" s="9"/>
      <c r="U810" s="8">
        <v>41994.957638888889</v>
      </c>
      <c r="W810" s="10">
        <v>41961.850532407407</v>
      </c>
    </row>
    <row r="811" spans="1:23" ht="33" x14ac:dyDescent="0.25">
      <c r="A811">
        <v>809</v>
      </c>
      <c r="B811" s="3" t="s">
        <v>810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104</v>
      </c>
      <c r="P811">
        <f t="shared" si="49"/>
        <v>79.83</v>
      </c>
      <c r="Q811" t="str">
        <f t="shared" si="50"/>
        <v>music</v>
      </c>
      <c r="R811" t="str">
        <f t="shared" si="51"/>
        <v>rock</v>
      </c>
      <c r="S811" s="9">
        <v>41628.583680555559</v>
      </c>
      <c r="T811" s="9"/>
      <c r="U811" s="8">
        <v>41658.583680555559</v>
      </c>
      <c r="W811" s="10">
        <v>41628.583680555559</v>
      </c>
    </row>
    <row r="812" spans="1:23" ht="49" x14ac:dyDescent="0.25">
      <c r="A812">
        <v>810</v>
      </c>
      <c r="B812" s="3" t="s">
        <v>811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</v>
      </c>
      <c r="Q812" t="str">
        <f t="shared" si="50"/>
        <v>music</v>
      </c>
      <c r="R812" t="str">
        <f t="shared" si="51"/>
        <v>rock</v>
      </c>
      <c r="S812" s="9">
        <v>41122.806273148148</v>
      </c>
      <c r="T812" s="9"/>
      <c r="U812" s="8">
        <v>41152.806273148148</v>
      </c>
      <c r="W812" s="10">
        <v>41122.806273148148</v>
      </c>
    </row>
    <row r="813" spans="1:23" ht="33" x14ac:dyDescent="0.25">
      <c r="A813">
        <v>811</v>
      </c>
      <c r="B813" s="3" t="s">
        <v>812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86.67</v>
      </c>
      <c r="Q813" t="str">
        <f t="shared" si="50"/>
        <v>music</v>
      </c>
      <c r="R813" t="str">
        <f t="shared" si="51"/>
        <v>rock</v>
      </c>
      <c r="S813" s="9">
        <v>41443.393541666665</v>
      </c>
      <c r="T813" s="9"/>
      <c r="U813" s="8">
        <v>41465.452777777777</v>
      </c>
      <c r="W813" s="10">
        <v>41443.393541666665</v>
      </c>
    </row>
    <row r="814" spans="1:23" ht="49" x14ac:dyDescent="0.25">
      <c r="A814">
        <v>812</v>
      </c>
      <c r="B814" s="3" t="s">
        <v>813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152</v>
      </c>
      <c r="P814">
        <f t="shared" si="49"/>
        <v>27.61</v>
      </c>
      <c r="Q814" t="str">
        <f t="shared" si="50"/>
        <v>music</v>
      </c>
      <c r="R814" t="str">
        <f t="shared" si="51"/>
        <v>rock</v>
      </c>
      <c r="S814" s="9">
        <v>41281.767962962964</v>
      </c>
      <c r="T814" s="9"/>
      <c r="U814" s="8">
        <v>41334.331944444442</v>
      </c>
      <c r="W814" s="10">
        <v>41281.767962962964</v>
      </c>
    </row>
    <row r="815" spans="1:23" ht="33" x14ac:dyDescent="0.25">
      <c r="A815">
        <v>813</v>
      </c>
      <c r="B815" s="3" t="s">
        <v>814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160</v>
      </c>
      <c r="P815">
        <f t="shared" si="49"/>
        <v>25</v>
      </c>
      <c r="Q815" t="str">
        <f t="shared" si="50"/>
        <v>music</v>
      </c>
      <c r="R815" t="str">
        <f t="shared" si="51"/>
        <v>rock</v>
      </c>
      <c r="S815" s="9">
        <v>41080.710243055553</v>
      </c>
      <c r="T815" s="9"/>
      <c r="U815" s="8">
        <v>41110.710243055553</v>
      </c>
      <c r="W815" s="10">
        <v>41080.710243055553</v>
      </c>
    </row>
    <row r="816" spans="1:23" ht="49" x14ac:dyDescent="0.25">
      <c r="A816">
        <v>814</v>
      </c>
      <c r="B816" s="3" t="s">
        <v>815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</v>
      </c>
      <c r="P816">
        <f t="shared" si="49"/>
        <v>45.46</v>
      </c>
      <c r="Q816" t="str">
        <f t="shared" si="50"/>
        <v>music</v>
      </c>
      <c r="R816" t="str">
        <f t="shared" si="51"/>
        <v>rock</v>
      </c>
      <c r="S816" s="9">
        <v>40679.493067129632</v>
      </c>
      <c r="T816" s="9"/>
      <c r="U816" s="8">
        <v>40694.50277777778</v>
      </c>
      <c r="W816" s="10">
        <v>40679.493067129632</v>
      </c>
    </row>
    <row r="817" spans="1:23" ht="33" x14ac:dyDescent="0.25">
      <c r="A817">
        <v>815</v>
      </c>
      <c r="B817" s="3" t="s">
        <v>816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</v>
      </c>
      <c r="Q817" t="str">
        <f t="shared" si="50"/>
        <v>music</v>
      </c>
      <c r="R817" t="str">
        <f t="shared" si="51"/>
        <v>rock</v>
      </c>
      <c r="S817" s="9">
        <v>41914.667858796296</v>
      </c>
      <c r="T817" s="9"/>
      <c r="U817" s="8">
        <v>41944.667858796296</v>
      </c>
      <c r="W817" s="10">
        <v>41914.667858796296</v>
      </c>
    </row>
    <row r="818" spans="1:23" ht="33" x14ac:dyDescent="0.25">
      <c r="A818">
        <v>816</v>
      </c>
      <c r="B818" s="3" t="s">
        <v>817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</v>
      </c>
      <c r="P818">
        <f t="shared" si="49"/>
        <v>39.31</v>
      </c>
      <c r="Q818" t="str">
        <f t="shared" si="50"/>
        <v>music</v>
      </c>
      <c r="R818" t="str">
        <f t="shared" si="51"/>
        <v>rock</v>
      </c>
      <c r="S818" s="9">
        <v>41341.620868055557</v>
      </c>
      <c r="T818" s="9"/>
      <c r="U818" s="8">
        <v>41373.020833333336</v>
      </c>
      <c r="W818" s="10">
        <v>41341.620868055557</v>
      </c>
    </row>
    <row r="819" spans="1:23" ht="49" x14ac:dyDescent="0.25">
      <c r="A819">
        <v>817</v>
      </c>
      <c r="B819" s="3" t="s">
        <v>818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</v>
      </c>
      <c r="P819">
        <f t="shared" si="49"/>
        <v>89.42</v>
      </c>
      <c r="Q819" t="str">
        <f t="shared" si="50"/>
        <v>music</v>
      </c>
      <c r="R819" t="str">
        <f t="shared" si="51"/>
        <v>rock</v>
      </c>
      <c r="S819" s="9">
        <v>40925.349664351852</v>
      </c>
      <c r="T819" s="9"/>
      <c r="U819" s="8">
        <v>40978.957638888889</v>
      </c>
      <c r="W819" s="10">
        <v>40925.349664351852</v>
      </c>
    </row>
    <row r="820" spans="1:23" ht="49" x14ac:dyDescent="0.25">
      <c r="A820">
        <v>818</v>
      </c>
      <c r="B820" s="3" t="s">
        <v>819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156</v>
      </c>
      <c r="P820">
        <f t="shared" si="49"/>
        <v>28.68</v>
      </c>
      <c r="Q820" t="str">
        <f t="shared" si="50"/>
        <v>music</v>
      </c>
      <c r="R820" t="str">
        <f t="shared" si="51"/>
        <v>rock</v>
      </c>
      <c r="S820" s="9">
        <v>41120.632881944446</v>
      </c>
      <c r="T820" s="9"/>
      <c r="U820" s="8">
        <v>41128.459027777775</v>
      </c>
      <c r="W820" s="10">
        <v>41120.632881944446</v>
      </c>
    </row>
    <row r="821" spans="1:23" ht="33" x14ac:dyDescent="0.25">
      <c r="A821">
        <v>819</v>
      </c>
      <c r="B821" s="3" t="s">
        <v>820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109</v>
      </c>
      <c r="P821">
        <f t="shared" si="49"/>
        <v>31.07</v>
      </c>
      <c r="Q821" t="str">
        <f t="shared" si="50"/>
        <v>music</v>
      </c>
      <c r="R821" t="str">
        <f t="shared" si="51"/>
        <v>rock</v>
      </c>
      <c r="S821" s="9">
        <v>41619.748310185183</v>
      </c>
      <c r="T821" s="9"/>
      <c r="U821" s="8">
        <v>41628.947222222225</v>
      </c>
      <c r="W821" s="10">
        <v>41619.748310185183</v>
      </c>
    </row>
    <row r="822" spans="1:23" ht="49" x14ac:dyDescent="0.25">
      <c r="A822">
        <v>820</v>
      </c>
      <c r="B822" s="3" t="s">
        <v>821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</v>
      </c>
      <c r="P822">
        <f t="shared" si="49"/>
        <v>70.55</v>
      </c>
      <c r="Q822" t="str">
        <f t="shared" si="50"/>
        <v>music</v>
      </c>
      <c r="R822" t="str">
        <f t="shared" si="51"/>
        <v>rock</v>
      </c>
      <c r="S822" s="9">
        <v>41768.591921296298</v>
      </c>
      <c r="T822" s="9"/>
      <c r="U822" s="8">
        <v>41798.958333333336</v>
      </c>
      <c r="W822" s="10">
        <v>41768.591921296298</v>
      </c>
    </row>
    <row r="823" spans="1:23" ht="49" x14ac:dyDescent="0.25">
      <c r="A823">
        <v>821</v>
      </c>
      <c r="B823" s="3" t="s">
        <v>822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224.13</v>
      </c>
      <c r="Q823" t="str">
        <f t="shared" si="50"/>
        <v>music</v>
      </c>
      <c r="R823" t="str">
        <f t="shared" si="51"/>
        <v>rock</v>
      </c>
      <c r="S823" s="9">
        <v>42093.672048611115</v>
      </c>
      <c r="T823" s="9"/>
      <c r="U823" s="8">
        <v>42127.917361111111</v>
      </c>
      <c r="W823" s="10">
        <v>42093.672048611115</v>
      </c>
    </row>
    <row r="824" spans="1:23" ht="33" x14ac:dyDescent="0.25">
      <c r="A824">
        <v>822</v>
      </c>
      <c r="B824" s="3" t="s">
        <v>823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</v>
      </c>
      <c r="P824">
        <f t="shared" si="49"/>
        <v>51.81</v>
      </c>
      <c r="Q824" t="str">
        <f t="shared" si="50"/>
        <v>music</v>
      </c>
      <c r="R824" t="str">
        <f t="shared" si="51"/>
        <v>rock</v>
      </c>
      <c r="S824" s="9">
        <v>41157.697337962964</v>
      </c>
      <c r="T824" s="9"/>
      <c r="U824" s="8">
        <v>41187.697337962964</v>
      </c>
      <c r="W824" s="10">
        <v>41157.697337962964</v>
      </c>
    </row>
    <row r="825" spans="1:23" ht="49" x14ac:dyDescent="0.25">
      <c r="A825">
        <v>823</v>
      </c>
      <c r="B825" s="3" t="s">
        <v>824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180</v>
      </c>
      <c r="P825">
        <f t="shared" si="49"/>
        <v>43.52</v>
      </c>
      <c r="Q825" t="str">
        <f t="shared" si="50"/>
        <v>music</v>
      </c>
      <c r="R825" t="str">
        <f t="shared" si="51"/>
        <v>rock</v>
      </c>
      <c r="S825" s="9">
        <v>42055.722824074073</v>
      </c>
      <c r="T825" s="9"/>
      <c r="U825" s="8">
        <v>42085.681157407409</v>
      </c>
      <c r="W825" s="10">
        <v>42055.722824074073</v>
      </c>
    </row>
    <row r="826" spans="1:23" ht="49" x14ac:dyDescent="0.25">
      <c r="A826">
        <v>824</v>
      </c>
      <c r="B826" s="3" t="s">
        <v>825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</v>
      </c>
      <c r="P826">
        <f t="shared" si="49"/>
        <v>39.82</v>
      </c>
      <c r="Q826" t="str">
        <f t="shared" si="50"/>
        <v>music</v>
      </c>
      <c r="R826" t="str">
        <f t="shared" si="51"/>
        <v>rock</v>
      </c>
      <c r="S826" s="9">
        <v>40249.992106481484</v>
      </c>
      <c r="T826" s="9"/>
      <c r="U826" s="8">
        <v>40286.040972222225</v>
      </c>
      <c r="W826" s="10">
        <v>40249.992106481484</v>
      </c>
    </row>
    <row r="827" spans="1:23" ht="33" x14ac:dyDescent="0.25">
      <c r="A827">
        <v>825</v>
      </c>
      <c r="B827" s="3" t="s">
        <v>826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</v>
      </c>
      <c r="P827">
        <f t="shared" si="49"/>
        <v>126.81</v>
      </c>
      <c r="Q827" t="str">
        <f t="shared" si="50"/>
        <v>music</v>
      </c>
      <c r="R827" t="str">
        <f t="shared" si="51"/>
        <v>rock</v>
      </c>
      <c r="S827" s="9">
        <v>41186.056527777779</v>
      </c>
      <c r="T827" s="9"/>
      <c r="U827" s="8">
        <v>41211.056527777779</v>
      </c>
      <c r="W827" s="10">
        <v>41186.056527777779</v>
      </c>
    </row>
    <row r="828" spans="1:23" ht="49" x14ac:dyDescent="0.25">
      <c r="A828">
        <v>826</v>
      </c>
      <c r="B828" s="3" t="s">
        <v>827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</v>
      </c>
      <c r="P828">
        <f t="shared" si="49"/>
        <v>113.88</v>
      </c>
      <c r="Q828" t="str">
        <f t="shared" si="50"/>
        <v>music</v>
      </c>
      <c r="R828" t="str">
        <f t="shared" si="51"/>
        <v>rock</v>
      </c>
      <c r="S828" s="9">
        <v>40972.788541666669</v>
      </c>
      <c r="T828" s="9"/>
      <c r="U828" s="8">
        <v>40993.746874999997</v>
      </c>
      <c r="W828" s="10">
        <v>40972.788541666669</v>
      </c>
    </row>
    <row r="829" spans="1:23" ht="49" x14ac:dyDescent="0.25">
      <c r="A829">
        <v>827</v>
      </c>
      <c r="B829" s="3" t="s">
        <v>828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</v>
      </c>
      <c r="P829">
        <f t="shared" si="49"/>
        <v>28.18</v>
      </c>
      <c r="Q829" t="str">
        <f t="shared" si="50"/>
        <v>music</v>
      </c>
      <c r="R829" t="str">
        <f t="shared" si="51"/>
        <v>rock</v>
      </c>
      <c r="S829" s="9">
        <v>40927.223460648151</v>
      </c>
      <c r="T829" s="9"/>
      <c r="U829" s="8">
        <v>40953.575694444444</v>
      </c>
      <c r="W829" s="10">
        <v>40927.223460648151</v>
      </c>
    </row>
    <row r="830" spans="1:23" ht="49" x14ac:dyDescent="0.25">
      <c r="A830">
        <v>828</v>
      </c>
      <c r="B830" s="3" t="s">
        <v>829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36.61</v>
      </c>
      <c r="Q830" t="str">
        <f t="shared" si="50"/>
        <v>music</v>
      </c>
      <c r="R830" t="str">
        <f t="shared" si="51"/>
        <v>rock</v>
      </c>
      <c r="S830" s="9">
        <v>41072.800717592596</v>
      </c>
      <c r="T830" s="9"/>
      <c r="U830" s="8">
        <v>41085.433333333334</v>
      </c>
      <c r="W830" s="10">
        <v>41072.800717592596</v>
      </c>
    </row>
    <row r="831" spans="1:23" ht="49" x14ac:dyDescent="0.25">
      <c r="A831">
        <v>829</v>
      </c>
      <c r="B831" s="3" t="s">
        <v>830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tr">
        <f t="shared" si="50"/>
        <v>music</v>
      </c>
      <c r="R831" t="str">
        <f t="shared" si="51"/>
        <v>rock</v>
      </c>
      <c r="S831" s="9">
        <v>42504.551388888889</v>
      </c>
      <c r="T831" s="9"/>
      <c r="U831" s="8">
        <v>42564.551388888889</v>
      </c>
      <c r="W831" s="10">
        <v>42504.551388888889</v>
      </c>
    </row>
    <row r="832" spans="1:23" ht="49" x14ac:dyDescent="0.25">
      <c r="A832">
        <v>830</v>
      </c>
      <c r="B832" s="3" t="s">
        <v>831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108</v>
      </c>
      <c r="P832">
        <f t="shared" si="49"/>
        <v>60.66</v>
      </c>
      <c r="Q832" t="str">
        <f t="shared" si="50"/>
        <v>music</v>
      </c>
      <c r="R832" t="str">
        <f t="shared" si="51"/>
        <v>rock</v>
      </c>
      <c r="S832" s="9">
        <v>41325.275752314818</v>
      </c>
      <c r="T832" s="9"/>
      <c r="U832" s="8">
        <v>41355.234085648146</v>
      </c>
      <c r="W832" s="10">
        <v>41325.275752314818</v>
      </c>
    </row>
    <row r="833" spans="1:23" ht="33" x14ac:dyDescent="0.25">
      <c r="A833">
        <v>831</v>
      </c>
      <c r="B833" s="3" t="s">
        <v>832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</v>
      </c>
      <c r="P833">
        <f t="shared" si="49"/>
        <v>175</v>
      </c>
      <c r="Q833" t="str">
        <f t="shared" si="50"/>
        <v>music</v>
      </c>
      <c r="R833" t="str">
        <f t="shared" si="51"/>
        <v>rock</v>
      </c>
      <c r="S833" s="9">
        <v>40996.396921296298</v>
      </c>
      <c r="T833" s="9"/>
      <c r="U833" s="8">
        <v>41026.396921296298</v>
      </c>
      <c r="W833" s="10">
        <v>40996.396921296298</v>
      </c>
    </row>
    <row r="834" spans="1:23" ht="49" x14ac:dyDescent="0.25">
      <c r="A834">
        <v>832</v>
      </c>
      <c r="B834" s="3" t="s">
        <v>833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101</v>
      </c>
      <c r="P834">
        <f t="shared" si="49"/>
        <v>97.99</v>
      </c>
      <c r="Q834" t="str">
        <f t="shared" si="50"/>
        <v>music</v>
      </c>
      <c r="R834" t="str">
        <f t="shared" si="51"/>
        <v>rock</v>
      </c>
      <c r="S834" s="9">
        <v>40869.425173611111</v>
      </c>
      <c r="T834" s="9"/>
      <c r="U834" s="8">
        <v>40929.092361111114</v>
      </c>
      <c r="W834" s="10">
        <v>40869.425173611111</v>
      </c>
    </row>
    <row r="835" spans="1:23" ht="18" x14ac:dyDescent="0.25">
      <c r="A835">
        <v>833</v>
      </c>
      <c r="B835" s="3" t="s">
        <v>834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ROUND((E835/D835)*100,0)</f>
        <v>102</v>
      </c>
      <c r="P835">
        <f t="shared" ref="P835:P898" si="53">ROUND(E835/L835,2)</f>
        <v>148.78</v>
      </c>
      <c r="Q835" t="str">
        <f t="shared" ref="Q835:Q898" si="54">LEFT(N835,FIND("/",N835)-1)</f>
        <v>music</v>
      </c>
      <c r="R835" t="str">
        <f t="shared" ref="R835:R898" si="55">MID(N835,FIND("/",N835)+1,LEN(N835))</f>
        <v>rock</v>
      </c>
      <c r="S835" s="9">
        <v>41718.628182870372</v>
      </c>
      <c r="T835" s="9"/>
      <c r="U835" s="8">
        <v>41748.628182870372</v>
      </c>
      <c r="W835" s="10">
        <v>41718.628182870372</v>
      </c>
    </row>
    <row r="836" spans="1:23" ht="49" x14ac:dyDescent="0.25">
      <c r="A836">
        <v>834</v>
      </c>
      <c r="B836" s="3" t="s">
        <v>835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</v>
      </c>
      <c r="P836">
        <f t="shared" si="53"/>
        <v>96.08</v>
      </c>
      <c r="Q836" t="str">
        <f t="shared" si="54"/>
        <v>music</v>
      </c>
      <c r="R836" t="str">
        <f t="shared" si="55"/>
        <v>rock</v>
      </c>
      <c r="S836" s="9">
        <v>41422.572824074072</v>
      </c>
      <c r="T836" s="9"/>
      <c r="U836" s="8">
        <v>41455.915972222225</v>
      </c>
      <c r="W836" s="10">
        <v>41422.572824074072</v>
      </c>
    </row>
    <row r="837" spans="1:23" ht="49" x14ac:dyDescent="0.25">
      <c r="A837">
        <v>835</v>
      </c>
      <c r="B837" s="3" t="s">
        <v>836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</v>
      </c>
      <c r="P837">
        <f t="shared" si="53"/>
        <v>58.63</v>
      </c>
      <c r="Q837" t="str">
        <f t="shared" si="54"/>
        <v>music</v>
      </c>
      <c r="R837" t="str">
        <f t="shared" si="55"/>
        <v>rock</v>
      </c>
      <c r="S837" s="9">
        <v>41005.20784722222</v>
      </c>
      <c r="T837" s="9"/>
      <c r="U837" s="8">
        <v>41047.875</v>
      </c>
      <c r="W837" s="10">
        <v>41005.20784722222</v>
      </c>
    </row>
    <row r="838" spans="1:23" ht="18" x14ac:dyDescent="0.25">
      <c r="A838">
        <v>836</v>
      </c>
      <c r="B838" s="3" t="s">
        <v>837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101</v>
      </c>
      <c r="P838">
        <f t="shared" si="53"/>
        <v>109.71</v>
      </c>
      <c r="Q838" t="str">
        <f t="shared" si="54"/>
        <v>music</v>
      </c>
      <c r="R838" t="str">
        <f t="shared" si="55"/>
        <v>rock</v>
      </c>
      <c r="S838" s="9">
        <v>41523.806921296295</v>
      </c>
      <c r="T838" s="9"/>
      <c r="U838" s="8">
        <v>41553.806921296295</v>
      </c>
      <c r="W838" s="10">
        <v>41523.806921296295</v>
      </c>
    </row>
    <row r="839" spans="1:23" ht="33" x14ac:dyDescent="0.25">
      <c r="A839">
        <v>837</v>
      </c>
      <c r="B839" s="3" t="s">
        <v>838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122</v>
      </c>
      <c r="P839">
        <f t="shared" si="53"/>
        <v>49.11</v>
      </c>
      <c r="Q839" t="str">
        <f t="shared" si="54"/>
        <v>music</v>
      </c>
      <c r="R839" t="str">
        <f t="shared" si="55"/>
        <v>rock</v>
      </c>
      <c r="S839" s="9">
        <v>41730.748402777775</v>
      </c>
      <c r="T839" s="9"/>
      <c r="U839" s="8">
        <v>41760.748402777775</v>
      </c>
      <c r="W839" s="10">
        <v>41730.748402777775</v>
      </c>
    </row>
    <row r="840" spans="1:23" ht="49" x14ac:dyDescent="0.25">
      <c r="A840">
        <v>838</v>
      </c>
      <c r="B840" s="3" t="s">
        <v>839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</v>
      </c>
      <c r="P840">
        <f t="shared" si="53"/>
        <v>47.67</v>
      </c>
      <c r="Q840" t="str">
        <f t="shared" si="54"/>
        <v>music</v>
      </c>
      <c r="R840" t="str">
        <f t="shared" si="55"/>
        <v>rock</v>
      </c>
      <c r="S840" s="9">
        <v>40895.647974537038</v>
      </c>
      <c r="T840" s="9"/>
      <c r="U840" s="8">
        <v>40925.647974537038</v>
      </c>
      <c r="W840" s="10">
        <v>40895.647974537038</v>
      </c>
    </row>
    <row r="841" spans="1:23" ht="49" x14ac:dyDescent="0.25">
      <c r="A841">
        <v>839</v>
      </c>
      <c r="B841" s="3" t="s">
        <v>840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117</v>
      </c>
      <c r="P841">
        <f t="shared" si="53"/>
        <v>60.74</v>
      </c>
      <c r="Q841" t="str">
        <f t="shared" si="54"/>
        <v>music</v>
      </c>
      <c r="R841" t="str">
        <f t="shared" si="55"/>
        <v>rock</v>
      </c>
      <c r="S841" s="9">
        <v>41144.513379629629</v>
      </c>
      <c r="T841" s="9"/>
      <c r="U841" s="8">
        <v>41174.513379629629</v>
      </c>
      <c r="W841" s="10">
        <v>41144.513379629629</v>
      </c>
    </row>
    <row r="842" spans="1:23" ht="33" x14ac:dyDescent="0.25">
      <c r="A842">
        <v>840</v>
      </c>
      <c r="B842" s="3" t="s">
        <v>841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</v>
      </c>
      <c r="P842">
        <f t="shared" si="53"/>
        <v>63.38</v>
      </c>
      <c r="Q842" t="str">
        <f t="shared" si="54"/>
        <v>music</v>
      </c>
      <c r="R842" t="str">
        <f t="shared" si="55"/>
        <v>metal</v>
      </c>
      <c r="S842" s="9">
        <v>42606.976701388892</v>
      </c>
      <c r="T842" s="9"/>
      <c r="U842" s="8">
        <v>42636.976701388892</v>
      </c>
      <c r="W842" s="10">
        <v>42606.976701388892</v>
      </c>
    </row>
    <row r="843" spans="1:23" ht="49" x14ac:dyDescent="0.25">
      <c r="A843">
        <v>841</v>
      </c>
      <c r="B843" s="3" t="s">
        <v>842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</v>
      </c>
      <c r="P843">
        <f t="shared" si="53"/>
        <v>53.89</v>
      </c>
      <c r="Q843" t="str">
        <f t="shared" si="54"/>
        <v>music</v>
      </c>
      <c r="R843" t="str">
        <f t="shared" si="55"/>
        <v>metal</v>
      </c>
      <c r="S843" s="9">
        <v>41923.588692129626</v>
      </c>
      <c r="T843" s="9"/>
      <c r="U843" s="8">
        <v>41953.63035879629</v>
      </c>
      <c r="W843" s="10">
        <v>41923.588692129626</v>
      </c>
    </row>
    <row r="844" spans="1:23" ht="49" x14ac:dyDescent="0.25">
      <c r="A844">
        <v>842</v>
      </c>
      <c r="B844" s="3" t="s">
        <v>843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</v>
      </c>
      <c r="P844">
        <f t="shared" si="53"/>
        <v>66.87</v>
      </c>
      <c r="Q844" t="str">
        <f t="shared" si="54"/>
        <v>music</v>
      </c>
      <c r="R844" t="str">
        <f t="shared" si="55"/>
        <v>metal</v>
      </c>
      <c r="S844" s="9">
        <v>41526.342395833337</v>
      </c>
      <c r="T844" s="9"/>
      <c r="U844" s="8">
        <v>41560.915972222225</v>
      </c>
      <c r="W844" s="10">
        <v>41526.342395833337</v>
      </c>
    </row>
    <row r="845" spans="1:23" ht="49" x14ac:dyDescent="0.25">
      <c r="A845">
        <v>843</v>
      </c>
      <c r="B845" s="3" t="s">
        <v>844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</v>
      </c>
      <c r="P845">
        <f t="shared" si="53"/>
        <v>63.1</v>
      </c>
      <c r="Q845" t="str">
        <f t="shared" si="54"/>
        <v>music</v>
      </c>
      <c r="R845" t="str">
        <f t="shared" si="55"/>
        <v>metal</v>
      </c>
      <c r="S845" s="9">
        <v>42695.007870370369</v>
      </c>
      <c r="T845" s="9"/>
      <c r="U845" s="8">
        <v>42712.083333333328</v>
      </c>
      <c r="W845" s="10">
        <v>42695.007870370369</v>
      </c>
    </row>
    <row r="846" spans="1:23" ht="49" x14ac:dyDescent="0.25">
      <c r="A846">
        <v>844</v>
      </c>
      <c r="B846" s="3" t="s">
        <v>845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</v>
      </c>
      <c r="P846">
        <f t="shared" si="53"/>
        <v>36.630000000000003</v>
      </c>
      <c r="Q846" t="str">
        <f t="shared" si="54"/>
        <v>music</v>
      </c>
      <c r="R846" t="str">
        <f t="shared" si="55"/>
        <v>metal</v>
      </c>
      <c r="S846" s="9">
        <v>41905.434629629628</v>
      </c>
      <c r="T846" s="9"/>
      <c r="U846" s="8">
        <v>41943.957638888889</v>
      </c>
      <c r="W846" s="10">
        <v>41905.434629629628</v>
      </c>
    </row>
    <row r="847" spans="1:23" ht="49" x14ac:dyDescent="0.25">
      <c r="A847">
        <v>845</v>
      </c>
      <c r="B847" s="3" t="s">
        <v>846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</v>
      </c>
      <c r="P847">
        <f t="shared" si="53"/>
        <v>34.01</v>
      </c>
      <c r="Q847" t="str">
        <f t="shared" si="54"/>
        <v>music</v>
      </c>
      <c r="R847" t="str">
        <f t="shared" si="55"/>
        <v>metal</v>
      </c>
      <c r="S847" s="9">
        <v>42577.955972222218</v>
      </c>
      <c r="T847" s="9"/>
      <c r="U847" s="8">
        <v>42617.915972222225</v>
      </c>
      <c r="W847" s="10">
        <v>42577.955972222218</v>
      </c>
    </row>
    <row r="848" spans="1:23" ht="33" x14ac:dyDescent="0.25">
      <c r="A848">
        <v>846</v>
      </c>
      <c r="B848" s="3" t="s">
        <v>847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</v>
      </c>
      <c r="P848">
        <f t="shared" si="53"/>
        <v>28.55</v>
      </c>
      <c r="Q848" t="str">
        <f t="shared" si="54"/>
        <v>music</v>
      </c>
      <c r="R848" t="str">
        <f t="shared" si="55"/>
        <v>metal</v>
      </c>
      <c r="S848" s="9">
        <v>41694.141840277778</v>
      </c>
      <c r="T848" s="9"/>
      <c r="U848" s="8">
        <v>41708.333333333336</v>
      </c>
      <c r="W848" s="10">
        <v>41694.141840277778</v>
      </c>
    </row>
    <row r="849" spans="1:23" ht="18" x14ac:dyDescent="0.25">
      <c r="A849">
        <v>847</v>
      </c>
      <c r="B849" s="3" t="s">
        <v>848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tr">
        <f t="shared" si="54"/>
        <v>music</v>
      </c>
      <c r="R849" t="str">
        <f t="shared" si="55"/>
        <v>metal</v>
      </c>
      <c r="S849" s="9">
        <v>42165.54833333334</v>
      </c>
      <c r="T849" s="9"/>
      <c r="U849" s="8">
        <v>42195.54833333334</v>
      </c>
      <c r="W849" s="10">
        <v>42165.54833333334</v>
      </c>
    </row>
    <row r="850" spans="1:23" ht="49" x14ac:dyDescent="0.25">
      <c r="A850">
        <v>848</v>
      </c>
      <c r="B850" s="3" t="s">
        <v>849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tr">
        <f t="shared" si="54"/>
        <v>music</v>
      </c>
      <c r="R850" t="str">
        <f t="shared" si="55"/>
        <v>metal</v>
      </c>
      <c r="S850" s="9">
        <v>42078.542048611111</v>
      </c>
      <c r="T850" s="9"/>
      <c r="U850" s="8">
        <v>42108.542048611111</v>
      </c>
      <c r="W850" s="10">
        <v>42078.542048611111</v>
      </c>
    </row>
    <row r="851" spans="1:23" ht="65" x14ac:dyDescent="0.25">
      <c r="A851">
        <v>849</v>
      </c>
      <c r="B851" s="3" t="s">
        <v>850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120</v>
      </c>
      <c r="P851">
        <f t="shared" si="53"/>
        <v>41.7</v>
      </c>
      <c r="Q851" t="str">
        <f t="shared" si="54"/>
        <v>music</v>
      </c>
      <c r="R851" t="str">
        <f t="shared" si="55"/>
        <v>metal</v>
      </c>
      <c r="S851" s="9">
        <v>42050.898888888885</v>
      </c>
      <c r="T851" s="9"/>
      <c r="U851" s="8">
        <v>42078.857222222221</v>
      </c>
      <c r="W851" s="10">
        <v>42050.898888888885</v>
      </c>
    </row>
    <row r="852" spans="1:23" ht="49" x14ac:dyDescent="0.25">
      <c r="A852">
        <v>850</v>
      </c>
      <c r="B852" s="3" t="s">
        <v>851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</v>
      </c>
      <c r="P852">
        <f t="shared" si="53"/>
        <v>46.67</v>
      </c>
      <c r="Q852" t="str">
        <f t="shared" si="54"/>
        <v>music</v>
      </c>
      <c r="R852" t="str">
        <f t="shared" si="55"/>
        <v>metal</v>
      </c>
      <c r="S852" s="9">
        <v>42452.577743055561</v>
      </c>
      <c r="T852" s="9"/>
      <c r="U852" s="8">
        <v>42484.957638888889</v>
      </c>
      <c r="W852" s="10">
        <v>42452.577743055561</v>
      </c>
    </row>
    <row r="853" spans="1:23" ht="33" x14ac:dyDescent="0.25">
      <c r="A853">
        <v>851</v>
      </c>
      <c r="B853" s="3" t="s">
        <v>852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</v>
      </c>
      <c r="P853">
        <f t="shared" si="53"/>
        <v>37.270000000000003</v>
      </c>
      <c r="Q853" t="str">
        <f t="shared" si="54"/>
        <v>music</v>
      </c>
      <c r="R853" t="str">
        <f t="shared" si="55"/>
        <v>metal</v>
      </c>
      <c r="S853" s="9">
        <v>42522.630243055552</v>
      </c>
      <c r="T853" s="9"/>
      <c r="U853" s="8">
        <v>42582.572916666672</v>
      </c>
      <c r="W853" s="10">
        <v>42522.630243055552</v>
      </c>
    </row>
    <row r="854" spans="1:23" ht="33" x14ac:dyDescent="0.25">
      <c r="A854">
        <v>852</v>
      </c>
      <c r="B854" s="3" t="s">
        <v>853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105</v>
      </c>
      <c r="P854">
        <f t="shared" si="53"/>
        <v>59.26</v>
      </c>
      <c r="Q854" t="str">
        <f t="shared" si="54"/>
        <v>music</v>
      </c>
      <c r="R854" t="str">
        <f t="shared" si="55"/>
        <v>metal</v>
      </c>
      <c r="S854" s="9">
        <v>42656.555497685185</v>
      </c>
      <c r="T854" s="9"/>
      <c r="U854" s="8">
        <v>42667.625</v>
      </c>
      <c r="W854" s="10">
        <v>42656.555497685185</v>
      </c>
    </row>
    <row r="855" spans="1:23" ht="49" x14ac:dyDescent="0.25">
      <c r="A855">
        <v>853</v>
      </c>
      <c r="B855" s="3" t="s">
        <v>854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tr">
        <f t="shared" si="54"/>
        <v>music</v>
      </c>
      <c r="R855" t="str">
        <f t="shared" si="55"/>
        <v>metal</v>
      </c>
      <c r="S855" s="9">
        <v>42021.582280092596</v>
      </c>
      <c r="T855" s="9"/>
      <c r="U855" s="8">
        <v>42051.582280092596</v>
      </c>
      <c r="W855" s="10">
        <v>42021.582280092596</v>
      </c>
    </row>
    <row r="856" spans="1:23" ht="49" x14ac:dyDescent="0.25">
      <c r="A856">
        <v>854</v>
      </c>
      <c r="B856" s="3" t="s">
        <v>855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</v>
      </c>
      <c r="P856">
        <f t="shared" si="53"/>
        <v>65.86</v>
      </c>
      <c r="Q856" t="str">
        <f t="shared" si="54"/>
        <v>music</v>
      </c>
      <c r="R856" t="str">
        <f t="shared" si="55"/>
        <v>metal</v>
      </c>
      <c r="S856" s="9">
        <v>42701.962337962963</v>
      </c>
      <c r="T856" s="9"/>
      <c r="U856" s="8">
        <v>42731.962337962963</v>
      </c>
      <c r="W856" s="10">
        <v>42701.962337962963</v>
      </c>
    </row>
    <row r="857" spans="1:23" ht="33" x14ac:dyDescent="0.25">
      <c r="A857">
        <v>855</v>
      </c>
      <c r="B857" s="3" t="s">
        <v>856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</v>
      </c>
      <c r="P857">
        <f t="shared" si="53"/>
        <v>31.91</v>
      </c>
      <c r="Q857" t="str">
        <f t="shared" si="54"/>
        <v>music</v>
      </c>
      <c r="R857" t="str">
        <f t="shared" si="55"/>
        <v>metal</v>
      </c>
      <c r="S857" s="9">
        <v>42544.875196759262</v>
      </c>
      <c r="T857" s="9"/>
      <c r="U857" s="8">
        <v>42574.875196759262</v>
      </c>
      <c r="W857" s="10">
        <v>42544.875196759262</v>
      </c>
    </row>
    <row r="858" spans="1:23" ht="49" x14ac:dyDescent="0.25">
      <c r="A858">
        <v>856</v>
      </c>
      <c r="B858" s="3" t="s">
        <v>857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>
        <f t="shared" si="53"/>
        <v>19.46</v>
      </c>
      <c r="Q858" t="str">
        <f t="shared" si="54"/>
        <v>music</v>
      </c>
      <c r="R858" t="str">
        <f t="shared" si="55"/>
        <v>metal</v>
      </c>
      <c r="S858" s="9">
        <v>42609.061990740738</v>
      </c>
      <c r="T858" s="9"/>
      <c r="U858" s="8">
        <v>42668.541666666672</v>
      </c>
      <c r="W858" s="10">
        <v>42609.061990740738</v>
      </c>
    </row>
    <row r="859" spans="1:23" ht="33" x14ac:dyDescent="0.25">
      <c r="A859">
        <v>857</v>
      </c>
      <c r="B859" s="3" t="s">
        <v>858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tr">
        <f t="shared" si="54"/>
        <v>music</v>
      </c>
      <c r="R859" t="str">
        <f t="shared" si="55"/>
        <v>metal</v>
      </c>
      <c r="S859" s="9">
        <v>42291.331377314811</v>
      </c>
      <c r="T859" s="9"/>
      <c r="U859" s="8">
        <v>42333.373043981483</v>
      </c>
      <c r="W859" s="10">
        <v>42291.331377314811</v>
      </c>
    </row>
    <row r="860" spans="1:23" ht="49" x14ac:dyDescent="0.25">
      <c r="A860">
        <v>858</v>
      </c>
      <c r="B860" s="3" t="s">
        <v>859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</v>
      </c>
      <c r="P860">
        <f t="shared" si="53"/>
        <v>22.74</v>
      </c>
      <c r="Q860" t="str">
        <f t="shared" si="54"/>
        <v>music</v>
      </c>
      <c r="R860" t="str">
        <f t="shared" si="55"/>
        <v>metal</v>
      </c>
      <c r="S860" s="9">
        <v>42079.495578703703</v>
      </c>
      <c r="T860" s="9"/>
      <c r="U860" s="8">
        <v>42109.707638888889</v>
      </c>
      <c r="W860" s="10">
        <v>42079.495578703703</v>
      </c>
    </row>
    <row r="861" spans="1:23" ht="33" x14ac:dyDescent="0.25">
      <c r="A861">
        <v>859</v>
      </c>
      <c r="B861" s="3" t="s">
        <v>860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105</v>
      </c>
      <c r="P861">
        <f t="shared" si="53"/>
        <v>42.72</v>
      </c>
      <c r="Q861" t="str">
        <f t="shared" si="54"/>
        <v>music</v>
      </c>
      <c r="R861" t="str">
        <f t="shared" si="55"/>
        <v>metal</v>
      </c>
      <c r="S861" s="9">
        <v>42128.570231481484</v>
      </c>
      <c r="T861" s="9"/>
      <c r="U861" s="8">
        <v>42158.75</v>
      </c>
      <c r="W861" s="10">
        <v>42128.570231481484</v>
      </c>
    </row>
    <row r="862" spans="1:23" ht="49" x14ac:dyDescent="0.25">
      <c r="A862">
        <v>860</v>
      </c>
      <c r="B862" s="3" t="s">
        <v>861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</v>
      </c>
      <c r="P862">
        <f t="shared" si="53"/>
        <v>52.92</v>
      </c>
      <c r="Q862" t="str">
        <f t="shared" si="54"/>
        <v>music</v>
      </c>
      <c r="R862" t="str">
        <f t="shared" si="55"/>
        <v>jazz</v>
      </c>
      <c r="S862" s="9">
        <v>41570.232789351852</v>
      </c>
      <c r="T862" s="9"/>
      <c r="U862" s="8">
        <v>41600.274456018517</v>
      </c>
      <c r="W862" s="10">
        <v>41570.232789351852</v>
      </c>
    </row>
    <row r="863" spans="1:23" ht="49" x14ac:dyDescent="0.25">
      <c r="A863">
        <v>861</v>
      </c>
      <c r="B863" s="3" t="s">
        <v>862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</v>
      </c>
      <c r="P863">
        <f t="shared" si="53"/>
        <v>50.5</v>
      </c>
      <c r="Q863" t="str">
        <f t="shared" si="54"/>
        <v>music</v>
      </c>
      <c r="R863" t="str">
        <f t="shared" si="55"/>
        <v>jazz</v>
      </c>
      <c r="S863" s="9">
        <v>42599.715324074074</v>
      </c>
      <c r="T863" s="9"/>
      <c r="U863" s="8">
        <v>42629.715324074074</v>
      </c>
      <c r="W863" s="10">
        <v>42599.715324074074</v>
      </c>
    </row>
    <row r="864" spans="1:23" ht="49" x14ac:dyDescent="0.25">
      <c r="A864">
        <v>862</v>
      </c>
      <c r="B864" s="3" t="s">
        <v>863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</v>
      </c>
      <c r="P864">
        <f t="shared" si="53"/>
        <v>42.5</v>
      </c>
      <c r="Q864" t="str">
        <f t="shared" si="54"/>
        <v>music</v>
      </c>
      <c r="R864" t="str">
        <f t="shared" si="55"/>
        <v>jazz</v>
      </c>
      <c r="S864" s="9">
        <v>41559.3049537037</v>
      </c>
      <c r="T864" s="9"/>
      <c r="U864" s="8">
        <v>41589.346620370372</v>
      </c>
      <c r="W864" s="10">
        <v>41559.3049537037</v>
      </c>
    </row>
    <row r="865" spans="1:23" ht="49" x14ac:dyDescent="0.25">
      <c r="A865">
        <v>863</v>
      </c>
      <c r="B865" s="3" t="s">
        <v>864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5</v>
      </c>
      <c r="P865">
        <f t="shared" si="53"/>
        <v>18</v>
      </c>
      <c r="Q865" t="str">
        <f t="shared" si="54"/>
        <v>music</v>
      </c>
      <c r="R865" t="str">
        <f t="shared" si="55"/>
        <v>jazz</v>
      </c>
      <c r="S865" s="9">
        <v>40920.867662037039</v>
      </c>
      <c r="T865" s="9"/>
      <c r="U865" s="8">
        <v>40950.867662037039</v>
      </c>
      <c r="W865" s="10">
        <v>40920.867662037039</v>
      </c>
    </row>
    <row r="866" spans="1:23" ht="49" x14ac:dyDescent="0.25">
      <c r="A866">
        <v>864</v>
      </c>
      <c r="B866" s="3" t="s">
        <v>865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42</v>
      </c>
      <c r="P866">
        <f t="shared" si="53"/>
        <v>34.18</v>
      </c>
      <c r="Q866" t="str">
        <f t="shared" si="54"/>
        <v>music</v>
      </c>
      <c r="R866" t="str">
        <f t="shared" si="55"/>
        <v>jazz</v>
      </c>
      <c r="S866" s="9">
        <v>41540.856921296298</v>
      </c>
      <c r="T866" s="9"/>
      <c r="U866" s="8">
        <v>41563.165972222225</v>
      </c>
      <c r="W866" s="10">
        <v>41540.856921296298</v>
      </c>
    </row>
    <row r="867" spans="1:23" ht="49" x14ac:dyDescent="0.25">
      <c r="A867">
        <v>865</v>
      </c>
      <c r="B867" s="3" t="s">
        <v>866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</v>
      </c>
      <c r="P867">
        <f t="shared" si="53"/>
        <v>22.5</v>
      </c>
      <c r="Q867" t="str">
        <f t="shared" si="54"/>
        <v>music</v>
      </c>
      <c r="R867" t="str">
        <f t="shared" si="55"/>
        <v>jazz</v>
      </c>
      <c r="S867" s="9">
        <v>41230.52311342593</v>
      </c>
      <c r="T867" s="9"/>
      <c r="U867" s="8">
        <v>41290.52311342593</v>
      </c>
      <c r="W867" s="10">
        <v>41230.52311342593</v>
      </c>
    </row>
    <row r="868" spans="1:23" ht="49" x14ac:dyDescent="0.25">
      <c r="A868">
        <v>866</v>
      </c>
      <c r="B868" s="3" t="s">
        <v>867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</v>
      </c>
      <c r="P868">
        <f t="shared" si="53"/>
        <v>58.18</v>
      </c>
      <c r="Q868" t="str">
        <f t="shared" si="54"/>
        <v>music</v>
      </c>
      <c r="R868" t="str">
        <f t="shared" si="55"/>
        <v>jazz</v>
      </c>
      <c r="S868" s="9">
        <v>42025.387939814813</v>
      </c>
      <c r="T868" s="9"/>
      <c r="U868" s="8">
        <v>42063.381944444445</v>
      </c>
      <c r="W868" s="10">
        <v>42025.387939814813</v>
      </c>
    </row>
    <row r="869" spans="1:23" ht="49" x14ac:dyDescent="0.25">
      <c r="A869">
        <v>867</v>
      </c>
      <c r="B869" s="3" t="s">
        <v>868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</v>
      </c>
      <c r="P869">
        <f t="shared" si="53"/>
        <v>109.18</v>
      </c>
      <c r="Q869" t="str">
        <f t="shared" si="54"/>
        <v>music</v>
      </c>
      <c r="R869" t="str">
        <f t="shared" si="55"/>
        <v>jazz</v>
      </c>
      <c r="S869" s="9">
        <v>40087.855393518519</v>
      </c>
      <c r="T869" s="9"/>
      <c r="U869" s="8">
        <v>40147.957638888889</v>
      </c>
      <c r="W869" s="10">
        <v>40087.855393518519</v>
      </c>
    </row>
    <row r="870" spans="1:23" ht="65" x14ac:dyDescent="0.25">
      <c r="A870">
        <v>868</v>
      </c>
      <c r="B870" s="3" t="s">
        <v>869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</v>
      </c>
      <c r="P870">
        <f t="shared" si="53"/>
        <v>50</v>
      </c>
      <c r="Q870" t="str">
        <f t="shared" si="54"/>
        <v>music</v>
      </c>
      <c r="R870" t="str">
        <f t="shared" si="55"/>
        <v>jazz</v>
      </c>
      <c r="S870" s="9">
        <v>41615.777754629627</v>
      </c>
      <c r="T870" s="9"/>
      <c r="U870" s="8">
        <v>41645.777754629627</v>
      </c>
      <c r="W870" s="10">
        <v>41615.777754629627</v>
      </c>
    </row>
    <row r="871" spans="1:23" ht="49" x14ac:dyDescent="0.25">
      <c r="A871">
        <v>869</v>
      </c>
      <c r="B871" s="3" t="s">
        <v>870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12</v>
      </c>
      <c r="P871">
        <f t="shared" si="53"/>
        <v>346.67</v>
      </c>
      <c r="Q871" t="str">
        <f t="shared" si="54"/>
        <v>music</v>
      </c>
      <c r="R871" t="str">
        <f t="shared" si="55"/>
        <v>jazz</v>
      </c>
      <c r="S871" s="9">
        <v>41342.595567129632</v>
      </c>
      <c r="T871" s="9"/>
      <c r="U871" s="8">
        <v>41372.553900462961</v>
      </c>
      <c r="W871" s="10">
        <v>41342.595567129632</v>
      </c>
    </row>
    <row r="872" spans="1:23" ht="49" x14ac:dyDescent="0.25">
      <c r="A872">
        <v>870</v>
      </c>
      <c r="B872" s="3" t="s">
        <v>871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</v>
      </c>
      <c r="P872">
        <f t="shared" si="53"/>
        <v>12.4</v>
      </c>
      <c r="Q872" t="str">
        <f t="shared" si="54"/>
        <v>music</v>
      </c>
      <c r="R872" t="str">
        <f t="shared" si="55"/>
        <v>jazz</v>
      </c>
      <c r="S872" s="9">
        <v>41487.772256944445</v>
      </c>
      <c r="T872" s="9"/>
      <c r="U872" s="8">
        <v>41517.772256944445</v>
      </c>
      <c r="W872" s="10">
        <v>41487.772256944445</v>
      </c>
    </row>
    <row r="873" spans="1:23" ht="49" x14ac:dyDescent="0.25">
      <c r="A873">
        <v>871</v>
      </c>
      <c r="B873" s="3" t="s">
        <v>872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</v>
      </c>
      <c r="P873">
        <f t="shared" si="53"/>
        <v>27.08</v>
      </c>
      <c r="Q873" t="str">
        <f t="shared" si="54"/>
        <v>music</v>
      </c>
      <c r="R873" t="str">
        <f t="shared" si="55"/>
        <v>jazz</v>
      </c>
      <c r="S873" s="9">
        <v>41577.311284722222</v>
      </c>
      <c r="T873" s="9"/>
      <c r="U873" s="8">
        <v>41607.352951388886</v>
      </c>
      <c r="W873" s="10">
        <v>41577.311284722222</v>
      </c>
    </row>
    <row r="874" spans="1:23" ht="49" x14ac:dyDescent="0.25">
      <c r="A874">
        <v>872</v>
      </c>
      <c r="B874" s="3" t="s">
        <v>873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1</v>
      </c>
      <c r="P874">
        <f t="shared" si="53"/>
        <v>32.5</v>
      </c>
      <c r="Q874" t="str">
        <f t="shared" si="54"/>
        <v>music</v>
      </c>
      <c r="R874" t="str">
        <f t="shared" si="55"/>
        <v>jazz</v>
      </c>
      <c r="S874" s="9">
        <v>40567.575543981482</v>
      </c>
      <c r="T874" s="9"/>
      <c r="U874" s="8">
        <v>40612.575543981482</v>
      </c>
      <c r="W874" s="10">
        <v>40567.575543981482</v>
      </c>
    </row>
    <row r="875" spans="1:23" ht="33" x14ac:dyDescent="0.25">
      <c r="A875">
        <v>873</v>
      </c>
      <c r="B875" s="3" t="s">
        <v>874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</v>
      </c>
      <c r="P875">
        <f t="shared" si="53"/>
        <v>9</v>
      </c>
      <c r="Q875" t="str">
        <f t="shared" si="54"/>
        <v>music</v>
      </c>
      <c r="R875" t="str">
        <f t="shared" si="55"/>
        <v>jazz</v>
      </c>
      <c r="S875" s="9">
        <v>41183.917129629634</v>
      </c>
      <c r="T875" s="9"/>
      <c r="U875" s="8">
        <v>41223.958796296298</v>
      </c>
      <c r="W875" s="10">
        <v>41183.917129629634</v>
      </c>
    </row>
    <row r="876" spans="1:23" ht="49" x14ac:dyDescent="0.25">
      <c r="A876">
        <v>874</v>
      </c>
      <c r="B876" s="3" t="s">
        <v>875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</v>
      </c>
      <c r="P876">
        <f t="shared" si="53"/>
        <v>34.76</v>
      </c>
      <c r="Q876" t="str">
        <f t="shared" si="54"/>
        <v>music</v>
      </c>
      <c r="R876" t="str">
        <f t="shared" si="55"/>
        <v>jazz</v>
      </c>
      <c r="S876" s="9">
        <v>41368.333726851852</v>
      </c>
      <c r="T876" s="9"/>
      <c r="U876" s="8">
        <v>41398.333726851852</v>
      </c>
      <c r="W876" s="10">
        <v>41368.333726851852</v>
      </c>
    </row>
    <row r="877" spans="1:23" ht="65" x14ac:dyDescent="0.25">
      <c r="A877">
        <v>875</v>
      </c>
      <c r="B877" s="3" t="s">
        <v>876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 t="e">
        <f t="shared" si="53"/>
        <v>#DIV/0!</v>
      </c>
      <c r="Q877" t="str">
        <f t="shared" si="54"/>
        <v>music</v>
      </c>
      <c r="R877" t="str">
        <f t="shared" si="55"/>
        <v>jazz</v>
      </c>
      <c r="S877" s="9">
        <v>42248.473738425921</v>
      </c>
      <c r="T877" s="9"/>
      <c r="U877" s="8">
        <v>42268.473738425921</v>
      </c>
      <c r="W877" s="10">
        <v>42248.473738425921</v>
      </c>
    </row>
    <row r="878" spans="1:23" ht="18" x14ac:dyDescent="0.25">
      <c r="A878">
        <v>876</v>
      </c>
      <c r="B878" s="3" t="s">
        <v>877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41</v>
      </c>
      <c r="P878">
        <f t="shared" si="53"/>
        <v>28.58</v>
      </c>
      <c r="Q878" t="str">
        <f t="shared" si="54"/>
        <v>music</v>
      </c>
      <c r="R878" t="str">
        <f t="shared" si="55"/>
        <v>jazz</v>
      </c>
      <c r="S878" s="9">
        <v>41276.246840277774</v>
      </c>
      <c r="T878" s="9"/>
      <c r="U878" s="8">
        <v>41309.246840277774</v>
      </c>
      <c r="W878" s="10">
        <v>41276.246840277774</v>
      </c>
    </row>
    <row r="879" spans="1:23" ht="49" x14ac:dyDescent="0.25">
      <c r="A879">
        <v>877</v>
      </c>
      <c r="B879" s="3" t="s">
        <v>878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68</v>
      </c>
      <c r="P879">
        <f t="shared" si="53"/>
        <v>46.59</v>
      </c>
      <c r="Q879" t="str">
        <f t="shared" si="54"/>
        <v>music</v>
      </c>
      <c r="R879" t="str">
        <f t="shared" si="55"/>
        <v>jazz</v>
      </c>
      <c r="S879" s="9">
        <v>41597.538888888892</v>
      </c>
      <c r="T879" s="9"/>
      <c r="U879" s="8">
        <v>41627.538888888892</v>
      </c>
      <c r="W879" s="10">
        <v>41597.538888888892</v>
      </c>
    </row>
    <row r="880" spans="1:23" ht="49" x14ac:dyDescent="0.25">
      <c r="A880">
        <v>878</v>
      </c>
      <c r="B880" s="3" t="s">
        <v>879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</v>
      </c>
      <c r="P880">
        <f t="shared" si="53"/>
        <v>32.5</v>
      </c>
      <c r="Q880" t="str">
        <f t="shared" si="54"/>
        <v>music</v>
      </c>
      <c r="R880" t="str">
        <f t="shared" si="55"/>
        <v>jazz</v>
      </c>
      <c r="S880" s="9">
        <v>40504.982916666668</v>
      </c>
      <c r="T880" s="9"/>
      <c r="U880" s="8">
        <v>40534.982916666668</v>
      </c>
      <c r="W880" s="10">
        <v>40504.982916666668</v>
      </c>
    </row>
    <row r="881" spans="1:23" ht="49" x14ac:dyDescent="0.25">
      <c r="A881">
        <v>879</v>
      </c>
      <c r="B881" s="3" t="s">
        <v>880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31</v>
      </c>
      <c r="P881">
        <f t="shared" si="53"/>
        <v>21.47</v>
      </c>
      <c r="Q881" t="str">
        <f t="shared" si="54"/>
        <v>music</v>
      </c>
      <c r="R881" t="str">
        <f t="shared" si="55"/>
        <v>jazz</v>
      </c>
      <c r="S881" s="9">
        <v>41037.579918981479</v>
      </c>
      <c r="T881" s="9"/>
      <c r="U881" s="8">
        <v>41058.579918981479</v>
      </c>
      <c r="W881" s="10">
        <v>41037.579918981479</v>
      </c>
    </row>
    <row r="882" spans="1:23" ht="49" x14ac:dyDescent="0.25">
      <c r="A882">
        <v>880</v>
      </c>
      <c r="B882" s="3" t="s">
        <v>881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3</v>
      </c>
      <c r="P882">
        <f t="shared" si="53"/>
        <v>14.13</v>
      </c>
      <c r="Q882" t="str">
        <f t="shared" si="54"/>
        <v>music</v>
      </c>
      <c r="R882" t="str">
        <f t="shared" si="55"/>
        <v>indie rock</v>
      </c>
      <c r="S882" s="9">
        <v>41179.07104166667</v>
      </c>
      <c r="T882" s="9"/>
      <c r="U882" s="8">
        <v>41212.07104166667</v>
      </c>
      <c r="W882" s="10">
        <v>41179.07104166667</v>
      </c>
    </row>
    <row r="883" spans="1:23" ht="49" x14ac:dyDescent="0.25">
      <c r="A883">
        <v>881</v>
      </c>
      <c r="B883" s="3" t="s">
        <v>882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1</v>
      </c>
      <c r="P883">
        <f t="shared" si="53"/>
        <v>30</v>
      </c>
      <c r="Q883" t="str">
        <f t="shared" si="54"/>
        <v>music</v>
      </c>
      <c r="R883" t="str">
        <f t="shared" si="55"/>
        <v>indie rock</v>
      </c>
      <c r="S883" s="9">
        <v>40877.00099537037</v>
      </c>
      <c r="T883" s="9"/>
      <c r="U883" s="8">
        <v>40922.00099537037</v>
      </c>
      <c r="W883" s="10">
        <v>40877.00099537037</v>
      </c>
    </row>
    <row r="884" spans="1:23" ht="49" x14ac:dyDescent="0.25">
      <c r="A884">
        <v>882</v>
      </c>
      <c r="B884" s="3" t="s">
        <v>883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</v>
      </c>
      <c r="P884">
        <f t="shared" si="53"/>
        <v>21.57</v>
      </c>
      <c r="Q884" t="str">
        <f t="shared" si="54"/>
        <v>music</v>
      </c>
      <c r="R884" t="str">
        <f t="shared" si="55"/>
        <v>indie rock</v>
      </c>
      <c r="S884" s="9">
        <v>40759.610532407409</v>
      </c>
      <c r="T884" s="9"/>
      <c r="U884" s="8">
        <v>40792.610532407409</v>
      </c>
      <c r="W884" s="10">
        <v>40759.610532407409</v>
      </c>
    </row>
    <row r="885" spans="1:23" ht="49" x14ac:dyDescent="0.25">
      <c r="A885">
        <v>883</v>
      </c>
      <c r="B885" s="3" t="s">
        <v>884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</v>
      </c>
      <c r="P885">
        <f t="shared" si="53"/>
        <v>83.38</v>
      </c>
      <c r="Q885" t="str">
        <f t="shared" si="54"/>
        <v>music</v>
      </c>
      <c r="R885" t="str">
        <f t="shared" si="55"/>
        <v>indie rock</v>
      </c>
      <c r="S885" s="9">
        <v>42371.685590277775</v>
      </c>
      <c r="T885" s="9"/>
      <c r="U885" s="8">
        <v>42431.685590277775</v>
      </c>
      <c r="W885" s="10">
        <v>42371.685590277775</v>
      </c>
    </row>
    <row r="886" spans="1:23" ht="49" x14ac:dyDescent="0.25">
      <c r="A886">
        <v>884</v>
      </c>
      <c r="B886" s="3" t="s">
        <v>885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>
        <f t="shared" si="53"/>
        <v>10</v>
      </c>
      <c r="Q886" t="str">
        <f t="shared" si="54"/>
        <v>music</v>
      </c>
      <c r="R886" t="str">
        <f t="shared" si="55"/>
        <v>indie rock</v>
      </c>
      <c r="S886" s="9">
        <v>40981.552615740737</v>
      </c>
      <c r="T886" s="9"/>
      <c r="U886" s="8">
        <v>41040.854861111111</v>
      </c>
      <c r="W886" s="10">
        <v>40981.552615740737</v>
      </c>
    </row>
    <row r="887" spans="1:23" ht="49" x14ac:dyDescent="0.25">
      <c r="A887">
        <v>885</v>
      </c>
      <c r="B887" s="3" t="s">
        <v>886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>
        <f t="shared" si="53"/>
        <v>35.71</v>
      </c>
      <c r="Q887" t="str">
        <f t="shared" si="54"/>
        <v>music</v>
      </c>
      <c r="R887" t="str">
        <f t="shared" si="55"/>
        <v>indie rock</v>
      </c>
      <c r="S887" s="9">
        <v>42713.691099537042</v>
      </c>
      <c r="T887" s="9"/>
      <c r="U887" s="8">
        <v>42734.691099537042</v>
      </c>
      <c r="W887" s="10">
        <v>42713.691099537042</v>
      </c>
    </row>
    <row r="888" spans="1:23" ht="49" x14ac:dyDescent="0.25">
      <c r="A888">
        <v>886</v>
      </c>
      <c r="B888" s="3" t="s">
        <v>887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>
        <f t="shared" si="53"/>
        <v>29.29</v>
      </c>
      <c r="Q888" t="str">
        <f t="shared" si="54"/>
        <v>music</v>
      </c>
      <c r="R888" t="str">
        <f t="shared" si="55"/>
        <v>indie rock</v>
      </c>
      <c r="S888" s="9">
        <v>42603.620520833334</v>
      </c>
      <c r="T888" s="9"/>
      <c r="U888" s="8">
        <v>42628.620520833334</v>
      </c>
      <c r="W888" s="10">
        <v>42603.620520833334</v>
      </c>
    </row>
    <row r="889" spans="1:23" ht="49" x14ac:dyDescent="0.25">
      <c r="A889">
        <v>887</v>
      </c>
      <c r="B889" s="3" t="s">
        <v>888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 t="e">
        <f t="shared" si="53"/>
        <v>#DIV/0!</v>
      </c>
      <c r="Q889" t="str">
        <f t="shared" si="54"/>
        <v>music</v>
      </c>
      <c r="R889" t="str">
        <f t="shared" si="55"/>
        <v>indie rock</v>
      </c>
      <c r="S889" s="9">
        <v>41026.708969907406</v>
      </c>
      <c r="T889" s="9"/>
      <c r="U889" s="8">
        <v>41056.708969907406</v>
      </c>
      <c r="W889" s="10">
        <v>41026.708969907406</v>
      </c>
    </row>
    <row r="890" spans="1:23" ht="49" x14ac:dyDescent="0.25">
      <c r="A890">
        <v>888</v>
      </c>
      <c r="B890" s="3" t="s">
        <v>889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</v>
      </c>
      <c r="P890">
        <f t="shared" si="53"/>
        <v>18</v>
      </c>
      <c r="Q890" t="str">
        <f t="shared" si="54"/>
        <v>music</v>
      </c>
      <c r="R890" t="str">
        <f t="shared" si="55"/>
        <v>indie rock</v>
      </c>
      <c r="S890" s="9">
        <v>40751.503298611111</v>
      </c>
      <c r="T890" s="9"/>
      <c r="U890" s="8">
        <v>40787</v>
      </c>
      <c r="W890" s="10">
        <v>40751.503298611111</v>
      </c>
    </row>
    <row r="891" spans="1:23" ht="49" x14ac:dyDescent="0.25">
      <c r="A891">
        <v>889</v>
      </c>
      <c r="B891" s="3" t="s">
        <v>890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</v>
      </c>
      <c r="P891">
        <f t="shared" si="53"/>
        <v>73.760000000000005</v>
      </c>
      <c r="Q891" t="str">
        <f t="shared" si="54"/>
        <v>music</v>
      </c>
      <c r="R891" t="str">
        <f t="shared" si="55"/>
        <v>indie rock</v>
      </c>
      <c r="S891" s="9">
        <v>41887.534062500003</v>
      </c>
      <c r="T891" s="9"/>
      <c r="U891" s="8">
        <v>41917.534062500003</v>
      </c>
      <c r="W891" s="10">
        <v>41887.534062500003</v>
      </c>
    </row>
    <row r="892" spans="1:23" ht="49" x14ac:dyDescent="0.25">
      <c r="A892">
        <v>890</v>
      </c>
      <c r="B892" s="3" t="s">
        <v>891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</v>
      </c>
      <c r="P892">
        <f t="shared" si="53"/>
        <v>31.25</v>
      </c>
      <c r="Q892" t="str">
        <f t="shared" si="54"/>
        <v>music</v>
      </c>
      <c r="R892" t="str">
        <f t="shared" si="55"/>
        <v>indie rock</v>
      </c>
      <c r="S892" s="9">
        <v>41569.448831018519</v>
      </c>
      <c r="T892" s="9"/>
      <c r="U892" s="8">
        <v>41599.490497685183</v>
      </c>
      <c r="W892" s="10">
        <v>41569.448831018519</v>
      </c>
    </row>
    <row r="893" spans="1:23" ht="49" x14ac:dyDescent="0.25">
      <c r="A893">
        <v>891</v>
      </c>
      <c r="B893" s="3" t="s">
        <v>892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</v>
      </c>
      <c r="P893">
        <f t="shared" si="53"/>
        <v>28.89</v>
      </c>
      <c r="Q893" t="str">
        <f t="shared" si="54"/>
        <v>music</v>
      </c>
      <c r="R893" t="str">
        <f t="shared" si="55"/>
        <v>indie rock</v>
      </c>
      <c r="S893" s="9">
        <v>41841.781597222223</v>
      </c>
      <c r="T893" s="9"/>
      <c r="U893" s="8">
        <v>41871.781597222223</v>
      </c>
      <c r="W893" s="10">
        <v>41841.781597222223</v>
      </c>
    </row>
    <row r="894" spans="1:23" ht="49" x14ac:dyDescent="0.25">
      <c r="A894">
        <v>892</v>
      </c>
      <c r="B894" s="3" t="s">
        <v>893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41</v>
      </c>
      <c r="P894">
        <f t="shared" si="53"/>
        <v>143.82</v>
      </c>
      <c r="Q894" t="str">
        <f t="shared" si="54"/>
        <v>music</v>
      </c>
      <c r="R894" t="str">
        <f t="shared" si="55"/>
        <v>indie rock</v>
      </c>
      <c r="S894" s="9">
        <v>40303.95003472222</v>
      </c>
      <c r="T894" s="9"/>
      <c r="U894" s="8">
        <v>40390.916666666664</v>
      </c>
      <c r="W894" s="10">
        <v>40303.95003472222</v>
      </c>
    </row>
    <row r="895" spans="1:23" ht="49" x14ac:dyDescent="0.25">
      <c r="A895">
        <v>893</v>
      </c>
      <c r="B895" s="3" t="s">
        <v>894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>
        <f t="shared" si="53"/>
        <v>40</v>
      </c>
      <c r="Q895" t="str">
        <f t="shared" si="54"/>
        <v>music</v>
      </c>
      <c r="R895" t="str">
        <f t="shared" si="55"/>
        <v>indie rock</v>
      </c>
      <c r="S895" s="9">
        <v>42065.647719907407</v>
      </c>
      <c r="T895" s="9"/>
      <c r="U895" s="8">
        <v>42095.606053240743</v>
      </c>
      <c r="W895" s="10">
        <v>42065.647719907407</v>
      </c>
    </row>
    <row r="896" spans="1:23" ht="49" x14ac:dyDescent="0.25">
      <c r="A896">
        <v>894</v>
      </c>
      <c r="B896" s="3" t="s">
        <v>895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</v>
      </c>
      <c r="P896">
        <f t="shared" si="53"/>
        <v>147.81</v>
      </c>
      <c r="Q896" t="str">
        <f t="shared" si="54"/>
        <v>music</v>
      </c>
      <c r="R896" t="str">
        <f t="shared" si="55"/>
        <v>indie rock</v>
      </c>
      <c r="S896" s="9">
        <v>42496.731597222228</v>
      </c>
      <c r="T896" s="9"/>
      <c r="U896" s="8">
        <v>42526.731597222228</v>
      </c>
      <c r="W896" s="10">
        <v>42496.731597222228</v>
      </c>
    </row>
    <row r="897" spans="1:23" ht="49" x14ac:dyDescent="0.25">
      <c r="A897">
        <v>895</v>
      </c>
      <c r="B897" s="3" t="s">
        <v>896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</v>
      </c>
      <c r="P897">
        <f t="shared" si="53"/>
        <v>27.86</v>
      </c>
      <c r="Q897" t="str">
        <f t="shared" si="54"/>
        <v>music</v>
      </c>
      <c r="R897" t="str">
        <f t="shared" si="55"/>
        <v>indie rock</v>
      </c>
      <c r="S897" s="9">
        <v>40430.877650462964</v>
      </c>
      <c r="T897" s="9"/>
      <c r="U897" s="8">
        <v>40475.877650462964</v>
      </c>
      <c r="W897" s="10">
        <v>40430.877650462964</v>
      </c>
    </row>
    <row r="898" spans="1:23" ht="49" x14ac:dyDescent="0.25">
      <c r="A898">
        <v>896</v>
      </c>
      <c r="B898" s="3" t="s">
        <v>897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40</v>
      </c>
      <c r="P898">
        <f t="shared" si="53"/>
        <v>44.44</v>
      </c>
      <c r="Q898" t="str">
        <f t="shared" si="54"/>
        <v>music</v>
      </c>
      <c r="R898" t="str">
        <f t="shared" si="55"/>
        <v>indie rock</v>
      </c>
      <c r="S898" s="9">
        <v>42218.622986111113</v>
      </c>
      <c r="T898" s="9"/>
      <c r="U898" s="8">
        <v>42243.916666666672</v>
      </c>
      <c r="W898" s="10">
        <v>42218.622986111113</v>
      </c>
    </row>
    <row r="899" spans="1:23" ht="49" x14ac:dyDescent="0.25">
      <c r="A899">
        <v>897</v>
      </c>
      <c r="B899" s="3" t="s">
        <v>898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ROUND((E899/D899)*100,0)</f>
        <v>0</v>
      </c>
      <c r="P899" t="e">
        <f t="shared" ref="P899:P962" si="57">ROUND(E899/L899,2)</f>
        <v>#DIV/0!</v>
      </c>
      <c r="Q899" t="str">
        <f t="shared" ref="Q899:Q962" si="58">LEFT(N899,FIND("/",N899)-1)</f>
        <v>music</v>
      </c>
      <c r="R899" t="str">
        <f t="shared" ref="R899:R962" si="59">MID(N899,FIND("/",N899)+1,LEN(N899))</f>
        <v>indie rock</v>
      </c>
      <c r="S899" s="9">
        <v>41211.438750000001</v>
      </c>
      <c r="T899" s="9"/>
      <c r="U899" s="8">
        <v>41241.480416666665</v>
      </c>
      <c r="W899" s="10">
        <v>41211.438750000001</v>
      </c>
    </row>
    <row r="900" spans="1:23" ht="49" x14ac:dyDescent="0.25">
      <c r="A900">
        <v>898</v>
      </c>
      <c r="B900" s="3" t="s">
        <v>899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3</v>
      </c>
      <c r="P900">
        <f t="shared" si="57"/>
        <v>35</v>
      </c>
      <c r="Q900" t="str">
        <f t="shared" si="58"/>
        <v>music</v>
      </c>
      <c r="R900" t="str">
        <f t="shared" si="59"/>
        <v>indie rock</v>
      </c>
      <c r="S900" s="9">
        <v>40878.508217592593</v>
      </c>
      <c r="T900" s="9"/>
      <c r="U900" s="8">
        <v>40923.508217592593</v>
      </c>
      <c r="W900" s="10">
        <v>40878.508217592593</v>
      </c>
    </row>
    <row r="901" spans="1:23" ht="49" x14ac:dyDescent="0.25">
      <c r="A901">
        <v>899</v>
      </c>
      <c r="B901" s="3" t="s">
        <v>900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</v>
      </c>
      <c r="P901">
        <f t="shared" si="57"/>
        <v>35</v>
      </c>
      <c r="Q901" t="str">
        <f t="shared" si="58"/>
        <v>music</v>
      </c>
      <c r="R901" t="str">
        <f t="shared" si="59"/>
        <v>indie rock</v>
      </c>
      <c r="S901" s="9">
        <v>40645.849097222221</v>
      </c>
      <c r="T901" s="9"/>
      <c r="U901" s="8">
        <v>40690.849097222221</v>
      </c>
      <c r="W901" s="10">
        <v>40645.849097222221</v>
      </c>
    </row>
    <row r="902" spans="1:23" ht="33" x14ac:dyDescent="0.25">
      <c r="A902">
        <v>900</v>
      </c>
      <c r="B902" s="3" t="s">
        <v>901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</v>
      </c>
      <c r="P902">
        <f t="shared" si="57"/>
        <v>10.5</v>
      </c>
      <c r="Q902" t="str">
        <f t="shared" si="58"/>
        <v>music</v>
      </c>
      <c r="R902" t="str">
        <f t="shared" si="59"/>
        <v>jazz</v>
      </c>
      <c r="S902" s="9">
        <v>42429.59956018519</v>
      </c>
      <c r="T902" s="9"/>
      <c r="U902" s="8">
        <v>42459.557893518519</v>
      </c>
      <c r="W902" s="10">
        <v>42429.59956018519</v>
      </c>
    </row>
    <row r="903" spans="1:23" ht="65" x14ac:dyDescent="0.25">
      <c r="A903">
        <v>901</v>
      </c>
      <c r="B903" s="3" t="s">
        <v>902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 t="e">
        <f t="shared" si="57"/>
        <v>#DIV/0!</v>
      </c>
      <c r="Q903" t="str">
        <f t="shared" si="58"/>
        <v>music</v>
      </c>
      <c r="R903" t="str">
        <f t="shared" si="59"/>
        <v>jazz</v>
      </c>
      <c r="S903" s="9">
        <v>40291.56150462963</v>
      </c>
      <c r="T903" s="9"/>
      <c r="U903" s="8">
        <v>40337.549305555556</v>
      </c>
      <c r="W903" s="10">
        <v>40291.56150462963</v>
      </c>
    </row>
    <row r="904" spans="1:23" ht="49" x14ac:dyDescent="0.25">
      <c r="A904">
        <v>902</v>
      </c>
      <c r="B904" s="3" t="s">
        <v>903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</v>
      </c>
      <c r="P904">
        <f t="shared" si="57"/>
        <v>30</v>
      </c>
      <c r="Q904" t="str">
        <f t="shared" si="58"/>
        <v>music</v>
      </c>
      <c r="R904" t="str">
        <f t="shared" si="59"/>
        <v>jazz</v>
      </c>
      <c r="S904" s="9">
        <v>41829.715532407405</v>
      </c>
      <c r="T904" s="9"/>
      <c r="U904" s="8">
        <v>41881.395833333336</v>
      </c>
      <c r="W904" s="10">
        <v>41829.715532407405</v>
      </c>
    </row>
    <row r="905" spans="1:23" ht="49" x14ac:dyDescent="0.25">
      <c r="A905">
        <v>903</v>
      </c>
      <c r="B905" s="3" t="s">
        <v>904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</v>
      </c>
      <c r="P905">
        <f t="shared" si="57"/>
        <v>40</v>
      </c>
      <c r="Q905" t="str">
        <f t="shared" si="58"/>
        <v>music</v>
      </c>
      <c r="R905" t="str">
        <f t="shared" si="59"/>
        <v>jazz</v>
      </c>
      <c r="S905" s="9">
        <v>41149.546064814815</v>
      </c>
      <c r="T905" s="9"/>
      <c r="U905" s="8">
        <v>41174.850694444445</v>
      </c>
      <c r="W905" s="10">
        <v>41149.546064814815</v>
      </c>
    </row>
    <row r="906" spans="1:23" ht="49" x14ac:dyDescent="0.25">
      <c r="A906">
        <v>904</v>
      </c>
      <c r="B906" s="3" t="s">
        <v>905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</v>
      </c>
      <c r="P906">
        <f t="shared" si="57"/>
        <v>50.33</v>
      </c>
      <c r="Q906" t="str">
        <f t="shared" si="58"/>
        <v>music</v>
      </c>
      <c r="R906" t="str">
        <f t="shared" si="59"/>
        <v>jazz</v>
      </c>
      <c r="S906" s="9">
        <v>42341.830289351856</v>
      </c>
      <c r="T906" s="9"/>
      <c r="U906" s="8">
        <v>42371.830289351856</v>
      </c>
      <c r="W906" s="10">
        <v>42341.830289351856</v>
      </c>
    </row>
    <row r="907" spans="1:23" ht="49" x14ac:dyDescent="0.25">
      <c r="A907">
        <v>905</v>
      </c>
      <c r="B907" s="3" t="s">
        <v>906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</v>
      </c>
      <c r="P907">
        <f t="shared" si="57"/>
        <v>32.67</v>
      </c>
      <c r="Q907" t="str">
        <f t="shared" si="58"/>
        <v>music</v>
      </c>
      <c r="R907" t="str">
        <f t="shared" si="59"/>
        <v>jazz</v>
      </c>
      <c r="S907" s="9">
        <v>40506.989884259259</v>
      </c>
      <c r="T907" s="9"/>
      <c r="U907" s="8">
        <v>40566.989884259259</v>
      </c>
      <c r="W907" s="10">
        <v>40506.989884259259</v>
      </c>
    </row>
    <row r="908" spans="1:23" ht="33" x14ac:dyDescent="0.25">
      <c r="A908">
        <v>906</v>
      </c>
      <c r="B908" s="3" t="s">
        <v>907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 t="e">
        <f t="shared" si="57"/>
        <v>#DIV/0!</v>
      </c>
      <c r="Q908" t="str">
        <f t="shared" si="58"/>
        <v>music</v>
      </c>
      <c r="R908" t="str">
        <f t="shared" si="59"/>
        <v>jazz</v>
      </c>
      <c r="S908" s="9">
        <v>41680.939699074072</v>
      </c>
      <c r="T908" s="9"/>
      <c r="U908" s="8">
        <v>41710.898032407407</v>
      </c>
      <c r="W908" s="10">
        <v>41680.939699074072</v>
      </c>
    </row>
    <row r="909" spans="1:23" ht="33" x14ac:dyDescent="0.25">
      <c r="A909">
        <v>907</v>
      </c>
      <c r="B909" s="3" t="s">
        <v>908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 t="e">
        <f t="shared" si="57"/>
        <v>#DIV/0!</v>
      </c>
      <c r="Q909" t="str">
        <f t="shared" si="58"/>
        <v>music</v>
      </c>
      <c r="R909" t="str">
        <f t="shared" si="59"/>
        <v>jazz</v>
      </c>
      <c r="S909" s="9">
        <v>40766.942395833335</v>
      </c>
      <c r="T909" s="9"/>
      <c r="U909" s="8">
        <v>40796.942395833335</v>
      </c>
      <c r="W909" s="10">
        <v>40766.942395833335</v>
      </c>
    </row>
    <row r="910" spans="1:23" ht="49" x14ac:dyDescent="0.25">
      <c r="A910">
        <v>908</v>
      </c>
      <c r="B910" s="3" t="s">
        <v>909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 t="e">
        <f t="shared" si="57"/>
        <v>#DIV/0!</v>
      </c>
      <c r="Q910" t="str">
        <f t="shared" si="58"/>
        <v>music</v>
      </c>
      <c r="R910" t="str">
        <f t="shared" si="59"/>
        <v>jazz</v>
      </c>
      <c r="S910" s="9">
        <v>40340.551562499997</v>
      </c>
      <c r="T910" s="9"/>
      <c r="U910" s="8">
        <v>40385.957638888889</v>
      </c>
      <c r="W910" s="10">
        <v>40340.551562499997</v>
      </c>
    </row>
    <row r="911" spans="1:23" ht="49" x14ac:dyDescent="0.25">
      <c r="A911">
        <v>909</v>
      </c>
      <c r="B911" s="3" t="s">
        <v>910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</v>
      </c>
      <c r="P911">
        <f t="shared" si="57"/>
        <v>65</v>
      </c>
      <c r="Q911" t="str">
        <f t="shared" si="58"/>
        <v>music</v>
      </c>
      <c r="R911" t="str">
        <f t="shared" si="59"/>
        <v>jazz</v>
      </c>
      <c r="S911" s="9">
        <v>41081.44027777778</v>
      </c>
      <c r="T911" s="9"/>
      <c r="U911" s="8">
        <v>41112.916666666664</v>
      </c>
      <c r="W911" s="10">
        <v>41081.44027777778</v>
      </c>
    </row>
    <row r="912" spans="1:23" ht="49" x14ac:dyDescent="0.25">
      <c r="A912">
        <v>910</v>
      </c>
      <c r="B912" s="3" t="s">
        <v>911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</v>
      </c>
      <c r="P912">
        <f t="shared" si="57"/>
        <v>24.6</v>
      </c>
      <c r="Q912" t="str">
        <f t="shared" si="58"/>
        <v>music</v>
      </c>
      <c r="R912" t="str">
        <f t="shared" si="59"/>
        <v>jazz</v>
      </c>
      <c r="S912" s="9">
        <v>42737.295358796298</v>
      </c>
      <c r="T912" s="9"/>
      <c r="U912" s="8">
        <v>42797.295358796298</v>
      </c>
      <c r="W912" s="10">
        <v>42737.295358796298</v>
      </c>
    </row>
    <row r="913" spans="1:23" ht="49" x14ac:dyDescent="0.25">
      <c r="A913">
        <v>911</v>
      </c>
      <c r="B913" s="3" t="s">
        <v>912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 t="e">
        <f t="shared" si="57"/>
        <v>#DIV/0!</v>
      </c>
      <c r="Q913" t="str">
        <f t="shared" si="58"/>
        <v>music</v>
      </c>
      <c r="R913" t="str">
        <f t="shared" si="59"/>
        <v>jazz</v>
      </c>
      <c r="S913" s="9">
        <v>41641.755150462966</v>
      </c>
      <c r="T913" s="9"/>
      <c r="U913" s="8">
        <v>41662.755150462966</v>
      </c>
      <c r="W913" s="10">
        <v>41641.755150462966</v>
      </c>
    </row>
    <row r="914" spans="1:23" ht="49" x14ac:dyDescent="0.25">
      <c r="A914">
        <v>912</v>
      </c>
      <c r="B914" s="3" t="s">
        <v>913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1</v>
      </c>
      <c r="P914">
        <f t="shared" si="57"/>
        <v>15</v>
      </c>
      <c r="Q914" t="str">
        <f t="shared" si="58"/>
        <v>music</v>
      </c>
      <c r="R914" t="str">
        <f t="shared" si="59"/>
        <v>jazz</v>
      </c>
      <c r="S914" s="9">
        <v>41193.859340277777</v>
      </c>
      <c r="T914" s="9"/>
      <c r="U914" s="8">
        <v>41253.901006944441</v>
      </c>
      <c r="W914" s="10">
        <v>41193.859340277777</v>
      </c>
    </row>
    <row r="915" spans="1:23" ht="49" x14ac:dyDescent="0.25">
      <c r="A915">
        <v>913</v>
      </c>
      <c r="B915" s="3" t="s">
        <v>914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7</v>
      </c>
      <c r="P915">
        <f t="shared" si="57"/>
        <v>82.58</v>
      </c>
      <c r="Q915" t="str">
        <f t="shared" si="58"/>
        <v>music</v>
      </c>
      <c r="R915" t="str">
        <f t="shared" si="59"/>
        <v>jazz</v>
      </c>
      <c r="S915" s="9">
        <v>41003.889108796298</v>
      </c>
      <c r="T915" s="9"/>
      <c r="U915" s="8">
        <v>41033.889108796298</v>
      </c>
      <c r="W915" s="10">
        <v>41003.889108796298</v>
      </c>
    </row>
    <row r="916" spans="1:23" ht="49" x14ac:dyDescent="0.25">
      <c r="A916">
        <v>914</v>
      </c>
      <c r="B916" s="3" t="s">
        <v>915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 t="e">
        <f t="shared" si="57"/>
        <v>#DIV/0!</v>
      </c>
      <c r="Q916" t="str">
        <f t="shared" si="58"/>
        <v>music</v>
      </c>
      <c r="R916" t="str">
        <f t="shared" si="59"/>
        <v>jazz</v>
      </c>
      <c r="S916" s="9">
        <v>41116.513275462967</v>
      </c>
      <c r="T916" s="9"/>
      <c r="U916" s="8">
        <v>41146.513275462967</v>
      </c>
      <c r="W916" s="10">
        <v>41116.513275462967</v>
      </c>
    </row>
    <row r="917" spans="1:23" ht="49" x14ac:dyDescent="0.25">
      <c r="A917">
        <v>915</v>
      </c>
      <c r="B917" s="3" t="s">
        <v>916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6</v>
      </c>
      <c r="P917">
        <f t="shared" si="57"/>
        <v>41.67</v>
      </c>
      <c r="Q917" t="str">
        <f t="shared" si="58"/>
        <v>music</v>
      </c>
      <c r="R917" t="str">
        <f t="shared" si="59"/>
        <v>jazz</v>
      </c>
      <c r="S917" s="9">
        <v>40937.429560185185</v>
      </c>
      <c r="T917" s="9"/>
      <c r="U917" s="8">
        <v>40968.957638888889</v>
      </c>
      <c r="W917" s="10">
        <v>40937.429560185185</v>
      </c>
    </row>
    <row r="918" spans="1:23" ht="49" x14ac:dyDescent="0.25">
      <c r="A918">
        <v>916</v>
      </c>
      <c r="B918" s="3" t="s">
        <v>917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 t="e">
        <f t="shared" si="57"/>
        <v>#DIV/0!</v>
      </c>
      <c r="Q918" t="str">
        <f t="shared" si="58"/>
        <v>music</v>
      </c>
      <c r="R918" t="str">
        <f t="shared" si="59"/>
        <v>jazz</v>
      </c>
      <c r="S918" s="9">
        <v>40434.603402777779</v>
      </c>
      <c r="T918" s="9"/>
      <c r="U918" s="8">
        <v>40472.958333333336</v>
      </c>
      <c r="W918" s="10">
        <v>40434.603402777779</v>
      </c>
    </row>
    <row r="919" spans="1:23" ht="49" x14ac:dyDescent="0.25">
      <c r="A919">
        <v>917</v>
      </c>
      <c r="B919" s="3" t="s">
        <v>918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1</v>
      </c>
      <c r="P919">
        <f t="shared" si="57"/>
        <v>30</v>
      </c>
      <c r="Q919" t="str">
        <f t="shared" si="58"/>
        <v>music</v>
      </c>
      <c r="R919" t="str">
        <f t="shared" si="59"/>
        <v>jazz</v>
      </c>
      <c r="S919" s="9">
        <v>41802.69363425926</v>
      </c>
      <c r="T919" s="9"/>
      <c r="U919" s="8">
        <v>41833.854166666664</v>
      </c>
      <c r="W919" s="10">
        <v>41802.69363425926</v>
      </c>
    </row>
    <row r="920" spans="1:23" ht="49" x14ac:dyDescent="0.25">
      <c r="A920">
        <v>918</v>
      </c>
      <c r="B920" s="3" t="s">
        <v>919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</v>
      </c>
      <c r="P920">
        <f t="shared" si="57"/>
        <v>19.600000000000001</v>
      </c>
      <c r="Q920" t="str">
        <f t="shared" si="58"/>
        <v>music</v>
      </c>
      <c r="R920" t="str">
        <f t="shared" si="59"/>
        <v>jazz</v>
      </c>
      <c r="S920" s="9">
        <v>41944.666215277779</v>
      </c>
      <c r="T920" s="9"/>
      <c r="U920" s="8">
        <v>41974.707881944443</v>
      </c>
      <c r="W920" s="10">
        <v>41944.666215277779</v>
      </c>
    </row>
    <row r="921" spans="1:23" ht="18" x14ac:dyDescent="0.25">
      <c r="A921">
        <v>919</v>
      </c>
      <c r="B921" s="3" t="s">
        <v>920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1</v>
      </c>
      <c r="P921">
        <f t="shared" si="57"/>
        <v>100</v>
      </c>
      <c r="Q921" t="str">
        <f t="shared" si="58"/>
        <v>music</v>
      </c>
      <c r="R921" t="str">
        <f t="shared" si="59"/>
        <v>jazz</v>
      </c>
      <c r="S921" s="9">
        <v>41227.391724537039</v>
      </c>
      <c r="T921" s="9"/>
      <c r="U921" s="8">
        <v>41262.391724537039</v>
      </c>
      <c r="W921" s="10">
        <v>41227.391724537039</v>
      </c>
    </row>
    <row r="922" spans="1:23" ht="49" x14ac:dyDescent="0.25">
      <c r="A922">
        <v>920</v>
      </c>
      <c r="B922" s="3" t="s">
        <v>921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 t="e">
        <f t="shared" si="57"/>
        <v>#DIV/0!</v>
      </c>
      <c r="Q922" t="str">
        <f t="shared" si="58"/>
        <v>music</v>
      </c>
      <c r="R922" t="str">
        <f t="shared" si="59"/>
        <v>jazz</v>
      </c>
      <c r="S922" s="9">
        <v>41562.42155092593</v>
      </c>
      <c r="T922" s="9"/>
      <c r="U922" s="8">
        <v>41592.463217592594</v>
      </c>
      <c r="W922" s="10">
        <v>41562.42155092593</v>
      </c>
    </row>
    <row r="923" spans="1:23" ht="49" x14ac:dyDescent="0.25">
      <c r="A923">
        <v>921</v>
      </c>
      <c r="B923" s="3" t="s">
        <v>922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31</v>
      </c>
      <c r="P923">
        <f t="shared" si="57"/>
        <v>231.75</v>
      </c>
      <c r="Q923" t="str">
        <f t="shared" si="58"/>
        <v>music</v>
      </c>
      <c r="R923" t="str">
        <f t="shared" si="59"/>
        <v>jazz</v>
      </c>
      <c r="S923" s="9">
        <v>40846.921018518515</v>
      </c>
      <c r="T923" s="9"/>
      <c r="U923" s="8">
        <v>40888.962685185186</v>
      </c>
      <c r="W923" s="10">
        <v>40846.921018518515</v>
      </c>
    </row>
    <row r="924" spans="1:23" ht="49" x14ac:dyDescent="0.25">
      <c r="A924">
        <v>922</v>
      </c>
      <c r="B924" s="3" t="s">
        <v>923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</v>
      </c>
      <c r="P924">
        <f t="shared" si="57"/>
        <v>189.33</v>
      </c>
      <c r="Q924" t="str">
        <f t="shared" si="58"/>
        <v>music</v>
      </c>
      <c r="R924" t="str">
        <f t="shared" si="59"/>
        <v>jazz</v>
      </c>
      <c r="S924" s="9">
        <v>41878.280011574076</v>
      </c>
      <c r="T924" s="9"/>
      <c r="U924" s="8">
        <v>41913.280011574076</v>
      </c>
      <c r="W924" s="10">
        <v>41878.280011574076</v>
      </c>
    </row>
    <row r="925" spans="1:23" ht="49" x14ac:dyDescent="0.25">
      <c r="A925">
        <v>923</v>
      </c>
      <c r="B925" s="3" t="s">
        <v>924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</v>
      </c>
      <c r="P925">
        <f t="shared" si="57"/>
        <v>55</v>
      </c>
      <c r="Q925" t="str">
        <f t="shared" si="58"/>
        <v>music</v>
      </c>
      <c r="R925" t="str">
        <f t="shared" si="59"/>
        <v>jazz</v>
      </c>
      <c r="S925" s="9">
        <v>41934.709756944445</v>
      </c>
      <c r="T925" s="9"/>
      <c r="U925" s="8">
        <v>41964.751423611116</v>
      </c>
      <c r="W925" s="10">
        <v>41934.709756944445</v>
      </c>
    </row>
    <row r="926" spans="1:23" ht="49" x14ac:dyDescent="0.25">
      <c r="A926">
        <v>924</v>
      </c>
      <c r="B926" s="3" t="s">
        <v>925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11</v>
      </c>
      <c r="P926">
        <f t="shared" si="57"/>
        <v>21.8</v>
      </c>
      <c r="Q926" t="str">
        <f t="shared" si="58"/>
        <v>music</v>
      </c>
      <c r="R926" t="str">
        <f t="shared" si="59"/>
        <v>jazz</v>
      </c>
      <c r="S926" s="9">
        <v>41288.692928240744</v>
      </c>
      <c r="T926" s="9"/>
      <c r="U926" s="8">
        <v>41318.692928240744</v>
      </c>
      <c r="W926" s="10">
        <v>41288.692928240744</v>
      </c>
    </row>
    <row r="927" spans="1:23" ht="49" x14ac:dyDescent="0.25">
      <c r="A927">
        <v>925</v>
      </c>
      <c r="B927" s="3" t="s">
        <v>926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3</v>
      </c>
      <c r="P927">
        <f t="shared" si="57"/>
        <v>32</v>
      </c>
      <c r="Q927" t="str">
        <f t="shared" si="58"/>
        <v>music</v>
      </c>
      <c r="R927" t="str">
        <f t="shared" si="59"/>
        <v>jazz</v>
      </c>
      <c r="S927" s="9">
        <v>41575.630914351852</v>
      </c>
      <c r="T927" s="9"/>
      <c r="U927" s="8">
        <v>41605.672581018516</v>
      </c>
      <c r="W927" s="10">
        <v>41575.630914351852</v>
      </c>
    </row>
    <row r="928" spans="1:23" ht="65" x14ac:dyDescent="0.25">
      <c r="A928">
        <v>926</v>
      </c>
      <c r="B928" s="3" t="s">
        <v>927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 t="e">
        <f t="shared" si="57"/>
        <v>#DIV/0!</v>
      </c>
      <c r="Q928" t="str">
        <f t="shared" si="58"/>
        <v>music</v>
      </c>
      <c r="R928" t="str">
        <f t="shared" si="59"/>
        <v>jazz</v>
      </c>
      <c r="S928" s="9">
        <v>40337.77002314815</v>
      </c>
      <c r="T928" s="9"/>
      <c r="U928" s="8">
        <v>40367.694444444445</v>
      </c>
      <c r="W928" s="10">
        <v>40337.77002314815</v>
      </c>
    </row>
    <row r="929" spans="1:23" ht="33" x14ac:dyDescent="0.25">
      <c r="A929">
        <v>927</v>
      </c>
      <c r="B929" s="3" t="s">
        <v>928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 t="e">
        <f t="shared" si="57"/>
        <v>#DIV/0!</v>
      </c>
      <c r="Q929" t="str">
        <f t="shared" si="58"/>
        <v>music</v>
      </c>
      <c r="R929" t="str">
        <f t="shared" si="59"/>
        <v>jazz</v>
      </c>
      <c r="S929" s="9">
        <v>41013.572858796295</v>
      </c>
      <c r="T929" s="9"/>
      <c r="U929" s="8">
        <v>41043.572858796295</v>
      </c>
      <c r="W929" s="10">
        <v>41013.572858796295</v>
      </c>
    </row>
    <row r="930" spans="1:23" ht="49" x14ac:dyDescent="0.25">
      <c r="A930">
        <v>928</v>
      </c>
      <c r="B930" s="3" t="s">
        <v>929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11</v>
      </c>
      <c r="P930">
        <f t="shared" si="57"/>
        <v>56.25</v>
      </c>
      <c r="Q930" t="str">
        <f t="shared" si="58"/>
        <v>music</v>
      </c>
      <c r="R930" t="str">
        <f t="shared" si="59"/>
        <v>jazz</v>
      </c>
      <c r="S930" s="9">
        <v>41180.61241898148</v>
      </c>
      <c r="T930" s="9"/>
      <c r="U930" s="8">
        <v>41230.75</v>
      </c>
      <c r="W930" s="10">
        <v>41180.61241898148</v>
      </c>
    </row>
    <row r="931" spans="1:23" ht="49" x14ac:dyDescent="0.25">
      <c r="A931">
        <v>929</v>
      </c>
      <c r="B931" s="3" t="s">
        <v>930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 t="e">
        <f t="shared" si="57"/>
        <v>#DIV/0!</v>
      </c>
      <c r="Q931" t="str">
        <f t="shared" si="58"/>
        <v>music</v>
      </c>
      <c r="R931" t="str">
        <f t="shared" si="59"/>
        <v>jazz</v>
      </c>
      <c r="S931" s="9">
        <v>40977.988067129627</v>
      </c>
      <c r="T931" s="9"/>
      <c r="U931" s="8">
        <v>41007.946400462963</v>
      </c>
      <c r="W931" s="10">
        <v>40977.988067129627</v>
      </c>
    </row>
    <row r="932" spans="1:23" ht="49" x14ac:dyDescent="0.25">
      <c r="A932">
        <v>930</v>
      </c>
      <c r="B932" s="3" t="s">
        <v>931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</v>
      </c>
      <c r="P932">
        <f t="shared" si="57"/>
        <v>69</v>
      </c>
      <c r="Q932" t="str">
        <f t="shared" si="58"/>
        <v>music</v>
      </c>
      <c r="R932" t="str">
        <f t="shared" si="59"/>
        <v>jazz</v>
      </c>
      <c r="S932" s="9">
        <v>40312.665578703702</v>
      </c>
      <c r="T932" s="9"/>
      <c r="U932" s="8">
        <v>40354.647222222222</v>
      </c>
      <c r="W932" s="10">
        <v>40312.665578703702</v>
      </c>
    </row>
    <row r="933" spans="1:23" ht="49" x14ac:dyDescent="0.25">
      <c r="A933">
        <v>931</v>
      </c>
      <c r="B933" s="3" t="s">
        <v>932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7</v>
      </c>
      <c r="P933">
        <f t="shared" si="57"/>
        <v>18.71</v>
      </c>
      <c r="Q933" t="str">
        <f t="shared" si="58"/>
        <v>music</v>
      </c>
      <c r="R933" t="str">
        <f t="shared" si="59"/>
        <v>jazz</v>
      </c>
      <c r="S933" s="9">
        <v>41680.109976851854</v>
      </c>
      <c r="T933" s="9"/>
      <c r="U933" s="8">
        <v>41714.666666666664</v>
      </c>
      <c r="W933" s="10">
        <v>41680.109976851854</v>
      </c>
    </row>
    <row r="934" spans="1:23" ht="33" x14ac:dyDescent="0.25">
      <c r="A934">
        <v>932</v>
      </c>
      <c r="B934" s="3" t="s">
        <v>933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15</v>
      </c>
      <c r="P934">
        <f t="shared" si="57"/>
        <v>46.03</v>
      </c>
      <c r="Q934" t="str">
        <f t="shared" si="58"/>
        <v>music</v>
      </c>
      <c r="R934" t="str">
        <f t="shared" si="59"/>
        <v>jazz</v>
      </c>
      <c r="S934" s="9">
        <v>41310.719270833331</v>
      </c>
      <c r="T934" s="9"/>
      <c r="U934" s="8">
        <v>41355.677604166667</v>
      </c>
      <c r="W934" s="10">
        <v>41310.719270833331</v>
      </c>
    </row>
    <row r="935" spans="1:23" ht="49" x14ac:dyDescent="0.25">
      <c r="A935">
        <v>933</v>
      </c>
      <c r="B935" s="3" t="s">
        <v>934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>
        <f t="shared" si="57"/>
        <v>60</v>
      </c>
      <c r="Q935" t="str">
        <f t="shared" si="58"/>
        <v>music</v>
      </c>
      <c r="R935" t="str">
        <f t="shared" si="59"/>
        <v>jazz</v>
      </c>
      <c r="S935" s="9">
        <v>41710.919085648151</v>
      </c>
      <c r="T935" s="9"/>
      <c r="U935" s="8">
        <v>41770.919085648151</v>
      </c>
      <c r="W935" s="10">
        <v>41710.919085648151</v>
      </c>
    </row>
    <row r="936" spans="1:23" ht="49" x14ac:dyDescent="0.25">
      <c r="A936">
        <v>934</v>
      </c>
      <c r="B936" s="3" t="s">
        <v>935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</v>
      </c>
      <c r="P936">
        <f t="shared" si="57"/>
        <v>50.67</v>
      </c>
      <c r="Q936" t="str">
        <f t="shared" si="58"/>
        <v>music</v>
      </c>
      <c r="R936" t="str">
        <f t="shared" si="59"/>
        <v>jazz</v>
      </c>
      <c r="S936" s="9">
        <v>41733.487083333333</v>
      </c>
      <c r="T936" s="9"/>
      <c r="U936" s="8">
        <v>41763</v>
      </c>
      <c r="W936" s="10">
        <v>41733.487083333333</v>
      </c>
    </row>
    <row r="937" spans="1:23" ht="49" x14ac:dyDescent="0.25">
      <c r="A937">
        <v>935</v>
      </c>
      <c r="B937" s="3" t="s">
        <v>936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</v>
      </c>
      <c r="P937">
        <f t="shared" si="57"/>
        <v>25</v>
      </c>
      <c r="Q937" t="str">
        <f t="shared" si="58"/>
        <v>music</v>
      </c>
      <c r="R937" t="str">
        <f t="shared" si="59"/>
        <v>jazz</v>
      </c>
      <c r="S937" s="9">
        <v>42368.083668981482</v>
      </c>
      <c r="T937" s="9"/>
      <c r="U937" s="8">
        <v>42398.083668981482</v>
      </c>
      <c r="W937" s="10">
        <v>42368.083668981482</v>
      </c>
    </row>
    <row r="938" spans="1:23" ht="49" x14ac:dyDescent="0.25">
      <c r="A938">
        <v>936</v>
      </c>
      <c r="B938" s="3" t="s">
        <v>937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 t="e">
        <f t="shared" si="57"/>
        <v>#DIV/0!</v>
      </c>
      <c r="Q938" t="str">
        <f t="shared" si="58"/>
        <v>music</v>
      </c>
      <c r="R938" t="str">
        <f t="shared" si="59"/>
        <v>jazz</v>
      </c>
      <c r="S938" s="9">
        <v>40882.774178240739</v>
      </c>
      <c r="T938" s="9"/>
      <c r="U938" s="8">
        <v>40926.583333333336</v>
      </c>
      <c r="W938" s="10">
        <v>40882.774178240739</v>
      </c>
    </row>
    <row r="939" spans="1:23" ht="49" x14ac:dyDescent="0.25">
      <c r="A939">
        <v>937</v>
      </c>
      <c r="B939" s="3" t="s">
        <v>938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</v>
      </c>
      <c r="P939">
        <f t="shared" si="57"/>
        <v>20</v>
      </c>
      <c r="Q939" t="str">
        <f t="shared" si="58"/>
        <v>music</v>
      </c>
      <c r="R939" t="str">
        <f t="shared" si="59"/>
        <v>jazz</v>
      </c>
      <c r="S939" s="9">
        <v>41551.548113425924</v>
      </c>
      <c r="T939" s="9"/>
      <c r="U939" s="8">
        <v>41581.589780092596</v>
      </c>
      <c r="W939" s="10">
        <v>41551.548113425924</v>
      </c>
    </row>
    <row r="940" spans="1:23" ht="49" x14ac:dyDescent="0.25">
      <c r="A940">
        <v>938</v>
      </c>
      <c r="B940" s="3" t="s">
        <v>939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</v>
      </c>
      <c r="P940">
        <f t="shared" si="57"/>
        <v>25</v>
      </c>
      <c r="Q940" t="str">
        <f t="shared" si="58"/>
        <v>music</v>
      </c>
      <c r="R940" t="str">
        <f t="shared" si="59"/>
        <v>jazz</v>
      </c>
      <c r="S940" s="9">
        <v>41124.229722222226</v>
      </c>
      <c r="T940" s="9"/>
      <c r="U940" s="8">
        <v>41154.229722222226</v>
      </c>
      <c r="W940" s="10">
        <v>41124.229722222226</v>
      </c>
    </row>
    <row r="941" spans="1:23" ht="49" x14ac:dyDescent="0.25">
      <c r="A941">
        <v>939</v>
      </c>
      <c r="B941" s="3" t="s">
        <v>940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</v>
      </c>
      <c r="P941">
        <f t="shared" si="57"/>
        <v>20</v>
      </c>
      <c r="Q941" t="str">
        <f t="shared" si="58"/>
        <v>music</v>
      </c>
      <c r="R941" t="str">
        <f t="shared" si="59"/>
        <v>jazz</v>
      </c>
      <c r="S941" s="9">
        <v>41416.513171296298</v>
      </c>
      <c r="T941" s="9"/>
      <c r="U941" s="8">
        <v>41455.581944444442</v>
      </c>
      <c r="W941" s="10">
        <v>41416.513171296298</v>
      </c>
    </row>
    <row r="942" spans="1:23" ht="49" x14ac:dyDescent="0.25">
      <c r="A942">
        <v>940</v>
      </c>
      <c r="B942" s="3" t="s">
        <v>941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</v>
      </c>
      <c r="P942">
        <f t="shared" si="57"/>
        <v>110.29</v>
      </c>
      <c r="Q942" t="str">
        <f t="shared" si="58"/>
        <v>technology</v>
      </c>
      <c r="R942" t="str">
        <f t="shared" si="59"/>
        <v>wearables</v>
      </c>
      <c r="S942" s="9">
        <v>42181.758402777778</v>
      </c>
      <c r="T942" s="9"/>
      <c r="U942" s="8">
        <v>42226.758402777778</v>
      </c>
      <c r="W942" s="10">
        <v>42181.758402777778</v>
      </c>
    </row>
    <row r="943" spans="1:23" ht="49" x14ac:dyDescent="0.25">
      <c r="A943">
        <v>941</v>
      </c>
      <c r="B943" s="3" t="s">
        <v>942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</v>
      </c>
      <c r="P943">
        <f t="shared" si="57"/>
        <v>37.450000000000003</v>
      </c>
      <c r="Q943" t="str">
        <f t="shared" si="58"/>
        <v>technology</v>
      </c>
      <c r="R943" t="str">
        <f t="shared" si="59"/>
        <v>wearables</v>
      </c>
      <c r="S943" s="9">
        <v>42745.846585648149</v>
      </c>
      <c r="T943" s="9"/>
      <c r="U943" s="8">
        <v>42775.846585648149</v>
      </c>
      <c r="W943" s="10">
        <v>42745.846585648149</v>
      </c>
    </row>
    <row r="944" spans="1:23" ht="49" x14ac:dyDescent="0.25">
      <c r="A944">
        <v>942</v>
      </c>
      <c r="B944" s="3" t="s">
        <v>943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9</v>
      </c>
      <c r="P944">
        <f t="shared" si="57"/>
        <v>41.75</v>
      </c>
      <c r="Q944" t="str">
        <f t="shared" si="58"/>
        <v>technology</v>
      </c>
      <c r="R944" t="str">
        <f t="shared" si="59"/>
        <v>wearables</v>
      </c>
      <c r="S944" s="9">
        <v>42382.593287037031</v>
      </c>
      <c r="T944" s="9"/>
      <c r="U944" s="8">
        <v>42418.593287037031</v>
      </c>
      <c r="W944" s="10">
        <v>42382.593287037031</v>
      </c>
    </row>
    <row r="945" spans="1:23" ht="33" x14ac:dyDescent="0.25">
      <c r="A945">
        <v>943</v>
      </c>
      <c r="B945" s="3" t="s">
        <v>944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10</v>
      </c>
      <c r="P945">
        <f t="shared" si="57"/>
        <v>24.08</v>
      </c>
      <c r="Q945" t="str">
        <f t="shared" si="58"/>
        <v>technology</v>
      </c>
      <c r="R945" t="str">
        <f t="shared" si="59"/>
        <v>wearables</v>
      </c>
      <c r="S945" s="9">
        <v>42673.41788194445</v>
      </c>
      <c r="T945" s="9"/>
      <c r="U945" s="8">
        <v>42703.459548611107</v>
      </c>
      <c r="W945" s="10">
        <v>42673.41788194445</v>
      </c>
    </row>
    <row r="946" spans="1:23" ht="49" x14ac:dyDescent="0.25">
      <c r="A946">
        <v>944</v>
      </c>
      <c r="B946" s="3" t="s">
        <v>945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</v>
      </c>
      <c r="P946">
        <f t="shared" si="57"/>
        <v>69.41</v>
      </c>
      <c r="Q946" t="str">
        <f t="shared" si="58"/>
        <v>technology</v>
      </c>
      <c r="R946" t="str">
        <f t="shared" si="59"/>
        <v>wearables</v>
      </c>
      <c r="S946" s="9">
        <v>42444.333912037036</v>
      </c>
      <c r="T946" s="9"/>
      <c r="U946" s="8">
        <v>42478.333333333328</v>
      </c>
      <c r="W946" s="10">
        <v>42444.333912037036</v>
      </c>
    </row>
    <row r="947" spans="1:23" ht="49" x14ac:dyDescent="0.25">
      <c r="A947">
        <v>945</v>
      </c>
      <c r="B947" s="3" t="s">
        <v>946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</v>
      </c>
      <c r="P947">
        <f t="shared" si="57"/>
        <v>155.25</v>
      </c>
      <c r="Q947" t="str">
        <f t="shared" si="58"/>
        <v>technology</v>
      </c>
      <c r="R947" t="str">
        <f t="shared" si="59"/>
        <v>wearables</v>
      </c>
      <c r="S947" s="9">
        <v>42732.622986111113</v>
      </c>
      <c r="T947" s="9"/>
      <c r="U947" s="8">
        <v>42784.749305555553</v>
      </c>
      <c r="W947" s="10">
        <v>42732.622986111113</v>
      </c>
    </row>
    <row r="948" spans="1:23" ht="33" x14ac:dyDescent="0.25">
      <c r="A948">
        <v>946</v>
      </c>
      <c r="B948" s="3" t="s">
        <v>947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2</v>
      </c>
      <c r="P948">
        <f t="shared" si="57"/>
        <v>57.2</v>
      </c>
      <c r="Q948" t="str">
        <f t="shared" si="58"/>
        <v>technology</v>
      </c>
      <c r="R948" t="str">
        <f t="shared" si="59"/>
        <v>wearables</v>
      </c>
      <c r="S948" s="9">
        <v>42592.500555555554</v>
      </c>
      <c r="T948" s="9"/>
      <c r="U948" s="8">
        <v>42622.500555555554</v>
      </c>
      <c r="W948" s="10">
        <v>42592.500555555554</v>
      </c>
    </row>
    <row r="949" spans="1:23" ht="49" x14ac:dyDescent="0.25">
      <c r="A949">
        <v>947</v>
      </c>
      <c r="B949" s="3" t="s">
        <v>948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 t="e">
        <f t="shared" si="57"/>
        <v>#DIV/0!</v>
      </c>
      <c r="Q949" t="str">
        <f t="shared" si="58"/>
        <v>technology</v>
      </c>
      <c r="R949" t="str">
        <f t="shared" si="59"/>
        <v>wearables</v>
      </c>
      <c r="S949" s="9">
        <v>42491.531319444446</v>
      </c>
      <c r="T949" s="9"/>
      <c r="U949" s="8">
        <v>42551.531319444446</v>
      </c>
      <c r="W949" s="10">
        <v>42491.531319444446</v>
      </c>
    </row>
    <row r="950" spans="1:23" ht="49" x14ac:dyDescent="0.25">
      <c r="A950">
        <v>948</v>
      </c>
      <c r="B950" s="3" t="s">
        <v>949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>
        <f t="shared" si="57"/>
        <v>60</v>
      </c>
      <c r="Q950" t="str">
        <f t="shared" si="58"/>
        <v>technology</v>
      </c>
      <c r="R950" t="str">
        <f t="shared" si="59"/>
        <v>wearables</v>
      </c>
      <c r="S950" s="9">
        <v>42411.578287037039</v>
      </c>
      <c r="T950" s="9"/>
      <c r="U950" s="8">
        <v>42441.578287037039</v>
      </c>
      <c r="W950" s="10">
        <v>42411.578287037039</v>
      </c>
    </row>
    <row r="951" spans="1:23" ht="49" x14ac:dyDescent="0.25">
      <c r="A951">
        <v>949</v>
      </c>
      <c r="B951" s="3" t="s">
        <v>950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</v>
      </c>
      <c r="P951">
        <f t="shared" si="57"/>
        <v>39</v>
      </c>
      <c r="Q951" t="str">
        <f t="shared" si="58"/>
        <v>technology</v>
      </c>
      <c r="R951" t="str">
        <f t="shared" si="59"/>
        <v>wearables</v>
      </c>
      <c r="S951" s="9">
        <v>42360.793703703705</v>
      </c>
      <c r="T951" s="9"/>
      <c r="U951" s="8">
        <v>42420.793703703705</v>
      </c>
      <c r="W951" s="10">
        <v>42360.793703703705</v>
      </c>
    </row>
    <row r="952" spans="1:23" ht="49" x14ac:dyDescent="0.25">
      <c r="A952">
        <v>950</v>
      </c>
      <c r="B952" s="3" t="s">
        <v>951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</v>
      </c>
      <c r="P952">
        <f t="shared" si="57"/>
        <v>58.42</v>
      </c>
      <c r="Q952" t="str">
        <f t="shared" si="58"/>
        <v>technology</v>
      </c>
      <c r="R952" t="str">
        <f t="shared" si="59"/>
        <v>wearables</v>
      </c>
      <c r="S952" s="9">
        <v>42356.500706018516</v>
      </c>
      <c r="T952" s="9"/>
      <c r="U952" s="8">
        <v>42386.500706018516</v>
      </c>
      <c r="W952" s="10">
        <v>42356.500706018516</v>
      </c>
    </row>
    <row r="953" spans="1:23" ht="18" x14ac:dyDescent="0.25">
      <c r="A953">
        <v>951</v>
      </c>
      <c r="B953" s="3" t="s">
        <v>952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</v>
      </c>
      <c r="P953">
        <f t="shared" si="57"/>
        <v>158.63999999999999</v>
      </c>
      <c r="Q953" t="str">
        <f t="shared" si="58"/>
        <v>technology</v>
      </c>
      <c r="R953" t="str">
        <f t="shared" si="59"/>
        <v>wearables</v>
      </c>
      <c r="S953" s="9">
        <v>42480.403611111105</v>
      </c>
      <c r="T953" s="9"/>
      <c r="U953" s="8">
        <v>42525.403611111105</v>
      </c>
      <c r="W953" s="10">
        <v>42480.403611111105</v>
      </c>
    </row>
    <row r="954" spans="1:23" ht="33" x14ac:dyDescent="0.25">
      <c r="A954">
        <v>952</v>
      </c>
      <c r="B954" s="3" t="s">
        <v>953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40</v>
      </c>
      <c r="P954">
        <f t="shared" si="57"/>
        <v>99.86</v>
      </c>
      <c r="Q954" t="str">
        <f t="shared" si="58"/>
        <v>technology</v>
      </c>
      <c r="R954" t="str">
        <f t="shared" si="59"/>
        <v>wearables</v>
      </c>
      <c r="S954" s="9">
        <v>42662.363564814819</v>
      </c>
      <c r="T954" s="9"/>
      <c r="U954" s="8">
        <v>42692.405231481483</v>
      </c>
      <c r="W954" s="10">
        <v>42662.363564814819</v>
      </c>
    </row>
    <row r="955" spans="1:23" ht="49" x14ac:dyDescent="0.25">
      <c r="A955">
        <v>953</v>
      </c>
      <c r="B955" s="3" t="s">
        <v>954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1</v>
      </c>
      <c r="P955">
        <f t="shared" si="57"/>
        <v>25.2</v>
      </c>
      <c r="Q955" t="str">
        <f t="shared" si="58"/>
        <v>technology</v>
      </c>
      <c r="R955" t="str">
        <f t="shared" si="59"/>
        <v>wearables</v>
      </c>
      <c r="S955" s="9">
        <v>41998.914340277777</v>
      </c>
      <c r="T955" s="9"/>
      <c r="U955" s="8">
        <v>42028.914340277777</v>
      </c>
      <c r="W955" s="10">
        <v>41998.914340277777</v>
      </c>
    </row>
    <row r="956" spans="1:23" ht="49" x14ac:dyDescent="0.25">
      <c r="A956">
        <v>954</v>
      </c>
      <c r="B956" s="3" t="s">
        <v>955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</v>
      </c>
      <c r="P956">
        <f t="shared" si="57"/>
        <v>89.19</v>
      </c>
      <c r="Q956" t="str">
        <f t="shared" si="58"/>
        <v>technology</v>
      </c>
      <c r="R956" t="str">
        <f t="shared" si="59"/>
        <v>wearables</v>
      </c>
      <c r="S956" s="9">
        <v>42194.583784722221</v>
      </c>
      <c r="T956" s="9"/>
      <c r="U956" s="8">
        <v>42236.583784722221</v>
      </c>
      <c r="W956" s="10">
        <v>42194.583784722221</v>
      </c>
    </row>
    <row r="957" spans="1:23" ht="49" x14ac:dyDescent="0.25">
      <c r="A957">
        <v>955</v>
      </c>
      <c r="B957" s="3" t="s">
        <v>956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6</v>
      </c>
      <c r="P957">
        <f t="shared" si="57"/>
        <v>182.62</v>
      </c>
      <c r="Q957" t="str">
        <f t="shared" si="58"/>
        <v>technology</v>
      </c>
      <c r="R957" t="str">
        <f t="shared" si="59"/>
        <v>wearables</v>
      </c>
      <c r="S957" s="9">
        <v>42586.045138888891</v>
      </c>
      <c r="T957" s="9"/>
      <c r="U957" s="8">
        <v>42626.045138888891</v>
      </c>
      <c r="W957" s="10">
        <v>42586.045138888891</v>
      </c>
    </row>
    <row r="958" spans="1:23" ht="65" x14ac:dyDescent="0.25">
      <c r="A958">
        <v>956</v>
      </c>
      <c r="B958" s="3" t="s">
        <v>957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2</v>
      </c>
      <c r="P958">
        <f t="shared" si="57"/>
        <v>50.65</v>
      </c>
      <c r="Q958" t="str">
        <f t="shared" si="58"/>
        <v>technology</v>
      </c>
      <c r="R958" t="str">
        <f t="shared" si="59"/>
        <v>wearables</v>
      </c>
      <c r="S958" s="9">
        <v>42060.663877314815</v>
      </c>
      <c r="T958" s="9"/>
      <c r="U958" s="8">
        <v>42120.622210648144</v>
      </c>
      <c r="W958" s="10">
        <v>42060.663877314815</v>
      </c>
    </row>
    <row r="959" spans="1:23" ht="33" x14ac:dyDescent="0.25">
      <c r="A959">
        <v>957</v>
      </c>
      <c r="B959" s="3" t="s">
        <v>958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2</v>
      </c>
      <c r="P959">
        <f t="shared" si="57"/>
        <v>33.29</v>
      </c>
      <c r="Q959" t="str">
        <f t="shared" si="58"/>
        <v>technology</v>
      </c>
      <c r="R959" t="str">
        <f t="shared" si="59"/>
        <v>wearables</v>
      </c>
      <c r="S959" s="9">
        <v>42660.302465277782</v>
      </c>
      <c r="T959" s="9"/>
      <c r="U959" s="8">
        <v>42691.344131944439</v>
      </c>
      <c r="W959" s="10">
        <v>42660.302465277782</v>
      </c>
    </row>
    <row r="960" spans="1:23" ht="49" x14ac:dyDescent="0.25">
      <c r="A960">
        <v>958</v>
      </c>
      <c r="B960" s="3" t="s">
        <v>959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</v>
      </c>
      <c r="P960">
        <f t="shared" si="57"/>
        <v>51.82</v>
      </c>
      <c r="Q960" t="str">
        <f t="shared" si="58"/>
        <v>technology</v>
      </c>
      <c r="R960" t="str">
        <f t="shared" si="59"/>
        <v>wearables</v>
      </c>
      <c r="S960" s="9">
        <v>42082.552812499998</v>
      </c>
      <c r="T960" s="9"/>
      <c r="U960" s="8">
        <v>42103.957638888889</v>
      </c>
      <c r="W960" s="10">
        <v>42082.552812499998</v>
      </c>
    </row>
    <row r="961" spans="1:23" ht="49" x14ac:dyDescent="0.25">
      <c r="A961">
        <v>959</v>
      </c>
      <c r="B961" s="3" t="s">
        <v>960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39</v>
      </c>
      <c r="P961">
        <f t="shared" si="57"/>
        <v>113.63</v>
      </c>
      <c r="Q961" t="str">
        <f t="shared" si="58"/>
        <v>technology</v>
      </c>
      <c r="R961" t="str">
        <f t="shared" si="59"/>
        <v>wearables</v>
      </c>
      <c r="S961" s="9">
        <v>41992.924363425926</v>
      </c>
      <c r="T961" s="9"/>
      <c r="U961" s="8">
        <v>42022.924363425926</v>
      </c>
      <c r="W961" s="10">
        <v>41992.924363425926</v>
      </c>
    </row>
    <row r="962" spans="1:23" ht="49" x14ac:dyDescent="0.25">
      <c r="A962">
        <v>960</v>
      </c>
      <c r="B962" s="3" t="s">
        <v>961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46</v>
      </c>
      <c r="P962">
        <f t="shared" si="57"/>
        <v>136.46</v>
      </c>
      <c r="Q962" t="str">
        <f t="shared" si="58"/>
        <v>technology</v>
      </c>
      <c r="R962" t="str">
        <f t="shared" si="59"/>
        <v>wearables</v>
      </c>
      <c r="S962" s="9">
        <v>42766.376793981486</v>
      </c>
      <c r="T962" s="9"/>
      <c r="U962" s="8">
        <v>42808.335127314815</v>
      </c>
      <c r="W962" s="10">
        <v>42766.376793981486</v>
      </c>
    </row>
    <row r="963" spans="1:23" ht="49" x14ac:dyDescent="0.25">
      <c r="A963">
        <v>961</v>
      </c>
      <c r="B963" s="3" t="s">
        <v>962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ROUND((E963/D963)*100,0)</f>
        <v>42</v>
      </c>
      <c r="P963">
        <f t="shared" ref="P963:P1026" si="61">ROUND(E963/L963,2)</f>
        <v>364.35</v>
      </c>
      <c r="Q963" t="str">
        <f t="shared" ref="Q963:Q1026" si="62">LEFT(N963,FIND("/",N963)-1)</f>
        <v>technology</v>
      </c>
      <c r="R963" t="str">
        <f t="shared" ref="R963:R1026" si="63">MID(N963,FIND("/",N963)+1,LEN(N963))</f>
        <v>wearables</v>
      </c>
      <c r="S963" s="9">
        <v>42740.443692129629</v>
      </c>
      <c r="T963" s="9"/>
      <c r="U963" s="8">
        <v>42786.541666666672</v>
      </c>
      <c r="W963" s="10">
        <v>42740.443692129629</v>
      </c>
    </row>
    <row r="964" spans="1:23" ht="49" x14ac:dyDescent="0.25">
      <c r="A964">
        <v>962</v>
      </c>
      <c r="B964" s="3" t="s">
        <v>963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</v>
      </c>
      <c r="P964">
        <f t="shared" si="61"/>
        <v>19.239999999999998</v>
      </c>
      <c r="Q964" t="str">
        <f t="shared" si="62"/>
        <v>technology</v>
      </c>
      <c r="R964" t="str">
        <f t="shared" si="63"/>
        <v>wearables</v>
      </c>
      <c r="S964" s="9">
        <v>42373.462418981479</v>
      </c>
      <c r="T964" s="9"/>
      <c r="U964" s="8">
        <v>42411.462418981479</v>
      </c>
      <c r="W964" s="10">
        <v>42373.462418981479</v>
      </c>
    </row>
    <row r="965" spans="1:23" ht="33" x14ac:dyDescent="0.25">
      <c r="A965">
        <v>963</v>
      </c>
      <c r="B965" s="3" t="s">
        <v>964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</v>
      </c>
      <c r="P965">
        <f t="shared" si="61"/>
        <v>41.89</v>
      </c>
      <c r="Q965" t="str">
        <f t="shared" si="62"/>
        <v>technology</v>
      </c>
      <c r="R965" t="str">
        <f t="shared" si="63"/>
        <v>wearables</v>
      </c>
      <c r="S965" s="9">
        <v>42625.385636574079</v>
      </c>
      <c r="T965" s="9"/>
      <c r="U965" s="8">
        <v>42660.385636574079</v>
      </c>
      <c r="W965" s="10">
        <v>42625.385636574079</v>
      </c>
    </row>
    <row r="966" spans="1:23" ht="49" x14ac:dyDescent="0.25">
      <c r="A966">
        <v>964</v>
      </c>
      <c r="B966" s="3" t="s">
        <v>965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1</v>
      </c>
      <c r="P966">
        <f t="shared" si="61"/>
        <v>30.31</v>
      </c>
      <c r="Q966" t="str">
        <f t="shared" si="62"/>
        <v>technology</v>
      </c>
      <c r="R966" t="str">
        <f t="shared" si="63"/>
        <v>wearables</v>
      </c>
      <c r="S966" s="9">
        <v>42208.378692129627</v>
      </c>
      <c r="T966" s="9"/>
      <c r="U966" s="8">
        <v>42248.378692129627</v>
      </c>
      <c r="W966" s="10">
        <v>42208.378692129627</v>
      </c>
    </row>
    <row r="967" spans="1:23" ht="49" x14ac:dyDescent="0.25">
      <c r="A967">
        <v>965</v>
      </c>
      <c r="B967" s="3" t="s">
        <v>966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</v>
      </c>
      <c r="P967">
        <f t="shared" si="61"/>
        <v>49.67</v>
      </c>
      <c r="Q967" t="str">
        <f t="shared" si="62"/>
        <v>technology</v>
      </c>
      <c r="R967" t="str">
        <f t="shared" si="63"/>
        <v>wearables</v>
      </c>
      <c r="S967" s="9">
        <v>42636.766736111109</v>
      </c>
      <c r="T967" s="9"/>
      <c r="U967" s="8">
        <v>42668.915972222225</v>
      </c>
      <c r="W967" s="10">
        <v>42636.766736111109</v>
      </c>
    </row>
    <row r="968" spans="1:23" ht="49" x14ac:dyDescent="0.25">
      <c r="A968">
        <v>966</v>
      </c>
      <c r="B968" s="3" t="s">
        <v>967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15</v>
      </c>
      <c r="P968">
        <f t="shared" si="61"/>
        <v>59.2</v>
      </c>
      <c r="Q968" t="str">
        <f t="shared" si="62"/>
        <v>technology</v>
      </c>
      <c r="R968" t="str">
        <f t="shared" si="63"/>
        <v>wearables</v>
      </c>
      <c r="S968" s="9">
        <v>42619.385787037041</v>
      </c>
      <c r="T968" s="9"/>
      <c r="U968" s="8">
        <v>42649.385787037041</v>
      </c>
      <c r="W968" s="10">
        <v>42619.385787037041</v>
      </c>
    </row>
    <row r="969" spans="1:23" ht="49" x14ac:dyDescent="0.25">
      <c r="A969">
        <v>967</v>
      </c>
      <c r="B969" s="3" t="s">
        <v>968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18</v>
      </c>
      <c r="P969">
        <f t="shared" si="61"/>
        <v>43.98</v>
      </c>
      <c r="Q969" t="str">
        <f t="shared" si="62"/>
        <v>technology</v>
      </c>
      <c r="R969" t="str">
        <f t="shared" si="63"/>
        <v>wearables</v>
      </c>
      <c r="S969" s="9">
        <v>42422.004328703704</v>
      </c>
      <c r="T969" s="9"/>
      <c r="U969" s="8">
        <v>42481.96266203704</v>
      </c>
      <c r="W969" s="10">
        <v>42422.004328703704</v>
      </c>
    </row>
    <row r="970" spans="1:23" ht="49" x14ac:dyDescent="0.25">
      <c r="A970">
        <v>968</v>
      </c>
      <c r="B970" s="3" t="s">
        <v>969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</v>
      </c>
      <c r="P970">
        <f t="shared" si="61"/>
        <v>26.5</v>
      </c>
      <c r="Q970" t="str">
        <f t="shared" si="62"/>
        <v>technology</v>
      </c>
      <c r="R970" t="str">
        <f t="shared" si="63"/>
        <v>wearables</v>
      </c>
      <c r="S970" s="9">
        <v>41836.597615740742</v>
      </c>
      <c r="T970" s="9"/>
      <c r="U970" s="8">
        <v>41866.597615740742</v>
      </c>
      <c r="W970" s="10">
        <v>41836.597615740742</v>
      </c>
    </row>
    <row r="971" spans="1:23" ht="33" x14ac:dyDescent="0.25">
      <c r="A971">
        <v>969</v>
      </c>
      <c r="B971" s="3" t="s">
        <v>970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47</v>
      </c>
      <c r="P971">
        <f t="shared" si="61"/>
        <v>1272.73</v>
      </c>
      <c r="Q971" t="str">
        <f t="shared" si="62"/>
        <v>technology</v>
      </c>
      <c r="R971" t="str">
        <f t="shared" si="63"/>
        <v>wearables</v>
      </c>
      <c r="S971" s="9">
        <v>42742.05332175926</v>
      </c>
      <c r="T971" s="9"/>
      <c r="U971" s="8">
        <v>42775.05332175926</v>
      </c>
      <c r="W971" s="10">
        <v>42742.05332175926</v>
      </c>
    </row>
    <row r="972" spans="1:23" ht="49" x14ac:dyDescent="0.25">
      <c r="A972">
        <v>970</v>
      </c>
      <c r="B972" s="3" t="s">
        <v>971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46</v>
      </c>
      <c r="P972">
        <f t="shared" si="61"/>
        <v>164</v>
      </c>
      <c r="Q972" t="str">
        <f t="shared" si="62"/>
        <v>technology</v>
      </c>
      <c r="R972" t="str">
        <f t="shared" si="63"/>
        <v>wearables</v>
      </c>
      <c r="S972" s="9">
        <v>42720.970520833333</v>
      </c>
      <c r="T972" s="9"/>
      <c r="U972" s="8">
        <v>42757.957638888889</v>
      </c>
      <c r="W972" s="10">
        <v>42720.970520833333</v>
      </c>
    </row>
    <row r="973" spans="1:23" ht="49" x14ac:dyDescent="0.25">
      <c r="A973">
        <v>971</v>
      </c>
      <c r="B973" s="3" t="s">
        <v>972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</v>
      </c>
      <c r="P973">
        <f t="shared" si="61"/>
        <v>45.2</v>
      </c>
      <c r="Q973" t="str">
        <f t="shared" si="62"/>
        <v>technology</v>
      </c>
      <c r="R973" t="str">
        <f t="shared" si="63"/>
        <v>wearables</v>
      </c>
      <c r="S973" s="9">
        <v>42111.459027777775</v>
      </c>
      <c r="T973" s="9"/>
      <c r="U973" s="8">
        <v>42156.459027777775</v>
      </c>
      <c r="W973" s="10">
        <v>42111.459027777775</v>
      </c>
    </row>
    <row r="974" spans="1:23" ht="49" x14ac:dyDescent="0.25">
      <c r="A974">
        <v>972</v>
      </c>
      <c r="B974" s="3" t="s">
        <v>973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35</v>
      </c>
      <c r="P974">
        <f t="shared" si="61"/>
        <v>153.88999999999999</v>
      </c>
      <c r="Q974" t="str">
        <f t="shared" si="62"/>
        <v>technology</v>
      </c>
      <c r="R974" t="str">
        <f t="shared" si="63"/>
        <v>wearables</v>
      </c>
      <c r="S974" s="9">
        <v>41856.615717592591</v>
      </c>
      <c r="T974" s="9"/>
      <c r="U974" s="8">
        <v>41886.040972222225</v>
      </c>
      <c r="W974" s="10">
        <v>41856.615717592591</v>
      </c>
    </row>
    <row r="975" spans="1:23" ht="49" x14ac:dyDescent="0.25">
      <c r="A975">
        <v>973</v>
      </c>
      <c r="B975" s="3" t="s">
        <v>974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</v>
      </c>
      <c r="P975">
        <f t="shared" si="61"/>
        <v>51.38</v>
      </c>
      <c r="Q975" t="str">
        <f t="shared" si="62"/>
        <v>technology</v>
      </c>
      <c r="R975" t="str">
        <f t="shared" si="63"/>
        <v>wearables</v>
      </c>
      <c r="S975" s="9">
        <v>42256.764965277776</v>
      </c>
      <c r="T975" s="9"/>
      <c r="U975" s="8">
        <v>42316.806631944448</v>
      </c>
      <c r="W975" s="10">
        <v>42256.764965277776</v>
      </c>
    </row>
    <row r="976" spans="1:23" ht="49" x14ac:dyDescent="0.25">
      <c r="A976">
        <v>974</v>
      </c>
      <c r="B976" s="3" t="s">
        <v>975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1</v>
      </c>
      <c r="P976">
        <f t="shared" si="61"/>
        <v>93.33</v>
      </c>
      <c r="Q976" t="str">
        <f t="shared" si="62"/>
        <v>technology</v>
      </c>
      <c r="R976" t="str">
        <f t="shared" si="63"/>
        <v>wearables</v>
      </c>
      <c r="S976" s="9">
        <v>42424.499490740738</v>
      </c>
      <c r="T976" s="9"/>
      <c r="U976" s="8">
        <v>42454.457824074074</v>
      </c>
      <c r="W976" s="10">
        <v>42424.499490740738</v>
      </c>
    </row>
    <row r="977" spans="1:23" ht="49" x14ac:dyDescent="0.25">
      <c r="A977">
        <v>975</v>
      </c>
      <c r="B977" s="3" t="s">
        <v>976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3</v>
      </c>
      <c r="P977">
        <f t="shared" si="61"/>
        <v>108.63</v>
      </c>
      <c r="Q977" t="str">
        <f t="shared" si="62"/>
        <v>technology</v>
      </c>
      <c r="R977" t="str">
        <f t="shared" si="63"/>
        <v>wearables</v>
      </c>
      <c r="S977" s="9">
        <v>42489.446585648147</v>
      </c>
      <c r="T977" s="9"/>
      <c r="U977" s="8">
        <v>42549.446585648147</v>
      </c>
      <c r="W977" s="10">
        <v>42489.446585648147</v>
      </c>
    </row>
    <row r="978" spans="1:23" ht="49" x14ac:dyDescent="0.25">
      <c r="A978">
        <v>976</v>
      </c>
      <c r="B978" s="3" t="s">
        <v>977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2</v>
      </c>
      <c r="P978">
        <f t="shared" si="61"/>
        <v>160.5</v>
      </c>
      <c r="Q978" t="str">
        <f t="shared" si="62"/>
        <v>technology</v>
      </c>
      <c r="R978" t="str">
        <f t="shared" si="63"/>
        <v>wearables</v>
      </c>
      <c r="S978" s="9">
        <v>42184.808993055558</v>
      </c>
      <c r="T978" s="9"/>
      <c r="U978" s="8">
        <v>42229.808993055558</v>
      </c>
      <c r="W978" s="10">
        <v>42184.808993055558</v>
      </c>
    </row>
    <row r="979" spans="1:23" ht="49" x14ac:dyDescent="0.25">
      <c r="A979">
        <v>977</v>
      </c>
      <c r="B979" s="3" t="s">
        <v>978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34</v>
      </c>
      <c r="P979">
        <f t="shared" si="61"/>
        <v>75.75</v>
      </c>
      <c r="Q979" t="str">
        <f t="shared" si="62"/>
        <v>technology</v>
      </c>
      <c r="R979" t="str">
        <f t="shared" si="63"/>
        <v>wearables</v>
      </c>
      <c r="S979" s="9">
        <v>42391.692094907412</v>
      </c>
      <c r="T979" s="9"/>
      <c r="U979" s="8">
        <v>42421.692094907412</v>
      </c>
      <c r="W979" s="10">
        <v>42391.692094907412</v>
      </c>
    </row>
    <row r="980" spans="1:23" ht="49" x14ac:dyDescent="0.25">
      <c r="A980">
        <v>978</v>
      </c>
      <c r="B980" s="3" t="s">
        <v>979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</v>
      </c>
      <c r="P980">
        <f t="shared" si="61"/>
        <v>790.84</v>
      </c>
      <c r="Q980" t="str">
        <f t="shared" si="62"/>
        <v>technology</v>
      </c>
      <c r="R980" t="str">
        <f t="shared" si="63"/>
        <v>wearables</v>
      </c>
      <c r="S980" s="9">
        <v>42395.059039351851</v>
      </c>
      <c r="T980" s="9"/>
      <c r="U980" s="8">
        <v>42425.059039351851</v>
      </c>
      <c r="W980" s="10">
        <v>42395.059039351851</v>
      </c>
    </row>
    <row r="981" spans="1:23" ht="49" x14ac:dyDescent="0.25">
      <c r="A981">
        <v>979</v>
      </c>
      <c r="B981" s="3" t="s">
        <v>980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83</v>
      </c>
      <c r="P981">
        <f t="shared" si="61"/>
        <v>301.94</v>
      </c>
      <c r="Q981" t="str">
        <f t="shared" si="62"/>
        <v>technology</v>
      </c>
      <c r="R981" t="str">
        <f t="shared" si="63"/>
        <v>wearables</v>
      </c>
      <c r="S981" s="9">
        <v>42506.166990740734</v>
      </c>
      <c r="T981" s="9"/>
      <c r="U981" s="8">
        <v>42541.540972222225</v>
      </c>
      <c r="W981" s="10">
        <v>42506.166990740734</v>
      </c>
    </row>
    <row r="982" spans="1:23" ht="49" x14ac:dyDescent="0.25">
      <c r="A982">
        <v>980</v>
      </c>
      <c r="B982" s="3" t="s">
        <v>981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15</v>
      </c>
      <c r="P982">
        <f t="shared" si="61"/>
        <v>47.94</v>
      </c>
      <c r="Q982" t="str">
        <f t="shared" si="62"/>
        <v>technology</v>
      </c>
      <c r="R982" t="str">
        <f t="shared" si="63"/>
        <v>wearables</v>
      </c>
      <c r="S982" s="9">
        <v>41928.654189814813</v>
      </c>
      <c r="T982" s="9"/>
      <c r="U982" s="8">
        <v>41973.695856481485</v>
      </c>
      <c r="W982" s="10">
        <v>41928.654189814813</v>
      </c>
    </row>
    <row r="983" spans="1:23" ht="49" x14ac:dyDescent="0.25">
      <c r="A983">
        <v>981</v>
      </c>
      <c r="B983" s="3" t="s">
        <v>982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0</v>
      </c>
      <c r="P983">
        <f t="shared" si="61"/>
        <v>2.75</v>
      </c>
      <c r="Q983" t="str">
        <f t="shared" si="62"/>
        <v>technology</v>
      </c>
      <c r="R983" t="str">
        <f t="shared" si="63"/>
        <v>wearables</v>
      </c>
      <c r="S983" s="9">
        <v>41830.697013888886</v>
      </c>
      <c r="T983" s="9"/>
      <c r="U983" s="8">
        <v>41860.697013888886</v>
      </c>
      <c r="W983" s="10">
        <v>41830.697013888886</v>
      </c>
    </row>
    <row r="984" spans="1:23" ht="33" x14ac:dyDescent="0.25">
      <c r="A984">
        <v>982</v>
      </c>
      <c r="B984" s="3" t="s">
        <v>983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0</v>
      </c>
      <c r="P984">
        <f t="shared" si="61"/>
        <v>1</v>
      </c>
      <c r="Q984" t="str">
        <f t="shared" si="62"/>
        <v>technology</v>
      </c>
      <c r="R984" t="str">
        <f t="shared" si="63"/>
        <v>wearables</v>
      </c>
      <c r="S984" s="9">
        <v>42615.503310185188</v>
      </c>
      <c r="T984" s="9"/>
      <c r="U984" s="8">
        <v>42645.503310185188</v>
      </c>
      <c r="W984" s="10">
        <v>42615.503310185188</v>
      </c>
    </row>
    <row r="985" spans="1:23" ht="49" x14ac:dyDescent="0.25">
      <c r="A985">
        <v>983</v>
      </c>
      <c r="B985" s="3" t="s">
        <v>984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30</v>
      </c>
      <c r="P985">
        <f t="shared" si="61"/>
        <v>171.79</v>
      </c>
      <c r="Q985" t="str">
        <f t="shared" si="62"/>
        <v>technology</v>
      </c>
      <c r="R985" t="str">
        <f t="shared" si="63"/>
        <v>wearables</v>
      </c>
      <c r="S985" s="9">
        <v>42574.417650462965</v>
      </c>
      <c r="T985" s="9"/>
      <c r="U985" s="8">
        <v>42605.620833333334</v>
      </c>
      <c r="W985" s="10">
        <v>42574.417650462965</v>
      </c>
    </row>
    <row r="986" spans="1:23" ht="81" x14ac:dyDescent="0.25">
      <c r="A986">
        <v>984</v>
      </c>
      <c r="B986" s="3" t="s">
        <v>985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</v>
      </c>
      <c r="P986">
        <f t="shared" si="61"/>
        <v>35.33</v>
      </c>
      <c r="Q986" t="str">
        <f t="shared" si="62"/>
        <v>technology</v>
      </c>
      <c r="R986" t="str">
        <f t="shared" si="63"/>
        <v>wearables</v>
      </c>
      <c r="S986" s="9">
        <v>42060.86583333333</v>
      </c>
      <c r="T986" s="9"/>
      <c r="U986" s="8">
        <v>42090.824166666673</v>
      </c>
      <c r="W986" s="10">
        <v>42060.86583333333</v>
      </c>
    </row>
    <row r="987" spans="1:23" ht="49" x14ac:dyDescent="0.25">
      <c r="A987">
        <v>985</v>
      </c>
      <c r="B987" s="3" t="s">
        <v>986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</v>
      </c>
      <c r="P987">
        <f t="shared" si="61"/>
        <v>82.09</v>
      </c>
      <c r="Q987" t="str">
        <f t="shared" si="62"/>
        <v>technology</v>
      </c>
      <c r="R987" t="str">
        <f t="shared" si="63"/>
        <v>wearables</v>
      </c>
      <c r="S987" s="9">
        <v>42339.717708333337</v>
      </c>
      <c r="T987" s="9"/>
      <c r="U987" s="8">
        <v>42369.708333333328</v>
      </c>
      <c r="W987" s="10">
        <v>42339.717708333337</v>
      </c>
    </row>
    <row r="988" spans="1:23" ht="49" x14ac:dyDescent="0.25">
      <c r="A988">
        <v>986</v>
      </c>
      <c r="B988" s="3" t="s">
        <v>987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13</v>
      </c>
      <c r="P988">
        <f t="shared" si="61"/>
        <v>110.87</v>
      </c>
      <c r="Q988" t="str">
        <f t="shared" si="62"/>
        <v>technology</v>
      </c>
      <c r="R988" t="str">
        <f t="shared" si="63"/>
        <v>wearables</v>
      </c>
      <c r="S988" s="9">
        <v>42324.517361111109</v>
      </c>
      <c r="T988" s="9"/>
      <c r="U988" s="8">
        <v>42378.75</v>
      </c>
      <c r="W988" s="10">
        <v>42324.517361111109</v>
      </c>
    </row>
    <row r="989" spans="1:23" ht="49" x14ac:dyDescent="0.25">
      <c r="A989">
        <v>987</v>
      </c>
      <c r="B989" s="3" t="s">
        <v>988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</v>
      </c>
      <c r="P989">
        <f t="shared" si="61"/>
        <v>161.22</v>
      </c>
      <c r="Q989" t="str">
        <f t="shared" si="62"/>
        <v>technology</v>
      </c>
      <c r="R989" t="str">
        <f t="shared" si="63"/>
        <v>wearables</v>
      </c>
      <c r="S989" s="9">
        <v>41773.044560185182</v>
      </c>
      <c r="T989" s="9"/>
      <c r="U989" s="8">
        <v>41813.044560185182</v>
      </c>
      <c r="W989" s="10">
        <v>41773.044560185182</v>
      </c>
    </row>
    <row r="990" spans="1:23" ht="49" x14ac:dyDescent="0.25">
      <c r="A990">
        <v>988</v>
      </c>
      <c r="B990" s="3" t="s">
        <v>989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 t="e">
        <f t="shared" si="61"/>
        <v>#DIV/0!</v>
      </c>
      <c r="Q990" t="str">
        <f t="shared" si="62"/>
        <v>technology</v>
      </c>
      <c r="R990" t="str">
        <f t="shared" si="63"/>
        <v>wearables</v>
      </c>
      <c r="S990" s="9">
        <v>42614.106770833328</v>
      </c>
      <c r="T990" s="9"/>
      <c r="U990" s="8">
        <v>42644.106770833328</v>
      </c>
      <c r="W990" s="10">
        <v>42614.106770833328</v>
      </c>
    </row>
    <row r="991" spans="1:23" ht="18" x14ac:dyDescent="0.25">
      <c r="A991">
        <v>989</v>
      </c>
      <c r="B991" s="3" t="s">
        <v>990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17</v>
      </c>
      <c r="P991">
        <f t="shared" si="61"/>
        <v>52.41</v>
      </c>
      <c r="Q991" t="str">
        <f t="shared" si="62"/>
        <v>technology</v>
      </c>
      <c r="R991" t="str">
        <f t="shared" si="63"/>
        <v>wearables</v>
      </c>
      <c r="S991" s="9">
        <v>42611.683969907404</v>
      </c>
      <c r="T991" s="9"/>
      <c r="U991" s="8">
        <v>42641.683969907404</v>
      </c>
      <c r="W991" s="10">
        <v>42611.683969907404</v>
      </c>
    </row>
    <row r="992" spans="1:23" ht="49" x14ac:dyDescent="0.25">
      <c r="A992">
        <v>990</v>
      </c>
      <c r="B992" s="3" t="s">
        <v>991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</v>
      </c>
      <c r="P992">
        <f t="shared" si="61"/>
        <v>13</v>
      </c>
      <c r="Q992" t="str">
        <f t="shared" si="62"/>
        <v>technology</v>
      </c>
      <c r="R992" t="str">
        <f t="shared" si="63"/>
        <v>wearables</v>
      </c>
      <c r="S992" s="9">
        <v>41855.534305555557</v>
      </c>
      <c r="T992" s="9"/>
      <c r="U992" s="8">
        <v>41885.534305555557</v>
      </c>
      <c r="W992" s="10">
        <v>41855.534305555557</v>
      </c>
    </row>
    <row r="993" spans="1:23" ht="81" x14ac:dyDescent="0.25">
      <c r="A993">
        <v>991</v>
      </c>
      <c r="B993" s="3" t="s">
        <v>992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</v>
      </c>
      <c r="P993">
        <f t="shared" si="61"/>
        <v>30.29</v>
      </c>
      <c r="Q993" t="str">
        <f t="shared" si="62"/>
        <v>technology</v>
      </c>
      <c r="R993" t="str">
        <f t="shared" si="63"/>
        <v>wearables</v>
      </c>
      <c r="S993" s="9">
        <v>42538.50680555556</v>
      </c>
      <c r="T993" s="9"/>
      <c r="U993" s="8">
        <v>42563.535416666666</v>
      </c>
      <c r="W993" s="10">
        <v>42538.50680555556</v>
      </c>
    </row>
    <row r="994" spans="1:23" ht="49" x14ac:dyDescent="0.25">
      <c r="A994">
        <v>992</v>
      </c>
      <c r="B994" s="3" t="s">
        <v>993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</v>
      </c>
      <c r="P994">
        <f t="shared" si="61"/>
        <v>116.75</v>
      </c>
      <c r="Q994" t="str">
        <f t="shared" si="62"/>
        <v>technology</v>
      </c>
      <c r="R994" t="str">
        <f t="shared" si="63"/>
        <v>wearables</v>
      </c>
      <c r="S994" s="9">
        <v>42437.674988425926</v>
      </c>
      <c r="T994" s="9"/>
      <c r="U994" s="8">
        <v>42497.633321759262</v>
      </c>
      <c r="W994" s="10">
        <v>42437.674988425926</v>
      </c>
    </row>
    <row r="995" spans="1:23" ht="49" x14ac:dyDescent="0.25">
      <c r="A995">
        <v>993</v>
      </c>
      <c r="B995" s="3" t="s">
        <v>994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</v>
      </c>
      <c r="P995">
        <f t="shared" si="61"/>
        <v>89.6</v>
      </c>
      <c r="Q995" t="str">
        <f t="shared" si="62"/>
        <v>technology</v>
      </c>
      <c r="R995" t="str">
        <f t="shared" si="63"/>
        <v>wearables</v>
      </c>
      <c r="S995" s="9">
        <v>42652.714907407411</v>
      </c>
      <c r="T995" s="9"/>
      <c r="U995" s="8">
        <v>42685.958333333328</v>
      </c>
      <c r="W995" s="10">
        <v>42652.714907407411</v>
      </c>
    </row>
    <row r="996" spans="1:23" ht="65" x14ac:dyDescent="0.25">
      <c r="A996">
        <v>994</v>
      </c>
      <c r="B996" s="3" t="s">
        <v>995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</v>
      </c>
      <c r="P996">
        <f t="shared" si="61"/>
        <v>424.45</v>
      </c>
      <c r="Q996" t="str">
        <f t="shared" si="62"/>
        <v>technology</v>
      </c>
      <c r="R996" t="str">
        <f t="shared" si="63"/>
        <v>wearables</v>
      </c>
      <c r="S996" s="9">
        <v>41921.013078703705</v>
      </c>
      <c r="T996" s="9"/>
      <c r="U996" s="8">
        <v>41973.707638888889</v>
      </c>
      <c r="W996" s="10">
        <v>41921.013078703705</v>
      </c>
    </row>
    <row r="997" spans="1:23" ht="49" x14ac:dyDescent="0.25">
      <c r="A997">
        <v>995</v>
      </c>
      <c r="B997" s="3" t="s">
        <v>996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</v>
      </c>
      <c r="P997">
        <f t="shared" si="61"/>
        <v>80.67</v>
      </c>
      <c r="Q997" t="str">
        <f t="shared" si="62"/>
        <v>technology</v>
      </c>
      <c r="R997" t="str">
        <f t="shared" si="63"/>
        <v>wearables</v>
      </c>
      <c r="S997" s="9">
        <v>41947.690740740742</v>
      </c>
      <c r="T997" s="9"/>
      <c r="U997" s="8">
        <v>41972.416666666672</v>
      </c>
      <c r="W997" s="10">
        <v>41947.690740740742</v>
      </c>
    </row>
    <row r="998" spans="1:23" ht="33" x14ac:dyDescent="0.25">
      <c r="A998">
        <v>996</v>
      </c>
      <c r="B998" s="3" t="s">
        <v>997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2</v>
      </c>
      <c r="P998">
        <f t="shared" si="61"/>
        <v>13</v>
      </c>
      <c r="Q998" t="str">
        <f t="shared" si="62"/>
        <v>technology</v>
      </c>
      <c r="R998" t="str">
        <f t="shared" si="63"/>
        <v>wearables</v>
      </c>
      <c r="S998" s="9">
        <v>41817.616435185184</v>
      </c>
      <c r="T998" s="9"/>
      <c r="U998" s="8">
        <v>41847.393750000003</v>
      </c>
      <c r="W998" s="10">
        <v>41817.616435185184</v>
      </c>
    </row>
    <row r="999" spans="1:23" ht="33" x14ac:dyDescent="0.25">
      <c r="A999">
        <v>997</v>
      </c>
      <c r="B999" s="3" t="s">
        <v>998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</v>
      </c>
      <c r="P999">
        <f t="shared" si="61"/>
        <v>8.1300000000000008</v>
      </c>
      <c r="Q999" t="str">
        <f t="shared" si="62"/>
        <v>technology</v>
      </c>
      <c r="R999" t="str">
        <f t="shared" si="63"/>
        <v>wearables</v>
      </c>
      <c r="S999" s="9">
        <v>41940.85297453704</v>
      </c>
      <c r="T999" s="9"/>
      <c r="U999" s="8">
        <v>41970.894641203704</v>
      </c>
      <c r="W999" s="10">
        <v>41940.85297453704</v>
      </c>
    </row>
    <row r="1000" spans="1:23" ht="33" x14ac:dyDescent="0.25">
      <c r="A1000">
        <v>998</v>
      </c>
      <c r="B1000" s="3" t="s">
        <v>999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59</v>
      </c>
      <c r="P1000">
        <f t="shared" si="61"/>
        <v>153.43</v>
      </c>
      <c r="Q1000" t="str">
        <f t="shared" si="62"/>
        <v>technology</v>
      </c>
      <c r="R1000" t="str">
        <f t="shared" si="63"/>
        <v>wearables</v>
      </c>
      <c r="S1000" s="9">
        <v>42281.918993055559</v>
      </c>
      <c r="T1000" s="9"/>
      <c r="U1000" s="8">
        <v>42326.960659722223</v>
      </c>
      <c r="W1000" s="10">
        <v>42281.918993055559</v>
      </c>
    </row>
    <row r="1001" spans="1:23" ht="49" x14ac:dyDescent="0.25">
      <c r="A1001">
        <v>999</v>
      </c>
      <c r="B1001" s="3" t="s">
        <v>1000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8</v>
      </c>
      <c r="P1001">
        <f t="shared" si="61"/>
        <v>292.08</v>
      </c>
      <c r="Q1001" t="str">
        <f t="shared" si="62"/>
        <v>technology</v>
      </c>
      <c r="R1001" t="str">
        <f t="shared" si="63"/>
        <v>wearables</v>
      </c>
      <c r="S1001" s="9">
        <v>41926.04965277778</v>
      </c>
      <c r="T1001" s="9"/>
      <c r="U1001" s="8">
        <v>41956.084722222222</v>
      </c>
      <c r="W1001" s="10">
        <v>41926.04965277778</v>
      </c>
    </row>
    <row r="1002" spans="1:23" ht="49" x14ac:dyDescent="0.25">
      <c r="A1002">
        <v>1000</v>
      </c>
      <c r="B1002" s="3" t="s">
        <v>1001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</v>
      </c>
      <c r="P1002">
        <f t="shared" si="61"/>
        <v>3304</v>
      </c>
      <c r="Q1002" t="str">
        <f t="shared" si="62"/>
        <v>technology</v>
      </c>
      <c r="R1002" t="str">
        <f t="shared" si="63"/>
        <v>wearables</v>
      </c>
      <c r="S1002" s="9">
        <v>42748.809722222228</v>
      </c>
      <c r="T1002" s="9"/>
      <c r="U1002" s="8">
        <v>42808.768055555556</v>
      </c>
      <c r="W1002" s="10">
        <v>42748.809722222228</v>
      </c>
    </row>
    <row r="1003" spans="1:23" ht="49" x14ac:dyDescent="0.25">
      <c r="A1003">
        <v>1001</v>
      </c>
      <c r="B1003" s="3" t="s">
        <v>1002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tr">
        <f t="shared" si="62"/>
        <v>technology</v>
      </c>
      <c r="R1003" t="str">
        <f t="shared" si="63"/>
        <v>wearables</v>
      </c>
      <c r="S1003" s="9">
        <v>42720.470057870371</v>
      </c>
      <c r="T1003" s="9"/>
      <c r="U1003" s="8">
        <v>42765.470057870371</v>
      </c>
      <c r="W1003" s="10">
        <v>42720.470057870371</v>
      </c>
    </row>
    <row r="1004" spans="1:23" ht="49" x14ac:dyDescent="0.25">
      <c r="A1004">
        <v>1002</v>
      </c>
      <c r="B1004" s="3" t="s">
        <v>1003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30</v>
      </c>
      <c r="P1004">
        <f t="shared" si="61"/>
        <v>134.55000000000001</v>
      </c>
      <c r="Q1004" t="str">
        <f t="shared" si="62"/>
        <v>technology</v>
      </c>
      <c r="R1004" t="str">
        <f t="shared" si="63"/>
        <v>wearables</v>
      </c>
      <c r="S1004" s="9">
        <v>42325.434189814812</v>
      </c>
      <c r="T1004" s="9"/>
      <c r="U1004" s="8">
        <v>42354.999305555553</v>
      </c>
      <c r="W1004" s="10">
        <v>42325.434189814812</v>
      </c>
    </row>
    <row r="1005" spans="1:23" ht="49" x14ac:dyDescent="0.25">
      <c r="A1005">
        <v>1003</v>
      </c>
      <c r="B1005" s="3" t="s">
        <v>1004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</v>
      </c>
      <c r="P1005">
        <f t="shared" si="61"/>
        <v>214.07</v>
      </c>
      <c r="Q1005" t="str">
        <f t="shared" si="62"/>
        <v>technology</v>
      </c>
      <c r="R1005" t="str">
        <f t="shared" si="63"/>
        <v>wearables</v>
      </c>
      <c r="S1005" s="9">
        <v>42780.459039351852</v>
      </c>
      <c r="T1005" s="9"/>
      <c r="U1005" s="8">
        <v>42810.417372685188</v>
      </c>
      <c r="W1005" s="10">
        <v>42780.459039351852</v>
      </c>
    </row>
    <row r="1006" spans="1:23" ht="33" x14ac:dyDescent="0.25">
      <c r="A1006">
        <v>1004</v>
      </c>
      <c r="B1006" s="3" t="s">
        <v>1005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</v>
      </c>
      <c r="P1006">
        <f t="shared" si="61"/>
        <v>216.34</v>
      </c>
      <c r="Q1006" t="str">
        <f t="shared" si="62"/>
        <v>technology</v>
      </c>
      <c r="R1006" t="str">
        <f t="shared" si="63"/>
        <v>wearables</v>
      </c>
      <c r="S1006" s="9">
        <v>42388.458645833336</v>
      </c>
      <c r="T1006" s="9"/>
      <c r="U1006" s="8">
        <v>42418.458645833336</v>
      </c>
      <c r="W1006" s="10">
        <v>42388.458645833336</v>
      </c>
    </row>
    <row r="1007" spans="1:23" ht="33" x14ac:dyDescent="0.25">
      <c r="A1007">
        <v>1005</v>
      </c>
      <c r="B1007" s="3" t="s">
        <v>1006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</v>
      </c>
      <c r="P1007">
        <f t="shared" si="61"/>
        <v>932.31</v>
      </c>
      <c r="Q1007" t="str">
        <f t="shared" si="62"/>
        <v>technology</v>
      </c>
      <c r="R1007" t="str">
        <f t="shared" si="63"/>
        <v>wearables</v>
      </c>
      <c r="S1007" s="9">
        <v>42276.374803240738</v>
      </c>
      <c r="T1007" s="9"/>
      <c r="U1007" s="8">
        <v>42307.374803240738</v>
      </c>
      <c r="W1007" s="10">
        <v>42276.374803240738</v>
      </c>
    </row>
    <row r="1008" spans="1:23" ht="49" x14ac:dyDescent="0.25">
      <c r="A1008">
        <v>1006</v>
      </c>
      <c r="B1008" s="3" t="s">
        <v>1007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6</v>
      </c>
      <c r="P1008">
        <f t="shared" si="61"/>
        <v>29.25</v>
      </c>
      <c r="Q1008" t="str">
        <f t="shared" si="62"/>
        <v>technology</v>
      </c>
      <c r="R1008" t="str">
        <f t="shared" si="63"/>
        <v>wearables</v>
      </c>
      <c r="S1008" s="9">
        <v>41976.790185185186</v>
      </c>
      <c r="T1008" s="9"/>
      <c r="U1008" s="8">
        <v>41985.049305555556</v>
      </c>
      <c r="W1008" s="10">
        <v>41976.790185185186</v>
      </c>
    </row>
    <row r="1009" spans="1:23" ht="49" x14ac:dyDescent="0.25">
      <c r="A1009">
        <v>1007</v>
      </c>
      <c r="B1009" s="3" t="s">
        <v>1008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</v>
      </c>
      <c r="P1009">
        <f t="shared" si="61"/>
        <v>174.95</v>
      </c>
      <c r="Q1009" t="str">
        <f t="shared" si="62"/>
        <v>technology</v>
      </c>
      <c r="R1009" t="str">
        <f t="shared" si="63"/>
        <v>wearables</v>
      </c>
      <c r="S1009" s="9">
        <v>42676.333599537036</v>
      </c>
      <c r="T1009" s="9"/>
      <c r="U1009" s="8">
        <v>42718.3752662037</v>
      </c>
      <c r="W1009" s="10">
        <v>42676.333599537036</v>
      </c>
    </row>
    <row r="1010" spans="1:23" ht="49" x14ac:dyDescent="0.25">
      <c r="A1010">
        <v>1008</v>
      </c>
      <c r="B1010" s="3" t="s">
        <v>1009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</v>
      </c>
      <c r="P1010">
        <f t="shared" si="61"/>
        <v>250</v>
      </c>
      <c r="Q1010" t="str">
        <f t="shared" si="62"/>
        <v>technology</v>
      </c>
      <c r="R1010" t="str">
        <f t="shared" si="63"/>
        <v>wearables</v>
      </c>
      <c r="S1010" s="9">
        <v>42702.559201388889</v>
      </c>
      <c r="T1010" s="9"/>
      <c r="U1010" s="8">
        <v>42732.559201388889</v>
      </c>
      <c r="W1010" s="10">
        <v>42702.559201388889</v>
      </c>
    </row>
    <row r="1011" spans="1:23" ht="49" x14ac:dyDescent="0.25">
      <c r="A1011">
        <v>1009</v>
      </c>
      <c r="B1011" s="3" t="s">
        <v>1010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</v>
      </c>
      <c r="P1011">
        <f t="shared" si="61"/>
        <v>65</v>
      </c>
      <c r="Q1011" t="str">
        <f t="shared" si="62"/>
        <v>technology</v>
      </c>
      <c r="R1011" t="str">
        <f t="shared" si="63"/>
        <v>wearables</v>
      </c>
      <c r="S1011" s="9">
        <v>42510.354699074072</v>
      </c>
      <c r="T1011" s="9"/>
      <c r="U1011" s="8">
        <v>42540.354699074072</v>
      </c>
      <c r="W1011" s="10">
        <v>42510.354699074072</v>
      </c>
    </row>
    <row r="1012" spans="1:23" ht="49" x14ac:dyDescent="0.25">
      <c r="A1012">
        <v>1010</v>
      </c>
      <c r="B1012" s="3" t="s">
        <v>1011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</v>
      </c>
      <c r="P1012">
        <f t="shared" si="61"/>
        <v>55</v>
      </c>
      <c r="Q1012" t="str">
        <f t="shared" si="62"/>
        <v>technology</v>
      </c>
      <c r="R1012" t="str">
        <f t="shared" si="63"/>
        <v>wearables</v>
      </c>
      <c r="S1012" s="9">
        <v>42561.579421296294</v>
      </c>
      <c r="T1012" s="9"/>
      <c r="U1012" s="8">
        <v>42617.874305555553</v>
      </c>
      <c r="W1012" s="10">
        <v>42561.579421296294</v>
      </c>
    </row>
    <row r="1013" spans="1:23" ht="49" x14ac:dyDescent="0.25">
      <c r="A1013">
        <v>1011</v>
      </c>
      <c r="B1013" s="3" t="s">
        <v>1012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</v>
      </c>
      <c r="P1013">
        <f t="shared" si="61"/>
        <v>75</v>
      </c>
      <c r="Q1013" t="str">
        <f t="shared" si="62"/>
        <v>technology</v>
      </c>
      <c r="R1013" t="str">
        <f t="shared" si="63"/>
        <v>wearables</v>
      </c>
      <c r="S1013" s="9">
        <v>41946.648090277777</v>
      </c>
      <c r="T1013" s="9"/>
      <c r="U1013" s="8">
        <v>41991.648090277777</v>
      </c>
      <c r="W1013" s="10">
        <v>41946.648090277777</v>
      </c>
    </row>
    <row r="1014" spans="1:23" ht="49" x14ac:dyDescent="0.25">
      <c r="A1014">
        <v>1012</v>
      </c>
      <c r="B1014" s="3" t="s">
        <v>1013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</v>
      </c>
      <c r="P1014">
        <f t="shared" si="61"/>
        <v>1389.36</v>
      </c>
      <c r="Q1014" t="str">
        <f t="shared" si="62"/>
        <v>technology</v>
      </c>
      <c r="R1014" t="str">
        <f t="shared" si="63"/>
        <v>wearables</v>
      </c>
      <c r="S1014" s="9">
        <v>42714.190416666665</v>
      </c>
      <c r="T1014" s="9"/>
      <c r="U1014" s="8">
        <v>42759.190416666665</v>
      </c>
      <c r="W1014" s="10">
        <v>42714.190416666665</v>
      </c>
    </row>
    <row r="1015" spans="1:23" ht="49" x14ac:dyDescent="0.25">
      <c r="A1015">
        <v>1013</v>
      </c>
      <c r="B1015" s="3" t="s">
        <v>1014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35</v>
      </c>
      <c r="P1015">
        <f t="shared" si="61"/>
        <v>95.91</v>
      </c>
      <c r="Q1015" t="str">
        <f t="shared" si="62"/>
        <v>technology</v>
      </c>
      <c r="R1015" t="str">
        <f t="shared" si="63"/>
        <v>wearables</v>
      </c>
      <c r="S1015" s="9">
        <v>42339.583981481483</v>
      </c>
      <c r="T1015" s="9"/>
      <c r="U1015" s="8">
        <v>42367.583333333328</v>
      </c>
      <c r="W1015" s="10">
        <v>42339.583981481483</v>
      </c>
    </row>
    <row r="1016" spans="1:23" ht="33" x14ac:dyDescent="0.25">
      <c r="A1016">
        <v>1014</v>
      </c>
      <c r="B1016" s="3" t="s">
        <v>1015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31</v>
      </c>
      <c r="P1016">
        <f t="shared" si="61"/>
        <v>191.25</v>
      </c>
      <c r="Q1016" t="str">
        <f t="shared" si="62"/>
        <v>technology</v>
      </c>
      <c r="R1016" t="str">
        <f t="shared" si="63"/>
        <v>wearables</v>
      </c>
      <c r="S1016" s="9">
        <v>41954.752488425926</v>
      </c>
      <c r="T1016" s="9"/>
      <c r="U1016" s="8">
        <v>42004.752488425926</v>
      </c>
      <c r="W1016" s="10">
        <v>41954.752488425926</v>
      </c>
    </row>
    <row r="1017" spans="1:23" ht="33" x14ac:dyDescent="0.25">
      <c r="A1017">
        <v>1015</v>
      </c>
      <c r="B1017" s="3" t="s">
        <v>1016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3</v>
      </c>
      <c r="P1017">
        <f t="shared" si="61"/>
        <v>40</v>
      </c>
      <c r="Q1017" t="str">
        <f t="shared" si="62"/>
        <v>technology</v>
      </c>
      <c r="R1017" t="str">
        <f t="shared" si="63"/>
        <v>wearables</v>
      </c>
      <c r="S1017" s="9">
        <v>42303.628414351857</v>
      </c>
      <c r="T1017" s="9"/>
      <c r="U1017" s="8">
        <v>42333.670081018514</v>
      </c>
      <c r="W1017" s="10">
        <v>42303.628414351857</v>
      </c>
    </row>
    <row r="1018" spans="1:23" ht="49" x14ac:dyDescent="0.25">
      <c r="A1018">
        <v>1016</v>
      </c>
      <c r="B1018" s="3" t="s">
        <v>1017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3</v>
      </c>
      <c r="P1018">
        <f t="shared" si="61"/>
        <v>74.790000000000006</v>
      </c>
      <c r="Q1018" t="str">
        <f t="shared" si="62"/>
        <v>technology</v>
      </c>
      <c r="R1018" t="str">
        <f t="shared" si="63"/>
        <v>wearables</v>
      </c>
      <c r="S1018" s="9">
        <v>42421.857129629629</v>
      </c>
      <c r="T1018" s="9"/>
      <c r="U1018" s="8">
        <v>42466.815462962957</v>
      </c>
      <c r="W1018" s="10">
        <v>42421.857129629629</v>
      </c>
    </row>
    <row r="1019" spans="1:23" ht="49" x14ac:dyDescent="0.25">
      <c r="A1019">
        <v>1017</v>
      </c>
      <c r="B1019" s="3" t="s">
        <v>1018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23</v>
      </c>
      <c r="P1019">
        <f t="shared" si="61"/>
        <v>161.12</v>
      </c>
      <c r="Q1019" t="str">
        <f t="shared" si="62"/>
        <v>technology</v>
      </c>
      <c r="R1019" t="str">
        <f t="shared" si="63"/>
        <v>wearables</v>
      </c>
      <c r="S1019" s="9">
        <v>42289.425173611111</v>
      </c>
      <c r="T1019" s="9"/>
      <c r="U1019" s="8">
        <v>42329.466840277775</v>
      </c>
      <c r="W1019" s="10">
        <v>42289.425173611111</v>
      </c>
    </row>
    <row r="1020" spans="1:23" ht="49" x14ac:dyDescent="0.25">
      <c r="A1020">
        <v>1018</v>
      </c>
      <c r="B1020" s="3" t="s">
        <v>1019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</v>
      </c>
      <c r="P1020">
        <f t="shared" si="61"/>
        <v>88.71</v>
      </c>
      <c r="Q1020" t="str">
        <f t="shared" si="62"/>
        <v>technology</v>
      </c>
      <c r="R1020" t="str">
        <f t="shared" si="63"/>
        <v>wearables</v>
      </c>
      <c r="S1020" s="9">
        <v>42535.242280092592</v>
      </c>
      <c r="T1020" s="9"/>
      <c r="U1020" s="8">
        <v>42565.242280092592</v>
      </c>
      <c r="W1020" s="10">
        <v>42535.242280092592</v>
      </c>
    </row>
    <row r="1021" spans="1:23" ht="33" x14ac:dyDescent="0.25">
      <c r="A1021">
        <v>1019</v>
      </c>
      <c r="B1021" s="3" t="s">
        <v>1020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</v>
      </c>
      <c r="P1021">
        <f t="shared" si="61"/>
        <v>53.25</v>
      </c>
      <c r="Q1021" t="str">
        <f t="shared" si="62"/>
        <v>technology</v>
      </c>
      <c r="R1021" t="str">
        <f t="shared" si="63"/>
        <v>wearables</v>
      </c>
      <c r="S1021" s="9">
        <v>42009.723946759259</v>
      </c>
      <c r="T1021" s="9"/>
      <c r="U1021" s="8">
        <v>42039.723946759259</v>
      </c>
      <c r="W1021" s="10">
        <v>42009.723946759259</v>
      </c>
    </row>
    <row r="1022" spans="1:23" ht="49" x14ac:dyDescent="0.25">
      <c r="A1022">
        <v>1020</v>
      </c>
      <c r="B1022" s="3" t="s">
        <v>1021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206</v>
      </c>
      <c r="P1022">
        <f t="shared" si="61"/>
        <v>106.2</v>
      </c>
      <c r="Q1022" t="str">
        <f t="shared" si="62"/>
        <v>music</v>
      </c>
      <c r="R1022" t="str">
        <f t="shared" si="63"/>
        <v>electronic music</v>
      </c>
      <c r="S1022" s="9">
        <v>42126.819548611107</v>
      </c>
      <c r="T1022" s="9"/>
      <c r="U1022" s="8">
        <v>42156.782638888893</v>
      </c>
      <c r="W1022" s="10">
        <v>42126.819548611107</v>
      </c>
    </row>
    <row r="1023" spans="1:23" ht="49" x14ac:dyDescent="0.25">
      <c r="A1023">
        <v>1021</v>
      </c>
      <c r="B1023" s="3" t="s">
        <v>1022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352</v>
      </c>
      <c r="P1023">
        <f t="shared" si="61"/>
        <v>22.08</v>
      </c>
      <c r="Q1023" t="str">
        <f t="shared" si="62"/>
        <v>music</v>
      </c>
      <c r="R1023" t="str">
        <f t="shared" si="63"/>
        <v>electronic music</v>
      </c>
      <c r="S1023" s="9">
        <v>42271.001979166671</v>
      </c>
      <c r="T1023" s="9"/>
      <c r="U1023" s="8">
        <v>42293.916666666672</v>
      </c>
      <c r="W1023" s="10">
        <v>42271.001979166671</v>
      </c>
    </row>
    <row r="1024" spans="1:23" ht="33" x14ac:dyDescent="0.25">
      <c r="A1024">
        <v>1022</v>
      </c>
      <c r="B1024" s="3" t="s">
        <v>1023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115</v>
      </c>
      <c r="P1024">
        <f t="shared" si="61"/>
        <v>31.05</v>
      </c>
      <c r="Q1024" t="str">
        <f t="shared" si="62"/>
        <v>music</v>
      </c>
      <c r="R1024" t="str">
        <f t="shared" si="63"/>
        <v>electronic music</v>
      </c>
      <c r="S1024" s="9">
        <v>42111.396724537044</v>
      </c>
      <c r="T1024" s="9"/>
      <c r="U1024" s="8">
        <v>42141.396724537044</v>
      </c>
      <c r="W1024" s="10">
        <v>42111.396724537044</v>
      </c>
    </row>
    <row r="1025" spans="1:23" ht="49" x14ac:dyDescent="0.25">
      <c r="A1025">
        <v>1023</v>
      </c>
      <c r="B1025" s="3" t="s">
        <v>1024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</v>
      </c>
      <c r="P1025">
        <f t="shared" si="61"/>
        <v>36.21</v>
      </c>
      <c r="Q1025" t="str">
        <f t="shared" si="62"/>
        <v>music</v>
      </c>
      <c r="R1025" t="str">
        <f t="shared" si="63"/>
        <v>electronic music</v>
      </c>
      <c r="S1025" s="9">
        <v>42145.669687500005</v>
      </c>
      <c r="T1025" s="9"/>
      <c r="U1025" s="8">
        <v>42175.669687500005</v>
      </c>
      <c r="W1025" s="10">
        <v>42145.669687500005</v>
      </c>
    </row>
    <row r="1026" spans="1:23" ht="49" x14ac:dyDescent="0.25">
      <c r="A1026">
        <v>1024</v>
      </c>
      <c r="B1026" s="3" t="s">
        <v>1025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119</v>
      </c>
      <c r="P1026">
        <f t="shared" si="61"/>
        <v>388.98</v>
      </c>
      <c r="Q1026" t="str">
        <f t="shared" si="62"/>
        <v>music</v>
      </c>
      <c r="R1026" t="str">
        <f t="shared" si="63"/>
        <v>electronic music</v>
      </c>
      <c r="S1026" s="9">
        <v>42370.330590277779</v>
      </c>
      <c r="T1026" s="9"/>
      <c r="U1026" s="8">
        <v>42400.330590277779</v>
      </c>
      <c r="W1026" s="10">
        <v>42370.330590277779</v>
      </c>
    </row>
    <row r="1027" spans="1:23" ht="33" x14ac:dyDescent="0.25">
      <c r="A1027">
        <v>1025</v>
      </c>
      <c r="B1027" s="3" t="s">
        <v>1026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ROUND((E1027/D1027)*100,0)</f>
        <v>110</v>
      </c>
      <c r="P1027">
        <f t="shared" ref="P1027:P1090" si="65">ROUND(E1027/L1027,2)</f>
        <v>71.849999999999994</v>
      </c>
      <c r="Q1027" t="str">
        <f t="shared" ref="Q1027:Q1090" si="66">LEFT(N1027,FIND("/",N1027)-1)</f>
        <v>music</v>
      </c>
      <c r="R1027" t="str">
        <f t="shared" ref="R1027:R1090" si="67">MID(N1027,FIND("/",N1027)+1,LEN(N1027))</f>
        <v>electronic music</v>
      </c>
      <c r="S1027" s="9">
        <v>42049.583761574075</v>
      </c>
      <c r="T1027" s="9"/>
      <c r="U1027" s="8">
        <v>42079.542094907403</v>
      </c>
      <c r="W1027" s="10">
        <v>42049.583761574075</v>
      </c>
    </row>
    <row r="1028" spans="1:23" ht="49" x14ac:dyDescent="0.25">
      <c r="A1028">
        <v>1026</v>
      </c>
      <c r="B1028" s="3" t="s">
        <v>1027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</v>
      </c>
      <c r="P1028">
        <f t="shared" si="65"/>
        <v>57.38</v>
      </c>
      <c r="Q1028" t="str">
        <f t="shared" si="66"/>
        <v>music</v>
      </c>
      <c r="R1028" t="str">
        <f t="shared" si="67"/>
        <v>electronic music</v>
      </c>
      <c r="S1028" s="9">
        <v>42426.157592592594</v>
      </c>
      <c r="T1028" s="9"/>
      <c r="U1028" s="8">
        <v>42460.115925925929</v>
      </c>
      <c r="W1028" s="10">
        <v>42426.157592592594</v>
      </c>
    </row>
    <row r="1029" spans="1:23" ht="49" x14ac:dyDescent="0.25">
      <c r="A1029">
        <v>1027</v>
      </c>
      <c r="B1029" s="3" t="s">
        <v>1028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</v>
      </c>
      <c r="P1029">
        <f t="shared" si="65"/>
        <v>69.67</v>
      </c>
      <c r="Q1029" t="str">
        <f t="shared" si="66"/>
        <v>music</v>
      </c>
      <c r="R1029" t="str">
        <f t="shared" si="67"/>
        <v>electronic music</v>
      </c>
      <c r="S1029" s="9">
        <v>41904.784108796295</v>
      </c>
      <c r="T1029" s="9"/>
      <c r="U1029" s="8">
        <v>41934.784108796295</v>
      </c>
      <c r="W1029" s="10">
        <v>41904.784108796295</v>
      </c>
    </row>
    <row r="1030" spans="1:23" ht="49" x14ac:dyDescent="0.25">
      <c r="A1030">
        <v>1028</v>
      </c>
      <c r="B1030" s="3" t="s">
        <v>1029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</v>
      </c>
      <c r="P1030">
        <f t="shared" si="65"/>
        <v>45.99</v>
      </c>
      <c r="Q1030" t="str">
        <f t="shared" si="66"/>
        <v>music</v>
      </c>
      <c r="R1030" t="str">
        <f t="shared" si="67"/>
        <v>electronic music</v>
      </c>
      <c r="S1030" s="9">
        <v>42755.377372685187</v>
      </c>
      <c r="T1030" s="9"/>
      <c r="U1030" s="8">
        <v>42800.583333333328</v>
      </c>
      <c r="W1030" s="10">
        <v>42755.377372685187</v>
      </c>
    </row>
    <row r="1031" spans="1:23" ht="33" x14ac:dyDescent="0.25">
      <c r="A1031">
        <v>1029</v>
      </c>
      <c r="B1031" s="3" t="s">
        <v>1030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112</v>
      </c>
      <c r="P1031">
        <f t="shared" si="65"/>
        <v>79.260000000000005</v>
      </c>
      <c r="Q1031" t="str">
        <f t="shared" si="66"/>
        <v>music</v>
      </c>
      <c r="R1031" t="str">
        <f t="shared" si="67"/>
        <v>electronic music</v>
      </c>
      <c r="S1031" s="9">
        <v>42044.461886574078</v>
      </c>
      <c r="T1031" s="9"/>
      <c r="U1031" s="8">
        <v>42098.665972222225</v>
      </c>
      <c r="W1031" s="10">
        <v>42044.461886574078</v>
      </c>
    </row>
    <row r="1032" spans="1:23" ht="33" x14ac:dyDescent="0.25">
      <c r="A1032">
        <v>1030</v>
      </c>
      <c r="B1032" s="3" t="s">
        <v>1031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</v>
      </c>
      <c r="P1032">
        <f t="shared" si="65"/>
        <v>43.03</v>
      </c>
      <c r="Q1032" t="str">
        <f t="shared" si="66"/>
        <v>music</v>
      </c>
      <c r="R1032" t="str">
        <f t="shared" si="67"/>
        <v>electronic music</v>
      </c>
      <c r="S1032" s="9">
        <v>42611.233206018514</v>
      </c>
      <c r="T1032" s="9"/>
      <c r="U1032" s="8">
        <v>42625.233206018514</v>
      </c>
      <c r="W1032" s="10">
        <v>42611.233206018514</v>
      </c>
    </row>
    <row r="1033" spans="1:23" ht="49" x14ac:dyDescent="0.25">
      <c r="A1033">
        <v>1031</v>
      </c>
      <c r="B1033" s="3" t="s">
        <v>1032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</v>
      </c>
      <c r="P1033">
        <f t="shared" si="65"/>
        <v>108.48</v>
      </c>
      <c r="Q1033" t="str">
        <f t="shared" si="66"/>
        <v>music</v>
      </c>
      <c r="R1033" t="str">
        <f t="shared" si="67"/>
        <v>electronic music</v>
      </c>
      <c r="S1033" s="9">
        <v>42324.514004629629</v>
      </c>
      <c r="T1033" s="9"/>
      <c r="U1033" s="8">
        <v>42354.514004629629</v>
      </c>
      <c r="W1033" s="10">
        <v>42324.514004629629</v>
      </c>
    </row>
    <row r="1034" spans="1:23" ht="18" x14ac:dyDescent="0.25">
      <c r="A1034">
        <v>1032</v>
      </c>
      <c r="B1034" s="3" t="s">
        <v>1033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</v>
      </c>
      <c r="P1034">
        <f t="shared" si="65"/>
        <v>61.03</v>
      </c>
      <c r="Q1034" t="str">
        <f t="shared" si="66"/>
        <v>music</v>
      </c>
      <c r="R1034" t="str">
        <f t="shared" si="67"/>
        <v>electronic music</v>
      </c>
      <c r="S1034" s="9">
        <v>42514.416956018518</v>
      </c>
      <c r="T1034" s="9"/>
      <c r="U1034" s="8">
        <v>42544.416956018518</v>
      </c>
      <c r="W1034" s="10">
        <v>42514.416956018518</v>
      </c>
    </row>
    <row r="1035" spans="1:23" ht="49" x14ac:dyDescent="0.25">
      <c r="A1035">
        <v>1033</v>
      </c>
      <c r="B1035" s="3" t="s">
        <v>1034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103</v>
      </c>
      <c r="P1035">
        <f t="shared" si="65"/>
        <v>50.59</v>
      </c>
      <c r="Q1035" t="str">
        <f t="shared" si="66"/>
        <v>music</v>
      </c>
      <c r="R1035" t="str">
        <f t="shared" si="67"/>
        <v>electronic music</v>
      </c>
      <c r="S1035" s="9">
        <v>42688.482407407413</v>
      </c>
      <c r="T1035" s="9"/>
      <c r="U1035" s="8">
        <v>42716.482407407413</v>
      </c>
      <c r="W1035" s="10">
        <v>42688.482407407413</v>
      </c>
    </row>
    <row r="1036" spans="1:23" ht="49" x14ac:dyDescent="0.25">
      <c r="A1036">
        <v>1034</v>
      </c>
      <c r="B1036" s="3" t="s">
        <v>1035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</v>
      </c>
      <c r="P1036">
        <f t="shared" si="65"/>
        <v>39.159999999999997</v>
      </c>
      <c r="Q1036" t="str">
        <f t="shared" si="66"/>
        <v>music</v>
      </c>
      <c r="R1036" t="str">
        <f t="shared" si="67"/>
        <v>electronic music</v>
      </c>
      <c r="S1036" s="9">
        <v>42554.916712962964</v>
      </c>
      <c r="T1036" s="9"/>
      <c r="U1036" s="8">
        <v>42586.915972222225</v>
      </c>
      <c r="W1036" s="10">
        <v>42554.916712962964</v>
      </c>
    </row>
    <row r="1037" spans="1:23" ht="49" x14ac:dyDescent="0.25">
      <c r="A1037">
        <v>1035</v>
      </c>
      <c r="B1037" s="3" t="s">
        <v>1036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108</v>
      </c>
      <c r="P1037">
        <f t="shared" si="65"/>
        <v>65.16</v>
      </c>
      <c r="Q1037" t="str">
        <f t="shared" si="66"/>
        <v>music</v>
      </c>
      <c r="R1037" t="str">
        <f t="shared" si="67"/>
        <v>electronic music</v>
      </c>
      <c r="S1037" s="9">
        <v>42016.391435185185</v>
      </c>
      <c r="T1037" s="9"/>
      <c r="U1037" s="8">
        <v>42046.391435185185</v>
      </c>
      <c r="W1037" s="10">
        <v>42016.391435185185</v>
      </c>
    </row>
    <row r="1038" spans="1:23" ht="49" x14ac:dyDescent="0.25">
      <c r="A1038">
        <v>1036</v>
      </c>
      <c r="B1038" s="3" t="s">
        <v>1037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</v>
      </c>
      <c r="P1038">
        <f t="shared" si="65"/>
        <v>23.96</v>
      </c>
      <c r="Q1038" t="str">
        <f t="shared" si="66"/>
        <v>music</v>
      </c>
      <c r="R1038" t="str">
        <f t="shared" si="67"/>
        <v>electronic music</v>
      </c>
      <c r="S1038" s="9">
        <v>41249.198958333334</v>
      </c>
      <c r="T1038" s="9"/>
      <c r="U1038" s="8">
        <v>41281.083333333336</v>
      </c>
      <c r="W1038" s="10">
        <v>41249.198958333334</v>
      </c>
    </row>
    <row r="1039" spans="1:23" ht="49" x14ac:dyDescent="0.25">
      <c r="A1039">
        <v>1037</v>
      </c>
      <c r="B1039" s="3" t="s">
        <v>1038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</v>
      </c>
      <c r="P1039">
        <f t="shared" si="65"/>
        <v>48.62</v>
      </c>
      <c r="Q1039" t="str">
        <f t="shared" si="66"/>
        <v>music</v>
      </c>
      <c r="R1039" t="str">
        <f t="shared" si="67"/>
        <v>electronic music</v>
      </c>
      <c r="S1039" s="9">
        <v>42119.572476851856</v>
      </c>
      <c r="T1039" s="9"/>
      <c r="U1039" s="8">
        <v>42141.958333333328</v>
      </c>
      <c r="W1039" s="10">
        <v>42119.572476851856</v>
      </c>
    </row>
    <row r="1040" spans="1:23" ht="49" x14ac:dyDescent="0.25">
      <c r="A1040">
        <v>1038</v>
      </c>
      <c r="B1040" s="3" t="s">
        <v>1039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</v>
      </c>
      <c r="P1040">
        <f t="shared" si="65"/>
        <v>35.74</v>
      </c>
      <c r="Q1040" t="str">
        <f t="shared" si="66"/>
        <v>music</v>
      </c>
      <c r="R1040" t="str">
        <f t="shared" si="67"/>
        <v>electronic music</v>
      </c>
      <c r="S1040" s="9">
        <v>42417.981747685189</v>
      </c>
      <c r="T1040" s="9"/>
      <c r="U1040" s="8">
        <v>42447.940081018518</v>
      </c>
      <c r="W1040" s="10">
        <v>42417.981747685189</v>
      </c>
    </row>
    <row r="1041" spans="1:23" ht="49" x14ac:dyDescent="0.25">
      <c r="A1041">
        <v>1039</v>
      </c>
      <c r="B1041" s="3" t="s">
        <v>1040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</v>
      </c>
      <c r="P1041">
        <f t="shared" si="65"/>
        <v>21.37</v>
      </c>
      <c r="Q1041" t="str">
        <f t="shared" si="66"/>
        <v>music</v>
      </c>
      <c r="R1041" t="str">
        <f t="shared" si="67"/>
        <v>electronic music</v>
      </c>
      <c r="S1041" s="9">
        <v>42691.859328703707</v>
      </c>
      <c r="T1041" s="9"/>
      <c r="U1041" s="8">
        <v>42717.082638888889</v>
      </c>
      <c r="W1041" s="10">
        <v>42691.859328703707</v>
      </c>
    </row>
    <row r="1042" spans="1:23" ht="49" x14ac:dyDescent="0.25">
      <c r="A1042">
        <v>1040</v>
      </c>
      <c r="B1042" s="3" t="s">
        <v>1041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</v>
      </c>
      <c r="P1042">
        <f t="shared" si="65"/>
        <v>250</v>
      </c>
      <c r="Q1042" t="str">
        <f t="shared" si="66"/>
        <v>journalism</v>
      </c>
      <c r="R1042" t="str">
        <f t="shared" si="67"/>
        <v>audio</v>
      </c>
      <c r="S1042" s="9">
        <v>42579.458437499998</v>
      </c>
      <c r="T1042" s="9"/>
      <c r="U1042" s="8">
        <v>42609.458437499998</v>
      </c>
      <c r="W1042" s="10">
        <v>42579.458437499998</v>
      </c>
    </row>
    <row r="1043" spans="1:23" ht="49" x14ac:dyDescent="0.25">
      <c r="A1043">
        <v>1041</v>
      </c>
      <c r="B1043" s="3" t="s">
        <v>1042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 t="e">
        <f t="shared" si="65"/>
        <v>#DIV/0!</v>
      </c>
      <c r="Q1043" t="str">
        <f t="shared" si="66"/>
        <v>journalism</v>
      </c>
      <c r="R1043" t="str">
        <f t="shared" si="67"/>
        <v>audio</v>
      </c>
      <c r="S1043" s="9">
        <v>41830.810092592597</v>
      </c>
      <c r="T1043" s="9"/>
      <c r="U1043" s="8">
        <v>41850.810092592597</v>
      </c>
      <c r="W1043" s="10">
        <v>41830.810092592597</v>
      </c>
    </row>
    <row r="1044" spans="1:23" ht="49" x14ac:dyDescent="0.25">
      <c r="A1044">
        <v>1042</v>
      </c>
      <c r="B1044" s="3" t="s">
        <v>1043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2</v>
      </c>
      <c r="P1044">
        <f t="shared" si="65"/>
        <v>10</v>
      </c>
      <c r="Q1044" t="str">
        <f t="shared" si="66"/>
        <v>journalism</v>
      </c>
      <c r="R1044" t="str">
        <f t="shared" si="67"/>
        <v>audio</v>
      </c>
      <c r="S1044" s="9">
        <v>41851.446157407408</v>
      </c>
      <c r="T1044" s="9"/>
      <c r="U1044" s="8">
        <v>41894.166666666664</v>
      </c>
      <c r="W1044" s="10">
        <v>41851.446157407408</v>
      </c>
    </row>
    <row r="1045" spans="1:23" ht="49" x14ac:dyDescent="0.25">
      <c r="A1045">
        <v>1043</v>
      </c>
      <c r="B1045" s="3" t="s">
        <v>1044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9</v>
      </c>
      <c r="P1045">
        <f t="shared" si="65"/>
        <v>29.24</v>
      </c>
      <c r="Q1045" t="str">
        <f t="shared" si="66"/>
        <v>journalism</v>
      </c>
      <c r="R1045" t="str">
        <f t="shared" si="67"/>
        <v>audio</v>
      </c>
      <c r="S1045" s="9">
        <v>42114.002951388888</v>
      </c>
      <c r="T1045" s="9"/>
      <c r="U1045" s="8">
        <v>42144.002951388888</v>
      </c>
      <c r="W1045" s="10">
        <v>42114.002951388888</v>
      </c>
    </row>
    <row r="1046" spans="1:23" ht="49" x14ac:dyDescent="0.25">
      <c r="A1046">
        <v>1044</v>
      </c>
      <c r="B1046" s="3" t="s">
        <v>1045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0</v>
      </c>
      <c r="P1046">
        <f t="shared" si="65"/>
        <v>3</v>
      </c>
      <c r="Q1046" t="str">
        <f t="shared" si="66"/>
        <v>journalism</v>
      </c>
      <c r="R1046" t="str">
        <f t="shared" si="67"/>
        <v>audio</v>
      </c>
      <c r="S1046" s="9">
        <v>42011.675937499997</v>
      </c>
      <c r="T1046" s="9"/>
      <c r="U1046" s="8">
        <v>42068.602083333331</v>
      </c>
      <c r="W1046" s="10">
        <v>42011.675937499997</v>
      </c>
    </row>
    <row r="1047" spans="1:23" ht="49" x14ac:dyDescent="0.25">
      <c r="A1047">
        <v>1045</v>
      </c>
      <c r="B1047" s="3" t="s">
        <v>1046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3</v>
      </c>
      <c r="P1047">
        <f t="shared" si="65"/>
        <v>33.25</v>
      </c>
      <c r="Q1047" t="str">
        <f t="shared" si="66"/>
        <v>journalism</v>
      </c>
      <c r="R1047" t="str">
        <f t="shared" si="67"/>
        <v>audio</v>
      </c>
      <c r="S1047" s="9">
        <v>41844.624421296299</v>
      </c>
      <c r="T1047" s="9"/>
      <c r="U1047" s="8">
        <v>41874.624421296299</v>
      </c>
      <c r="W1047" s="10">
        <v>41844.624421296299</v>
      </c>
    </row>
    <row r="1048" spans="1:23" ht="49" x14ac:dyDescent="0.25">
      <c r="A1048">
        <v>1046</v>
      </c>
      <c r="B1048" s="3" t="s">
        <v>1047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 t="e">
        <f t="shared" si="65"/>
        <v>#DIV/0!</v>
      </c>
      <c r="Q1048" t="str">
        <f t="shared" si="66"/>
        <v>journalism</v>
      </c>
      <c r="R1048" t="str">
        <f t="shared" si="67"/>
        <v>audio</v>
      </c>
      <c r="S1048" s="9">
        <v>42319.601388888885</v>
      </c>
      <c r="T1048" s="9"/>
      <c r="U1048" s="8">
        <v>42364.601388888885</v>
      </c>
      <c r="W1048" s="10">
        <v>42319.601388888885</v>
      </c>
    </row>
    <row r="1049" spans="1:23" ht="49" x14ac:dyDescent="0.25">
      <c r="A1049">
        <v>1047</v>
      </c>
      <c r="B1049" s="3" t="s">
        <v>1048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</v>
      </c>
      <c r="P1049">
        <f t="shared" si="65"/>
        <v>1</v>
      </c>
      <c r="Q1049" t="str">
        <f t="shared" si="66"/>
        <v>journalism</v>
      </c>
      <c r="R1049" t="str">
        <f t="shared" si="67"/>
        <v>audio</v>
      </c>
      <c r="S1049" s="9">
        <v>41918.568460648145</v>
      </c>
      <c r="T1049" s="9"/>
      <c r="U1049" s="8">
        <v>41948.610127314816</v>
      </c>
      <c r="W1049" s="10">
        <v>41918.568460648145</v>
      </c>
    </row>
    <row r="1050" spans="1:23" ht="49" x14ac:dyDescent="0.25">
      <c r="A1050">
        <v>1048</v>
      </c>
      <c r="B1050" s="3" t="s">
        <v>1049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</v>
      </c>
      <c r="P1050">
        <f t="shared" si="65"/>
        <v>53</v>
      </c>
      <c r="Q1050" t="str">
        <f t="shared" si="66"/>
        <v>journalism</v>
      </c>
      <c r="R1050" t="str">
        <f t="shared" si="67"/>
        <v>audio</v>
      </c>
      <c r="S1050" s="9">
        <v>42597.803113425922</v>
      </c>
      <c r="T1050" s="9"/>
      <c r="U1050" s="8">
        <v>42637.803113425922</v>
      </c>
      <c r="W1050" s="10">
        <v>42597.803113425922</v>
      </c>
    </row>
    <row r="1051" spans="1:23" ht="18" x14ac:dyDescent="0.25">
      <c r="A1051">
        <v>1049</v>
      </c>
      <c r="B1051" s="3" t="s">
        <v>1050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 t="e">
        <f t="shared" si="65"/>
        <v>#DIV/0!</v>
      </c>
      <c r="Q1051" t="str">
        <f t="shared" si="66"/>
        <v>journalism</v>
      </c>
      <c r="R1051" t="str">
        <f t="shared" si="67"/>
        <v>audio</v>
      </c>
      <c r="S1051" s="9">
        <v>42382.181076388893</v>
      </c>
      <c r="T1051" s="9"/>
      <c r="U1051" s="8">
        <v>42412.181076388893</v>
      </c>
      <c r="W1051" s="10">
        <v>42382.181076388893</v>
      </c>
    </row>
    <row r="1052" spans="1:23" ht="18" x14ac:dyDescent="0.25">
      <c r="A1052">
        <v>1050</v>
      </c>
      <c r="B1052" s="3" t="s">
        <v>1051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 t="e">
        <f t="shared" si="65"/>
        <v>#DIV/0!</v>
      </c>
      <c r="Q1052" t="str">
        <f t="shared" si="66"/>
        <v>journalism</v>
      </c>
      <c r="R1052" t="str">
        <f t="shared" si="67"/>
        <v>audio</v>
      </c>
      <c r="S1052" s="9">
        <v>42231.5471875</v>
      </c>
      <c r="T1052" s="9"/>
      <c r="U1052" s="8">
        <v>42261.5471875</v>
      </c>
      <c r="W1052" s="10">
        <v>42231.5471875</v>
      </c>
    </row>
    <row r="1053" spans="1:23" ht="49" x14ac:dyDescent="0.25">
      <c r="A1053">
        <v>1051</v>
      </c>
      <c r="B1053" s="3" t="s">
        <v>1052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 t="e">
        <f t="shared" si="65"/>
        <v>#DIV/0!</v>
      </c>
      <c r="Q1053" t="str">
        <f t="shared" si="66"/>
        <v>journalism</v>
      </c>
      <c r="R1053" t="str">
        <f t="shared" si="67"/>
        <v>audio</v>
      </c>
      <c r="S1053" s="9">
        <v>41849.764178240745</v>
      </c>
      <c r="T1053" s="9"/>
      <c r="U1053" s="8">
        <v>41877.764178240745</v>
      </c>
      <c r="W1053" s="10">
        <v>41849.764178240745</v>
      </c>
    </row>
    <row r="1054" spans="1:23" ht="65" x14ac:dyDescent="0.25">
      <c r="A1054">
        <v>1052</v>
      </c>
      <c r="B1054" s="3" t="s">
        <v>1053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 t="e">
        <f t="shared" si="65"/>
        <v>#DIV/0!</v>
      </c>
      <c r="Q1054" t="str">
        <f t="shared" si="66"/>
        <v>journalism</v>
      </c>
      <c r="R1054" t="str">
        <f t="shared" si="67"/>
        <v>audio</v>
      </c>
      <c r="S1054" s="9">
        <v>42483.547395833331</v>
      </c>
      <c r="T1054" s="9"/>
      <c r="U1054" s="8">
        <v>42527.589583333334</v>
      </c>
      <c r="W1054" s="10">
        <v>42483.547395833331</v>
      </c>
    </row>
    <row r="1055" spans="1:23" ht="49" x14ac:dyDescent="0.25">
      <c r="A1055">
        <v>1053</v>
      </c>
      <c r="B1055" s="3" t="s">
        <v>1054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>
        <f t="shared" si="65"/>
        <v>15</v>
      </c>
      <c r="Q1055" t="str">
        <f t="shared" si="66"/>
        <v>journalism</v>
      </c>
      <c r="R1055" t="str">
        <f t="shared" si="67"/>
        <v>audio</v>
      </c>
      <c r="S1055" s="9">
        <v>42774.922824074078</v>
      </c>
      <c r="T1055" s="9"/>
      <c r="U1055" s="8">
        <v>42799.922824074078</v>
      </c>
      <c r="W1055" s="10">
        <v>42774.922824074078</v>
      </c>
    </row>
    <row r="1056" spans="1:23" ht="49" x14ac:dyDescent="0.25">
      <c r="A1056">
        <v>1054</v>
      </c>
      <c r="B1056" s="3" t="s">
        <v>1055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 t="e">
        <f t="shared" si="65"/>
        <v>#DIV/0!</v>
      </c>
      <c r="Q1056" t="str">
        <f t="shared" si="66"/>
        <v>journalism</v>
      </c>
      <c r="R1056" t="str">
        <f t="shared" si="67"/>
        <v>audio</v>
      </c>
      <c r="S1056" s="9">
        <v>41831.601840277777</v>
      </c>
      <c r="T1056" s="9"/>
      <c r="U1056" s="8">
        <v>41861.666666666664</v>
      </c>
      <c r="W1056" s="10">
        <v>41831.601840277777</v>
      </c>
    </row>
    <row r="1057" spans="1:23" ht="49" x14ac:dyDescent="0.25">
      <c r="A1057">
        <v>1055</v>
      </c>
      <c r="B1057" s="3" t="s">
        <v>1056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 t="e">
        <f t="shared" si="65"/>
        <v>#DIV/0!</v>
      </c>
      <c r="Q1057" t="str">
        <f t="shared" si="66"/>
        <v>journalism</v>
      </c>
      <c r="R1057" t="str">
        <f t="shared" si="67"/>
        <v>audio</v>
      </c>
      <c r="S1057" s="9">
        <v>42406.742418981477</v>
      </c>
      <c r="T1057" s="9"/>
      <c r="U1057" s="8">
        <v>42436.742418981477</v>
      </c>
      <c r="W1057" s="10">
        <v>42406.742418981477</v>
      </c>
    </row>
    <row r="1058" spans="1:23" ht="49" x14ac:dyDescent="0.25">
      <c r="A1058">
        <v>1056</v>
      </c>
      <c r="B1058" s="3" t="s">
        <v>1057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 t="e">
        <f t="shared" si="65"/>
        <v>#DIV/0!</v>
      </c>
      <c r="Q1058" t="str">
        <f t="shared" si="66"/>
        <v>journalism</v>
      </c>
      <c r="R1058" t="str">
        <f t="shared" si="67"/>
        <v>audio</v>
      </c>
      <c r="S1058" s="9">
        <v>42058.469641203701</v>
      </c>
      <c r="T1058" s="9"/>
      <c r="U1058" s="8">
        <v>42118.427974537044</v>
      </c>
      <c r="W1058" s="10">
        <v>42058.469641203701</v>
      </c>
    </row>
    <row r="1059" spans="1:23" ht="33" x14ac:dyDescent="0.25">
      <c r="A1059">
        <v>1057</v>
      </c>
      <c r="B1059" s="3" t="s">
        <v>1058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 t="e">
        <f t="shared" si="65"/>
        <v>#DIV/0!</v>
      </c>
      <c r="Q1059" t="str">
        <f t="shared" si="66"/>
        <v>journalism</v>
      </c>
      <c r="R1059" t="str">
        <f t="shared" si="67"/>
        <v>audio</v>
      </c>
      <c r="S1059" s="9">
        <v>42678.621331018512</v>
      </c>
      <c r="T1059" s="9"/>
      <c r="U1059" s="8">
        <v>42708.662997685184</v>
      </c>
      <c r="W1059" s="10">
        <v>42678.621331018512</v>
      </c>
    </row>
    <row r="1060" spans="1:23" ht="49" x14ac:dyDescent="0.25">
      <c r="A1060">
        <v>1058</v>
      </c>
      <c r="B1060" s="3" t="s">
        <v>1059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 t="e">
        <f t="shared" si="65"/>
        <v>#DIV/0!</v>
      </c>
      <c r="Q1060" t="str">
        <f t="shared" si="66"/>
        <v>journalism</v>
      </c>
      <c r="R1060" t="str">
        <f t="shared" si="67"/>
        <v>audio</v>
      </c>
      <c r="S1060" s="9">
        <v>42047.650960648149</v>
      </c>
      <c r="T1060" s="9"/>
      <c r="U1060" s="8">
        <v>42088.75</v>
      </c>
      <c r="W1060" s="10">
        <v>42047.650960648149</v>
      </c>
    </row>
    <row r="1061" spans="1:23" ht="18" x14ac:dyDescent="0.25">
      <c r="A1061">
        <v>1059</v>
      </c>
      <c r="B1061" s="3" t="s">
        <v>1060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 t="e">
        <f t="shared" si="65"/>
        <v>#DIV/0!</v>
      </c>
      <c r="Q1061" t="str">
        <f t="shared" si="66"/>
        <v>journalism</v>
      </c>
      <c r="R1061" t="str">
        <f t="shared" si="67"/>
        <v>audio</v>
      </c>
      <c r="S1061" s="9">
        <v>42046.54</v>
      </c>
      <c r="T1061" s="9"/>
      <c r="U1061" s="8">
        <v>42076.498333333337</v>
      </c>
      <c r="W1061" s="10">
        <v>42046.54</v>
      </c>
    </row>
    <row r="1062" spans="1:23" ht="49" x14ac:dyDescent="0.25">
      <c r="A1062">
        <v>1060</v>
      </c>
      <c r="B1062" s="3" t="s">
        <v>1061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>
        <f t="shared" si="65"/>
        <v>50</v>
      </c>
      <c r="Q1062" t="str">
        <f t="shared" si="66"/>
        <v>journalism</v>
      </c>
      <c r="R1062" t="str">
        <f t="shared" si="67"/>
        <v>audio</v>
      </c>
      <c r="S1062" s="9">
        <v>42079.663113425922</v>
      </c>
      <c r="T1062" s="9"/>
      <c r="U1062" s="8">
        <v>42109.663113425922</v>
      </c>
      <c r="W1062" s="10">
        <v>42079.663113425922</v>
      </c>
    </row>
    <row r="1063" spans="1:23" ht="33" x14ac:dyDescent="0.25">
      <c r="A1063">
        <v>1061</v>
      </c>
      <c r="B1063" s="3" t="s">
        <v>1062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 t="e">
        <f t="shared" si="65"/>
        <v>#DIV/0!</v>
      </c>
      <c r="Q1063" t="str">
        <f t="shared" si="66"/>
        <v>journalism</v>
      </c>
      <c r="R1063" t="str">
        <f t="shared" si="67"/>
        <v>audio</v>
      </c>
      <c r="S1063" s="9">
        <v>42432.026712962965</v>
      </c>
      <c r="T1063" s="9"/>
      <c r="U1063" s="8">
        <v>42491.791666666672</v>
      </c>
      <c r="W1063" s="10">
        <v>42432.026712962965</v>
      </c>
    </row>
    <row r="1064" spans="1:23" ht="18" x14ac:dyDescent="0.25">
      <c r="A1064">
        <v>1062</v>
      </c>
      <c r="B1064" s="3" t="s">
        <v>1063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</v>
      </c>
      <c r="P1064">
        <f t="shared" si="65"/>
        <v>47.5</v>
      </c>
      <c r="Q1064" t="str">
        <f t="shared" si="66"/>
        <v>journalism</v>
      </c>
      <c r="R1064" t="str">
        <f t="shared" si="67"/>
        <v>audio</v>
      </c>
      <c r="S1064" s="9">
        <v>42556.557187500002</v>
      </c>
      <c r="T1064" s="9"/>
      <c r="U1064" s="8">
        <v>42563.557187500002</v>
      </c>
      <c r="W1064" s="10">
        <v>42556.557187500002</v>
      </c>
    </row>
    <row r="1065" spans="1:23" ht="49" x14ac:dyDescent="0.25">
      <c r="A1065">
        <v>1063</v>
      </c>
      <c r="B1065" s="3" t="s">
        <v>1064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 t="e">
        <f t="shared" si="65"/>
        <v>#DIV/0!</v>
      </c>
      <c r="Q1065" t="str">
        <f t="shared" si="66"/>
        <v>journalism</v>
      </c>
      <c r="R1065" t="str">
        <f t="shared" si="67"/>
        <v>audio</v>
      </c>
      <c r="S1065" s="9">
        <v>42582.780810185184</v>
      </c>
      <c r="T1065" s="9"/>
      <c r="U1065" s="8">
        <v>42612.780810185184</v>
      </c>
      <c r="W1065" s="10">
        <v>42582.780810185184</v>
      </c>
    </row>
    <row r="1066" spans="1:23" ht="49" x14ac:dyDescent="0.25">
      <c r="A1066">
        <v>1064</v>
      </c>
      <c r="B1066" s="3" t="s">
        <v>1065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9</v>
      </c>
      <c r="P1066">
        <f t="shared" si="65"/>
        <v>65.67</v>
      </c>
      <c r="Q1066" t="str">
        <f t="shared" si="66"/>
        <v>games</v>
      </c>
      <c r="R1066" t="str">
        <f t="shared" si="67"/>
        <v>video games</v>
      </c>
      <c r="S1066" s="9">
        <v>41416.978043981479</v>
      </c>
      <c r="T1066" s="9"/>
      <c r="U1066" s="8">
        <v>41461.978043981479</v>
      </c>
      <c r="W1066" s="10">
        <v>41416.978043981479</v>
      </c>
    </row>
    <row r="1067" spans="1:23" ht="49" x14ac:dyDescent="0.25">
      <c r="A1067">
        <v>1065</v>
      </c>
      <c r="B1067" s="3" t="s">
        <v>1066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3</v>
      </c>
      <c r="P1067">
        <f t="shared" si="65"/>
        <v>16.2</v>
      </c>
      <c r="Q1067" t="str">
        <f t="shared" si="66"/>
        <v>games</v>
      </c>
      <c r="R1067" t="str">
        <f t="shared" si="67"/>
        <v>video games</v>
      </c>
      <c r="S1067" s="9">
        <v>41661.131041666667</v>
      </c>
      <c r="T1067" s="9"/>
      <c r="U1067" s="8">
        <v>41689.131041666667</v>
      </c>
      <c r="W1067" s="10">
        <v>41661.131041666667</v>
      </c>
    </row>
    <row r="1068" spans="1:23" ht="49" x14ac:dyDescent="0.25">
      <c r="A1068">
        <v>1066</v>
      </c>
      <c r="B1068" s="3" t="s">
        <v>1067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</v>
      </c>
      <c r="P1068">
        <f t="shared" si="65"/>
        <v>34.130000000000003</v>
      </c>
      <c r="Q1068" t="str">
        <f t="shared" si="66"/>
        <v>games</v>
      </c>
      <c r="R1068" t="str">
        <f t="shared" si="67"/>
        <v>video games</v>
      </c>
      <c r="S1068" s="9">
        <v>41445.712754629632</v>
      </c>
      <c r="T1068" s="9"/>
      <c r="U1068" s="8">
        <v>41490.712754629632</v>
      </c>
      <c r="W1068" s="10">
        <v>41445.712754629632</v>
      </c>
    </row>
    <row r="1069" spans="1:23" ht="49" x14ac:dyDescent="0.25">
      <c r="A1069">
        <v>1067</v>
      </c>
      <c r="B1069" s="3" t="s">
        <v>1068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>
        <f t="shared" si="65"/>
        <v>13</v>
      </c>
      <c r="Q1069" t="str">
        <f t="shared" si="66"/>
        <v>games</v>
      </c>
      <c r="R1069" t="str">
        <f t="shared" si="67"/>
        <v>video games</v>
      </c>
      <c r="S1069" s="9">
        <v>41599.605682870373</v>
      </c>
      <c r="T1069" s="9"/>
      <c r="U1069" s="8">
        <v>41629.605682870373</v>
      </c>
      <c r="W1069" s="10">
        <v>41599.605682870373</v>
      </c>
    </row>
    <row r="1070" spans="1:23" ht="49" x14ac:dyDescent="0.25">
      <c r="A1070">
        <v>1068</v>
      </c>
      <c r="B1070" s="3" t="s">
        <v>1069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</v>
      </c>
      <c r="P1070">
        <f t="shared" si="65"/>
        <v>11.25</v>
      </c>
      <c r="Q1070" t="str">
        <f t="shared" si="66"/>
        <v>games</v>
      </c>
      <c r="R1070" t="str">
        <f t="shared" si="67"/>
        <v>video games</v>
      </c>
      <c r="S1070" s="9">
        <v>42440.121111111104</v>
      </c>
      <c r="T1070" s="9"/>
      <c r="U1070" s="8">
        <v>42470.079444444447</v>
      </c>
      <c r="W1070" s="10">
        <v>42440.121111111104</v>
      </c>
    </row>
    <row r="1071" spans="1:23" ht="49" x14ac:dyDescent="0.25">
      <c r="A1071">
        <v>1069</v>
      </c>
      <c r="B1071" s="3" t="s">
        <v>1070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39</v>
      </c>
      <c r="P1071">
        <f t="shared" si="65"/>
        <v>40.479999999999997</v>
      </c>
      <c r="Q1071" t="str">
        <f t="shared" si="66"/>
        <v>games</v>
      </c>
      <c r="R1071" t="str">
        <f t="shared" si="67"/>
        <v>video games</v>
      </c>
      <c r="S1071" s="9">
        <v>41571.979849537034</v>
      </c>
      <c r="T1071" s="9"/>
      <c r="U1071" s="8">
        <v>41604.021516203706</v>
      </c>
      <c r="W1071" s="10">
        <v>41571.979849537034</v>
      </c>
    </row>
    <row r="1072" spans="1:23" ht="49" x14ac:dyDescent="0.25">
      <c r="A1072">
        <v>1070</v>
      </c>
      <c r="B1072" s="3" t="s">
        <v>1071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1</v>
      </c>
      <c r="P1072">
        <f t="shared" si="65"/>
        <v>35</v>
      </c>
      <c r="Q1072" t="str">
        <f t="shared" si="66"/>
        <v>games</v>
      </c>
      <c r="R1072" t="str">
        <f t="shared" si="67"/>
        <v>video games</v>
      </c>
      <c r="S1072" s="9">
        <v>41162.761828703704</v>
      </c>
      <c r="T1072" s="9"/>
      <c r="U1072" s="8">
        <v>41182.761828703704</v>
      </c>
      <c r="W1072" s="10">
        <v>41162.761828703704</v>
      </c>
    </row>
    <row r="1073" spans="1:23" ht="49" x14ac:dyDescent="0.25">
      <c r="A1073">
        <v>1071</v>
      </c>
      <c r="B1073" s="3" t="s">
        <v>1072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 t="e">
        <f t="shared" si="65"/>
        <v>#DIV/0!</v>
      </c>
      <c r="Q1073" t="str">
        <f t="shared" si="66"/>
        <v>games</v>
      </c>
      <c r="R1073" t="str">
        <f t="shared" si="67"/>
        <v>video games</v>
      </c>
      <c r="S1073" s="9">
        <v>42295.503391203703</v>
      </c>
      <c r="T1073" s="9"/>
      <c r="U1073" s="8">
        <v>42325.545057870375</v>
      </c>
      <c r="W1073" s="10">
        <v>42295.503391203703</v>
      </c>
    </row>
    <row r="1074" spans="1:23" ht="49" x14ac:dyDescent="0.25">
      <c r="A1074">
        <v>1072</v>
      </c>
      <c r="B1074" s="3" t="s">
        <v>1073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0</v>
      </c>
      <c r="P1074">
        <f t="shared" si="65"/>
        <v>12.75</v>
      </c>
      <c r="Q1074" t="str">
        <f t="shared" si="66"/>
        <v>games</v>
      </c>
      <c r="R1074" t="str">
        <f t="shared" si="67"/>
        <v>video games</v>
      </c>
      <c r="S1074" s="9">
        <v>41645.582141203704</v>
      </c>
      <c r="T1074" s="9"/>
      <c r="U1074" s="8">
        <v>41675.582141203704</v>
      </c>
      <c r="W1074" s="10">
        <v>41645.582141203704</v>
      </c>
    </row>
    <row r="1075" spans="1:23" ht="33" x14ac:dyDescent="0.25">
      <c r="A1075">
        <v>1073</v>
      </c>
      <c r="B1075" s="3" t="s">
        <v>1074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</v>
      </c>
      <c r="P1075">
        <f t="shared" si="65"/>
        <v>10</v>
      </c>
      <c r="Q1075" t="str">
        <f t="shared" si="66"/>
        <v>games</v>
      </c>
      <c r="R1075" t="str">
        <f t="shared" si="67"/>
        <v>video games</v>
      </c>
      <c r="S1075" s="9">
        <v>40802.714594907404</v>
      </c>
      <c r="T1075" s="9"/>
      <c r="U1075" s="8">
        <v>40832.714594907404</v>
      </c>
      <c r="W1075" s="10">
        <v>40802.714594907404</v>
      </c>
    </row>
    <row r="1076" spans="1:23" ht="49" x14ac:dyDescent="0.25">
      <c r="A1076">
        <v>1074</v>
      </c>
      <c r="B1076" s="3" t="s">
        <v>1075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</v>
      </c>
      <c r="P1076">
        <f t="shared" si="65"/>
        <v>113.57</v>
      </c>
      <c r="Q1076" t="str">
        <f t="shared" si="66"/>
        <v>games</v>
      </c>
      <c r="R1076" t="str">
        <f t="shared" si="67"/>
        <v>video games</v>
      </c>
      <c r="S1076" s="9">
        <v>41612.922974537039</v>
      </c>
      <c r="T1076" s="9"/>
      <c r="U1076" s="8">
        <v>41642.922974537039</v>
      </c>
      <c r="W1076" s="10">
        <v>41612.922974537039</v>
      </c>
    </row>
    <row r="1077" spans="1:23" ht="33" x14ac:dyDescent="0.25">
      <c r="A1077">
        <v>1075</v>
      </c>
      <c r="B1077" s="3" t="s">
        <v>1076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5</v>
      </c>
      <c r="P1077">
        <f t="shared" si="65"/>
        <v>15</v>
      </c>
      <c r="Q1077" t="str">
        <f t="shared" si="66"/>
        <v>games</v>
      </c>
      <c r="R1077" t="str">
        <f t="shared" si="67"/>
        <v>video games</v>
      </c>
      <c r="S1077" s="9">
        <v>41005.654120370367</v>
      </c>
      <c r="T1077" s="9"/>
      <c r="U1077" s="8">
        <v>41035.654120370367</v>
      </c>
      <c r="W1077" s="10">
        <v>41005.654120370367</v>
      </c>
    </row>
    <row r="1078" spans="1:23" ht="49" x14ac:dyDescent="0.25">
      <c r="A1078">
        <v>1076</v>
      </c>
      <c r="B1078" s="3" t="s">
        <v>1077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63</v>
      </c>
      <c r="P1078">
        <f t="shared" si="65"/>
        <v>48.28</v>
      </c>
      <c r="Q1078" t="str">
        <f t="shared" si="66"/>
        <v>games</v>
      </c>
      <c r="R1078" t="str">
        <f t="shared" si="67"/>
        <v>video games</v>
      </c>
      <c r="S1078" s="9">
        <v>41838.127893518518</v>
      </c>
      <c r="T1078" s="9"/>
      <c r="U1078" s="8">
        <v>41893.127893518518</v>
      </c>
      <c r="W1078" s="10">
        <v>41838.127893518518</v>
      </c>
    </row>
    <row r="1079" spans="1:23" ht="49" x14ac:dyDescent="0.25">
      <c r="A1079">
        <v>1077</v>
      </c>
      <c r="B1079" s="3" t="s">
        <v>1078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</v>
      </c>
      <c r="P1079">
        <f t="shared" si="65"/>
        <v>43.98</v>
      </c>
      <c r="Q1079" t="str">
        <f t="shared" si="66"/>
        <v>games</v>
      </c>
      <c r="R1079" t="str">
        <f t="shared" si="67"/>
        <v>video games</v>
      </c>
      <c r="S1079" s="9">
        <v>42352.91679398148</v>
      </c>
      <c r="T1079" s="9"/>
      <c r="U1079" s="8">
        <v>42382.91679398148</v>
      </c>
      <c r="W1079" s="10">
        <v>42352.91679398148</v>
      </c>
    </row>
    <row r="1080" spans="1:23" ht="49" x14ac:dyDescent="0.25">
      <c r="A1080">
        <v>1078</v>
      </c>
      <c r="B1080" s="3" t="s">
        <v>1079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8</v>
      </c>
      <c r="P1080">
        <f t="shared" si="65"/>
        <v>9</v>
      </c>
      <c r="Q1080" t="str">
        <f t="shared" si="66"/>
        <v>games</v>
      </c>
      <c r="R1080" t="str">
        <f t="shared" si="67"/>
        <v>video games</v>
      </c>
      <c r="S1080" s="9">
        <v>40700.945844907408</v>
      </c>
      <c r="T1080" s="9"/>
      <c r="U1080" s="8">
        <v>40745.945844907408</v>
      </c>
      <c r="W1080" s="10">
        <v>40700.945844907408</v>
      </c>
    </row>
    <row r="1081" spans="1:23" ht="49" x14ac:dyDescent="0.25">
      <c r="A1081">
        <v>1079</v>
      </c>
      <c r="B1081" s="3" t="s">
        <v>1080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3</v>
      </c>
      <c r="P1081">
        <f t="shared" si="65"/>
        <v>37.67</v>
      </c>
      <c r="Q1081" t="str">
        <f t="shared" si="66"/>
        <v>games</v>
      </c>
      <c r="R1081" t="str">
        <f t="shared" si="67"/>
        <v>video games</v>
      </c>
      <c r="S1081" s="9">
        <v>42479.316388888896</v>
      </c>
      <c r="T1081" s="9"/>
      <c r="U1081" s="8">
        <v>42504.316388888896</v>
      </c>
      <c r="W1081" s="10">
        <v>42479.316388888896</v>
      </c>
    </row>
    <row r="1082" spans="1:23" ht="49" x14ac:dyDescent="0.25">
      <c r="A1082">
        <v>1080</v>
      </c>
      <c r="B1082" s="3" t="s">
        <v>1081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</v>
      </c>
      <c r="P1082">
        <f t="shared" si="65"/>
        <v>18.579999999999998</v>
      </c>
      <c r="Q1082" t="str">
        <f t="shared" si="66"/>
        <v>games</v>
      </c>
      <c r="R1082" t="str">
        <f t="shared" si="67"/>
        <v>video games</v>
      </c>
      <c r="S1082" s="9">
        <v>41739.888113425928</v>
      </c>
      <c r="T1082" s="9"/>
      <c r="U1082" s="8">
        <v>41769.888113425928</v>
      </c>
      <c r="W1082" s="10">
        <v>41739.888113425928</v>
      </c>
    </row>
    <row r="1083" spans="1:23" ht="49" x14ac:dyDescent="0.25">
      <c r="A1083">
        <v>1081</v>
      </c>
      <c r="B1083" s="3" t="s">
        <v>1082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0</v>
      </c>
      <c r="P1083">
        <f t="shared" si="65"/>
        <v>3</v>
      </c>
      <c r="Q1083" t="str">
        <f t="shared" si="66"/>
        <v>games</v>
      </c>
      <c r="R1083" t="str">
        <f t="shared" si="67"/>
        <v>video games</v>
      </c>
      <c r="S1083" s="9">
        <v>42002.676990740743</v>
      </c>
      <c r="T1083" s="9"/>
      <c r="U1083" s="8">
        <v>42032.676990740743</v>
      </c>
      <c r="W1083" s="10">
        <v>42002.676990740743</v>
      </c>
    </row>
    <row r="1084" spans="1:23" ht="33" x14ac:dyDescent="0.25">
      <c r="A1084">
        <v>1082</v>
      </c>
      <c r="B1084" s="3" t="s">
        <v>1083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1</v>
      </c>
      <c r="P1084">
        <f t="shared" si="65"/>
        <v>18.670000000000002</v>
      </c>
      <c r="Q1084" t="str">
        <f t="shared" si="66"/>
        <v>games</v>
      </c>
      <c r="R1084" t="str">
        <f t="shared" si="67"/>
        <v>video games</v>
      </c>
      <c r="S1084" s="9">
        <v>41101.656111111115</v>
      </c>
      <c r="T1084" s="9"/>
      <c r="U1084" s="8">
        <v>41131.656111111115</v>
      </c>
      <c r="W1084" s="10">
        <v>41101.656111111115</v>
      </c>
    </row>
    <row r="1085" spans="1:23" ht="49" x14ac:dyDescent="0.25">
      <c r="A1085">
        <v>1083</v>
      </c>
      <c r="B1085" s="3" t="s">
        <v>1084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1</v>
      </c>
      <c r="P1085">
        <f t="shared" si="65"/>
        <v>410</v>
      </c>
      <c r="Q1085" t="str">
        <f t="shared" si="66"/>
        <v>games</v>
      </c>
      <c r="R1085" t="str">
        <f t="shared" si="67"/>
        <v>video games</v>
      </c>
      <c r="S1085" s="9">
        <v>41793.409525462965</v>
      </c>
      <c r="T1085" s="9"/>
      <c r="U1085" s="8">
        <v>41853.409525462965</v>
      </c>
      <c r="W1085" s="10">
        <v>41793.409525462965</v>
      </c>
    </row>
    <row r="1086" spans="1:23" ht="18" x14ac:dyDescent="0.25">
      <c r="A1086">
        <v>1084</v>
      </c>
      <c r="B1086" s="3" t="s">
        <v>1085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 t="e">
        <f t="shared" si="65"/>
        <v>#DIV/0!</v>
      </c>
      <c r="Q1086" t="str">
        <f t="shared" si="66"/>
        <v>games</v>
      </c>
      <c r="R1086" t="str">
        <f t="shared" si="67"/>
        <v>video games</v>
      </c>
      <c r="S1086" s="9">
        <v>41829.662083333329</v>
      </c>
      <c r="T1086" s="9"/>
      <c r="U1086" s="8">
        <v>41859.662083333329</v>
      </c>
      <c r="W1086" s="10">
        <v>41829.662083333329</v>
      </c>
    </row>
    <row r="1087" spans="1:23" ht="33" x14ac:dyDescent="0.25">
      <c r="A1087">
        <v>1085</v>
      </c>
      <c r="B1087" s="3" t="s">
        <v>1086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</v>
      </c>
      <c r="P1087">
        <f t="shared" si="65"/>
        <v>114</v>
      </c>
      <c r="Q1087" t="str">
        <f t="shared" si="66"/>
        <v>games</v>
      </c>
      <c r="R1087" t="str">
        <f t="shared" si="67"/>
        <v>video games</v>
      </c>
      <c r="S1087" s="9">
        <v>42413.421006944445</v>
      </c>
      <c r="T1087" s="9"/>
      <c r="U1087" s="8">
        <v>42443.379340277781</v>
      </c>
      <c r="W1087" s="10">
        <v>42413.421006944445</v>
      </c>
    </row>
    <row r="1088" spans="1:23" ht="18" x14ac:dyDescent="0.25">
      <c r="A1088">
        <v>1086</v>
      </c>
      <c r="B1088" s="3" t="s">
        <v>1087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0</v>
      </c>
      <c r="P1088">
        <f t="shared" si="65"/>
        <v>7.5</v>
      </c>
      <c r="Q1088" t="str">
        <f t="shared" si="66"/>
        <v>games</v>
      </c>
      <c r="R1088" t="str">
        <f t="shared" si="67"/>
        <v>video games</v>
      </c>
      <c r="S1088" s="9">
        <v>41845.616793981484</v>
      </c>
      <c r="T1088" s="9"/>
      <c r="U1088" s="8">
        <v>41875.616793981484</v>
      </c>
      <c r="W1088" s="10">
        <v>41845.616793981484</v>
      </c>
    </row>
    <row r="1089" spans="1:23" ht="49" x14ac:dyDescent="0.25">
      <c r="A1089">
        <v>1087</v>
      </c>
      <c r="B1089" s="3" t="s">
        <v>1088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 t="e">
        <f t="shared" si="65"/>
        <v>#DIV/0!</v>
      </c>
      <c r="Q1089" t="str">
        <f t="shared" si="66"/>
        <v>games</v>
      </c>
      <c r="R1089" t="str">
        <f t="shared" si="67"/>
        <v>video games</v>
      </c>
      <c r="S1089" s="9">
        <v>41775.463969907411</v>
      </c>
      <c r="T1089" s="9"/>
      <c r="U1089" s="8">
        <v>41805.463969907411</v>
      </c>
      <c r="W1089" s="10">
        <v>41775.463969907411</v>
      </c>
    </row>
    <row r="1090" spans="1:23" ht="33" x14ac:dyDescent="0.25">
      <c r="A1090">
        <v>1088</v>
      </c>
      <c r="B1090" s="3" t="s">
        <v>1089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14</v>
      </c>
      <c r="P1090">
        <f t="shared" si="65"/>
        <v>43.42</v>
      </c>
      <c r="Q1090" t="str">
        <f t="shared" si="66"/>
        <v>games</v>
      </c>
      <c r="R1090" t="str">
        <f t="shared" si="67"/>
        <v>video games</v>
      </c>
      <c r="S1090" s="9">
        <v>41723.549386574072</v>
      </c>
      <c r="T1090" s="9"/>
      <c r="U1090" s="8">
        <v>41753.549386574072</v>
      </c>
      <c r="W1090" s="10">
        <v>41723.549386574072</v>
      </c>
    </row>
    <row r="1091" spans="1:23" ht="33" x14ac:dyDescent="0.25">
      <c r="A1091">
        <v>1089</v>
      </c>
      <c r="B1091" s="3" t="s">
        <v>1090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ROUND((E1091/D1091)*100,0)</f>
        <v>8</v>
      </c>
      <c r="P1091">
        <f t="shared" ref="P1091:P1154" si="69">ROUND(E1091/L1091,2)</f>
        <v>23.96</v>
      </c>
      <c r="Q1091" t="str">
        <f t="shared" ref="Q1091:Q1154" si="70">LEFT(N1091,FIND("/",N1091)-1)</f>
        <v>games</v>
      </c>
      <c r="R1091" t="str">
        <f t="shared" ref="R1091:R1154" si="71">MID(N1091,FIND("/",N1091)+1,LEN(N1091))</f>
        <v>video games</v>
      </c>
      <c r="S1091" s="9">
        <v>42150.939525462964</v>
      </c>
      <c r="T1091" s="9"/>
      <c r="U1091" s="8">
        <v>42180.939525462964</v>
      </c>
      <c r="W1091" s="10">
        <v>42150.939525462964</v>
      </c>
    </row>
    <row r="1092" spans="1:23" ht="49" x14ac:dyDescent="0.25">
      <c r="A1092">
        <v>1090</v>
      </c>
      <c r="B1092" s="3" t="s">
        <v>1091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0</v>
      </c>
      <c r="P1092">
        <f t="shared" si="69"/>
        <v>5</v>
      </c>
      <c r="Q1092" t="str">
        <f t="shared" si="70"/>
        <v>games</v>
      </c>
      <c r="R1092" t="str">
        <f t="shared" si="71"/>
        <v>video games</v>
      </c>
      <c r="S1092" s="9">
        <v>42122.935798611114</v>
      </c>
      <c r="T1092" s="9"/>
      <c r="U1092" s="8">
        <v>42152.935798611114</v>
      </c>
      <c r="W1092" s="10">
        <v>42122.935798611114</v>
      </c>
    </row>
    <row r="1093" spans="1:23" ht="49" x14ac:dyDescent="0.25">
      <c r="A1093">
        <v>1091</v>
      </c>
      <c r="B1093" s="3" t="s">
        <v>1092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13</v>
      </c>
      <c r="P1093">
        <f t="shared" si="69"/>
        <v>12.5</v>
      </c>
      <c r="Q1093" t="str">
        <f t="shared" si="70"/>
        <v>games</v>
      </c>
      <c r="R1093" t="str">
        <f t="shared" si="71"/>
        <v>video games</v>
      </c>
      <c r="S1093" s="9">
        <v>42440.570277777777</v>
      </c>
      <c r="T1093" s="9"/>
      <c r="U1093" s="8">
        <v>42470.528611111105</v>
      </c>
      <c r="W1093" s="10">
        <v>42440.570277777777</v>
      </c>
    </row>
    <row r="1094" spans="1:23" ht="49" x14ac:dyDescent="0.25">
      <c r="A1094">
        <v>1092</v>
      </c>
      <c r="B1094" s="3" t="s">
        <v>1093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</v>
      </c>
      <c r="P1094">
        <f t="shared" si="69"/>
        <v>3</v>
      </c>
      <c r="Q1094" t="str">
        <f t="shared" si="70"/>
        <v>games</v>
      </c>
      <c r="R1094" t="str">
        <f t="shared" si="71"/>
        <v>video games</v>
      </c>
      <c r="S1094" s="9">
        <v>41249.775902777779</v>
      </c>
      <c r="T1094" s="9"/>
      <c r="U1094" s="8">
        <v>41279.775902777779</v>
      </c>
      <c r="W1094" s="10">
        <v>41249.775902777779</v>
      </c>
    </row>
    <row r="1095" spans="1:23" ht="49" x14ac:dyDescent="0.25">
      <c r="A1095">
        <v>1093</v>
      </c>
      <c r="B1095" s="3" t="s">
        <v>1094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</v>
      </c>
      <c r="P1095">
        <f t="shared" si="69"/>
        <v>10.56</v>
      </c>
      <c r="Q1095" t="str">
        <f t="shared" si="70"/>
        <v>games</v>
      </c>
      <c r="R1095" t="str">
        <f t="shared" si="71"/>
        <v>video games</v>
      </c>
      <c r="S1095" s="9">
        <v>42396.723807870367</v>
      </c>
      <c r="T1095" s="9"/>
      <c r="U1095" s="8">
        <v>42411.723807870367</v>
      </c>
      <c r="W1095" s="10">
        <v>42396.723807870367</v>
      </c>
    </row>
    <row r="1096" spans="1:23" ht="49" x14ac:dyDescent="0.25">
      <c r="A1096">
        <v>1094</v>
      </c>
      <c r="B1096" s="3" t="s">
        <v>1095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</v>
      </c>
      <c r="P1096">
        <f t="shared" si="69"/>
        <v>122</v>
      </c>
      <c r="Q1096" t="str">
        <f t="shared" si="70"/>
        <v>games</v>
      </c>
      <c r="R1096" t="str">
        <f t="shared" si="71"/>
        <v>video games</v>
      </c>
      <c r="S1096" s="9">
        <v>40795.463344907403</v>
      </c>
      <c r="T1096" s="9"/>
      <c r="U1096" s="8">
        <v>40825.463344907403</v>
      </c>
      <c r="W1096" s="10">
        <v>40795.463344907403</v>
      </c>
    </row>
    <row r="1097" spans="1:23" ht="49" x14ac:dyDescent="0.25">
      <c r="A1097">
        <v>1095</v>
      </c>
      <c r="B1097" s="3" t="s">
        <v>1096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</v>
      </c>
      <c r="P1097">
        <f t="shared" si="69"/>
        <v>267.81</v>
      </c>
      <c r="Q1097" t="str">
        <f t="shared" si="70"/>
        <v>games</v>
      </c>
      <c r="R1097" t="str">
        <f t="shared" si="71"/>
        <v>video games</v>
      </c>
      <c r="S1097" s="9">
        <v>41486.287268518521</v>
      </c>
      <c r="T1097" s="9"/>
      <c r="U1097" s="8">
        <v>41516.287268518521</v>
      </c>
      <c r="W1097" s="10">
        <v>41486.287268518521</v>
      </c>
    </row>
    <row r="1098" spans="1:23" ht="49" x14ac:dyDescent="0.25">
      <c r="A1098">
        <v>1096</v>
      </c>
      <c r="B1098" s="3" t="s">
        <v>1097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18</v>
      </c>
      <c r="P1098">
        <f t="shared" si="69"/>
        <v>74.209999999999994</v>
      </c>
      <c r="Q1098" t="str">
        <f t="shared" si="70"/>
        <v>games</v>
      </c>
      <c r="R1098" t="str">
        <f t="shared" si="71"/>
        <v>video games</v>
      </c>
      <c r="S1098" s="9">
        <v>41885.26798611111</v>
      </c>
      <c r="T1098" s="9"/>
      <c r="U1098" s="8">
        <v>41915.895833333336</v>
      </c>
      <c r="W1098" s="10">
        <v>41885.26798611111</v>
      </c>
    </row>
    <row r="1099" spans="1:23" ht="49" x14ac:dyDescent="0.25">
      <c r="A1099">
        <v>1097</v>
      </c>
      <c r="B1099" s="3" t="s">
        <v>1098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0</v>
      </c>
      <c r="P1099">
        <f t="shared" si="69"/>
        <v>6.71</v>
      </c>
      <c r="Q1099" t="str">
        <f t="shared" si="70"/>
        <v>games</v>
      </c>
      <c r="R1099" t="str">
        <f t="shared" si="71"/>
        <v>video games</v>
      </c>
      <c r="S1099" s="9">
        <v>41660.542557870373</v>
      </c>
      <c r="T1099" s="9"/>
      <c r="U1099" s="8">
        <v>41700.542557870373</v>
      </c>
      <c r="W1099" s="10">
        <v>41660.542557870373</v>
      </c>
    </row>
    <row r="1100" spans="1:23" ht="33" x14ac:dyDescent="0.25">
      <c r="A1100">
        <v>1098</v>
      </c>
      <c r="B1100" s="3" t="s">
        <v>1099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</v>
      </c>
      <c r="P1100">
        <f t="shared" si="69"/>
        <v>81.95</v>
      </c>
      <c r="Q1100" t="str">
        <f t="shared" si="70"/>
        <v>games</v>
      </c>
      <c r="R1100" t="str">
        <f t="shared" si="71"/>
        <v>video games</v>
      </c>
      <c r="S1100" s="9">
        <v>41712.512673611112</v>
      </c>
      <c r="T1100" s="9"/>
      <c r="U1100" s="8">
        <v>41742.512673611112</v>
      </c>
      <c r="W1100" s="10">
        <v>41712.512673611112</v>
      </c>
    </row>
    <row r="1101" spans="1:23" ht="49" x14ac:dyDescent="0.25">
      <c r="A1101">
        <v>1099</v>
      </c>
      <c r="B1101" s="3" t="s">
        <v>1100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1</v>
      </c>
      <c r="P1101">
        <f t="shared" si="69"/>
        <v>25</v>
      </c>
      <c r="Q1101" t="str">
        <f t="shared" si="70"/>
        <v>games</v>
      </c>
      <c r="R1101" t="str">
        <f t="shared" si="71"/>
        <v>video games</v>
      </c>
      <c r="S1101" s="9">
        <v>42107.586435185185</v>
      </c>
      <c r="T1101" s="9"/>
      <c r="U1101" s="8">
        <v>42137.586435185185</v>
      </c>
      <c r="W1101" s="10">
        <v>42107.586435185185</v>
      </c>
    </row>
    <row r="1102" spans="1:23" ht="49" x14ac:dyDescent="0.25">
      <c r="A1102">
        <v>1100</v>
      </c>
      <c r="B1102" s="3" t="s">
        <v>1101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3</v>
      </c>
      <c r="P1102">
        <f t="shared" si="69"/>
        <v>10</v>
      </c>
      <c r="Q1102" t="str">
        <f t="shared" si="70"/>
        <v>games</v>
      </c>
      <c r="R1102" t="str">
        <f t="shared" si="71"/>
        <v>video games</v>
      </c>
      <c r="S1102" s="9">
        <v>42383.860775462963</v>
      </c>
      <c r="T1102" s="9"/>
      <c r="U1102" s="8">
        <v>42413.860775462963</v>
      </c>
      <c r="W1102" s="10">
        <v>42383.860775462963</v>
      </c>
    </row>
    <row r="1103" spans="1:23" ht="33" x14ac:dyDescent="0.25">
      <c r="A1103">
        <v>1101</v>
      </c>
      <c r="B1103" s="3" t="s">
        <v>1102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0</v>
      </c>
      <c r="P1103">
        <f t="shared" si="69"/>
        <v>6.83</v>
      </c>
      <c r="Q1103" t="str">
        <f t="shared" si="70"/>
        <v>games</v>
      </c>
      <c r="R1103" t="str">
        <f t="shared" si="71"/>
        <v>video games</v>
      </c>
      <c r="S1103" s="9">
        <v>42538.52243055556</v>
      </c>
      <c r="T1103" s="9"/>
      <c r="U1103" s="8">
        <v>42565.508333333331</v>
      </c>
      <c r="W1103" s="10">
        <v>42538.52243055556</v>
      </c>
    </row>
    <row r="1104" spans="1:23" ht="49" x14ac:dyDescent="0.25">
      <c r="A1104">
        <v>1102</v>
      </c>
      <c r="B1104" s="3" t="s">
        <v>1103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</v>
      </c>
      <c r="P1104">
        <f t="shared" si="69"/>
        <v>17.71</v>
      </c>
      <c r="Q1104" t="str">
        <f t="shared" si="70"/>
        <v>games</v>
      </c>
      <c r="R1104" t="str">
        <f t="shared" si="71"/>
        <v>video games</v>
      </c>
      <c r="S1104" s="9">
        <v>41576.795428240745</v>
      </c>
      <c r="T1104" s="9"/>
      <c r="U1104" s="8">
        <v>41616.999305555553</v>
      </c>
      <c r="W1104" s="10">
        <v>41576.795428240745</v>
      </c>
    </row>
    <row r="1105" spans="1:23" ht="49" x14ac:dyDescent="0.25">
      <c r="A1105">
        <v>1103</v>
      </c>
      <c r="B1105" s="3" t="s">
        <v>1104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2</v>
      </c>
      <c r="P1105">
        <f t="shared" si="69"/>
        <v>16.2</v>
      </c>
      <c r="Q1105" t="str">
        <f t="shared" si="70"/>
        <v>games</v>
      </c>
      <c r="R1105" t="str">
        <f t="shared" si="71"/>
        <v>video games</v>
      </c>
      <c r="S1105" s="9">
        <v>42478.97210648148</v>
      </c>
      <c r="T1105" s="9"/>
      <c r="U1105" s="8">
        <v>42538.97210648148</v>
      </c>
      <c r="W1105" s="10">
        <v>42478.97210648148</v>
      </c>
    </row>
    <row r="1106" spans="1:23" ht="49" x14ac:dyDescent="0.25">
      <c r="A1106">
        <v>1104</v>
      </c>
      <c r="B1106" s="3" t="s">
        <v>1105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5</v>
      </c>
      <c r="P1106">
        <f t="shared" si="69"/>
        <v>80.3</v>
      </c>
      <c r="Q1106" t="str">
        <f t="shared" si="70"/>
        <v>games</v>
      </c>
      <c r="R1106" t="str">
        <f t="shared" si="71"/>
        <v>video games</v>
      </c>
      <c r="S1106" s="9">
        <v>41771.15996527778</v>
      </c>
      <c r="T1106" s="9"/>
      <c r="U1106" s="8">
        <v>41801.15996527778</v>
      </c>
      <c r="W1106" s="10">
        <v>41771.15996527778</v>
      </c>
    </row>
    <row r="1107" spans="1:23" ht="49" x14ac:dyDescent="0.25">
      <c r="A1107">
        <v>1105</v>
      </c>
      <c r="B1107" s="3" t="s">
        <v>1106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</v>
      </c>
      <c r="P1107">
        <f t="shared" si="69"/>
        <v>71.55</v>
      </c>
      <c r="Q1107" t="str">
        <f t="shared" si="70"/>
        <v>games</v>
      </c>
      <c r="R1107" t="str">
        <f t="shared" si="71"/>
        <v>video games</v>
      </c>
      <c r="S1107" s="9">
        <v>41691.885729166665</v>
      </c>
      <c r="T1107" s="9"/>
      <c r="U1107" s="8">
        <v>41721.8440625</v>
      </c>
      <c r="W1107" s="10">
        <v>41691.885729166665</v>
      </c>
    </row>
    <row r="1108" spans="1:23" ht="49" x14ac:dyDescent="0.25">
      <c r="A1108">
        <v>1106</v>
      </c>
      <c r="B1108" s="3" t="s">
        <v>1107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</v>
      </c>
      <c r="P1108">
        <f t="shared" si="69"/>
        <v>23.57</v>
      </c>
      <c r="Q1108" t="str">
        <f t="shared" si="70"/>
        <v>games</v>
      </c>
      <c r="R1108" t="str">
        <f t="shared" si="71"/>
        <v>video games</v>
      </c>
      <c r="S1108" s="9">
        <v>40973.490451388891</v>
      </c>
      <c r="T1108" s="9"/>
      <c r="U1108" s="8">
        <v>41003.448784722219</v>
      </c>
      <c r="W1108" s="10">
        <v>40973.490451388891</v>
      </c>
    </row>
    <row r="1109" spans="1:23" ht="65" x14ac:dyDescent="0.25">
      <c r="A1109">
        <v>1107</v>
      </c>
      <c r="B1109" s="3" t="s">
        <v>1108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 t="e">
        <f t="shared" si="69"/>
        <v>#DIV/0!</v>
      </c>
      <c r="Q1109" t="str">
        <f t="shared" si="70"/>
        <v>games</v>
      </c>
      <c r="R1109" t="str">
        <f t="shared" si="71"/>
        <v>video games</v>
      </c>
      <c r="S1109" s="9">
        <v>41813.611388888887</v>
      </c>
      <c r="T1109" s="9"/>
      <c r="U1109" s="8">
        <v>41843.611388888887</v>
      </c>
      <c r="W1109" s="10">
        <v>41813.611388888887</v>
      </c>
    </row>
    <row r="1110" spans="1:23" ht="49" x14ac:dyDescent="0.25">
      <c r="A1110">
        <v>1108</v>
      </c>
      <c r="B1110" s="3" t="s">
        <v>1109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3</v>
      </c>
      <c r="P1110">
        <f t="shared" si="69"/>
        <v>34.880000000000003</v>
      </c>
      <c r="Q1110" t="str">
        <f t="shared" si="70"/>
        <v>games</v>
      </c>
      <c r="R1110" t="str">
        <f t="shared" si="71"/>
        <v>video games</v>
      </c>
      <c r="S1110" s="9">
        <v>40952.386979166666</v>
      </c>
      <c r="T1110" s="9"/>
      <c r="U1110" s="8">
        <v>41012.345312500001</v>
      </c>
      <c r="W1110" s="10">
        <v>40952.386979166666</v>
      </c>
    </row>
    <row r="1111" spans="1:23" ht="49" x14ac:dyDescent="0.25">
      <c r="A1111">
        <v>1109</v>
      </c>
      <c r="B1111" s="3" t="s">
        <v>1110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</v>
      </c>
      <c r="P1111">
        <f t="shared" si="69"/>
        <v>15</v>
      </c>
      <c r="Q1111" t="str">
        <f t="shared" si="70"/>
        <v>games</v>
      </c>
      <c r="R1111" t="str">
        <f t="shared" si="71"/>
        <v>video games</v>
      </c>
      <c r="S1111" s="9">
        <v>42662.502199074079</v>
      </c>
      <c r="T1111" s="9"/>
      <c r="U1111" s="8">
        <v>42692.543865740736</v>
      </c>
      <c r="W1111" s="10">
        <v>42662.502199074079</v>
      </c>
    </row>
    <row r="1112" spans="1:23" ht="49" x14ac:dyDescent="0.25">
      <c r="A1112">
        <v>1110</v>
      </c>
      <c r="B1112" s="3" t="s">
        <v>1111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1</v>
      </c>
      <c r="P1112">
        <f t="shared" si="69"/>
        <v>23.18</v>
      </c>
      <c r="Q1112" t="str">
        <f t="shared" si="70"/>
        <v>games</v>
      </c>
      <c r="R1112" t="str">
        <f t="shared" si="71"/>
        <v>video games</v>
      </c>
      <c r="S1112" s="9">
        <v>41220.683124999996</v>
      </c>
      <c r="T1112" s="9"/>
      <c r="U1112" s="8">
        <v>41250.683124999996</v>
      </c>
      <c r="W1112" s="10">
        <v>41220.683124999996</v>
      </c>
    </row>
    <row r="1113" spans="1:23" ht="49" x14ac:dyDescent="0.25">
      <c r="A1113">
        <v>1111</v>
      </c>
      <c r="B1113" s="3" t="s">
        <v>1112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</v>
      </c>
      <c r="P1113">
        <f t="shared" si="69"/>
        <v>1</v>
      </c>
      <c r="Q1113" t="str">
        <f t="shared" si="70"/>
        <v>games</v>
      </c>
      <c r="R1113" t="str">
        <f t="shared" si="71"/>
        <v>video games</v>
      </c>
      <c r="S1113" s="9">
        <v>42346.953587962969</v>
      </c>
      <c r="T1113" s="9"/>
      <c r="U1113" s="8">
        <v>42376.953587962969</v>
      </c>
      <c r="W1113" s="10">
        <v>42346.953587962969</v>
      </c>
    </row>
    <row r="1114" spans="1:23" ht="49" x14ac:dyDescent="0.25">
      <c r="A1114">
        <v>1112</v>
      </c>
      <c r="B1114" s="3" t="s">
        <v>1113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36</v>
      </c>
      <c r="P1114">
        <f t="shared" si="69"/>
        <v>100.23</v>
      </c>
      <c r="Q1114" t="str">
        <f t="shared" si="70"/>
        <v>games</v>
      </c>
      <c r="R1114" t="str">
        <f t="shared" si="71"/>
        <v>video games</v>
      </c>
      <c r="S1114" s="9">
        <v>41963.509386574078</v>
      </c>
      <c r="T1114" s="9"/>
      <c r="U1114" s="8">
        <v>42023.104166666672</v>
      </c>
      <c r="W1114" s="10">
        <v>41963.509386574078</v>
      </c>
    </row>
    <row r="1115" spans="1:23" ht="49" x14ac:dyDescent="0.25">
      <c r="A1115">
        <v>1113</v>
      </c>
      <c r="B1115" s="3" t="s">
        <v>1114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1</v>
      </c>
      <c r="P1115">
        <f t="shared" si="69"/>
        <v>5</v>
      </c>
      <c r="Q1115" t="str">
        <f t="shared" si="70"/>
        <v>games</v>
      </c>
      <c r="R1115" t="str">
        <f t="shared" si="71"/>
        <v>video games</v>
      </c>
      <c r="S1115" s="9">
        <v>41835.727083333331</v>
      </c>
      <c r="T1115" s="9"/>
      <c r="U1115" s="8">
        <v>41865.727083333331</v>
      </c>
      <c r="W1115" s="10">
        <v>41835.727083333331</v>
      </c>
    </row>
    <row r="1116" spans="1:23" ht="49" x14ac:dyDescent="0.25">
      <c r="A1116">
        <v>1114</v>
      </c>
      <c r="B1116" s="3" t="s">
        <v>1115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</v>
      </c>
      <c r="P1116">
        <f t="shared" si="69"/>
        <v>3.33</v>
      </c>
      <c r="Q1116" t="str">
        <f t="shared" si="70"/>
        <v>games</v>
      </c>
      <c r="R1116" t="str">
        <f t="shared" si="71"/>
        <v>video games</v>
      </c>
      <c r="S1116" s="9">
        <v>41526.095914351856</v>
      </c>
      <c r="T1116" s="9"/>
      <c r="U1116" s="8">
        <v>41556.095914351856</v>
      </c>
      <c r="W1116" s="10">
        <v>41526.095914351856</v>
      </c>
    </row>
    <row r="1117" spans="1:23" ht="49" x14ac:dyDescent="0.25">
      <c r="A1117">
        <v>1115</v>
      </c>
      <c r="B1117" s="3" t="s">
        <v>1116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</v>
      </c>
      <c r="P1117">
        <f t="shared" si="69"/>
        <v>13.25</v>
      </c>
      <c r="Q1117" t="str">
        <f t="shared" si="70"/>
        <v>games</v>
      </c>
      <c r="R1117" t="str">
        <f t="shared" si="71"/>
        <v>video games</v>
      </c>
      <c r="S1117" s="9">
        <v>42429.445543981477</v>
      </c>
      <c r="T1117" s="9"/>
      <c r="U1117" s="8">
        <v>42459.403877314813</v>
      </c>
      <c r="W1117" s="10">
        <v>42429.445543981477</v>
      </c>
    </row>
    <row r="1118" spans="1:23" ht="33" x14ac:dyDescent="0.25">
      <c r="A1118">
        <v>1116</v>
      </c>
      <c r="B1118" s="3" t="s">
        <v>1117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0</v>
      </c>
      <c r="P1118">
        <f t="shared" si="69"/>
        <v>17.850000000000001</v>
      </c>
      <c r="Q1118" t="str">
        <f t="shared" si="70"/>
        <v>games</v>
      </c>
      <c r="R1118" t="str">
        <f t="shared" si="71"/>
        <v>video games</v>
      </c>
      <c r="S1118" s="9">
        <v>41009.597314814811</v>
      </c>
      <c r="T1118" s="9"/>
      <c r="U1118" s="8">
        <v>41069.597314814811</v>
      </c>
      <c r="W1118" s="10">
        <v>41009.597314814811</v>
      </c>
    </row>
    <row r="1119" spans="1:23" ht="49" x14ac:dyDescent="0.25">
      <c r="A1119">
        <v>1117</v>
      </c>
      <c r="B1119" s="3" t="s">
        <v>1118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</v>
      </c>
      <c r="P1119">
        <f t="shared" si="69"/>
        <v>10.38</v>
      </c>
      <c r="Q1119" t="str">
        <f t="shared" si="70"/>
        <v>games</v>
      </c>
      <c r="R1119" t="str">
        <f t="shared" si="71"/>
        <v>video games</v>
      </c>
      <c r="S1119" s="9">
        <v>42333.348530092597</v>
      </c>
      <c r="T1119" s="9"/>
      <c r="U1119" s="8">
        <v>42363.348530092597</v>
      </c>
      <c r="W1119" s="10">
        <v>42333.348530092597</v>
      </c>
    </row>
    <row r="1120" spans="1:23" ht="49" x14ac:dyDescent="0.25">
      <c r="A1120">
        <v>1118</v>
      </c>
      <c r="B1120" s="3" t="s">
        <v>1119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</v>
      </c>
      <c r="P1120">
        <f t="shared" si="69"/>
        <v>36.33</v>
      </c>
      <c r="Q1120" t="str">
        <f t="shared" si="70"/>
        <v>games</v>
      </c>
      <c r="R1120" t="str">
        <f t="shared" si="71"/>
        <v>video games</v>
      </c>
      <c r="S1120" s="9">
        <v>41703.91642361111</v>
      </c>
      <c r="T1120" s="9"/>
      <c r="U1120" s="8">
        <v>41733.874756944446</v>
      </c>
      <c r="W1120" s="10">
        <v>41703.91642361111</v>
      </c>
    </row>
    <row r="1121" spans="1:23" ht="49" x14ac:dyDescent="0.25">
      <c r="A1121">
        <v>1119</v>
      </c>
      <c r="B1121" s="3" t="s">
        <v>1120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</v>
      </c>
      <c r="P1121">
        <f t="shared" si="69"/>
        <v>5</v>
      </c>
      <c r="Q1121" t="str">
        <f t="shared" si="70"/>
        <v>games</v>
      </c>
      <c r="R1121" t="str">
        <f t="shared" si="71"/>
        <v>video games</v>
      </c>
      <c r="S1121" s="9">
        <v>41722.542407407411</v>
      </c>
      <c r="T1121" s="9"/>
      <c r="U1121" s="8">
        <v>41735.542407407411</v>
      </c>
      <c r="W1121" s="10">
        <v>41722.542407407411</v>
      </c>
    </row>
    <row r="1122" spans="1:23" ht="33" x14ac:dyDescent="0.25">
      <c r="A1122">
        <v>1120</v>
      </c>
      <c r="B1122" s="3" t="s">
        <v>1121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 t="e">
        <f t="shared" si="69"/>
        <v>#DIV/0!</v>
      </c>
      <c r="Q1122" t="str">
        <f t="shared" si="70"/>
        <v>games</v>
      </c>
      <c r="R1122" t="str">
        <f t="shared" si="71"/>
        <v>video games</v>
      </c>
      <c r="S1122" s="9">
        <v>40799.622685185182</v>
      </c>
      <c r="T1122" s="9"/>
      <c r="U1122" s="8">
        <v>40844.622685185182</v>
      </c>
      <c r="W1122" s="10">
        <v>40799.622685185182</v>
      </c>
    </row>
    <row r="1123" spans="1:23" ht="49" x14ac:dyDescent="0.25">
      <c r="A1123">
        <v>1121</v>
      </c>
      <c r="B1123" s="3" t="s">
        <v>1122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0</v>
      </c>
      <c r="P1123">
        <f t="shared" si="69"/>
        <v>5.8</v>
      </c>
      <c r="Q1123" t="str">
        <f t="shared" si="70"/>
        <v>games</v>
      </c>
      <c r="R1123" t="str">
        <f t="shared" si="71"/>
        <v>video games</v>
      </c>
      <c r="S1123" s="9">
        <v>42412.684212962966</v>
      </c>
      <c r="T1123" s="9"/>
      <c r="U1123" s="8">
        <v>42442.642546296294</v>
      </c>
      <c r="W1123" s="10">
        <v>42412.684212962966</v>
      </c>
    </row>
    <row r="1124" spans="1:23" ht="49" x14ac:dyDescent="0.25">
      <c r="A1124">
        <v>1122</v>
      </c>
      <c r="B1124" s="3" t="s">
        <v>1123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 t="e">
        <f t="shared" si="69"/>
        <v>#DIV/0!</v>
      </c>
      <c r="Q1124" t="str">
        <f t="shared" si="70"/>
        <v>games</v>
      </c>
      <c r="R1124" t="str">
        <f t="shared" si="71"/>
        <v>video games</v>
      </c>
      <c r="S1124" s="9">
        <v>41410.453993055555</v>
      </c>
      <c r="T1124" s="9"/>
      <c r="U1124" s="8">
        <v>41424.453993055555</v>
      </c>
      <c r="W1124" s="10">
        <v>41410.453993055555</v>
      </c>
    </row>
    <row r="1125" spans="1:23" ht="49" x14ac:dyDescent="0.25">
      <c r="A1125">
        <v>1123</v>
      </c>
      <c r="B1125" s="3" t="s">
        <v>1124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</v>
      </c>
      <c r="P1125">
        <f t="shared" si="69"/>
        <v>3.67</v>
      </c>
      <c r="Q1125" t="str">
        <f t="shared" si="70"/>
        <v>games</v>
      </c>
      <c r="R1125" t="str">
        <f t="shared" si="71"/>
        <v>video games</v>
      </c>
      <c r="S1125" s="9">
        <v>41718.2737037037</v>
      </c>
      <c r="T1125" s="9"/>
      <c r="U1125" s="8">
        <v>41748.2737037037</v>
      </c>
      <c r="W1125" s="10">
        <v>41718.2737037037</v>
      </c>
    </row>
    <row r="1126" spans="1:23" ht="49" x14ac:dyDescent="0.25">
      <c r="A1126">
        <v>1124</v>
      </c>
      <c r="B1126" s="3" t="s">
        <v>1125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</v>
      </c>
      <c r="P1126">
        <f t="shared" si="69"/>
        <v>60.71</v>
      </c>
      <c r="Q1126" t="str">
        <f t="shared" si="70"/>
        <v>games</v>
      </c>
      <c r="R1126" t="str">
        <f t="shared" si="71"/>
        <v>mobile games</v>
      </c>
      <c r="S1126" s="9">
        <v>42094.417256944449</v>
      </c>
      <c r="T1126" s="9"/>
      <c r="U1126" s="8">
        <v>42124.417256944449</v>
      </c>
      <c r="W1126" s="10">
        <v>42094.417256944449</v>
      </c>
    </row>
    <row r="1127" spans="1:23" ht="49" x14ac:dyDescent="0.25">
      <c r="A1127">
        <v>1125</v>
      </c>
      <c r="B1127" s="3" t="s">
        <v>1126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 t="e">
        <f t="shared" si="69"/>
        <v>#DIV/0!</v>
      </c>
      <c r="Q1127" t="str">
        <f t="shared" si="70"/>
        <v>games</v>
      </c>
      <c r="R1127" t="str">
        <f t="shared" si="71"/>
        <v>mobile games</v>
      </c>
      <c r="S1127" s="9">
        <v>42212.374189814815</v>
      </c>
      <c r="T1127" s="9"/>
      <c r="U1127" s="8">
        <v>42272.374189814815</v>
      </c>
      <c r="W1127" s="10">
        <v>42212.374189814815</v>
      </c>
    </row>
    <row r="1128" spans="1:23" ht="33" x14ac:dyDescent="0.25">
      <c r="A1128">
        <v>1126</v>
      </c>
      <c r="B1128" s="3" t="s">
        <v>1127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1</v>
      </c>
      <c r="P1128">
        <f t="shared" si="69"/>
        <v>5</v>
      </c>
      <c r="Q1128" t="str">
        <f t="shared" si="70"/>
        <v>games</v>
      </c>
      <c r="R1128" t="str">
        <f t="shared" si="71"/>
        <v>mobile games</v>
      </c>
      <c r="S1128" s="9">
        <v>42535.077476851846</v>
      </c>
      <c r="T1128" s="9"/>
      <c r="U1128" s="8">
        <v>42565.077476851846</v>
      </c>
      <c r="W1128" s="10">
        <v>42535.077476851846</v>
      </c>
    </row>
    <row r="1129" spans="1:23" ht="65" x14ac:dyDescent="0.25">
      <c r="A1129">
        <v>1127</v>
      </c>
      <c r="B1129" s="3" t="s">
        <v>1128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2</v>
      </c>
      <c r="P1129">
        <f t="shared" si="69"/>
        <v>25.43</v>
      </c>
      <c r="Q1129" t="str">
        <f t="shared" si="70"/>
        <v>games</v>
      </c>
      <c r="R1129" t="str">
        <f t="shared" si="71"/>
        <v>mobile games</v>
      </c>
      <c r="S1129" s="9">
        <v>41926.604166666664</v>
      </c>
      <c r="T1129" s="9"/>
      <c r="U1129" s="8">
        <v>41957.645833333328</v>
      </c>
      <c r="W1129" s="10">
        <v>41926.604166666664</v>
      </c>
    </row>
    <row r="1130" spans="1:23" ht="18" x14ac:dyDescent="0.25">
      <c r="A1130">
        <v>1128</v>
      </c>
      <c r="B1130" s="3" t="s">
        <v>1129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</v>
      </c>
      <c r="P1130">
        <f t="shared" si="69"/>
        <v>1</v>
      </c>
      <c r="Q1130" t="str">
        <f t="shared" si="70"/>
        <v>games</v>
      </c>
      <c r="R1130" t="str">
        <f t="shared" si="71"/>
        <v>mobile games</v>
      </c>
      <c r="S1130" s="9">
        <v>41828.399502314816</v>
      </c>
      <c r="T1130" s="9"/>
      <c r="U1130" s="8">
        <v>41858.399502314816</v>
      </c>
      <c r="W1130" s="10">
        <v>41828.399502314816</v>
      </c>
    </row>
    <row r="1131" spans="1:23" ht="49" x14ac:dyDescent="0.25">
      <c r="A1131">
        <v>1129</v>
      </c>
      <c r="B1131" s="3" t="s">
        <v>1130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</v>
      </c>
      <c r="P1131">
        <f t="shared" si="69"/>
        <v>10.5</v>
      </c>
      <c r="Q1131" t="str">
        <f t="shared" si="70"/>
        <v>games</v>
      </c>
      <c r="R1131" t="str">
        <f t="shared" si="71"/>
        <v>mobile games</v>
      </c>
      <c r="S1131" s="9">
        <v>42496.014965277776</v>
      </c>
      <c r="T1131" s="9"/>
      <c r="U1131" s="8">
        <v>42526.014965277776</v>
      </c>
      <c r="W1131" s="10">
        <v>42496.014965277776</v>
      </c>
    </row>
    <row r="1132" spans="1:23" ht="49" x14ac:dyDescent="0.25">
      <c r="A1132">
        <v>1130</v>
      </c>
      <c r="B1132" s="3" t="s">
        <v>1131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</v>
      </c>
      <c r="P1132">
        <f t="shared" si="69"/>
        <v>3.67</v>
      </c>
      <c r="Q1132" t="str">
        <f t="shared" si="70"/>
        <v>games</v>
      </c>
      <c r="R1132" t="str">
        <f t="shared" si="71"/>
        <v>mobile games</v>
      </c>
      <c r="S1132" s="9">
        <v>41908.746527777781</v>
      </c>
      <c r="T1132" s="9"/>
      <c r="U1132" s="8">
        <v>41968.788194444445</v>
      </c>
      <c r="W1132" s="10">
        <v>41908.746527777781</v>
      </c>
    </row>
    <row r="1133" spans="1:23" ht="49" x14ac:dyDescent="0.25">
      <c r="A1133">
        <v>1131</v>
      </c>
      <c r="B1133" s="3" t="s">
        <v>1132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 t="e">
        <f t="shared" si="69"/>
        <v>#DIV/0!</v>
      </c>
      <c r="Q1133" t="str">
        <f t="shared" si="70"/>
        <v>games</v>
      </c>
      <c r="R1133" t="str">
        <f t="shared" si="71"/>
        <v>mobile games</v>
      </c>
      <c r="S1133" s="9">
        <v>42332.658194444448</v>
      </c>
      <c r="T1133" s="9"/>
      <c r="U1133" s="8">
        <v>42362.658194444448</v>
      </c>
      <c r="W1133" s="10">
        <v>42332.658194444448</v>
      </c>
    </row>
    <row r="1134" spans="1:23" ht="49" x14ac:dyDescent="0.25">
      <c r="A1134">
        <v>1132</v>
      </c>
      <c r="B1134" s="3" t="s">
        <v>1133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</v>
      </c>
      <c r="P1134">
        <f t="shared" si="69"/>
        <v>110.62</v>
      </c>
      <c r="Q1134" t="str">
        <f t="shared" si="70"/>
        <v>games</v>
      </c>
      <c r="R1134" t="str">
        <f t="shared" si="71"/>
        <v>mobile games</v>
      </c>
      <c r="S1134" s="9">
        <v>42705.865405092598</v>
      </c>
      <c r="T1134" s="9"/>
      <c r="U1134" s="8">
        <v>42735.865405092598</v>
      </c>
      <c r="W1134" s="10">
        <v>42705.865405092598</v>
      </c>
    </row>
    <row r="1135" spans="1:23" ht="49" x14ac:dyDescent="0.25">
      <c r="A1135">
        <v>1133</v>
      </c>
      <c r="B1135" s="3" t="s">
        <v>1134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1</v>
      </c>
      <c r="P1135">
        <f t="shared" si="69"/>
        <v>20</v>
      </c>
      <c r="Q1135" t="str">
        <f t="shared" si="70"/>
        <v>games</v>
      </c>
      <c r="R1135" t="str">
        <f t="shared" si="71"/>
        <v>mobile games</v>
      </c>
      <c r="S1135" s="9">
        <v>41821.157187500001</v>
      </c>
      <c r="T1135" s="9"/>
      <c r="U1135" s="8">
        <v>41851.157187500001</v>
      </c>
      <c r="W1135" s="10">
        <v>41821.157187500001</v>
      </c>
    </row>
    <row r="1136" spans="1:23" ht="49" x14ac:dyDescent="0.25">
      <c r="A1136">
        <v>1134</v>
      </c>
      <c r="B1136" s="3" t="s">
        <v>1135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0</v>
      </c>
      <c r="P1136">
        <f t="shared" si="69"/>
        <v>1</v>
      </c>
      <c r="Q1136" t="str">
        <f t="shared" si="70"/>
        <v>games</v>
      </c>
      <c r="R1136" t="str">
        <f t="shared" si="71"/>
        <v>mobile games</v>
      </c>
      <c r="S1136" s="9">
        <v>41958.035046296296</v>
      </c>
      <c r="T1136" s="9"/>
      <c r="U1136" s="8">
        <v>41971.939583333333</v>
      </c>
      <c r="W1136" s="10">
        <v>41958.035046296296</v>
      </c>
    </row>
    <row r="1137" spans="1:23" ht="65" x14ac:dyDescent="0.25">
      <c r="A1137">
        <v>1135</v>
      </c>
      <c r="B1137" s="3" t="s">
        <v>1136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>
        <f t="shared" si="69"/>
        <v>50</v>
      </c>
      <c r="Q1137" t="str">
        <f t="shared" si="70"/>
        <v>games</v>
      </c>
      <c r="R1137" t="str">
        <f t="shared" si="71"/>
        <v>mobile games</v>
      </c>
      <c r="S1137" s="9">
        <v>42558.739513888882</v>
      </c>
      <c r="T1137" s="9"/>
      <c r="U1137" s="8">
        <v>42588.739513888882</v>
      </c>
      <c r="W1137" s="10">
        <v>42558.739513888882</v>
      </c>
    </row>
    <row r="1138" spans="1:23" ht="49" x14ac:dyDescent="0.25">
      <c r="A1138">
        <v>1136</v>
      </c>
      <c r="B1138" s="3" t="s">
        <v>1137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</v>
      </c>
      <c r="P1138">
        <f t="shared" si="69"/>
        <v>45</v>
      </c>
      <c r="Q1138" t="str">
        <f t="shared" si="70"/>
        <v>games</v>
      </c>
      <c r="R1138" t="str">
        <f t="shared" si="71"/>
        <v>mobile games</v>
      </c>
      <c r="S1138" s="9">
        <v>42327.421631944439</v>
      </c>
      <c r="T1138" s="9"/>
      <c r="U1138" s="8">
        <v>42357.421631944439</v>
      </c>
      <c r="W1138" s="10">
        <v>42327.421631944439</v>
      </c>
    </row>
    <row r="1139" spans="1:23" ht="49" x14ac:dyDescent="0.25">
      <c r="A1139">
        <v>1137</v>
      </c>
      <c r="B1139" s="3" t="s">
        <v>1138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40</v>
      </c>
      <c r="P1139">
        <f t="shared" si="69"/>
        <v>253.21</v>
      </c>
      <c r="Q1139" t="str">
        <f t="shared" si="70"/>
        <v>games</v>
      </c>
      <c r="R1139" t="str">
        <f t="shared" si="71"/>
        <v>mobile games</v>
      </c>
      <c r="S1139" s="9">
        <v>42453.569687499999</v>
      </c>
      <c r="T1139" s="9"/>
      <c r="U1139" s="8">
        <v>42483.569687499999</v>
      </c>
      <c r="W1139" s="10">
        <v>42453.569687499999</v>
      </c>
    </row>
    <row r="1140" spans="1:23" ht="49" x14ac:dyDescent="0.25">
      <c r="A1140">
        <v>1138</v>
      </c>
      <c r="B1140" s="3" t="s">
        <v>1139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</v>
      </c>
      <c r="P1140">
        <f t="shared" si="69"/>
        <v>31.25</v>
      </c>
      <c r="Q1140" t="str">
        <f t="shared" si="70"/>
        <v>games</v>
      </c>
      <c r="R1140" t="str">
        <f t="shared" si="71"/>
        <v>mobile games</v>
      </c>
      <c r="S1140" s="9">
        <v>42736.6566087963</v>
      </c>
      <c r="T1140" s="9"/>
      <c r="U1140" s="8">
        <v>42756.6566087963</v>
      </c>
      <c r="W1140" s="10">
        <v>42736.6566087963</v>
      </c>
    </row>
    <row r="1141" spans="1:23" ht="49" x14ac:dyDescent="0.25">
      <c r="A1141">
        <v>1139</v>
      </c>
      <c r="B1141" s="3" t="s">
        <v>1140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0</v>
      </c>
      <c r="P1141">
        <f t="shared" si="69"/>
        <v>5</v>
      </c>
      <c r="Q1141" t="str">
        <f t="shared" si="70"/>
        <v>games</v>
      </c>
      <c r="R1141" t="str">
        <f t="shared" si="71"/>
        <v>mobile games</v>
      </c>
      <c r="S1141" s="9">
        <v>41975.097523148142</v>
      </c>
      <c r="T1141" s="9"/>
      <c r="U1141" s="8">
        <v>42005.097523148142</v>
      </c>
      <c r="W1141" s="10">
        <v>41975.097523148142</v>
      </c>
    </row>
    <row r="1142" spans="1:23" ht="49" x14ac:dyDescent="0.25">
      <c r="A1142">
        <v>1140</v>
      </c>
      <c r="B1142" s="3" t="s">
        <v>1141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 t="e">
        <f t="shared" si="69"/>
        <v>#DIV/0!</v>
      </c>
      <c r="Q1142" t="str">
        <f t="shared" si="70"/>
        <v>games</v>
      </c>
      <c r="R1142" t="str">
        <f t="shared" si="71"/>
        <v>mobile games</v>
      </c>
      <c r="S1142" s="9">
        <v>42192.212048611109</v>
      </c>
      <c r="T1142" s="9"/>
      <c r="U1142" s="8">
        <v>42222.212048611109</v>
      </c>
      <c r="W1142" s="10">
        <v>42192.212048611109</v>
      </c>
    </row>
    <row r="1143" spans="1:23" ht="18" x14ac:dyDescent="0.25">
      <c r="A1143">
        <v>1141</v>
      </c>
      <c r="B1143" s="3" t="s">
        <v>1142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 t="e">
        <f t="shared" si="69"/>
        <v>#DIV/0!</v>
      </c>
      <c r="Q1143" t="str">
        <f t="shared" si="70"/>
        <v>games</v>
      </c>
      <c r="R1143" t="str">
        <f t="shared" si="71"/>
        <v>mobile games</v>
      </c>
      <c r="S1143" s="9">
        <v>42164.449652777781</v>
      </c>
      <c r="T1143" s="9"/>
      <c r="U1143" s="8">
        <v>42194.449652777781</v>
      </c>
      <c r="W1143" s="10">
        <v>42164.449652777781</v>
      </c>
    </row>
    <row r="1144" spans="1:23" ht="49" x14ac:dyDescent="0.25">
      <c r="A1144">
        <v>1142</v>
      </c>
      <c r="B1144" s="3" t="s">
        <v>1143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 t="e">
        <f t="shared" si="69"/>
        <v>#DIV/0!</v>
      </c>
      <c r="Q1144" t="str">
        <f t="shared" si="70"/>
        <v>games</v>
      </c>
      <c r="R1144" t="str">
        <f t="shared" si="71"/>
        <v>mobile games</v>
      </c>
      <c r="S1144" s="9">
        <v>42021.756099537044</v>
      </c>
      <c r="T1144" s="9"/>
      <c r="U1144" s="8">
        <v>42051.756099537044</v>
      </c>
      <c r="W1144" s="10">
        <v>42021.756099537044</v>
      </c>
    </row>
    <row r="1145" spans="1:23" ht="49" x14ac:dyDescent="0.25">
      <c r="A1145">
        <v>1143</v>
      </c>
      <c r="B1145" s="3" t="s">
        <v>1144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</v>
      </c>
      <c r="P1145">
        <f t="shared" si="69"/>
        <v>23.25</v>
      </c>
      <c r="Q1145" t="str">
        <f t="shared" si="70"/>
        <v>games</v>
      </c>
      <c r="R1145" t="str">
        <f t="shared" si="71"/>
        <v>mobile games</v>
      </c>
      <c r="S1145" s="9">
        <v>42324.94358796296</v>
      </c>
      <c r="T1145" s="9"/>
      <c r="U1145" s="8">
        <v>42354.94358796296</v>
      </c>
      <c r="W1145" s="10">
        <v>42324.94358796296</v>
      </c>
    </row>
    <row r="1146" spans="1:23" ht="49" x14ac:dyDescent="0.25">
      <c r="A1146">
        <v>1144</v>
      </c>
      <c r="B1146" s="3" t="s">
        <v>1145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 t="e">
        <f t="shared" si="69"/>
        <v>#DIV/0!</v>
      </c>
      <c r="Q1146" t="str">
        <f t="shared" si="70"/>
        <v>food</v>
      </c>
      <c r="R1146" t="str">
        <f t="shared" si="71"/>
        <v>food trucks</v>
      </c>
      <c r="S1146" s="9">
        <v>42092.931944444441</v>
      </c>
      <c r="T1146" s="9"/>
      <c r="U1146" s="8">
        <v>42122.931944444441</v>
      </c>
      <c r="W1146" s="10">
        <v>42092.931944444441</v>
      </c>
    </row>
    <row r="1147" spans="1:23" ht="49" x14ac:dyDescent="0.25">
      <c r="A1147">
        <v>1145</v>
      </c>
      <c r="B1147" s="3" t="s">
        <v>1146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</v>
      </c>
      <c r="P1147">
        <f t="shared" si="69"/>
        <v>100</v>
      </c>
      <c r="Q1147" t="str">
        <f t="shared" si="70"/>
        <v>food</v>
      </c>
      <c r="R1147" t="str">
        <f t="shared" si="71"/>
        <v>food trucks</v>
      </c>
      <c r="S1147" s="9">
        <v>41854.497592592597</v>
      </c>
      <c r="T1147" s="9"/>
      <c r="U1147" s="8">
        <v>41914.497592592597</v>
      </c>
      <c r="W1147" s="10">
        <v>41854.497592592597</v>
      </c>
    </row>
    <row r="1148" spans="1:23" ht="33" x14ac:dyDescent="0.25">
      <c r="A1148">
        <v>1146</v>
      </c>
      <c r="B1148" s="3" t="s">
        <v>1147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9</v>
      </c>
      <c r="P1148">
        <f t="shared" si="69"/>
        <v>44.17</v>
      </c>
      <c r="Q1148" t="str">
        <f t="shared" si="70"/>
        <v>food</v>
      </c>
      <c r="R1148" t="str">
        <f t="shared" si="71"/>
        <v>food trucks</v>
      </c>
      <c r="S1148" s="9">
        <v>41723.7033912037</v>
      </c>
      <c r="T1148" s="9"/>
      <c r="U1148" s="8">
        <v>41761.7033912037</v>
      </c>
      <c r="W1148" s="10">
        <v>41723.7033912037</v>
      </c>
    </row>
    <row r="1149" spans="1:23" ht="49" x14ac:dyDescent="0.25">
      <c r="A1149">
        <v>1147</v>
      </c>
      <c r="B1149" s="3" t="s">
        <v>1148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 t="e">
        <f t="shared" si="69"/>
        <v>#DIV/0!</v>
      </c>
      <c r="Q1149" t="str">
        <f t="shared" si="70"/>
        <v>food</v>
      </c>
      <c r="R1149" t="str">
        <f t="shared" si="71"/>
        <v>food trucks</v>
      </c>
      <c r="S1149" s="9">
        <v>41871.722025462965</v>
      </c>
      <c r="T1149" s="9"/>
      <c r="U1149" s="8">
        <v>41931.722025462965</v>
      </c>
      <c r="W1149" s="10">
        <v>41871.722025462965</v>
      </c>
    </row>
    <row r="1150" spans="1:23" ht="33" x14ac:dyDescent="0.25">
      <c r="A1150">
        <v>1148</v>
      </c>
      <c r="B1150" s="3" t="s">
        <v>1149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</v>
      </c>
      <c r="P1150">
        <f t="shared" si="69"/>
        <v>24.33</v>
      </c>
      <c r="Q1150" t="str">
        <f t="shared" si="70"/>
        <v>food</v>
      </c>
      <c r="R1150" t="str">
        <f t="shared" si="71"/>
        <v>food trucks</v>
      </c>
      <c r="S1150" s="9">
        <v>42674.921076388884</v>
      </c>
      <c r="T1150" s="9"/>
      <c r="U1150" s="8">
        <v>42704.962743055556</v>
      </c>
      <c r="W1150" s="10">
        <v>42674.921076388884</v>
      </c>
    </row>
    <row r="1151" spans="1:23" ht="33" x14ac:dyDescent="0.25">
      <c r="A1151">
        <v>1149</v>
      </c>
      <c r="B1151" s="3" t="s">
        <v>1150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</v>
      </c>
      <c r="P1151">
        <f t="shared" si="69"/>
        <v>37.5</v>
      </c>
      <c r="Q1151" t="str">
        <f t="shared" si="70"/>
        <v>food</v>
      </c>
      <c r="R1151" t="str">
        <f t="shared" si="71"/>
        <v>food trucks</v>
      </c>
      <c r="S1151" s="9">
        <v>42507.46025462963</v>
      </c>
      <c r="T1151" s="9"/>
      <c r="U1151" s="8">
        <v>42537.46025462963</v>
      </c>
      <c r="W1151" s="10">
        <v>42507.46025462963</v>
      </c>
    </row>
    <row r="1152" spans="1:23" ht="33" x14ac:dyDescent="0.25">
      <c r="A1152">
        <v>1150</v>
      </c>
      <c r="B1152" s="3" t="s">
        <v>1151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</v>
      </c>
      <c r="P1152">
        <f t="shared" si="69"/>
        <v>42</v>
      </c>
      <c r="Q1152" t="str">
        <f t="shared" si="70"/>
        <v>food</v>
      </c>
      <c r="R1152" t="str">
        <f t="shared" si="71"/>
        <v>food trucks</v>
      </c>
      <c r="S1152" s="9">
        <v>42317.704571759255</v>
      </c>
      <c r="T1152" s="9"/>
      <c r="U1152" s="8">
        <v>42377.704571759255</v>
      </c>
      <c r="W1152" s="10">
        <v>42317.704571759255</v>
      </c>
    </row>
    <row r="1153" spans="1:23" ht="49" x14ac:dyDescent="0.25">
      <c r="A1153">
        <v>1151</v>
      </c>
      <c r="B1153" s="3" t="s">
        <v>1152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 t="e">
        <f t="shared" si="69"/>
        <v>#DIV/0!</v>
      </c>
      <c r="Q1153" t="str">
        <f t="shared" si="70"/>
        <v>food</v>
      </c>
      <c r="R1153" t="str">
        <f t="shared" si="71"/>
        <v>food trucks</v>
      </c>
      <c r="S1153" s="9">
        <v>42223.852581018517</v>
      </c>
      <c r="T1153" s="9"/>
      <c r="U1153" s="8">
        <v>42253.852581018517</v>
      </c>
      <c r="W1153" s="10">
        <v>42223.852581018517</v>
      </c>
    </row>
    <row r="1154" spans="1:23" ht="18" x14ac:dyDescent="0.25">
      <c r="A1154">
        <v>1152</v>
      </c>
      <c r="B1154" s="3" t="s">
        <v>1153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6</v>
      </c>
      <c r="P1154">
        <f t="shared" si="69"/>
        <v>60.73</v>
      </c>
      <c r="Q1154" t="str">
        <f t="shared" si="70"/>
        <v>food</v>
      </c>
      <c r="R1154" t="str">
        <f t="shared" si="71"/>
        <v>food trucks</v>
      </c>
      <c r="S1154" s="9">
        <v>42109.459629629629</v>
      </c>
      <c r="T1154" s="9"/>
      <c r="U1154" s="8">
        <v>42139.459629629629</v>
      </c>
      <c r="W1154" s="10">
        <v>42109.459629629629</v>
      </c>
    </row>
    <row r="1155" spans="1:23" ht="33" x14ac:dyDescent="0.25">
      <c r="A1155">
        <v>1153</v>
      </c>
      <c r="B1155" s="3" t="s">
        <v>1154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ROUND((E1155/D1155)*100,0)</f>
        <v>1</v>
      </c>
      <c r="P1155">
        <f t="shared" ref="P1155:P1218" si="73">ROUND(E1155/L1155,2)</f>
        <v>50</v>
      </c>
      <c r="Q1155" t="str">
        <f t="shared" ref="Q1155:Q1218" si="74">LEFT(N1155,FIND("/",N1155)-1)</f>
        <v>food</v>
      </c>
      <c r="R1155" t="str">
        <f t="shared" ref="R1155:R1218" si="75">MID(N1155,FIND("/",N1155)+1,LEN(N1155))</f>
        <v>food trucks</v>
      </c>
      <c r="S1155" s="9">
        <v>42143.464178240742</v>
      </c>
      <c r="T1155" s="9"/>
      <c r="U1155" s="8">
        <v>42173.464178240742</v>
      </c>
      <c r="W1155" s="10">
        <v>42143.464178240742</v>
      </c>
    </row>
    <row r="1156" spans="1:23" ht="49" x14ac:dyDescent="0.25">
      <c r="A1156">
        <v>1154</v>
      </c>
      <c r="B1156" s="3" t="s">
        <v>1155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7</v>
      </c>
      <c r="P1156">
        <f t="shared" si="73"/>
        <v>108.33</v>
      </c>
      <c r="Q1156" t="str">
        <f t="shared" si="74"/>
        <v>food</v>
      </c>
      <c r="R1156" t="str">
        <f t="shared" si="75"/>
        <v>food trucks</v>
      </c>
      <c r="S1156" s="9">
        <v>42222.858865740738</v>
      </c>
      <c r="T1156" s="9"/>
      <c r="U1156" s="8">
        <v>42252.858865740738</v>
      </c>
      <c r="W1156" s="10">
        <v>42222.858865740738</v>
      </c>
    </row>
    <row r="1157" spans="1:23" ht="49" x14ac:dyDescent="0.25">
      <c r="A1157">
        <v>1155</v>
      </c>
      <c r="B1157" s="3" t="s">
        <v>1156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1</v>
      </c>
      <c r="P1157">
        <f t="shared" si="73"/>
        <v>23.5</v>
      </c>
      <c r="Q1157" t="str">
        <f t="shared" si="74"/>
        <v>food</v>
      </c>
      <c r="R1157" t="str">
        <f t="shared" si="75"/>
        <v>food trucks</v>
      </c>
      <c r="S1157" s="9">
        <v>41835.513981481483</v>
      </c>
      <c r="T1157" s="9"/>
      <c r="U1157" s="8">
        <v>41865.513981481483</v>
      </c>
      <c r="W1157" s="10">
        <v>41835.513981481483</v>
      </c>
    </row>
    <row r="1158" spans="1:23" ht="49" x14ac:dyDescent="0.25">
      <c r="A1158">
        <v>1156</v>
      </c>
      <c r="B1158" s="3" t="s">
        <v>1157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 t="e">
        <f t="shared" si="73"/>
        <v>#DIV/0!</v>
      </c>
      <c r="Q1158" t="str">
        <f t="shared" si="74"/>
        <v>food</v>
      </c>
      <c r="R1158" t="str">
        <f t="shared" si="75"/>
        <v>food trucks</v>
      </c>
      <c r="S1158" s="9">
        <v>42028.82131944444</v>
      </c>
      <c r="T1158" s="9"/>
      <c r="U1158" s="8">
        <v>42058.82131944444</v>
      </c>
      <c r="W1158" s="10">
        <v>42028.82131944444</v>
      </c>
    </row>
    <row r="1159" spans="1:23" ht="49" x14ac:dyDescent="0.25">
      <c r="A1159">
        <v>1157</v>
      </c>
      <c r="B1159" s="3" t="s">
        <v>1158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2</v>
      </c>
      <c r="P1159">
        <f t="shared" si="73"/>
        <v>50.33</v>
      </c>
      <c r="Q1159" t="str">
        <f t="shared" si="74"/>
        <v>food</v>
      </c>
      <c r="R1159" t="str">
        <f t="shared" si="75"/>
        <v>food trucks</v>
      </c>
      <c r="S1159" s="9">
        <v>41918.378240740742</v>
      </c>
      <c r="T1159" s="9"/>
      <c r="U1159" s="8">
        <v>41978.419907407413</v>
      </c>
      <c r="W1159" s="10">
        <v>41918.378240740742</v>
      </c>
    </row>
    <row r="1160" spans="1:23" ht="49" x14ac:dyDescent="0.25">
      <c r="A1160">
        <v>1158</v>
      </c>
      <c r="B1160" s="3" t="s">
        <v>1159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</v>
      </c>
      <c r="P1160">
        <f t="shared" si="73"/>
        <v>11.67</v>
      </c>
      <c r="Q1160" t="str">
        <f t="shared" si="74"/>
        <v>food</v>
      </c>
      <c r="R1160" t="str">
        <f t="shared" si="75"/>
        <v>food trucks</v>
      </c>
      <c r="S1160" s="9">
        <v>41951.84175925926</v>
      </c>
      <c r="T1160" s="9"/>
      <c r="U1160" s="8">
        <v>41981.84175925926</v>
      </c>
      <c r="W1160" s="10">
        <v>41951.84175925926</v>
      </c>
    </row>
    <row r="1161" spans="1:23" ht="49" x14ac:dyDescent="0.25">
      <c r="A1161">
        <v>1159</v>
      </c>
      <c r="B1161" s="3" t="s">
        <v>1160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 t="e">
        <f t="shared" si="73"/>
        <v>#DIV/0!</v>
      </c>
      <c r="Q1161" t="str">
        <f t="shared" si="74"/>
        <v>food</v>
      </c>
      <c r="R1161" t="str">
        <f t="shared" si="75"/>
        <v>food trucks</v>
      </c>
      <c r="S1161" s="9">
        <v>42154.476446759261</v>
      </c>
      <c r="T1161" s="9"/>
      <c r="U1161" s="8">
        <v>42185.40625</v>
      </c>
      <c r="W1161" s="10">
        <v>42154.476446759261</v>
      </c>
    </row>
    <row r="1162" spans="1:23" ht="49" x14ac:dyDescent="0.25">
      <c r="A1162">
        <v>1160</v>
      </c>
      <c r="B1162" s="3" t="s">
        <v>1161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4</v>
      </c>
      <c r="P1162">
        <f t="shared" si="73"/>
        <v>60.79</v>
      </c>
      <c r="Q1162" t="str">
        <f t="shared" si="74"/>
        <v>food</v>
      </c>
      <c r="R1162" t="str">
        <f t="shared" si="75"/>
        <v>food trucks</v>
      </c>
      <c r="S1162" s="9">
        <v>42060.904930555553</v>
      </c>
      <c r="T1162" s="9"/>
      <c r="U1162" s="8">
        <v>42090.863263888896</v>
      </c>
      <c r="W1162" s="10">
        <v>42060.904930555553</v>
      </c>
    </row>
    <row r="1163" spans="1:23" ht="49" x14ac:dyDescent="0.25">
      <c r="A1163">
        <v>1161</v>
      </c>
      <c r="B1163" s="3" t="s">
        <v>1162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 t="e">
        <f t="shared" si="73"/>
        <v>#DIV/0!</v>
      </c>
      <c r="Q1163" t="str">
        <f t="shared" si="74"/>
        <v>food</v>
      </c>
      <c r="R1163" t="str">
        <f t="shared" si="75"/>
        <v>food trucks</v>
      </c>
      <c r="S1163" s="9">
        <v>42122.379502314812</v>
      </c>
      <c r="T1163" s="9"/>
      <c r="U1163" s="8">
        <v>42143.379502314812</v>
      </c>
      <c r="W1163" s="10">
        <v>42122.379502314812</v>
      </c>
    </row>
    <row r="1164" spans="1:23" ht="49" x14ac:dyDescent="0.25">
      <c r="A1164">
        <v>1162</v>
      </c>
      <c r="B1164" s="3" t="s">
        <v>1163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0</v>
      </c>
      <c r="P1164">
        <f t="shared" si="73"/>
        <v>17.5</v>
      </c>
      <c r="Q1164" t="str">
        <f t="shared" si="74"/>
        <v>food</v>
      </c>
      <c r="R1164" t="str">
        <f t="shared" si="75"/>
        <v>food trucks</v>
      </c>
      <c r="S1164" s="9">
        <v>41876.433611111112</v>
      </c>
      <c r="T1164" s="9"/>
      <c r="U1164" s="8">
        <v>41907.433611111112</v>
      </c>
      <c r="W1164" s="10">
        <v>41876.433611111112</v>
      </c>
    </row>
    <row r="1165" spans="1:23" ht="49" x14ac:dyDescent="0.25">
      <c r="A1165">
        <v>1163</v>
      </c>
      <c r="B1165" s="3" t="s">
        <v>1164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 t="e">
        <f t="shared" si="73"/>
        <v>#DIV/0!</v>
      </c>
      <c r="Q1165" t="str">
        <f t="shared" si="74"/>
        <v>food</v>
      </c>
      <c r="R1165" t="str">
        <f t="shared" si="75"/>
        <v>food trucks</v>
      </c>
      <c r="S1165" s="9">
        <v>41830.473611111112</v>
      </c>
      <c r="T1165" s="9"/>
      <c r="U1165" s="8">
        <v>41860.473611111112</v>
      </c>
      <c r="W1165" s="10">
        <v>41830.473611111112</v>
      </c>
    </row>
    <row r="1166" spans="1:23" ht="65" x14ac:dyDescent="0.25">
      <c r="A1166">
        <v>1164</v>
      </c>
      <c r="B1166" s="3" t="s">
        <v>1165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 t="e">
        <f t="shared" si="73"/>
        <v>#DIV/0!</v>
      </c>
      <c r="Q1166" t="str">
        <f t="shared" si="74"/>
        <v>food</v>
      </c>
      <c r="R1166" t="str">
        <f t="shared" si="75"/>
        <v>food trucks</v>
      </c>
      <c r="S1166" s="9">
        <v>42509.474328703705</v>
      </c>
      <c r="T1166" s="9"/>
      <c r="U1166" s="8">
        <v>42539.474328703705</v>
      </c>
      <c r="W1166" s="10">
        <v>42509.474328703705</v>
      </c>
    </row>
    <row r="1167" spans="1:23" ht="49" x14ac:dyDescent="0.25">
      <c r="A1167">
        <v>1165</v>
      </c>
      <c r="B1167" s="3" t="s">
        <v>1166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21</v>
      </c>
      <c r="P1167">
        <f t="shared" si="73"/>
        <v>82.82</v>
      </c>
      <c r="Q1167" t="str">
        <f t="shared" si="74"/>
        <v>food</v>
      </c>
      <c r="R1167" t="str">
        <f t="shared" si="75"/>
        <v>food trucks</v>
      </c>
      <c r="S1167" s="9">
        <v>41791.964467592588</v>
      </c>
      <c r="T1167" s="9"/>
      <c r="U1167" s="8">
        <v>41825.964467592588</v>
      </c>
      <c r="W1167" s="10">
        <v>41791.964467592588</v>
      </c>
    </row>
    <row r="1168" spans="1:23" ht="49" x14ac:dyDescent="0.25">
      <c r="A1168">
        <v>1166</v>
      </c>
      <c r="B1168" s="3" t="s">
        <v>1167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</v>
      </c>
      <c r="P1168">
        <f t="shared" si="73"/>
        <v>358.88</v>
      </c>
      <c r="Q1168" t="str">
        <f t="shared" si="74"/>
        <v>food</v>
      </c>
      <c r="R1168" t="str">
        <f t="shared" si="75"/>
        <v>food trucks</v>
      </c>
      <c r="S1168" s="9">
        <v>42150.235439814816</v>
      </c>
      <c r="T1168" s="9"/>
      <c r="U1168" s="8">
        <v>42180.916666666672</v>
      </c>
      <c r="W1168" s="10">
        <v>42150.235439814816</v>
      </c>
    </row>
    <row r="1169" spans="1:23" ht="49" x14ac:dyDescent="0.25">
      <c r="A1169">
        <v>1167</v>
      </c>
      <c r="B1169" s="3" t="s">
        <v>1168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2</v>
      </c>
      <c r="P1169">
        <f t="shared" si="73"/>
        <v>61.19</v>
      </c>
      <c r="Q1169" t="str">
        <f t="shared" si="74"/>
        <v>food</v>
      </c>
      <c r="R1169" t="str">
        <f t="shared" si="75"/>
        <v>food trucks</v>
      </c>
      <c r="S1169" s="9">
        <v>41863.484895833331</v>
      </c>
      <c r="T1169" s="9"/>
      <c r="U1169" s="8">
        <v>41894.484895833331</v>
      </c>
      <c r="W1169" s="10">
        <v>41863.484895833331</v>
      </c>
    </row>
    <row r="1170" spans="1:23" ht="49" x14ac:dyDescent="0.25">
      <c r="A1170">
        <v>1168</v>
      </c>
      <c r="B1170" s="3" t="s">
        <v>1169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6</v>
      </c>
      <c r="P1170">
        <f t="shared" si="73"/>
        <v>340</v>
      </c>
      <c r="Q1170" t="str">
        <f t="shared" si="74"/>
        <v>food</v>
      </c>
      <c r="R1170" t="str">
        <f t="shared" si="75"/>
        <v>food trucks</v>
      </c>
      <c r="S1170" s="9">
        <v>42604.803993055553</v>
      </c>
      <c r="T1170" s="9"/>
      <c r="U1170" s="8">
        <v>42634.803993055553</v>
      </c>
      <c r="W1170" s="10">
        <v>42604.803993055553</v>
      </c>
    </row>
    <row r="1171" spans="1:23" ht="49" x14ac:dyDescent="0.25">
      <c r="A1171">
        <v>1169</v>
      </c>
      <c r="B1171" s="3" t="s">
        <v>1170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</v>
      </c>
      <c r="P1171">
        <f t="shared" si="73"/>
        <v>5.67</v>
      </c>
      <c r="Q1171" t="str">
        <f t="shared" si="74"/>
        <v>food</v>
      </c>
      <c r="R1171" t="str">
        <f t="shared" si="75"/>
        <v>food trucks</v>
      </c>
      <c r="S1171" s="9">
        <v>42027.103738425925</v>
      </c>
      <c r="T1171" s="9"/>
      <c r="U1171" s="8">
        <v>42057.103738425925</v>
      </c>
      <c r="W1171" s="10">
        <v>42027.103738425925</v>
      </c>
    </row>
    <row r="1172" spans="1:23" ht="49" x14ac:dyDescent="0.25">
      <c r="A1172">
        <v>1170</v>
      </c>
      <c r="B1172" s="3" t="s">
        <v>1171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</v>
      </c>
      <c r="P1172">
        <f t="shared" si="73"/>
        <v>50</v>
      </c>
      <c r="Q1172" t="str">
        <f t="shared" si="74"/>
        <v>food</v>
      </c>
      <c r="R1172" t="str">
        <f t="shared" si="75"/>
        <v>food trucks</v>
      </c>
      <c r="S1172" s="9">
        <v>42124.643182870372</v>
      </c>
      <c r="T1172" s="9"/>
      <c r="U1172" s="8">
        <v>42154.643182870372</v>
      </c>
      <c r="W1172" s="10">
        <v>42124.643182870372</v>
      </c>
    </row>
    <row r="1173" spans="1:23" ht="33" x14ac:dyDescent="0.25">
      <c r="A1173">
        <v>1171</v>
      </c>
      <c r="B1173" s="3" t="s">
        <v>1172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</v>
      </c>
      <c r="P1173">
        <f t="shared" si="73"/>
        <v>25</v>
      </c>
      <c r="Q1173" t="str">
        <f t="shared" si="74"/>
        <v>food</v>
      </c>
      <c r="R1173" t="str">
        <f t="shared" si="75"/>
        <v>food trucks</v>
      </c>
      <c r="S1173" s="9">
        <v>41938.554710648146</v>
      </c>
      <c r="T1173" s="9"/>
      <c r="U1173" s="8">
        <v>41956.596377314811</v>
      </c>
      <c r="W1173" s="10">
        <v>41938.554710648146</v>
      </c>
    </row>
    <row r="1174" spans="1:23" ht="18" x14ac:dyDescent="0.25">
      <c r="A1174">
        <v>1172</v>
      </c>
      <c r="B1174" s="3" t="s">
        <v>1173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 t="e">
        <f t="shared" si="73"/>
        <v>#DIV/0!</v>
      </c>
      <c r="Q1174" t="str">
        <f t="shared" si="74"/>
        <v>food</v>
      </c>
      <c r="R1174" t="str">
        <f t="shared" si="75"/>
        <v>food trucks</v>
      </c>
      <c r="S1174" s="9">
        <v>41841.432314814818</v>
      </c>
      <c r="T1174" s="9"/>
      <c r="U1174" s="8">
        <v>41871.432314814818</v>
      </c>
      <c r="W1174" s="10">
        <v>41841.432314814818</v>
      </c>
    </row>
    <row r="1175" spans="1:23" ht="49" x14ac:dyDescent="0.25">
      <c r="A1175">
        <v>1173</v>
      </c>
      <c r="B1175" s="3" t="s">
        <v>1174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0</v>
      </c>
      <c r="P1175">
        <f t="shared" si="73"/>
        <v>30</v>
      </c>
      <c r="Q1175" t="str">
        <f t="shared" si="74"/>
        <v>food</v>
      </c>
      <c r="R1175" t="str">
        <f t="shared" si="75"/>
        <v>food trucks</v>
      </c>
      <c r="S1175" s="9">
        <v>42183.935844907406</v>
      </c>
      <c r="T1175" s="9"/>
      <c r="U1175" s="8">
        <v>42218.935844907406</v>
      </c>
      <c r="W1175" s="10">
        <v>42183.935844907406</v>
      </c>
    </row>
    <row r="1176" spans="1:23" ht="49" x14ac:dyDescent="0.25">
      <c r="A1176">
        <v>1174</v>
      </c>
      <c r="B1176" s="3" t="s">
        <v>1175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6</v>
      </c>
      <c r="P1176">
        <f t="shared" si="73"/>
        <v>46.63</v>
      </c>
      <c r="Q1176" t="str">
        <f t="shared" si="74"/>
        <v>food</v>
      </c>
      <c r="R1176" t="str">
        <f t="shared" si="75"/>
        <v>food trucks</v>
      </c>
      <c r="S1176" s="9">
        <v>42468.59174768519</v>
      </c>
      <c r="T1176" s="9"/>
      <c r="U1176" s="8">
        <v>42498.59174768519</v>
      </c>
      <c r="W1176" s="10">
        <v>42468.59174768519</v>
      </c>
    </row>
    <row r="1177" spans="1:23" ht="49" x14ac:dyDescent="0.25">
      <c r="A1177">
        <v>1175</v>
      </c>
      <c r="B1177" s="3" t="s">
        <v>1176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3</v>
      </c>
      <c r="P1177">
        <f t="shared" si="73"/>
        <v>65</v>
      </c>
      <c r="Q1177" t="str">
        <f t="shared" si="74"/>
        <v>food</v>
      </c>
      <c r="R1177" t="str">
        <f t="shared" si="75"/>
        <v>food trucks</v>
      </c>
      <c r="S1177" s="9">
        <v>42170.478460648148</v>
      </c>
      <c r="T1177" s="9"/>
      <c r="U1177" s="8">
        <v>42200.478460648148</v>
      </c>
      <c r="W1177" s="10">
        <v>42170.478460648148</v>
      </c>
    </row>
    <row r="1178" spans="1:23" ht="65" x14ac:dyDescent="0.25">
      <c r="A1178">
        <v>1176</v>
      </c>
      <c r="B1178" s="3" t="s">
        <v>1177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0</v>
      </c>
      <c r="P1178">
        <f t="shared" si="73"/>
        <v>10</v>
      </c>
      <c r="Q1178" t="str">
        <f t="shared" si="74"/>
        <v>food</v>
      </c>
      <c r="R1178" t="str">
        <f t="shared" si="75"/>
        <v>food trucks</v>
      </c>
      <c r="S1178" s="9">
        <v>42745.769652777773</v>
      </c>
      <c r="T1178" s="9"/>
      <c r="U1178" s="8">
        <v>42800.291666666672</v>
      </c>
      <c r="W1178" s="10">
        <v>42745.769652777773</v>
      </c>
    </row>
    <row r="1179" spans="1:23" ht="49" x14ac:dyDescent="0.25">
      <c r="A1179">
        <v>1177</v>
      </c>
      <c r="B1179" s="3" t="s">
        <v>1178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 t="e">
        <f t="shared" si="73"/>
        <v>#DIV/0!</v>
      </c>
      <c r="Q1179" t="str">
        <f t="shared" si="74"/>
        <v>food</v>
      </c>
      <c r="R1179" t="str">
        <f t="shared" si="75"/>
        <v>food trucks</v>
      </c>
      <c r="S1179" s="9">
        <v>41897.410833333335</v>
      </c>
      <c r="T1179" s="9"/>
      <c r="U1179" s="8">
        <v>41927.410833333335</v>
      </c>
      <c r="W1179" s="10">
        <v>41897.410833333335</v>
      </c>
    </row>
    <row r="1180" spans="1:23" ht="49" x14ac:dyDescent="0.25">
      <c r="A1180">
        <v>1178</v>
      </c>
      <c r="B1180" s="3" t="s">
        <v>1179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0</v>
      </c>
      <c r="P1180">
        <f t="shared" si="73"/>
        <v>5</v>
      </c>
      <c r="Q1180" t="str">
        <f t="shared" si="74"/>
        <v>food</v>
      </c>
      <c r="R1180" t="str">
        <f t="shared" si="75"/>
        <v>food trucks</v>
      </c>
      <c r="S1180" s="9">
        <v>41837.655694444446</v>
      </c>
      <c r="T1180" s="9"/>
      <c r="U1180" s="8">
        <v>41867.655694444446</v>
      </c>
      <c r="W1180" s="10">
        <v>41837.655694444446</v>
      </c>
    </row>
    <row r="1181" spans="1:23" ht="49" x14ac:dyDescent="0.25">
      <c r="A1181">
        <v>1179</v>
      </c>
      <c r="B1181" s="3" t="s">
        <v>1180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</v>
      </c>
      <c r="P1181">
        <f t="shared" si="73"/>
        <v>640</v>
      </c>
      <c r="Q1181" t="str">
        <f t="shared" si="74"/>
        <v>food</v>
      </c>
      <c r="R1181" t="str">
        <f t="shared" si="75"/>
        <v>food trucks</v>
      </c>
      <c r="S1181" s="9">
        <v>42275.470219907409</v>
      </c>
      <c r="T1181" s="9"/>
      <c r="U1181" s="8">
        <v>42305.470219907409</v>
      </c>
      <c r="W1181" s="10">
        <v>42275.470219907409</v>
      </c>
    </row>
    <row r="1182" spans="1:23" ht="33" x14ac:dyDescent="0.25">
      <c r="A1182">
        <v>1180</v>
      </c>
      <c r="B1182" s="3" t="s">
        <v>1181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12</v>
      </c>
      <c r="P1182">
        <f t="shared" si="73"/>
        <v>69.12</v>
      </c>
      <c r="Q1182" t="str">
        <f t="shared" si="74"/>
        <v>food</v>
      </c>
      <c r="R1182" t="str">
        <f t="shared" si="75"/>
        <v>food trucks</v>
      </c>
      <c r="S1182" s="9">
        <v>41781.556875000002</v>
      </c>
      <c r="T1182" s="9"/>
      <c r="U1182" s="8">
        <v>41818.556875000002</v>
      </c>
      <c r="W1182" s="10">
        <v>41781.556875000002</v>
      </c>
    </row>
    <row r="1183" spans="1:23" ht="18" x14ac:dyDescent="0.25">
      <c r="A1183">
        <v>1181</v>
      </c>
      <c r="B1183" s="3" t="s">
        <v>1182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0</v>
      </c>
      <c r="P1183">
        <f t="shared" si="73"/>
        <v>1.33</v>
      </c>
      <c r="Q1183" t="str">
        <f t="shared" si="74"/>
        <v>food</v>
      </c>
      <c r="R1183" t="str">
        <f t="shared" si="75"/>
        <v>food trucks</v>
      </c>
      <c r="S1183" s="9">
        <v>42034.089363425926</v>
      </c>
      <c r="T1183" s="9"/>
      <c r="U1183" s="8">
        <v>42064.089363425926</v>
      </c>
      <c r="W1183" s="10">
        <v>42034.089363425926</v>
      </c>
    </row>
    <row r="1184" spans="1:23" ht="49" x14ac:dyDescent="0.25">
      <c r="A1184">
        <v>1182</v>
      </c>
      <c r="B1184" s="3" t="s">
        <v>1183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</v>
      </c>
      <c r="P1184">
        <f t="shared" si="73"/>
        <v>10.5</v>
      </c>
      <c r="Q1184" t="str">
        <f t="shared" si="74"/>
        <v>food</v>
      </c>
      <c r="R1184" t="str">
        <f t="shared" si="75"/>
        <v>food trucks</v>
      </c>
      <c r="S1184" s="9">
        <v>42728.577407407407</v>
      </c>
      <c r="T1184" s="9"/>
      <c r="U1184" s="8">
        <v>42747.445833333331</v>
      </c>
      <c r="W1184" s="10">
        <v>42728.577407407407</v>
      </c>
    </row>
    <row r="1185" spans="1:23" ht="49" x14ac:dyDescent="0.25">
      <c r="A1185">
        <v>1183</v>
      </c>
      <c r="B1185" s="3" t="s">
        <v>1184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>
        <f t="shared" si="73"/>
        <v>33.33</v>
      </c>
      <c r="Q1185" t="str">
        <f t="shared" si="74"/>
        <v>food</v>
      </c>
      <c r="R1185" t="str">
        <f t="shared" si="75"/>
        <v>food trucks</v>
      </c>
      <c r="S1185" s="9">
        <v>42656.61137731481</v>
      </c>
      <c r="T1185" s="9"/>
      <c r="U1185" s="8">
        <v>42675.915972222225</v>
      </c>
      <c r="W1185" s="10">
        <v>42656.61137731481</v>
      </c>
    </row>
    <row r="1186" spans="1:23" ht="49" x14ac:dyDescent="0.25">
      <c r="A1186">
        <v>1184</v>
      </c>
      <c r="B1186" s="3" t="s">
        <v>1185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105</v>
      </c>
      <c r="P1186">
        <f t="shared" si="73"/>
        <v>61.56</v>
      </c>
      <c r="Q1186" t="str">
        <f t="shared" si="74"/>
        <v>photography</v>
      </c>
      <c r="R1186" t="str">
        <f t="shared" si="75"/>
        <v>photobooks</v>
      </c>
      <c r="S1186" s="9">
        <v>42741.349664351852</v>
      </c>
      <c r="T1186" s="9"/>
      <c r="U1186" s="8">
        <v>42772.349664351852</v>
      </c>
      <c r="W1186" s="10">
        <v>42741.349664351852</v>
      </c>
    </row>
    <row r="1187" spans="1:23" ht="49" x14ac:dyDescent="0.25">
      <c r="A1187">
        <v>1185</v>
      </c>
      <c r="B1187" s="3" t="s">
        <v>1186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</v>
      </c>
      <c r="P1187">
        <f t="shared" si="73"/>
        <v>118.74</v>
      </c>
      <c r="Q1187" t="str">
        <f t="shared" si="74"/>
        <v>photography</v>
      </c>
      <c r="R1187" t="str">
        <f t="shared" si="75"/>
        <v>photobooks</v>
      </c>
      <c r="S1187" s="9">
        <v>42130.615150462967</v>
      </c>
      <c r="T1187" s="9"/>
      <c r="U1187" s="8">
        <v>42162.916666666672</v>
      </c>
      <c r="W1187" s="10">
        <v>42130.615150462967</v>
      </c>
    </row>
    <row r="1188" spans="1:23" ht="49" x14ac:dyDescent="0.25">
      <c r="A1188">
        <v>1186</v>
      </c>
      <c r="B1188" s="3" t="s">
        <v>1187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107</v>
      </c>
      <c r="P1188">
        <f t="shared" si="73"/>
        <v>65.08</v>
      </c>
      <c r="Q1188" t="str">
        <f t="shared" si="74"/>
        <v>photography</v>
      </c>
      <c r="R1188" t="str">
        <f t="shared" si="75"/>
        <v>photobooks</v>
      </c>
      <c r="S1188" s="9">
        <v>42123.61336805555</v>
      </c>
      <c r="T1188" s="9"/>
      <c r="U1188" s="8">
        <v>42156.695833333331</v>
      </c>
      <c r="W1188" s="10">
        <v>42123.61336805555</v>
      </c>
    </row>
    <row r="1189" spans="1:23" ht="49" x14ac:dyDescent="0.25">
      <c r="A1189">
        <v>1187</v>
      </c>
      <c r="B1189" s="3" t="s">
        <v>1188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</v>
      </c>
      <c r="P1189">
        <f t="shared" si="73"/>
        <v>130.16</v>
      </c>
      <c r="Q1189" t="str">
        <f t="shared" si="74"/>
        <v>photography</v>
      </c>
      <c r="R1189" t="str">
        <f t="shared" si="75"/>
        <v>photobooks</v>
      </c>
      <c r="S1189" s="9">
        <v>42109.644942129627</v>
      </c>
      <c r="T1189" s="9"/>
      <c r="U1189" s="8">
        <v>42141.5</v>
      </c>
      <c r="W1189" s="10">
        <v>42109.644942129627</v>
      </c>
    </row>
    <row r="1190" spans="1:23" ht="49" x14ac:dyDescent="0.25">
      <c r="A1190">
        <v>1188</v>
      </c>
      <c r="B1190" s="3" t="s">
        <v>1189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161</v>
      </c>
      <c r="P1190">
        <f t="shared" si="73"/>
        <v>37.78</v>
      </c>
      <c r="Q1190" t="str">
        <f t="shared" si="74"/>
        <v>photography</v>
      </c>
      <c r="R1190" t="str">
        <f t="shared" si="75"/>
        <v>photobooks</v>
      </c>
      <c r="S1190" s="9">
        <v>42711.450694444444</v>
      </c>
      <c r="T1190" s="9"/>
      <c r="U1190" s="8">
        <v>42732.450694444444</v>
      </c>
      <c r="W1190" s="10">
        <v>42711.450694444444</v>
      </c>
    </row>
    <row r="1191" spans="1:23" ht="49" x14ac:dyDescent="0.25">
      <c r="A1191">
        <v>1189</v>
      </c>
      <c r="B1191" s="3" t="s">
        <v>1190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108</v>
      </c>
      <c r="P1191">
        <f t="shared" si="73"/>
        <v>112.79</v>
      </c>
      <c r="Q1191" t="str">
        <f t="shared" si="74"/>
        <v>photography</v>
      </c>
      <c r="R1191" t="str">
        <f t="shared" si="75"/>
        <v>photobooks</v>
      </c>
      <c r="S1191" s="9">
        <v>42529.729108796295</v>
      </c>
      <c r="T1191" s="9"/>
      <c r="U1191" s="8">
        <v>42550.729108796295</v>
      </c>
      <c r="W1191" s="10">
        <v>42529.729108796295</v>
      </c>
    </row>
    <row r="1192" spans="1:23" ht="33" x14ac:dyDescent="0.25">
      <c r="A1192">
        <v>1190</v>
      </c>
      <c r="B1192" s="3" t="s">
        <v>1191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</v>
      </c>
      <c r="Q1192" t="str">
        <f t="shared" si="74"/>
        <v>photography</v>
      </c>
      <c r="R1192" t="str">
        <f t="shared" si="75"/>
        <v>photobooks</v>
      </c>
      <c r="S1192" s="9">
        <v>41852.415798611109</v>
      </c>
      <c r="T1192" s="9"/>
      <c r="U1192" s="8">
        <v>41882.415798611109</v>
      </c>
      <c r="W1192" s="10">
        <v>41852.415798611109</v>
      </c>
    </row>
    <row r="1193" spans="1:23" ht="49" x14ac:dyDescent="0.25">
      <c r="A1193">
        <v>1191</v>
      </c>
      <c r="B1193" s="3" t="s">
        <v>1192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</v>
      </c>
      <c r="P1193">
        <f t="shared" si="73"/>
        <v>89.24</v>
      </c>
      <c r="Q1193" t="str">
        <f t="shared" si="74"/>
        <v>photography</v>
      </c>
      <c r="R1193" t="str">
        <f t="shared" si="75"/>
        <v>photobooks</v>
      </c>
      <c r="S1193" s="9">
        <v>42419.353703703702</v>
      </c>
      <c r="T1193" s="9"/>
      <c r="U1193" s="8">
        <v>42449.312037037031</v>
      </c>
      <c r="W1193" s="10">
        <v>42419.353703703702</v>
      </c>
    </row>
    <row r="1194" spans="1:23" ht="33" x14ac:dyDescent="0.25">
      <c r="A1194">
        <v>1192</v>
      </c>
      <c r="B1194" s="3" t="s">
        <v>1193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19.329999999999998</v>
      </c>
      <c r="Q1194" t="str">
        <f t="shared" si="74"/>
        <v>photography</v>
      </c>
      <c r="R1194" t="str">
        <f t="shared" si="75"/>
        <v>photobooks</v>
      </c>
      <c r="S1194" s="9">
        <v>42747.256689814814</v>
      </c>
      <c r="T1194" s="9"/>
      <c r="U1194" s="8">
        <v>42777.256689814814</v>
      </c>
      <c r="W1194" s="10">
        <v>42747.256689814814</v>
      </c>
    </row>
    <row r="1195" spans="1:23" ht="49" x14ac:dyDescent="0.25">
      <c r="A1195">
        <v>1193</v>
      </c>
      <c r="B1195" s="3" t="s">
        <v>1194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104</v>
      </c>
      <c r="P1195">
        <f t="shared" si="73"/>
        <v>79.97</v>
      </c>
      <c r="Q1195" t="str">
        <f t="shared" si="74"/>
        <v>photography</v>
      </c>
      <c r="R1195" t="str">
        <f t="shared" si="75"/>
        <v>photobooks</v>
      </c>
      <c r="S1195" s="9">
        <v>42409.526076388895</v>
      </c>
      <c r="T1195" s="9"/>
      <c r="U1195" s="8">
        <v>42469.484409722223</v>
      </c>
      <c r="W1195" s="10">
        <v>42409.526076388895</v>
      </c>
    </row>
    <row r="1196" spans="1:23" ht="49" x14ac:dyDescent="0.25">
      <c r="A1196">
        <v>1194</v>
      </c>
      <c r="B1196" s="3" t="s">
        <v>1195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</v>
      </c>
      <c r="P1196">
        <f t="shared" si="73"/>
        <v>56.41</v>
      </c>
      <c r="Q1196" t="str">
        <f t="shared" si="74"/>
        <v>photography</v>
      </c>
      <c r="R1196" t="str">
        <f t="shared" si="75"/>
        <v>photobooks</v>
      </c>
      <c r="S1196" s="9">
        <v>42072.238182870366</v>
      </c>
      <c r="T1196" s="9"/>
      <c r="U1196" s="8">
        <v>42102.238182870366</v>
      </c>
      <c r="W1196" s="10">
        <v>42072.238182870366</v>
      </c>
    </row>
    <row r="1197" spans="1:23" ht="65" x14ac:dyDescent="0.25">
      <c r="A1197">
        <v>1195</v>
      </c>
      <c r="B1197" s="3" t="s">
        <v>1196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</v>
      </c>
      <c r="Q1197" t="str">
        <f t="shared" si="74"/>
        <v>photography</v>
      </c>
      <c r="R1197" t="str">
        <f t="shared" si="75"/>
        <v>photobooks</v>
      </c>
      <c r="S1197" s="9">
        <v>42298.09783564815</v>
      </c>
      <c r="T1197" s="9"/>
      <c r="U1197" s="8">
        <v>42358.125</v>
      </c>
      <c r="W1197" s="10">
        <v>42298.09783564815</v>
      </c>
    </row>
    <row r="1198" spans="1:23" ht="33" x14ac:dyDescent="0.25">
      <c r="A1198">
        <v>1196</v>
      </c>
      <c r="B1198" s="3" t="s">
        <v>1197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270</v>
      </c>
      <c r="P1198">
        <f t="shared" si="73"/>
        <v>76.44</v>
      </c>
      <c r="Q1198" t="str">
        <f t="shared" si="74"/>
        <v>photography</v>
      </c>
      <c r="R1198" t="str">
        <f t="shared" si="75"/>
        <v>photobooks</v>
      </c>
      <c r="S1198" s="9">
        <v>42326.568738425922</v>
      </c>
      <c r="T1198" s="9"/>
      <c r="U1198" s="8">
        <v>42356.568738425922</v>
      </c>
      <c r="W1198" s="10">
        <v>42326.568738425922</v>
      </c>
    </row>
    <row r="1199" spans="1:23" ht="49" x14ac:dyDescent="0.25">
      <c r="A1199">
        <v>1197</v>
      </c>
      <c r="B1199" s="3" t="s">
        <v>1198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</v>
      </c>
      <c r="P1199">
        <f t="shared" si="73"/>
        <v>121</v>
      </c>
      <c r="Q1199" t="str">
        <f t="shared" si="74"/>
        <v>photography</v>
      </c>
      <c r="R1199" t="str">
        <f t="shared" si="75"/>
        <v>photobooks</v>
      </c>
      <c r="S1199" s="9">
        <v>42503.41474537037</v>
      </c>
      <c r="T1199" s="9"/>
      <c r="U1199" s="8">
        <v>42533.999305555553</v>
      </c>
      <c r="W1199" s="10">
        <v>42503.41474537037</v>
      </c>
    </row>
    <row r="1200" spans="1:23" ht="49" x14ac:dyDescent="0.25">
      <c r="A1200">
        <v>1198</v>
      </c>
      <c r="B1200" s="3" t="s">
        <v>1199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261</v>
      </c>
      <c r="P1200">
        <f t="shared" si="73"/>
        <v>54.62</v>
      </c>
      <c r="Q1200" t="str">
        <f t="shared" si="74"/>
        <v>photography</v>
      </c>
      <c r="R1200" t="str">
        <f t="shared" si="75"/>
        <v>photobooks</v>
      </c>
      <c r="S1200" s="9">
        <v>42333.369050925925</v>
      </c>
      <c r="T1200" s="9"/>
      <c r="U1200" s="8">
        <v>42368.875</v>
      </c>
      <c r="W1200" s="10">
        <v>42333.369050925925</v>
      </c>
    </row>
    <row r="1201" spans="1:23" ht="49" x14ac:dyDescent="0.25">
      <c r="A1201">
        <v>1199</v>
      </c>
      <c r="B1201" s="3" t="s">
        <v>1200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</v>
      </c>
      <c r="P1201">
        <f t="shared" si="73"/>
        <v>299.22000000000003</v>
      </c>
      <c r="Q1201" t="str">
        <f t="shared" si="74"/>
        <v>photography</v>
      </c>
      <c r="R1201" t="str">
        <f t="shared" si="75"/>
        <v>photobooks</v>
      </c>
      <c r="S1201" s="9">
        <v>42161.520833333328</v>
      </c>
      <c r="T1201" s="9"/>
      <c r="U1201" s="8">
        <v>42193.520833333328</v>
      </c>
      <c r="W1201" s="10">
        <v>42161.520833333328</v>
      </c>
    </row>
    <row r="1202" spans="1:23" ht="49" x14ac:dyDescent="0.25">
      <c r="A1202">
        <v>1200</v>
      </c>
      <c r="B1202" s="3" t="s">
        <v>1201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126</v>
      </c>
      <c r="P1202">
        <f t="shared" si="73"/>
        <v>58.53</v>
      </c>
      <c r="Q1202" t="str">
        <f t="shared" si="74"/>
        <v>photography</v>
      </c>
      <c r="R1202" t="str">
        <f t="shared" si="75"/>
        <v>photobooks</v>
      </c>
      <c r="S1202" s="9">
        <v>42089.227500000001</v>
      </c>
      <c r="T1202" s="9"/>
      <c r="U1202" s="8">
        <v>42110.227500000001</v>
      </c>
      <c r="W1202" s="10">
        <v>42089.227500000001</v>
      </c>
    </row>
    <row r="1203" spans="1:23" ht="49" x14ac:dyDescent="0.25">
      <c r="A1203">
        <v>1201</v>
      </c>
      <c r="B1203" s="3" t="s">
        <v>1202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</v>
      </c>
      <c r="P1203">
        <f t="shared" si="73"/>
        <v>55.37</v>
      </c>
      <c r="Q1203" t="str">
        <f t="shared" si="74"/>
        <v>photography</v>
      </c>
      <c r="R1203" t="str">
        <f t="shared" si="75"/>
        <v>photobooks</v>
      </c>
      <c r="S1203" s="9">
        <v>42536.35701388889</v>
      </c>
      <c r="T1203" s="9"/>
      <c r="U1203" s="8">
        <v>42566.35701388889</v>
      </c>
      <c r="W1203" s="10">
        <v>42536.35701388889</v>
      </c>
    </row>
    <row r="1204" spans="1:23" ht="49" x14ac:dyDescent="0.25">
      <c r="A1204">
        <v>1202</v>
      </c>
      <c r="B1204" s="3" t="s">
        <v>1203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</v>
      </c>
      <c r="P1204">
        <f t="shared" si="73"/>
        <v>183.8</v>
      </c>
      <c r="Q1204" t="str">
        <f t="shared" si="74"/>
        <v>photography</v>
      </c>
      <c r="R1204" t="str">
        <f t="shared" si="75"/>
        <v>photobooks</v>
      </c>
      <c r="S1204" s="9">
        <v>42152.038819444439</v>
      </c>
      <c r="T1204" s="9"/>
      <c r="U1204" s="8">
        <v>42182.038819444439</v>
      </c>
      <c r="W1204" s="10">
        <v>42152.038819444439</v>
      </c>
    </row>
    <row r="1205" spans="1:23" ht="49" x14ac:dyDescent="0.25">
      <c r="A1205">
        <v>1203</v>
      </c>
      <c r="B1205" s="3" t="s">
        <v>1204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</v>
      </c>
      <c r="P1205">
        <f t="shared" si="73"/>
        <v>165.35</v>
      </c>
      <c r="Q1205" t="str">
        <f t="shared" si="74"/>
        <v>photography</v>
      </c>
      <c r="R1205" t="str">
        <f t="shared" si="75"/>
        <v>photobooks</v>
      </c>
      <c r="S1205" s="9">
        <v>42125.364895833336</v>
      </c>
      <c r="T1205" s="9"/>
      <c r="U1205" s="8">
        <v>42155.364895833336</v>
      </c>
      <c r="W1205" s="10">
        <v>42125.364895833336</v>
      </c>
    </row>
    <row r="1206" spans="1:23" ht="49" x14ac:dyDescent="0.25">
      <c r="A1206">
        <v>1204</v>
      </c>
      <c r="B1206" s="3" t="s">
        <v>1205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103</v>
      </c>
      <c r="P1206">
        <f t="shared" si="73"/>
        <v>234.79</v>
      </c>
      <c r="Q1206" t="str">
        <f t="shared" si="74"/>
        <v>photography</v>
      </c>
      <c r="R1206" t="str">
        <f t="shared" si="75"/>
        <v>photobooks</v>
      </c>
      <c r="S1206" s="9">
        <v>42297.498067129629</v>
      </c>
      <c r="T1206" s="9"/>
      <c r="U1206" s="8">
        <v>42341.958333333328</v>
      </c>
      <c r="W1206" s="10">
        <v>42297.498067129629</v>
      </c>
    </row>
    <row r="1207" spans="1:23" ht="49" x14ac:dyDescent="0.25">
      <c r="A1207">
        <v>1205</v>
      </c>
      <c r="B1207" s="3" t="s">
        <v>1206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101</v>
      </c>
      <c r="P1207">
        <f t="shared" si="73"/>
        <v>211.48</v>
      </c>
      <c r="Q1207" t="str">
        <f t="shared" si="74"/>
        <v>photography</v>
      </c>
      <c r="R1207" t="str">
        <f t="shared" si="75"/>
        <v>photobooks</v>
      </c>
      <c r="S1207" s="9">
        <v>42138.256377314814</v>
      </c>
      <c r="T1207" s="9"/>
      <c r="U1207" s="8">
        <v>42168.256377314814</v>
      </c>
      <c r="W1207" s="10">
        <v>42138.256377314814</v>
      </c>
    </row>
    <row r="1208" spans="1:23" ht="49" x14ac:dyDescent="0.25">
      <c r="A1208">
        <v>1206</v>
      </c>
      <c r="B1208" s="3" t="s">
        <v>1207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>
        <f t="shared" si="73"/>
        <v>32.340000000000003</v>
      </c>
      <c r="Q1208" t="str">
        <f t="shared" si="74"/>
        <v>photography</v>
      </c>
      <c r="R1208" t="str">
        <f t="shared" si="75"/>
        <v>photobooks</v>
      </c>
      <c r="S1208" s="9">
        <v>42772.526076388895</v>
      </c>
      <c r="T1208" s="9"/>
      <c r="U1208" s="8">
        <v>42805.311805555553</v>
      </c>
      <c r="W1208" s="10">
        <v>42772.526076388895</v>
      </c>
    </row>
    <row r="1209" spans="1:23" ht="33" x14ac:dyDescent="0.25">
      <c r="A1209">
        <v>1207</v>
      </c>
      <c r="B1209" s="3" t="s">
        <v>1208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</v>
      </c>
      <c r="P1209">
        <f t="shared" si="73"/>
        <v>123.38</v>
      </c>
      <c r="Q1209" t="str">
        <f t="shared" si="74"/>
        <v>photography</v>
      </c>
      <c r="R1209" t="str">
        <f t="shared" si="75"/>
        <v>photobooks</v>
      </c>
      <c r="S1209" s="9">
        <v>42430.180243055554</v>
      </c>
      <c r="T1209" s="9"/>
      <c r="U1209" s="8">
        <v>42460.166666666672</v>
      </c>
      <c r="W1209" s="10">
        <v>42430.180243055554</v>
      </c>
    </row>
    <row r="1210" spans="1:23" ht="49" x14ac:dyDescent="0.25">
      <c r="A1210">
        <v>1208</v>
      </c>
      <c r="B1210" s="3" t="s">
        <v>1209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</v>
      </c>
      <c r="P1210">
        <f t="shared" si="73"/>
        <v>207.07</v>
      </c>
      <c r="Q1210" t="str">
        <f t="shared" si="74"/>
        <v>photography</v>
      </c>
      <c r="R1210" t="str">
        <f t="shared" si="75"/>
        <v>photobooks</v>
      </c>
      <c r="S1210" s="9">
        <v>42423.459074074075</v>
      </c>
      <c r="T1210" s="9"/>
      <c r="U1210" s="8">
        <v>42453.417407407411</v>
      </c>
      <c r="W1210" s="10">
        <v>42423.459074074075</v>
      </c>
    </row>
    <row r="1211" spans="1:23" ht="49" x14ac:dyDescent="0.25">
      <c r="A1211">
        <v>1209</v>
      </c>
      <c r="B1211" s="3" t="s">
        <v>1210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</v>
      </c>
      <c r="Q1211" t="str">
        <f t="shared" si="74"/>
        <v>photography</v>
      </c>
      <c r="R1211" t="str">
        <f t="shared" si="75"/>
        <v>photobooks</v>
      </c>
      <c r="S1211" s="9">
        <v>42761.596122685187</v>
      </c>
      <c r="T1211" s="9"/>
      <c r="U1211" s="8">
        <v>42791.596122685187</v>
      </c>
      <c r="W1211" s="10">
        <v>42761.596122685187</v>
      </c>
    </row>
    <row r="1212" spans="1:23" ht="33" x14ac:dyDescent="0.25">
      <c r="A1212">
        <v>1210</v>
      </c>
      <c r="B1212" s="3" t="s">
        <v>1211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</v>
      </c>
      <c r="P1212">
        <f t="shared" si="73"/>
        <v>493.82</v>
      </c>
      <c r="Q1212" t="str">
        <f t="shared" si="74"/>
        <v>photography</v>
      </c>
      <c r="R1212" t="str">
        <f t="shared" si="75"/>
        <v>photobooks</v>
      </c>
      <c r="S1212" s="9">
        <v>42132.691805555558</v>
      </c>
      <c r="T1212" s="9"/>
      <c r="U1212" s="8">
        <v>42155.625</v>
      </c>
      <c r="W1212" s="10">
        <v>42132.691805555558</v>
      </c>
    </row>
    <row r="1213" spans="1:23" ht="49" x14ac:dyDescent="0.25">
      <c r="A1213">
        <v>1211</v>
      </c>
      <c r="B1213" s="3" t="s">
        <v>1212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</v>
      </c>
      <c r="P1213">
        <f t="shared" si="73"/>
        <v>168.5</v>
      </c>
      <c r="Q1213" t="str">
        <f t="shared" si="74"/>
        <v>photography</v>
      </c>
      <c r="R1213" t="str">
        <f t="shared" si="75"/>
        <v>photobooks</v>
      </c>
      <c r="S1213" s="9">
        <v>42515.616446759261</v>
      </c>
      <c r="T1213" s="9"/>
      <c r="U1213" s="8">
        <v>42530.616446759261</v>
      </c>
      <c r="W1213" s="10">
        <v>42515.616446759261</v>
      </c>
    </row>
    <row r="1214" spans="1:23" ht="49" x14ac:dyDescent="0.25">
      <c r="A1214">
        <v>1212</v>
      </c>
      <c r="B1214" s="3" t="s">
        <v>1213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</v>
      </c>
      <c r="P1214">
        <f t="shared" si="73"/>
        <v>38.869999999999997</v>
      </c>
      <c r="Q1214" t="str">
        <f t="shared" si="74"/>
        <v>photography</v>
      </c>
      <c r="R1214" t="str">
        <f t="shared" si="75"/>
        <v>photobooks</v>
      </c>
      <c r="S1214" s="9">
        <v>42318.700173611112</v>
      </c>
      <c r="T1214" s="9"/>
      <c r="U1214" s="8">
        <v>42334.791666666672</v>
      </c>
      <c r="W1214" s="10">
        <v>42318.700173611112</v>
      </c>
    </row>
    <row r="1215" spans="1:23" ht="49" x14ac:dyDescent="0.25">
      <c r="A1215">
        <v>1213</v>
      </c>
      <c r="B1215" s="3" t="s">
        <v>1214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</v>
      </c>
      <c r="P1215">
        <f t="shared" si="73"/>
        <v>61.53</v>
      </c>
      <c r="Q1215" t="str">
        <f t="shared" si="74"/>
        <v>photography</v>
      </c>
      <c r="R1215" t="str">
        <f t="shared" si="75"/>
        <v>photobooks</v>
      </c>
      <c r="S1215" s="9">
        <v>42731.505787037036</v>
      </c>
      <c r="T1215" s="9"/>
      <c r="U1215" s="8">
        <v>42766.505787037036</v>
      </c>
      <c r="W1215" s="10">
        <v>42731.505787037036</v>
      </c>
    </row>
    <row r="1216" spans="1:23" ht="49" x14ac:dyDescent="0.25">
      <c r="A1216">
        <v>1214</v>
      </c>
      <c r="B1216" s="3" t="s">
        <v>1215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132</v>
      </c>
      <c r="P1216">
        <f t="shared" si="73"/>
        <v>105.44</v>
      </c>
      <c r="Q1216" t="str">
        <f t="shared" si="74"/>
        <v>photography</v>
      </c>
      <c r="R1216" t="str">
        <f t="shared" si="75"/>
        <v>photobooks</v>
      </c>
      <c r="S1216" s="9">
        <v>42104.590335648143</v>
      </c>
      <c r="T1216" s="9"/>
      <c r="U1216" s="8">
        <v>42164.590335648143</v>
      </c>
      <c r="W1216" s="10">
        <v>42104.590335648143</v>
      </c>
    </row>
    <row r="1217" spans="1:23" ht="49" x14ac:dyDescent="0.25">
      <c r="A1217">
        <v>1215</v>
      </c>
      <c r="B1217" s="3" t="s">
        <v>1216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</v>
      </c>
      <c r="P1217">
        <f t="shared" si="73"/>
        <v>71.59</v>
      </c>
      <c r="Q1217" t="str">
        <f t="shared" si="74"/>
        <v>photography</v>
      </c>
      <c r="R1217" t="str">
        <f t="shared" si="75"/>
        <v>photobooks</v>
      </c>
      <c r="S1217" s="9">
        <v>41759.673101851848</v>
      </c>
      <c r="T1217" s="9"/>
      <c r="U1217" s="8">
        <v>41789.673101851848</v>
      </c>
      <c r="W1217" s="10">
        <v>41759.673101851848</v>
      </c>
    </row>
    <row r="1218" spans="1:23" ht="33" x14ac:dyDescent="0.25">
      <c r="A1218">
        <v>1216</v>
      </c>
      <c r="B1218" s="3" t="s">
        <v>1217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146</v>
      </c>
      <c r="P1218">
        <f t="shared" si="73"/>
        <v>91.88</v>
      </c>
      <c r="Q1218" t="str">
        <f t="shared" si="74"/>
        <v>photography</v>
      </c>
      <c r="R1218" t="str">
        <f t="shared" si="75"/>
        <v>photobooks</v>
      </c>
      <c r="S1218" s="9">
        <v>42247.366400462968</v>
      </c>
      <c r="T1218" s="9"/>
      <c r="U1218" s="8">
        <v>42279.710416666669</v>
      </c>
      <c r="W1218" s="10">
        <v>42247.366400462968</v>
      </c>
    </row>
    <row r="1219" spans="1:23" ht="49" x14ac:dyDescent="0.25">
      <c r="A1219">
        <v>1217</v>
      </c>
      <c r="B1219" s="3" t="s">
        <v>1218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ROUND((E1219/D1219)*100,0)</f>
        <v>103</v>
      </c>
      <c r="P1219">
        <f t="shared" ref="P1219:P1282" si="77">ROUND(E1219/L1219,2)</f>
        <v>148.57</v>
      </c>
      <c r="Q1219" t="str">
        <f t="shared" ref="Q1219:Q1282" si="78">LEFT(N1219,FIND("/",N1219)-1)</f>
        <v>photography</v>
      </c>
      <c r="R1219" t="str">
        <f t="shared" ref="R1219:R1282" si="79">MID(N1219,FIND("/",N1219)+1,LEN(N1219))</f>
        <v>photobooks</v>
      </c>
      <c r="S1219" s="9">
        <v>42535.559490740736</v>
      </c>
      <c r="T1219" s="9"/>
      <c r="U1219" s="8">
        <v>42565.559490740736</v>
      </c>
      <c r="W1219" s="10">
        <v>42535.559490740736</v>
      </c>
    </row>
    <row r="1220" spans="1:23" ht="49" x14ac:dyDescent="0.25">
      <c r="A1220">
        <v>1218</v>
      </c>
      <c r="B1220" s="3" t="s">
        <v>1219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</v>
      </c>
      <c r="P1220">
        <f t="shared" si="77"/>
        <v>174.21</v>
      </c>
      <c r="Q1220" t="str">
        <f t="shared" si="78"/>
        <v>photography</v>
      </c>
      <c r="R1220" t="str">
        <f t="shared" si="79"/>
        <v>photobooks</v>
      </c>
      <c r="S1220" s="9">
        <v>42278.412037037036</v>
      </c>
      <c r="T1220" s="9"/>
      <c r="U1220" s="8">
        <v>42308.875</v>
      </c>
      <c r="W1220" s="10">
        <v>42278.412037037036</v>
      </c>
    </row>
    <row r="1221" spans="1:23" ht="33" x14ac:dyDescent="0.25">
      <c r="A1221">
        <v>1219</v>
      </c>
      <c r="B1221" s="3" t="s">
        <v>1220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</v>
      </c>
      <c r="P1221">
        <f t="shared" si="77"/>
        <v>102.86</v>
      </c>
      <c r="Q1221" t="str">
        <f t="shared" si="78"/>
        <v>photography</v>
      </c>
      <c r="R1221" t="str">
        <f t="shared" si="79"/>
        <v>photobooks</v>
      </c>
      <c r="S1221" s="9">
        <v>42633.211956018517</v>
      </c>
      <c r="T1221" s="9"/>
      <c r="U1221" s="8">
        <v>42663.211956018517</v>
      </c>
      <c r="W1221" s="10">
        <v>42633.211956018517</v>
      </c>
    </row>
    <row r="1222" spans="1:23" ht="49" x14ac:dyDescent="0.25">
      <c r="A1222">
        <v>1220</v>
      </c>
      <c r="B1222" s="3" t="s">
        <v>1221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104</v>
      </c>
      <c r="P1222">
        <f t="shared" si="77"/>
        <v>111.18</v>
      </c>
      <c r="Q1222" t="str">
        <f t="shared" si="78"/>
        <v>photography</v>
      </c>
      <c r="R1222" t="str">
        <f t="shared" si="79"/>
        <v>photobooks</v>
      </c>
      <c r="S1222" s="9">
        <v>42211.378611111111</v>
      </c>
      <c r="T1222" s="9"/>
      <c r="U1222" s="8">
        <v>42241.378611111111</v>
      </c>
      <c r="W1222" s="10">
        <v>42211.378611111111</v>
      </c>
    </row>
    <row r="1223" spans="1:23" ht="49" x14ac:dyDescent="0.25">
      <c r="A1223">
        <v>1221</v>
      </c>
      <c r="B1223" s="3" t="s">
        <v>1222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</v>
      </c>
      <c r="P1223">
        <f t="shared" si="77"/>
        <v>23.8</v>
      </c>
      <c r="Q1223" t="str">
        <f t="shared" si="78"/>
        <v>photography</v>
      </c>
      <c r="R1223" t="str">
        <f t="shared" si="79"/>
        <v>photobooks</v>
      </c>
      <c r="S1223" s="9">
        <v>42680.22555555556</v>
      </c>
      <c r="T1223" s="9"/>
      <c r="U1223" s="8">
        <v>42707.75</v>
      </c>
      <c r="W1223" s="10">
        <v>42680.22555555556</v>
      </c>
    </row>
    <row r="1224" spans="1:23" ht="33" x14ac:dyDescent="0.25">
      <c r="A1224">
        <v>1222</v>
      </c>
      <c r="B1224" s="3" t="s">
        <v>1223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</v>
      </c>
      <c r="P1224">
        <f t="shared" si="77"/>
        <v>81.27</v>
      </c>
      <c r="Q1224" t="str">
        <f t="shared" si="78"/>
        <v>photography</v>
      </c>
      <c r="R1224" t="str">
        <f t="shared" si="79"/>
        <v>photobooks</v>
      </c>
      <c r="S1224" s="9">
        <v>42430.470451388886</v>
      </c>
      <c r="T1224" s="9"/>
      <c r="U1224" s="8">
        <v>42460.916666666672</v>
      </c>
      <c r="W1224" s="10">
        <v>42430.470451388886</v>
      </c>
    </row>
    <row r="1225" spans="1:23" ht="33" x14ac:dyDescent="0.25">
      <c r="A1225">
        <v>1223</v>
      </c>
      <c r="B1225" s="3" t="s">
        <v>1224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</v>
      </c>
      <c r="P1225">
        <f t="shared" si="77"/>
        <v>116.21</v>
      </c>
      <c r="Q1225" t="str">
        <f t="shared" si="78"/>
        <v>photography</v>
      </c>
      <c r="R1225" t="str">
        <f t="shared" si="79"/>
        <v>photobooks</v>
      </c>
      <c r="S1225" s="9">
        <v>42653.927187499998</v>
      </c>
      <c r="T1225" s="9"/>
      <c r="U1225" s="8">
        <v>42683.968854166669</v>
      </c>
      <c r="W1225" s="10">
        <v>42653.927187499998</v>
      </c>
    </row>
    <row r="1226" spans="1:23" ht="33" x14ac:dyDescent="0.25">
      <c r="A1226">
        <v>1224</v>
      </c>
      <c r="B1226" s="3" t="s">
        <v>1225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</v>
      </c>
      <c r="P1226">
        <f t="shared" si="77"/>
        <v>58.89</v>
      </c>
      <c r="Q1226" t="str">
        <f t="shared" si="78"/>
        <v>music</v>
      </c>
      <c r="R1226" t="str">
        <f t="shared" si="79"/>
        <v>world music</v>
      </c>
      <c r="S1226" s="9">
        <v>41736.299791666665</v>
      </c>
      <c r="T1226" s="9"/>
      <c r="U1226" s="8">
        <v>41796.299791666665</v>
      </c>
      <c r="W1226" s="10">
        <v>41736.299791666665</v>
      </c>
    </row>
    <row r="1227" spans="1:23" ht="49" x14ac:dyDescent="0.25">
      <c r="A1227">
        <v>1225</v>
      </c>
      <c r="B1227" s="3" t="s">
        <v>1226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</v>
      </c>
      <c r="P1227">
        <f t="shared" si="77"/>
        <v>44</v>
      </c>
      <c r="Q1227" t="str">
        <f t="shared" si="78"/>
        <v>music</v>
      </c>
      <c r="R1227" t="str">
        <f t="shared" si="79"/>
        <v>world music</v>
      </c>
      <c r="S1227" s="9">
        <v>41509.655995370369</v>
      </c>
      <c r="T1227" s="9"/>
      <c r="U1227" s="8">
        <v>41569.655995370369</v>
      </c>
      <c r="W1227" s="10">
        <v>41509.655995370369</v>
      </c>
    </row>
    <row r="1228" spans="1:23" ht="49" x14ac:dyDescent="0.25">
      <c r="A1228">
        <v>1226</v>
      </c>
      <c r="B1228" s="3" t="s">
        <v>1227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4</v>
      </c>
      <c r="P1228">
        <f t="shared" si="77"/>
        <v>48.43</v>
      </c>
      <c r="Q1228" t="str">
        <f t="shared" si="78"/>
        <v>music</v>
      </c>
      <c r="R1228" t="str">
        <f t="shared" si="79"/>
        <v>world music</v>
      </c>
      <c r="S1228" s="9">
        <v>41715.624780092592</v>
      </c>
      <c r="T1228" s="9"/>
      <c r="U1228" s="8">
        <v>41749.791666666664</v>
      </c>
      <c r="W1228" s="10">
        <v>41715.624780092592</v>
      </c>
    </row>
    <row r="1229" spans="1:23" ht="49" x14ac:dyDescent="0.25">
      <c r="A1229">
        <v>1227</v>
      </c>
      <c r="B1229" s="3" t="s">
        <v>1228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 t="e">
        <f t="shared" si="77"/>
        <v>#DIV/0!</v>
      </c>
      <c r="Q1229" t="str">
        <f t="shared" si="78"/>
        <v>music</v>
      </c>
      <c r="R1229" t="str">
        <f t="shared" si="79"/>
        <v>world music</v>
      </c>
      <c r="S1229" s="9">
        <v>41827.669166666667</v>
      </c>
      <c r="T1229" s="9"/>
      <c r="U1229" s="8">
        <v>41858.041666666664</v>
      </c>
      <c r="W1229" s="10">
        <v>41827.669166666667</v>
      </c>
    </row>
    <row r="1230" spans="1:23" ht="33" x14ac:dyDescent="0.25">
      <c r="A1230">
        <v>1228</v>
      </c>
      <c r="B1230" s="3" t="s">
        <v>1229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</v>
      </c>
      <c r="P1230">
        <f t="shared" si="77"/>
        <v>61.04</v>
      </c>
      <c r="Q1230" t="str">
        <f t="shared" si="78"/>
        <v>music</v>
      </c>
      <c r="R1230" t="str">
        <f t="shared" si="79"/>
        <v>world music</v>
      </c>
      <c r="S1230" s="9">
        <v>40754.479259259257</v>
      </c>
      <c r="T1230" s="9"/>
      <c r="U1230" s="8">
        <v>40814.479259259257</v>
      </c>
      <c r="W1230" s="10">
        <v>40754.479259259257</v>
      </c>
    </row>
    <row r="1231" spans="1:23" ht="49" x14ac:dyDescent="0.25">
      <c r="A1231">
        <v>1229</v>
      </c>
      <c r="B1231" s="3" t="s">
        <v>1230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1</v>
      </c>
      <c r="P1231">
        <f t="shared" si="77"/>
        <v>25</v>
      </c>
      <c r="Q1231" t="str">
        <f t="shared" si="78"/>
        <v>music</v>
      </c>
      <c r="R1231" t="str">
        <f t="shared" si="79"/>
        <v>world music</v>
      </c>
      <c r="S1231" s="9">
        <v>40985.209803240738</v>
      </c>
      <c r="T1231" s="9"/>
      <c r="U1231" s="8">
        <v>41015.416666666664</v>
      </c>
      <c r="W1231" s="10">
        <v>40985.209803240738</v>
      </c>
    </row>
    <row r="1232" spans="1:23" ht="49" x14ac:dyDescent="0.25">
      <c r="A1232">
        <v>1230</v>
      </c>
      <c r="B1232" s="3" t="s">
        <v>1231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 t="e">
        <f t="shared" si="77"/>
        <v>#DIV/0!</v>
      </c>
      <c r="Q1232" t="str">
        <f t="shared" si="78"/>
        <v>music</v>
      </c>
      <c r="R1232" t="str">
        <f t="shared" si="79"/>
        <v>world music</v>
      </c>
      <c r="S1232" s="9">
        <v>40568.722569444442</v>
      </c>
      <c r="T1232" s="9"/>
      <c r="U1232" s="8">
        <v>40598.722569444442</v>
      </c>
      <c r="W1232" s="10">
        <v>40568.722569444442</v>
      </c>
    </row>
    <row r="1233" spans="1:23" ht="49" x14ac:dyDescent="0.25">
      <c r="A1233">
        <v>1231</v>
      </c>
      <c r="B1233" s="3" t="s">
        <v>1232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 t="e">
        <f t="shared" si="77"/>
        <v>#DIV/0!</v>
      </c>
      <c r="Q1233" t="str">
        <f t="shared" si="78"/>
        <v>music</v>
      </c>
      <c r="R1233" t="str">
        <f t="shared" si="79"/>
        <v>world music</v>
      </c>
      <c r="S1233" s="9">
        <v>42193.691759259258</v>
      </c>
      <c r="T1233" s="9"/>
      <c r="U1233" s="8">
        <v>42243.791666666672</v>
      </c>
      <c r="W1233" s="10">
        <v>42193.691759259258</v>
      </c>
    </row>
    <row r="1234" spans="1:23" ht="49" x14ac:dyDescent="0.25">
      <c r="A1234">
        <v>1232</v>
      </c>
      <c r="B1234" s="3" t="s">
        <v>1233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1</v>
      </c>
      <c r="P1234">
        <f t="shared" si="77"/>
        <v>40</v>
      </c>
      <c r="Q1234" t="str">
        <f t="shared" si="78"/>
        <v>music</v>
      </c>
      <c r="R1234" t="str">
        <f t="shared" si="79"/>
        <v>world music</v>
      </c>
      <c r="S1234" s="9">
        <v>41506.598032407412</v>
      </c>
      <c r="T1234" s="9"/>
      <c r="U1234" s="8">
        <v>41553.598032407412</v>
      </c>
      <c r="W1234" s="10">
        <v>41506.598032407412</v>
      </c>
    </row>
    <row r="1235" spans="1:23" ht="49" x14ac:dyDescent="0.25">
      <c r="A1235">
        <v>1233</v>
      </c>
      <c r="B1235" s="3" t="s">
        <v>1234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12</v>
      </c>
      <c r="P1235">
        <f t="shared" si="77"/>
        <v>19.329999999999998</v>
      </c>
      <c r="Q1235" t="str">
        <f t="shared" si="78"/>
        <v>music</v>
      </c>
      <c r="R1235" t="str">
        <f t="shared" si="79"/>
        <v>world music</v>
      </c>
      <c r="S1235" s="9">
        <v>40939.698773148149</v>
      </c>
      <c r="T1235" s="9"/>
      <c r="U1235" s="8">
        <v>40960.698773148149</v>
      </c>
      <c r="W1235" s="10">
        <v>40939.698773148149</v>
      </c>
    </row>
    <row r="1236" spans="1:23" ht="49" x14ac:dyDescent="0.25">
      <c r="A1236">
        <v>1234</v>
      </c>
      <c r="B1236" s="3" t="s">
        <v>1235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 t="e">
        <f t="shared" si="77"/>
        <v>#DIV/0!</v>
      </c>
      <c r="Q1236" t="str">
        <f t="shared" si="78"/>
        <v>music</v>
      </c>
      <c r="R1236" t="str">
        <f t="shared" si="79"/>
        <v>world music</v>
      </c>
      <c r="S1236" s="9">
        <v>42007.538680555561</v>
      </c>
      <c r="T1236" s="9"/>
      <c r="U1236" s="8">
        <v>42037.538680555561</v>
      </c>
      <c r="W1236" s="10">
        <v>42007.538680555561</v>
      </c>
    </row>
    <row r="1237" spans="1:23" ht="49" x14ac:dyDescent="0.25">
      <c r="A1237">
        <v>1235</v>
      </c>
      <c r="B1237" s="3" t="s">
        <v>1236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3</v>
      </c>
      <c r="P1237">
        <f t="shared" si="77"/>
        <v>35</v>
      </c>
      <c r="Q1237" t="str">
        <f t="shared" si="78"/>
        <v>music</v>
      </c>
      <c r="R1237" t="str">
        <f t="shared" si="79"/>
        <v>world music</v>
      </c>
      <c r="S1237" s="9">
        <v>41582.885405092595</v>
      </c>
      <c r="T1237" s="9"/>
      <c r="U1237" s="8">
        <v>41622.885405092595</v>
      </c>
      <c r="W1237" s="10">
        <v>41582.885405092595</v>
      </c>
    </row>
    <row r="1238" spans="1:23" ht="18" x14ac:dyDescent="0.25">
      <c r="A1238">
        <v>1236</v>
      </c>
      <c r="B1238" s="3" t="s">
        <v>1237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 t="e">
        <f t="shared" si="77"/>
        <v>#DIV/0!</v>
      </c>
      <c r="Q1238" t="str">
        <f t="shared" si="78"/>
        <v>music</v>
      </c>
      <c r="R1238" t="str">
        <f t="shared" si="79"/>
        <v>world music</v>
      </c>
      <c r="S1238" s="9">
        <v>41110.430138888885</v>
      </c>
      <c r="T1238" s="9"/>
      <c r="U1238" s="8">
        <v>41118.416666666664</v>
      </c>
      <c r="W1238" s="10">
        <v>41110.430138888885</v>
      </c>
    </row>
    <row r="1239" spans="1:23" ht="49" x14ac:dyDescent="0.25">
      <c r="A1239">
        <v>1237</v>
      </c>
      <c r="B1239" s="3" t="s">
        <v>1238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 t="e">
        <f t="shared" si="77"/>
        <v>#DIV/0!</v>
      </c>
      <c r="Q1239" t="str">
        <f t="shared" si="78"/>
        <v>music</v>
      </c>
      <c r="R1239" t="str">
        <f t="shared" si="79"/>
        <v>world music</v>
      </c>
      <c r="S1239" s="9">
        <v>41125.033159722225</v>
      </c>
      <c r="T1239" s="9"/>
      <c r="U1239" s="8">
        <v>41145.033159722225</v>
      </c>
      <c r="W1239" s="10">
        <v>41125.033159722225</v>
      </c>
    </row>
    <row r="1240" spans="1:23" ht="49" x14ac:dyDescent="0.25">
      <c r="A1240">
        <v>1238</v>
      </c>
      <c r="B1240" s="3" t="s">
        <v>1239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18</v>
      </c>
      <c r="P1240">
        <f t="shared" si="77"/>
        <v>59.33</v>
      </c>
      <c r="Q1240" t="str">
        <f t="shared" si="78"/>
        <v>music</v>
      </c>
      <c r="R1240" t="str">
        <f t="shared" si="79"/>
        <v>world music</v>
      </c>
      <c r="S1240" s="9">
        <v>40731.36037037037</v>
      </c>
      <c r="T1240" s="9"/>
      <c r="U1240" s="8">
        <v>40761.36037037037</v>
      </c>
      <c r="W1240" s="10">
        <v>40731.36037037037</v>
      </c>
    </row>
    <row r="1241" spans="1:23" ht="33" x14ac:dyDescent="0.25">
      <c r="A1241">
        <v>1239</v>
      </c>
      <c r="B1241" s="3" t="s">
        <v>1240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 t="e">
        <f t="shared" si="77"/>
        <v>#DIV/0!</v>
      </c>
      <c r="Q1241" t="str">
        <f t="shared" si="78"/>
        <v>music</v>
      </c>
      <c r="R1241" t="str">
        <f t="shared" si="79"/>
        <v>world music</v>
      </c>
      <c r="S1241" s="9">
        <v>40883.712581018517</v>
      </c>
      <c r="T1241" s="9"/>
      <c r="U1241" s="8">
        <v>40913.712581018517</v>
      </c>
      <c r="W1241" s="10">
        <v>40883.712581018517</v>
      </c>
    </row>
    <row r="1242" spans="1:23" ht="33" x14ac:dyDescent="0.25">
      <c r="A1242">
        <v>1240</v>
      </c>
      <c r="B1242" s="3" t="s">
        <v>1241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</v>
      </c>
      <c r="P1242">
        <f t="shared" si="77"/>
        <v>30.13</v>
      </c>
      <c r="Q1242" t="str">
        <f t="shared" si="78"/>
        <v>music</v>
      </c>
      <c r="R1242" t="str">
        <f t="shared" si="79"/>
        <v>world music</v>
      </c>
      <c r="S1242" s="9">
        <v>41408.790011574078</v>
      </c>
      <c r="T1242" s="9"/>
      <c r="U1242" s="8">
        <v>41467.660416666666</v>
      </c>
      <c r="W1242" s="10">
        <v>41408.790011574078</v>
      </c>
    </row>
    <row r="1243" spans="1:23" ht="49" x14ac:dyDescent="0.25">
      <c r="A1243">
        <v>1241</v>
      </c>
      <c r="B1243" s="3" t="s">
        <v>1242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51</v>
      </c>
      <c r="P1243">
        <f t="shared" si="77"/>
        <v>74.62</v>
      </c>
      <c r="Q1243" t="str">
        <f t="shared" si="78"/>
        <v>music</v>
      </c>
      <c r="R1243" t="str">
        <f t="shared" si="79"/>
        <v>world music</v>
      </c>
      <c r="S1243" s="9">
        <v>41923.587731481479</v>
      </c>
      <c r="T1243" s="9"/>
      <c r="U1243" s="8">
        <v>41945.999305555553</v>
      </c>
      <c r="W1243" s="10">
        <v>41923.587731481479</v>
      </c>
    </row>
    <row r="1244" spans="1:23" ht="49" x14ac:dyDescent="0.25">
      <c r="A1244">
        <v>1242</v>
      </c>
      <c r="B1244" s="3" t="s">
        <v>1243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1</v>
      </c>
      <c r="P1244">
        <f t="shared" si="77"/>
        <v>5</v>
      </c>
      <c r="Q1244" t="str">
        <f t="shared" si="78"/>
        <v>music</v>
      </c>
      <c r="R1244" t="str">
        <f t="shared" si="79"/>
        <v>world music</v>
      </c>
      <c r="S1244" s="9">
        <v>40781.915532407409</v>
      </c>
      <c r="T1244" s="9"/>
      <c r="U1244" s="8">
        <v>40797.304166666669</v>
      </c>
      <c r="W1244" s="10">
        <v>40781.915532407409</v>
      </c>
    </row>
    <row r="1245" spans="1:23" ht="49" x14ac:dyDescent="0.25">
      <c r="A1245">
        <v>1243</v>
      </c>
      <c r="B1245" s="3" t="s">
        <v>1244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</v>
      </c>
      <c r="P1245">
        <f t="shared" si="77"/>
        <v>44.5</v>
      </c>
      <c r="Q1245" t="str">
        <f t="shared" si="78"/>
        <v>music</v>
      </c>
      <c r="R1245" t="str">
        <f t="shared" si="79"/>
        <v>world music</v>
      </c>
      <c r="S1245" s="9">
        <v>40671.629293981481</v>
      </c>
      <c r="T1245" s="9"/>
      <c r="U1245" s="8">
        <v>40732.625</v>
      </c>
      <c r="W1245" s="10">
        <v>40671.629293981481</v>
      </c>
    </row>
    <row r="1246" spans="1:23" ht="49" x14ac:dyDescent="0.25">
      <c r="A1246">
        <v>1244</v>
      </c>
      <c r="B1246" s="3" t="s">
        <v>1245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104</v>
      </c>
      <c r="P1246">
        <f t="shared" si="77"/>
        <v>46.13</v>
      </c>
      <c r="Q1246" t="str">
        <f t="shared" si="78"/>
        <v>music</v>
      </c>
      <c r="R1246" t="str">
        <f t="shared" si="79"/>
        <v>rock</v>
      </c>
      <c r="S1246" s="9">
        <v>41355.575497685182</v>
      </c>
      <c r="T1246" s="9"/>
      <c r="U1246" s="8">
        <v>41386.625</v>
      </c>
      <c r="W1246" s="10">
        <v>41355.575497685182</v>
      </c>
    </row>
    <row r="1247" spans="1:23" ht="49" x14ac:dyDescent="0.25">
      <c r="A1247">
        <v>1245</v>
      </c>
      <c r="B1247" s="3" t="s">
        <v>1246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</v>
      </c>
      <c r="P1247">
        <f t="shared" si="77"/>
        <v>141.47</v>
      </c>
      <c r="Q1247" t="str">
        <f t="shared" si="78"/>
        <v>music</v>
      </c>
      <c r="R1247" t="str">
        <f t="shared" si="79"/>
        <v>rock</v>
      </c>
      <c r="S1247" s="9">
        <v>41774.349930555552</v>
      </c>
      <c r="T1247" s="9"/>
      <c r="U1247" s="8">
        <v>41804.349930555552</v>
      </c>
      <c r="W1247" s="10">
        <v>41774.349930555552</v>
      </c>
    </row>
    <row r="1248" spans="1:23" ht="49" x14ac:dyDescent="0.25">
      <c r="A1248">
        <v>1246</v>
      </c>
      <c r="B1248" s="3" t="s">
        <v>1247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</v>
      </c>
      <c r="Q1248" t="str">
        <f t="shared" si="78"/>
        <v>music</v>
      </c>
      <c r="R1248" t="str">
        <f t="shared" si="79"/>
        <v>rock</v>
      </c>
      <c r="S1248" s="9">
        <v>40837.793391203704</v>
      </c>
      <c r="T1248" s="9"/>
      <c r="U1248" s="8">
        <v>40882.835057870368</v>
      </c>
      <c r="W1248" s="10">
        <v>40837.793391203704</v>
      </c>
    </row>
    <row r="1249" spans="1:23" ht="33" x14ac:dyDescent="0.25">
      <c r="A1249">
        <v>1247</v>
      </c>
      <c r="B1249" s="3" t="s">
        <v>1248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</v>
      </c>
      <c r="P1249">
        <f t="shared" si="77"/>
        <v>85.5</v>
      </c>
      <c r="Q1249" t="str">
        <f t="shared" si="78"/>
        <v>music</v>
      </c>
      <c r="R1249" t="str">
        <f t="shared" si="79"/>
        <v>rock</v>
      </c>
      <c r="S1249" s="9">
        <v>41370.042303240742</v>
      </c>
      <c r="T1249" s="9"/>
      <c r="U1249" s="8">
        <v>41400.042303240742</v>
      </c>
      <c r="W1249" s="10">
        <v>41370.042303240742</v>
      </c>
    </row>
    <row r="1250" spans="1:23" ht="33" x14ac:dyDescent="0.25">
      <c r="A1250">
        <v>1248</v>
      </c>
      <c r="B1250" s="3" t="s">
        <v>1249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152</v>
      </c>
      <c r="P1250">
        <f t="shared" si="77"/>
        <v>64.25</v>
      </c>
      <c r="Q1250" t="str">
        <f t="shared" si="78"/>
        <v>music</v>
      </c>
      <c r="R1250" t="str">
        <f t="shared" si="79"/>
        <v>rock</v>
      </c>
      <c r="S1250" s="9">
        <v>41767.406863425924</v>
      </c>
      <c r="T1250" s="9"/>
      <c r="U1250" s="8">
        <v>41803.040972222225</v>
      </c>
      <c r="W1250" s="10">
        <v>41767.406863425924</v>
      </c>
    </row>
    <row r="1251" spans="1:23" ht="49" x14ac:dyDescent="0.25">
      <c r="A1251">
        <v>1249</v>
      </c>
      <c r="B1251" s="3" t="s">
        <v>1250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</v>
      </c>
      <c r="P1251">
        <f t="shared" si="77"/>
        <v>64.47</v>
      </c>
      <c r="Q1251" t="str">
        <f t="shared" si="78"/>
        <v>music</v>
      </c>
      <c r="R1251" t="str">
        <f t="shared" si="79"/>
        <v>rock</v>
      </c>
      <c r="S1251" s="9">
        <v>41067.49086805556</v>
      </c>
      <c r="T1251" s="9"/>
      <c r="U1251" s="8">
        <v>41097.49086805556</v>
      </c>
      <c r="W1251" s="10">
        <v>41067.49086805556</v>
      </c>
    </row>
    <row r="1252" spans="1:23" ht="49" x14ac:dyDescent="0.25">
      <c r="A1252">
        <v>1250</v>
      </c>
      <c r="B1252" s="3" t="s">
        <v>1251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</v>
      </c>
      <c r="P1252">
        <f t="shared" si="77"/>
        <v>118.2</v>
      </c>
      <c r="Q1252" t="str">
        <f t="shared" si="78"/>
        <v>music</v>
      </c>
      <c r="R1252" t="str">
        <f t="shared" si="79"/>
        <v>rock</v>
      </c>
      <c r="S1252" s="9">
        <v>41843.39271990741</v>
      </c>
      <c r="T1252" s="9"/>
      <c r="U1252" s="8">
        <v>41888.39271990741</v>
      </c>
      <c r="W1252" s="10">
        <v>41843.39271990741</v>
      </c>
    </row>
    <row r="1253" spans="1:23" ht="33" x14ac:dyDescent="0.25">
      <c r="A1253">
        <v>1251</v>
      </c>
      <c r="B1253" s="3" t="s">
        <v>1252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102</v>
      </c>
      <c r="P1253">
        <f t="shared" si="77"/>
        <v>82.54</v>
      </c>
      <c r="Q1253" t="str">
        <f t="shared" si="78"/>
        <v>music</v>
      </c>
      <c r="R1253" t="str">
        <f t="shared" si="79"/>
        <v>rock</v>
      </c>
      <c r="S1253" s="9">
        <v>40751.564432870371</v>
      </c>
      <c r="T1253" s="9"/>
      <c r="U1253" s="8">
        <v>40811.564432870371</v>
      </c>
      <c r="W1253" s="10">
        <v>40751.564432870371</v>
      </c>
    </row>
    <row r="1254" spans="1:23" ht="49" x14ac:dyDescent="0.25">
      <c r="A1254">
        <v>1252</v>
      </c>
      <c r="B1254" s="3" t="s">
        <v>1253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138</v>
      </c>
      <c r="P1254">
        <f t="shared" si="77"/>
        <v>34.17</v>
      </c>
      <c r="Q1254" t="str">
        <f t="shared" si="78"/>
        <v>music</v>
      </c>
      <c r="R1254" t="str">
        <f t="shared" si="79"/>
        <v>rock</v>
      </c>
      <c r="S1254" s="9">
        <v>41543.738067129627</v>
      </c>
      <c r="T1254" s="9"/>
      <c r="U1254" s="8">
        <v>41571.738067129627</v>
      </c>
      <c r="W1254" s="10">
        <v>41543.738067129627</v>
      </c>
    </row>
    <row r="1255" spans="1:23" ht="49" x14ac:dyDescent="0.25">
      <c r="A1255">
        <v>1253</v>
      </c>
      <c r="B1255" s="3" t="s">
        <v>1254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</v>
      </c>
      <c r="P1255">
        <f t="shared" si="77"/>
        <v>42.73</v>
      </c>
      <c r="Q1255" t="str">
        <f t="shared" si="78"/>
        <v>music</v>
      </c>
      <c r="R1255" t="str">
        <f t="shared" si="79"/>
        <v>rock</v>
      </c>
      <c r="S1255" s="9">
        <v>41855.533645833333</v>
      </c>
      <c r="T1255" s="9"/>
      <c r="U1255" s="8">
        <v>41885.533645833333</v>
      </c>
      <c r="W1255" s="10">
        <v>41855.533645833333</v>
      </c>
    </row>
    <row r="1256" spans="1:23" ht="49" x14ac:dyDescent="0.25">
      <c r="A1256">
        <v>1254</v>
      </c>
      <c r="B1256" s="3" t="s">
        <v>1255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199</v>
      </c>
      <c r="P1256">
        <f t="shared" si="77"/>
        <v>94.49</v>
      </c>
      <c r="Q1256" t="str">
        <f t="shared" si="78"/>
        <v>music</v>
      </c>
      <c r="R1256" t="str">
        <f t="shared" si="79"/>
        <v>rock</v>
      </c>
      <c r="S1256" s="9">
        <v>40487.371365740742</v>
      </c>
      <c r="T1256" s="9"/>
      <c r="U1256" s="8">
        <v>40543.957638888889</v>
      </c>
      <c r="W1256" s="10">
        <v>40487.371365740742</v>
      </c>
    </row>
    <row r="1257" spans="1:23" ht="49" x14ac:dyDescent="0.25">
      <c r="A1257">
        <v>1255</v>
      </c>
      <c r="B1257" s="3" t="s">
        <v>1256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</v>
      </c>
      <c r="P1257">
        <f t="shared" si="77"/>
        <v>55.7</v>
      </c>
      <c r="Q1257" t="str">
        <f t="shared" si="78"/>
        <v>music</v>
      </c>
      <c r="R1257" t="str">
        <f t="shared" si="79"/>
        <v>rock</v>
      </c>
      <c r="S1257" s="9">
        <v>41579.595509259263</v>
      </c>
      <c r="T1257" s="9"/>
      <c r="U1257" s="8">
        <v>41609.637175925927</v>
      </c>
      <c r="W1257" s="10">
        <v>41579.595509259263</v>
      </c>
    </row>
    <row r="1258" spans="1:23" ht="49" x14ac:dyDescent="0.25">
      <c r="A1258">
        <v>1256</v>
      </c>
      <c r="B1258" s="3" t="s">
        <v>1257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118</v>
      </c>
      <c r="P1258">
        <f t="shared" si="77"/>
        <v>98.03</v>
      </c>
      <c r="Q1258" t="str">
        <f t="shared" si="78"/>
        <v>music</v>
      </c>
      <c r="R1258" t="str">
        <f t="shared" si="79"/>
        <v>rock</v>
      </c>
      <c r="S1258" s="9">
        <v>40921.669340277782</v>
      </c>
      <c r="T1258" s="9"/>
      <c r="U1258" s="8">
        <v>40951.669340277782</v>
      </c>
      <c r="W1258" s="10">
        <v>40921.669340277782</v>
      </c>
    </row>
    <row r="1259" spans="1:23" ht="49" x14ac:dyDescent="0.25">
      <c r="A1259">
        <v>1257</v>
      </c>
      <c r="B1259" s="3" t="s">
        <v>1258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295</v>
      </c>
      <c r="P1259">
        <f t="shared" si="77"/>
        <v>92.1</v>
      </c>
      <c r="Q1259" t="str">
        <f t="shared" si="78"/>
        <v>music</v>
      </c>
      <c r="R1259" t="str">
        <f t="shared" si="79"/>
        <v>rock</v>
      </c>
      <c r="S1259" s="9">
        <v>40586.835532407407</v>
      </c>
      <c r="T1259" s="9"/>
      <c r="U1259" s="8">
        <v>40635.793865740743</v>
      </c>
      <c r="W1259" s="10">
        <v>40586.835532407407</v>
      </c>
    </row>
    <row r="1260" spans="1:23" ht="49" x14ac:dyDescent="0.25">
      <c r="A1260">
        <v>1258</v>
      </c>
      <c r="B1260" s="3" t="s">
        <v>1259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</v>
      </c>
      <c r="P1260">
        <f t="shared" si="77"/>
        <v>38.18</v>
      </c>
      <c r="Q1260" t="str">
        <f t="shared" si="78"/>
        <v>music</v>
      </c>
      <c r="R1260" t="str">
        <f t="shared" si="79"/>
        <v>rock</v>
      </c>
      <c r="S1260" s="9">
        <v>41487.361250000002</v>
      </c>
      <c r="T1260" s="9"/>
      <c r="U1260" s="8">
        <v>41517.361250000002</v>
      </c>
      <c r="W1260" s="10">
        <v>41487.361250000002</v>
      </c>
    </row>
    <row r="1261" spans="1:23" ht="33" x14ac:dyDescent="0.25">
      <c r="A1261">
        <v>1259</v>
      </c>
      <c r="B1261" s="3" t="s">
        <v>1260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</v>
      </c>
      <c r="P1261">
        <f t="shared" si="77"/>
        <v>27.15</v>
      </c>
      <c r="Q1261" t="str">
        <f t="shared" si="78"/>
        <v>music</v>
      </c>
      <c r="R1261" t="str">
        <f t="shared" si="79"/>
        <v>rock</v>
      </c>
      <c r="S1261" s="9">
        <v>41766.720648148148</v>
      </c>
      <c r="T1261" s="9"/>
      <c r="U1261" s="8">
        <v>41798.915972222225</v>
      </c>
      <c r="W1261" s="10">
        <v>41766.720648148148</v>
      </c>
    </row>
    <row r="1262" spans="1:23" ht="49" x14ac:dyDescent="0.25">
      <c r="A1262">
        <v>1260</v>
      </c>
      <c r="B1262" s="3" t="s">
        <v>1261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114</v>
      </c>
      <c r="P1262">
        <f t="shared" si="77"/>
        <v>50.69</v>
      </c>
      <c r="Q1262" t="str">
        <f t="shared" si="78"/>
        <v>music</v>
      </c>
      <c r="R1262" t="str">
        <f t="shared" si="79"/>
        <v>rock</v>
      </c>
      <c r="S1262" s="9">
        <v>41666.592824074076</v>
      </c>
      <c r="T1262" s="9"/>
      <c r="U1262" s="8">
        <v>41696.592824074076</v>
      </c>
      <c r="W1262" s="10">
        <v>41666.592824074076</v>
      </c>
    </row>
    <row r="1263" spans="1:23" ht="33" x14ac:dyDescent="0.25">
      <c r="A1263">
        <v>1261</v>
      </c>
      <c r="B1263" s="3" t="s">
        <v>1262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</v>
      </c>
      <c r="P1263">
        <f t="shared" si="77"/>
        <v>38.94</v>
      </c>
      <c r="Q1263" t="str">
        <f t="shared" si="78"/>
        <v>music</v>
      </c>
      <c r="R1263" t="str">
        <f t="shared" si="79"/>
        <v>rock</v>
      </c>
      <c r="S1263" s="9">
        <v>41638.092905092592</v>
      </c>
      <c r="T1263" s="9"/>
      <c r="U1263" s="8">
        <v>41668.092905092592</v>
      </c>
      <c r="W1263" s="10">
        <v>41638.092905092592</v>
      </c>
    </row>
    <row r="1264" spans="1:23" ht="49" x14ac:dyDescent="0.25">
      <c r="A1264">
        <v>1262</v>
      </c>
      <c r="B1264" s="3" t="s">
        <v>1263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</v>
      </c>
      <c r="P1264">
        <f t="shared" si="77"/>
        <v>77.64</v>
      </c>
      <c r="Q1264" t="str">
        <f t="shared" si="78"/>
        <v>music</v>
      </c>
      <c r="R1264" t="str">
        <f t="shared" si="79"/>
        <v>rock</v>
      </c>
      <c r="S1264" s="9">
        <v>41656.512638888889</v>
      </c>
      <c r="T1264" s="9"/>
      <c r="U1264" s="8">
        <v>41686.512638888889</v>
      </c>
      <c r="W1264" s="10">
        <v>41656.512638888889</v>
      </c>
    </row>
    <row r="1265" spans="1:23" ht="33" x14ac:dyDescent="0.25">
      <c r="A1265">
        <v>1263</v>
      </c>
      <c r="B1265" s="3" t="s">
        <v>1264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43.54</v>
      </c>
      <c r="Q1265" t="str">
        <f t="shared" si="78"/>
        <v>music</v>
      </c>
      <c r="R1265" t="str">
        <f t="shared" si="79"/>
        <v>rock</v>
      </c>
      <c r="S1265" s="9">
        <v>41691.834143518521</v>
      </c>
      <c r="T1265" s="9"/>
      <c r="U1265" s="8">
        <v>41726.791666666664</v>
      </c>
      <c r="W1265" s="10">
        <v>41691.834143518521</v>
      </c>
    </row>
    <row r="1266" spans="1:23" ht="49" x14ac:dyDescent="0.25">
      <c r="A1266">
        <v>1264</v>
      </c>
      <c r="B1266" s="3" t="s">
        <v>1265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</v>
      </c>
      <c r="P1266">
        <f t="shared" si="77"/>
        <v>31.82</v>
      </c>
      <c r="Q1266" t="str">
        <f t="shared" si="78"/>
        <v>music</v>
      </c>
      <c r="R1266" t="str">
        <f t="shared" si="79"/>
        <v>rock</v>
      </c>
      <c r="S1266" s="9">
        <v>41547.412997685184</v>
      </c>
      <c r="T1266" s="9"/>
      <c r="U1266" s="8">
        <v>41576.412997685184</v>
      </c>
      <c r="W1266" s="10">
        <v>41547.412997685184</v>
      </c>
    </row>
    <row r="1267" spans="1:23" ht="65" x14ac:dyDescent="0.25">
      <c r="A1267">
        <v>1265</v>
      </c>
      <c r="B1267" s="3" t="s">
        <v>1266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</v>
      </c>
      <c r="P1267">
        <f t="shared" si="77"/>
        <v>63.18</v>
      </c>
      <c r="Q1267" t="str">
        <f t="shared" si="78"/>
        <v>music</v>
      </c>
      <c r="R1267" t="str">
        <f t="shared" si="79"/>
        <v>rock</v>
      </c>
      <c r="S1267" s="9">
        <v>40465.405266203699</v>
      </c>
      <c r="T1267" s="9"/>
      <c r="U1267" s="8">
        <v>40512.405266203699</v>
      </c>
      <c r="W1267" s="10">
        <v>40465.405266203699</v>
      </c>
    </row>
    <row r="1268" spans="1:23" ht="33" x14ac:dyDescent="0.25">
      <c r="A1268">
        <v>1266</v>
      </c>
      <c r="B1268" s="3" t="s">
        <v>1267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</v>
      </c>
      <c r="P1268">
        <f t="shared" si="77"/>
        <v>190.9</v>
      </c>
      <c r="Q1268" t="str">
        <f t="shared" si="78"/>
        <v>music</v>
      </c>
      <c r="R1268" t="str">
        <f t="shared" si="79"/>
        <v>rock</v>
      </c>
      <c r="S1268" s="9">
        <v>41620.62667824074</v>
      </c>
      <c r="T1268" s="9"/>
      <c r="U1268" s="8">
        <v>41650.62667824074</v>
      </c>
      <c r="W1268" s="10">
        <v>41620.62667824074</v>
      </c>
    </row>
    <row r="1269" spans="1:23" ht="49" x14ac:dyDescent="0.25">
      <c r="A1269">
        <v>1267</v>
      </c>
      <c r="B1269" s="3" t="s">
        <v>1268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102</v>
      </c>
      <c r="P1269">
        <f t="shared" si="77"/>
        <v>140.86000000000001</v>
      </c>
      <c r="Q1269" t="str">
        <f t="shared" si="78"/>
        <v>music</v>
      </c>
      <c r="R1269" t="str">
        <f t="shared" si="79"/>
        <v>rock</v>
      </c>
      <c r="S1269" s="9">
        <v>41449.335162037038</v>
      </c>
      <c r="T1269" s="9"/>
      <c r="U1269" s="8">
        <v>41479.335162037038</v>
      </c>
      <c r="W1269" s="10">
        <v>41449.335162037038</v>
      </c>
    </row>
    <row r="1270" spans="1:23" ht="33" x14ac:dyDescent="0.25">
      <c r="A1270">
        <v>1268</v>
      </c>
      <c r="B1270" s="3" t="s">
        <v>1269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117</v>
      </c>
      <c r="P1270">
        <f t="shared" si="77"/>
        <v>76.92</v>
      </c>
      <c r="Q1270" t="str">
        <f t="shared" si="78"/>
        <v>music</v>
      </c>
      <c r="R1270" t="str">
        <f t="shared" si="79"/>
        <v>rock</v>
      </c>
      <c r="S1270" s="9">
        <v>41507.595451388886</v>
      </c>
      <c r="T1270" s="9"/>
      <c r="U1270" s="8">
        <v>41537.595451388886</v>
      </c>
      <c r="W1270" s="10">
        <v>41507.595451388886</v>
      </c>
    </row>
    <row r="1271" spans="1:23" ht="49" x14ac:dyDescent="0.25">
      <c r="A1271">
        <v>1269</v>
      </c>
      <c r="B1271" s="3" t="s">
        <v>1270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109</v>
      </c>
      <c r="P1271">
        <f t="shared" si="77"/>
        <v>99.16</v>
      </c>
      <c r="Q1271" t="str">
        <f t="shared" si="78"/>
        <v>music</v>
      </c>
      <c r="R1271" t="str">
        <f t="shared" si="79"/>
        <v>rock</v>
      </c>
      <c r="S1271" s="9">
        <v>42445.573055555549</v>
      </c>
      <c r="T1271" s="9"/>
      <c r="U1271" s="8">
        <v>42475.75</v>
      </c>
      <c r="W1271" s="10">
        <v>42445.573055555549</v>
      </c>
    </row>
    <row r="1272" spans="1:23" ht="33" x14ac:dyDescent="0.25">
      <c r="A1272">
        <v>1270</v>
      </c>
      <c r="B1272" s="3" t="s">
        <v>1271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115</v>
      </c>
      <c r="P1272">
        <f t="shared" si="77"/>
        <v>67.88</v>
      </c>
      <c r="Q1272" t="str">
        <f t="shared" si="78"/>
        <v>music</v>
      </c>
      <c r="R1272" t="str">
        <f t="shared" si="79"/>
        <v>rock</v>
      </c>
      <c r="S1272" s="9">
        <v>40933.606967592597</v>
      </c>
      <c r="T1272" s="9"/>
      <c r="U1272" s="8">
        <v>40993.565300925926</v>
      </c>
      <c r="W1272" s="10">
        <v>40933.606967592597</v>
      </c>
    </row>
    <row r="1273" spans="1:23" ht="49" x14ac:dyDescent="0.25">
      <c r="A1273">
        <v>1271</v>
      </c>
      <c r="B1273" s="3" t="s">
        <v>1272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102</v>
      </c>
      <c r="P1273">
        <f t="shared" si="77"/>
        <v>246.29</v>
      </c>
      <c r="Q1273" t="str">
        <f t="shared" si="78"/>
        <v>music</v>
      </c>
      <c r="R1273" t="str">
        <f t="shared" si="79"/>
        <v>rock</v>
      </c>
      <c r="S1273" s="9">
        <v>41561.433553240742</v>
      </c>
      <c r="T1273" s="9"/>
      <c r="U1273" s="8">
        <v>41591.475219907406</v>
      </c>
      <c r="W1273" s="10">
        <v>41561.433553240742</v>
      </c>
    </row>
    <row r="1274" spans="1:23" ht="49" x14ac:dyDescent="0.25">
      <c r="A1274">
        <v>1272</v>
      </c>
      <c r="B1274" s="3" t="s">
        <v>1273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189.29</v>
      </c>
      <c r="Q1274" t="str">
        <f t="shared" si="78"/>
        <v>music</v>
      </c>
      <c r="R1274" t="str">
        <f t="shared" si="79"/>
        <v>rock</v>
      </c>
      <c r="S1274" s="9">
        <v>40274.495127314818</v>
      </c>
      <c r="T1274" s="9"/>
      <c r="U1274" s="8">
        <v>40343.916666666664</v>
      </c>
      <c r="W1274" s="10">
        <v>40274.495127314818</v>
      </c>
    </row>
    <row r="1275" spans="1:23" ht="33" x14ac:dyDescent="0.25">
      <c r="A1275">
        <v>1273</v>
      </c>
      <c r="B1275" s="3" t="s">
        <v>1274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104</v>
      </c>
      <c r="P1275">
        <f t="shared" si="77"/>
        <v>76.67</v>
      </c>
      <c r="Q1275" t="str">
        <f t="shared" si="78"/>
        <v>music</v>
      </c>
      <c r="R1275" t="str">
        <f t="shared" si="79"/>
        <v>rock</v>
      </c>
      <c r="S1275" s="9">
        <v>41852.480219907404</v>
      </c>
      <c r="T1275" s="9"/>
      <c r="U1275" s="8">
        <v>41882.480219907404</v>
      </c>
      <c r="W1275" s="10">
        <v>41852.480219907404</v>
      </c>
    </row>
    <row r="1276" spans="1:23" ht="49" x14ac:dyDescent="0.25">
      <c r="A1276">
        <v>1274</v>
      </c>
      <c r="B1276" s="3" t="s">
        <v>1275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155</v>
      </c>
      <c r="P1276">
        <f t="shared" si="77"/>
        <v>82.96</v>
      </c>
      <c r="Q1276" t="str">
        <f t="shared" si="78"/>
        <v>music</v>
      </c>
      <c r="R1276" t="str">
        <f t="shared" si="79"/>
        <v>rock</v>
      </c>
      <c r="S1276" s="9">
        <v>41116.440104166664</v>
      </c>
      <c r="T1276" s="9"/>
      <c r="U1276" s="8">
        <v>41151.440104166664</v>
      </c>
      <c r="W1276" s="10">
        <v>41116.440104166664</v>
      </c>
    </row>
    <row r="1277" spans="1:23" ht="49" x14ac:dyDescent="0.25">
      <c r="A1277">
        <v>1275</v>
      </c>
      <c r="B1277" s="3" t="s">
        <v>1276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</v>
      </c>
      <c r="P1277">
        <f t="shared" si="77"/>
        <v>62.52</v>
      </c>
      <c r="Q1277" t="str">
        <f t="shared" si="78"/>
        <v>music</v>
      </c>
      <c r="R1277" t="str">
        <f t="shared" si="79"/>
        <v>rock</v>
      </c>
      <c r="S1277" s="9">
        <v>41458.617905092593</v>
      </c>
      <c r="T1277" s="9"/>
      <c r="U1277" s="8">
        <v>41493.617905092593</v>
      </c>
      <c r="W1277" s="10">
        <v>41458.617905092593</v>
      </c>
    </row>
    <row r="1278" spans="1:23" ht="33" x14ac:dyDescent="0.25">
      <c r="A1278">
        <v>1276</v>
      </c>
      <c r="B1278" s="3" t="s">
        <v>1277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</v>
      </c>
      <c r="P1278">
        <f t="shared" si="77"/>
        <v>46.07</v>
      </c>
      <c r="Q1278" t="str">
        <f t="shared" si="78"/>
        <v>music</v>
      </c>
      <c r="R1278" t="str">
        <f t="shared" si="79"/>
        <v>rock</v>
      </c>
      <c r="S1278" s="9">
        <v>40007.454247685186</v>
      </c>
      <c r="T1278" s="9"/>
      <c r="U1278" s="8">
        <v>40056.916666666664</v>
      </c>
      <c r="W1278" s="10">
        <v>40007.454247685186</v>
      </c>
    </row>
    <row r="1279" spans="1:23" ht="49" x14ac:dyDescent="0.25">
      <c r="A1279">
        <v>1277</v>
      </c>
      <c r="B1279" s="3" t="s">
        <v>1278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</v>
      </c>
      <c r="P1279">
        <f t="shared" si="77"/>
        <v>38.54</v>
      </c>
      <c r="Q1279" t="str">
        <f t="shared" si="78"/>
        <v>music</v>
      </c>
      <c r="R1279" t="str">
        <f t="shared" si="79"/>
        <v>rock</v>
      </c>
      <c r="S1279" s="9">
        <v>41121.311886574076</v>
      </c>
      <c r="T1279" s="9"/>
      <c r="U1279" s="8">
        <v>41156.311886574076</v>
      </c>
      <c r="W1279" s="10">
        <v>41121.311886574076</v>
      </c>
    </row>
    <row r="1280" spans="1:23" ht="49" x14ac:dyDescent="0.25">
      <c r="A1280">
        <v>1278</v>
      </c>
      <c r="B1280" s="3" t="s">
        <v>1279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155</v>
      </c>
      <c r="P1280">
        <f t="shared" si="77"/>
        <v>53.01</v>
      </c>
      <c r="Q1280" t="str">
        <f t="shared" si="78"/>
        <v>music</v>
      </c>
      <c r="R1280" t="str">
        <f t="shared" si="79"/>
        <v>rock</v>
      </c>
      <c r="S1280" s="9">
        <v>41786.305162037039</v>
      </c>
      <c r="T1280" s="9"/>
      <c r="U1280" s="8">
        <v>41814.833333333336</v>
      </c>
      <c r="W1280" s="10">
        <v>41786.305162037039</v>
      </c>
    </row>
    <row r="1281" spans="1:23" ht="49" x14ac:dyDescent="0.25">
      <c r="A1281">
        <v>1279</v>
      </c>
      <c r="B1281" s="3" t="s">
        <v>1280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111</v>
      </c>
      <c r="P1281">
        <f t="shared" si="77"/>
        <v>73.36</v>
      </c>
      <c r="Q1281" t="str">
        <f t="shared" si="78"/>
        <v>music</v>
      </c>
      <c r="R1281" t="str">
        <f t="shared" si="79"/>
        <v>rock</v>
      </c>
      <c r="S1281" s="9">
        <v>41681.849189814813</v>
      </c>
      <c r="T1281" s="9"/>
      <c r="U1281" s="8">
        <v>41721.807523148149</v>
      </c>
      <c r="W1281" s="10">
        <v>41681.849189814813</v>
      </c>
    </row>
    <row r="1282" spans="1:23" ht="49" x14ac:dyDescent="0.25">
      <c r="A1282">
        <v>1280</v>
      </c>
      <c r="B1282" s="3" t="s">
        <v>1281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111</v>
      </c>
      <c r="P1282">
        <f t="shared" si="77"/>
        <v>127.98</v>
      </c>
      <c r="Q1282" t="str">
        <f t="shared" si="78"/>
        <v>music</v>
      </c>
      <c r="R1282" t="str">
        <f t="shared" si="79"/>
        <v>rock</v>
      </c>
      <c r="S1282" s="9">
        <v>40513.507569444446</v>
      </c>
      <c r="T1282" s="9"/>
      <c r="U1282" s="8">
        <v>40603.507569444446</v>
      </c>
      <c r="W1282" s="10">
        <v>40513.507569444446</v>
      </c>
    </row>
    <row r="1283" spans="1:23" ht="49" x14ac:dyDescent="0.25">
      <c r="A1283">
        <v>1281</v>
      </c>
      <c r="B1283" s="3" t="s">
        <v>1282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ROUND((E1283/D1283)*100,0)</f>
        <v>111</v>
      </c>
      <c r="P1283">
        <f t="shared" ref="P1283:P1346" si="81">ROUND(E1283/L1283,2)</f>
        <v>104.73</v>
      </c>
      <c r="Q1283" t="str">
        <f t="shared" ref="Q1283:Q1346" si="82">LEFT(N1283,FIND("/",N1283)-1)</f>
        <v>music</v>
      </c>
      <c r="R1283" t="str">
        <f t="shared" ref="R1283:R1346" si="83">MID(N1283,FIND("/",N1283)+1,LEN(N1283))</f>
        <v>rock</v>
      </c>
      <c r="S1283" s="9">
        <v>41463.493472222224</v>
      </c>
      <c r="T1283" s="9"/>
      <c r="U1283" s="8">
        <v>41483.493472222224</v>
      </c>
      <c r="W1283" s="10">
        <v>41463.493472222224</v>
      </c>
    </row>
    <row r="1284" spans="1:23" ht="49" x14ac:dyDescent="0.25">
      <c r="A1284">
        <v>1282</v>
      </c>
      <c r="B1284" s="3" t="s">
        <v>1283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124</v>
      </c>
      <c r="P1284">
        <f t="shared" si="81"/>
        <v>67.67</v>
      </c>
      <c r="Q1284" t="str">
        <f t="shared" si="82"/>
        <v>music</v>
      </c>
      <c r="R1284" t="str">
        <f t="shared" si="83"/>
        <v>rock</v>
      </c>
      <c r="S1284" s="9">
        <v>41586.225173611114</v>
      </c>
      <c r="T1284" s="9"/>
      <c r="U1284" s="8">
        <v>41616.957638888889</v>
      </c>
      <c r="W1284" s="10">
        <v>41586.225173611114</v>
      </c>
    </row>
    <row r="1285" spans="1:23" ht="49" x14ac:dyDescent="0.25">
      <c r="A1285">
        <v>1283</v>
      </c>
      <c r="B1285" s="3" t="s">
        <v>1284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</v>
      </c>
      <c r="P1285">
        <f t="shared" si="81"/>
        <v>95.93</v>
      </c>
      <c r="Q1285" t="str">
        <f t="shared" si="82"/>
        <v>music</v>
      </c>
      <c r="R1285" t="str">
        <f t="shared" si="83"/>
        <v>rock</v>
      </c>
      <c r="S1285" s="9">
        <v>41320.467465277776</v>
      </c>
      <c r="T1285" s="9"/>
      <c r="U1285" s="8">
        <v>41343.916666666664</v>
      </c>
      <c r="W1285" s="10">
        <v>41320.467465277776</v>
      </c>
    </row>
    <row r="1286" spans="1:23" ht="49" x14ac:dyDescent="0.25">
      <c r="A1286">
        <v>1284</v>
      </c>
      <c r="B1286" s="3" t="s">
        <v>1285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</v>
      </c>
      <c r="Q1286" t="str">
        <f t="shared" si="82"/>
        <v>theater</v>
      </c>
      <c r="R1286" t="str">
        <f t="shared" si="83"/>
        <v>plays</v>
      </c>
      <c r="S1286" s="9">
        <v>42711.98474537037</v>
      </c>
      <c r="T1286" s="9"/>
      <c r="U1286" s="8">
        <v>42735.457638888889</v>
      </c>
      <c r="W1286" s="10">
        <v>42711.98474537037</v>
      </c>
    </row>
    <row r="1287" spans="1:23" ht="49" x14ac:dyDescent="0.25">
      <c r="A1287">
        <v>1285</v>
      </c>
      <c r="B1287" s="3" t="s">
        <v>1286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102</v>
      </c>
      <c r="P1287">
        <f t="shared" si="81"/>
        <v>32.270000000000003</v>
      </c>
      <c r="Q1287" t="str">
        <f t="shared" si="82"/>
        <v>theater</v>
      </c>
      <c r="R1287" t="str">
        <f t="shared" si="83"/>
        <v>plays</v>
      </c>
      <c r="S1287" s="9">
        <v>42160.333043981482</v>
      </c>
      <c r="T1287" s="9"/>
      <c r="U1287" s="8">
        <v>42175.333043981482</v>
      </c>
      <c r="W1287" s="10">
        <v>42160.333043981482</v>
      </c>
    </row>
    <row r="1288" spans="1:23" ht="49" x14ac:dyDescent="0.25">
      <c r="A1288">
        <v>1286</v>
      </c>
      <c r="B1288" s="3" t="s">
        <v>1287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</v>
      </c>
      <c r="P1288">
        <f t="shared" si="81"/>
        <v>81.25</v>
      </c>
      <c r="Q1288" t="str">
        <f t="shared" si="82"/>
        <v>theater</v>
      </c>
      <c r="R1288" t="str">
        <f t="shared" si="83"/>
        <v>plays</v>
      </c>
      <c r="S1288" s="9">
        <v>42039.134571759263</v>
      </c>
      <c r="T1288" s="9"/>
      <c r="U1288" s="8">
        <v>42052.333333333328</v>
      </c>
      <c r="W1288" s="10">
        <v>42039.134571759263</v>
      </c>
    </row>
    <row r="1289" spans="1:23" ht="65" x14ac:dyDescent="0.25">
      <c r="A1289">
        <v>1287</v>
      </c>
      <c r="B1289" s="3" t="s">
        <v>1288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tr">
        <f t="shared" si="82"/>
        <v>theater</v>
      </c>
      <c r="R1289" t="str">
        <f t="shared" si="83"/>
        <v>plays</v>
      </c>
      <c r="S1289" s="9">
        <v>42107.371018518519</v>
      </c>
      <c r="T1289" s="9"/>
      <c r="U1289" s="8">
        <v>42167.371018518519</v>
      </c>
      <c r="W1289" s="10">
        <v>42107.371018518519</v>
      </c>
    </row>
    <row r="1290" spans="1:23" ht="49" x14ac:dyDescent="0.25">
      <c r="A1290">
        <v>1288</v>
      </c>
      <c r="B1290" s="3" t="s">
        <v>1289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</v>
      </c>
      <c r="P1290">
        <f t="shared" si="81"/>
        <v>65.87</v>
      </c>
      <c r="Q1290" t="str">
        <f t="shared" si="82"/>
        <v>theater</v>
      </c>
      <c r="R1290" t="str">
        <f t="shared" si="83"/>
        <v>plays</v>
      </c>
      <c r="S1290" s="9">
        <v>42560.904664351852</v>
      </c>
      <c r="T1290" s="9"/>
      <c r="U1290" s="8">
        <v>42591.916666666672</v>
      </c>
      <c r="W1290" s="10">
        <v>42560.904664351852</v>
      </c>
    </row>
    <row r="1291" spans="1:23" ht="49" x14ac:dyDescent="0.25">
      <c r="A1291">
        <v>1289</v>
      </c>
      <c r="B1291" s="3" t="s">
        <v>1290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</v>
      </c>
      <c r="P1291">
        <f t="shared" si="81"/>
        <v>36.08</v>
      </c>
      <c r="Q1291" t="str">
        <f t="shared" si="82"/>
        <v>theater</v>
      </c>
      <c r="R1291" t="str">
        <f t="shared" si="83"/>
        <v>plays</v>
      </c>
      <c r="S1291" s="9">
        <v>42708.884780092587</v>
      </c>
      <c r="T1291" s="9"/>
      <c r="U1291" s="8">
        <v>42738.884780092587</v>
      </c>
      <c r="W1291" s="10">
        <v>42708.884780092587</v>
      </c>
    </row>
    <row r="1292" spans="1:23" ht="33" x14ac:dyDescent="0.25">
      <c r="A1292">
        <v>1290</v>
      </c>
      <c r="B1292" s="3" t="s">
        <v>1291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109</v>
      </c>
      <c r="P1292">
        <f t="shared" si="81"/>
        <v>44.19</v>
      </c>
      <c r="Q1292" t="str">
        <f t="shared" si="82"/>
        <v>theater</v>
      </c>
      <c r="R1292" t="str">
        <f t="shared" si="83"/>
        <v>plays</v>
      </c>
      <c r="S1292" s="9">
        <v>42086.364942129629</v>
      </c>
      <c r="T1292" s="9"/>
      <c r="U1292" s="8">
        <v>42117.040972222225</v>
      </c>
      <c r="W1292" s="10">
        <v>42086.364942129629</v>
      </c>
    </row>
    <row r="1293" spans="1:23" ht="49" x14ac:dyDescent="0.25">
      <c r="A1293">
        <v>1291</v>
      </c>
      <c r="B1293" s="3" t="s">
        <v>1292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146</v>
      </c>
      <c r="P1293">
        <f t="shared" si="81"/>
        <v>104.07</v>
      </c>
      <c r="Q1293" t="str">
        <f t="shared" si="82"/>
        <v>theater</v>
      </c>
      <c r="R1293" t="str">
        <f t="shared" si="83"/>
        <v>plays</v>
      </c>
      <c r="S1293" s="9">
        <v>42064.402673611112</v>
      </c>
      <c r="T1293" s="9"/>
      <c r="U1293" s="8">
        <v>42101.041666666672</v>
      </c>
      <c r="W1293" s="10">
        <v>42064.402673611112</v>
      </c>
    </row>
    <row r="1294" spans="1:23" ht="49" x14ac:dyDescent="0.25">
      <c r="A1294">
        <v>1292</v>
      </c>
      <c r="B1294" s="3" t="s">
        <v>1293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>
        <f t="shared" si="81"/>
        <v>35.96</v>
      </c>
      <c r="Q1294" t="str">
        <f t="shared" si="82"/>
        <v>theater</v>
      </c>
      <c r="R1294" t="str">
        <f t="shared" si="83"/>
        <v>plays</v>
      </c>
      <c r="S1294" s="9">
        <v>42256.514212962968</v>
      </c>
      <c r="T1294" s="9"/>
      <c r="U1294" s="8">
        <v>42283.707638888889</v>
      </c>
      <c r="W1294" s="10">
        <v>42256.514212962968</v>
      </c>
    </row>
    <row r="1295" spans="1:23" ht="49" x14ac:dyDescent="0.25">
      <c r="A1295">
        <v>1293</v>
      </c>
      <c r="B1295" s="3" t="s">
        <v>1294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</v>
      </c>
      <c r="P1295">
        <f t="shared" si="81"/>
        <v>127.79</v>
      </c>
      <c r="Q1295" t="str">
        <f t="shared" si="82"/>
        <v>theater</v>
      </c>
      <c r="R1295" t="str">
        <f t="shared" si="83"/>
        <v>plays</v>
      </c>
      <c r="S1295" s="9">
        <v>42292.451053240744</v>
      </c>
      <c r="T1295" s="9"/>
      <c r="U1295" s="8">
        <v>42322.492719907401</v>
      </c>
      <c r="W1295" s="10">
        <v>42292.451053240744</v>
      </c>
    </row>
    <row r="1296" spans="1:23" ht="49" x14ac:dyDescent="0.25">
      <c r="A1296">
        <v>1294</v>
      </c>
      <c r="B1296" s="3" t="s">
        <v>1295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27.73</v>
      </c>
      <c r="Q1296" t="str">
        <f t="shared" si="82"/>
        <v>theater</v>
      </c>
      <c r="R1296" t="str">
        <f t="shared" si="83"/>
        <v>plays</v>
      </c>
      <c r="S1296" s="9">
        <v>42278.203668981485</v>
      </c>
      <c r="T1296" s="9"/>
      <c r="U1296" s="8">
        <v>42296.208333333328</v>
      </c>
      <c r="W1296" s="10">
        <v>42278.203668981485</v>
      </c>
    </row>
    <row r="1297" spans="1:23" ht="49" x14ac:dyDescent="0.25">
      <c r="A1297">
        <v>1295</v>
      </c>
      <c r="B1297" s="3" t="s">
        <v>1296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102</v>
      </c>
      <c r="P1297">
        <f t="shared" si="81"/>
        <v>39.83</v>
      </c>
      <c r="Q1297" t="str">
        <f t="shared" si="82"/>
        <v>theater</v>
      </c>
      <c r="R1297" t="str">
        <f t="shared" si="83"/>
        <v>plays</v>
      </c>
      <c r="S1297" s="9">
        <v>42184.322881944448</v>
      </c>
      <c r="T1297" s="9"/>
      <c r="U1297" s="8">
        <v>42214.458333333328</v>
      </c>
      <c r="W1297" s="10">
        <v>42184.322881944448</v>
      </c>
    </row>
    <row r="1298" spans="1:23" ht="49" x14ac:dyDescent="0.25">
      <c r="A1298">
        <v>1296</v>
      </c>
      <c r="B1298" s="3" t="s">
        <v>1297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</v>
      </c>
      <c r="P1298">
        <f t="shared" si="81"/>
        <v>52.17</v>
      </c>
      <c r="Q1298" t="str">
        <f t="shared" si="82"/>
        <v>theater</v>
      </c>
      <c r="R1298" t="str">
        <f t="shared" si="83"/>
        <v>plays</v>
      </c>
      <c r="S1298" s="9">
        <v>42422.800613425927</v>
      </c>
      <c r="T1298" s="9"/>
      <c r="U1298" s="8">
        <v>42442.758946759262</v>
      </c>
      <c r="W1298" s="10">
        <v>42422.800613425927</v>
      </c>
    </row>
    <row r="1299" spans="1:23" ht="49" x14ac:dyDescent="0.25">
      <c r="A1299">
        <v>1297</v>
      </c>
      <c r="B1299" s="3" t="s">
        <v>1298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110</v>
      </c>
      <c r="P1299">
        <f t="shared" si="81"/>
        <v>92.04</v>
      </c>
      <c r="Q1299" t="str">
        <f t="shared" si="82"/>
        <v>theater</v>
      </c>
      <c r="R1299" t="str">
        <f t="shared" si="83"/>
        <v>plays</v>
      </c>
      <c r="S1299" s="9">
        <v>42461.497199074074</v>
      </c>
      <c r="T1299" s="9"/>
      <c r="U1299" s="8">
        <v>42491.497199074074</v>
      </c>
      <c r="W1299" s="10">
        <v>42461.497199074074</v>
      </c>
    </row>
    <row r="1300" spans="1:23" ht="49" x14ac:dyDescent="0.25">
      <c r="A1300">
        <v>1298</v>
      </c>
      <c r="B1300" s="3" t="s">
        <v>1299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105</v>
      </c>
      <c r="P1300">
        <f t="shared" si="81"/>
        <v>63.42</v>
      </c>
      <c r="Q1300" t="str">
        <f t="shared" si="82"/>
        <v>theater</v>
      </c>
      <c r="R1300" t="str">
        <f t="shared" si="83"/>
        <v>plays</v>
      </c>
      <c r="S1300" s="9">
        <v>42458.430925925932</v>
      </c>
      <c r="T1300" s="9"/>
      <c r="U1300" s="8">
        <v>42488.430925925932</v>
      </c>
      <c r="W1300" s="10">
        <v>42458.430925925932</v>
      </c>
    </row>
    <row r="1301" spans="1:23" ht="49" x14ac:dyDescent="0.25">
      <c r="A1301">
        <v>1299</v>
      </c>
      <c r="B1301" s="3" t="s">
        <v>1300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135.63</v>
      </c>
      <c r="Q1301" t="str">
        <f t="shared" si="82"/>
        <v>theater</v>
      </c>
      <c r="R1301" t="str">
        <f t="shared" si="83"/>
        <v>plays</v>
      </c>
      <c r="S1301" s="9">
        <v>42169.564340277779</v>
      </c>
      <c r="T1301" s="9"/>
      <c r="U1301" s="8">
        <v>42199.564340277779</v>
      </c>
      <c r="W1301" s="10">
        <v>42169.564340277779</v>
      </c>
    </row>
    <row r="1302" spans="1:23" ht="49" x14ac:dyDescent="0.25">
      <c r="A1302">
        <v>1300</v>
      </c>
      <c r="B1302" s="3" t="s">
        <v>1301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tr">
        <f t="shared" si="82"/>
        <v>theater</v>
      </c>
      <c r="R1302" t="str">
        <f t="shared" si="83"/>
        <v>plays</v>
      </c>
      <c r="S1302" s="9">
        <v>42483.425208333334</v>
      </c>
      <c r="T1302" s="9"/>
      <c r="U1302" s="8">
        <v>42522.539583333331</v>
      </c>
      <c r="W1302" s="10">
        <v>42483.425208333334</v>
      </c>
    </row>
    <row r="1303" spans="1:23" ht="49" x14ac:dyDescent="0.25">
      <c r="A1303">
        <v>1301</v>
      </c>
      <c r="B1303" s="3" t="s">
        <v>1302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103</v>
      </c>
      <c r="P1303">
        <f t="shared" si="81"/>
        <v>70.86</v>
      </c>
      <c r="Q1303" t="str">
        <f t="shared" si="82"/>
        <v>theater</v>
      </c>
      <c r="R1303" t="str">
        <f t="shared" si="83"/>
        <v>plays</v>
      </c>
      <c r="S1303" s="9">
        <v>42195.499745370369</v>
      </c>
      <c r="T1303" s="9"/>
      <c r="U1303" s="8">
        <v>42205.875</v>
      </c>
      <c r="W1303" s="10">
        <v>42195.499745370369</v>
      </c>
    </row>
    <row r="1304" spans="1:23" ht="49" x14ac:dyDescent="0.25">
      <c r="A1304">
        <v>1302</v>
      </c>
      <c r="B1304" s="3" t="s">
        <v>1303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tr">
        <f t="shared" si="82"/>
        <v>theater</v>
      </c>
      <c r="R1304" t="str">
        <f t="shared" si="83"/>
        <v>plays</v>
      </c>
      <c r="S1304" s="9">
        <v>42674.807997685188</v>
      </c>
      <c r="T1304" s="9"/>
      <c r="U1304" s="8">
        <v>42704.849664351852</v>
      </c>
      <c r="W1304" s="10">
        <v>42674.807997685188</v>
      </c>
    </row>
    <row r="1305" spans="1:23" ht="33" x14ac:dyDescent="0.25">
      <c r="A1305">
        <v>1303</v>
      </c>
      <c r="B1305" s="3" t="s">
        <v>1304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</v>
      </c>
      <c r="P1305">
        <f t="shared" si="81"/>
        <v>42.21</v>
      </c>
      <c r="Q1305" t="str">
        <f t="shared" si="82"/>
        <v>theater</v>
      </c>
      <c r="R1305" t="str">
        <f t="shared" si="83"/>
        <v>plays</v>
      </c>
      <c r="S1305" s="9">
        <v>42566.191203703704</v>
      </c>
      <c r="T1305" s="9"/>
      <c r="U1305" s="8">
        <v>42582.208333333328</v>
      </c>
      <c r="W1305" s="10">
        <v>42566.191203703704</v>
      </c>
    </row>
    <row r="1306" spans="1:23" ht="49" x14ac:dyDescent="0.25">
      <c r="A1306">
        <v>1304</v>
      </c>
      <c r="B1306" s="3" t="s">
        <v>1305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40</v>
      </c>
      <c r="P1306">
        <f t="shared" si="81"/>
        <v>152.41</v>
      </c>
      <c r="Q1306" t="str">
        <f t="shared" si="82"/>
        <v>technology</v>
      </c>
      <c r="R1306" t="str">
        <f t="shared" si="83"/>
        <v>wearables</v>
      </c>
      <c r="S1306" s="9">
        <v>42746.944502314815</v>
      </c>
      <c r="T1306" s="9"/>
      <c r="U1306" s="8">
        <v>42806.902835648143</v>
      </c>
      <c r="W1306" s="10">
        <v>42746.944502314815</v>
      </c>
    </row>
    <row r="1307" spans="1:23" ht="49" x14ac:dyDescent="0.25">
      <c r="A1307">
        <v>1305</v>
      </c>
      <c r="B1307" s="3" t="s">
        <v>1306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26</v>
      </c>
      <c r="P1307">
        <f t="shared" si="81"/>
        <v>90.62</v>
      </c>
      <c r="Q1307" t="str">
        <f t="shared" si="82"/>
        <v>technology</v>
      </c>
      <c r="R1307" t="str">
        <f t="shared" si="83"/>
        <v>wearables</v>
      </c>
      <c r="S1307" s="9">
        <v>42543.415601851855</v>
      </c>
      <c r="T1307" s="9"/>
      <c r="U1307" s="8">
        <v>42572.479166666672</v>
      </c>
      <c r="W1307" s="10">
        <v>42543.415601851855</v>
      </c>
    </row>
    <row r="1308" spans="1:23" ht="65" x14ac:dyDescent="0.25">
      <c r="A1308">
        <v>1306</v>
      </c>
      <c r="B1308" s="3" t="s">
        <v>1307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</v>
      </c>
      <c r="P1308">
        <f t="shared" si="81"/>
        <v>201.6</v>
      </c>
      <c r="Q1308" t="str">
        <f t="shared" si="82"/>
        <v>technology</v>
      </c>
      <c r="R1308" t="str">
        <f t="shared" si="83"/>
        <v>wearables</v>
      </c>
      <c r="S1308" s="9">
        <v>41947.207569444443</v>
      </c>
      <c r="T1308" s="9"/>
      <c r="U1308" s="8">
        <v>41977.207569444443</v>
      </c>
      <c r="W1308" s="10">
        <v>41947.207569444443</v>
      </c>
    </row>
    <row r="1309" spans="1:23" ht="33" x14ac:dyDescent="0.25">
      <c r="A1309">
        <v>1307</v>
      </c>
      <c r="B1309" s="3" t="s">
        <v>1308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12</v>
      </c>
      <c r="P1309">
        <f t="shared" si="81"/>
        <v>127.93</v>
      </c>
      <c r="Q1309" t="str">
        <f t="shared" si="82"/>
        <v>technology</v>
      </c>
      <c r="R1309" t="str">
        <f t="shared" si="83"/>
        <v>wearables</v>
      </c>
      <c r="S1309" s="9">
        <v>42387.253229166665</v>
      </c>
      <c r="T1309" s="9"/>
      <c r="U1309" s="8">
        <v>42417.253229166665</v>
      </c>
      <c r="W1309" s="10">
        <v>42387.253229166665</v>
      </c>
    </row>
    <row r="1310" spans="1:23" ht="33" x14ac:dyDescent="0.25">
      <c r="A1310">
        <v>1308</v>
      </c>
      <c r="B1310" s="3" t="s">
        <v>1309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</v>
      </c>
      <c r="P1310">
        <f t="shared" si="81"/>
        <v>29.89</v>
      </c>
      <c r="Q1310" t="str">
        <f t="shared" si="82"/>
        <v>technology</v>
      </c>
      <c r="R1310" t="str">
        <f t="shared" si="83"/>
        <v>wearables</v>
      </c>
      <c r="S1310" s="9">
        <v>42611.363564814819</v>
      </c>
      <c r="T1310" s="9"/>
      <c r="U1310" s="8">
        <v>42651.363564814819</v>
      </c>
      <c r="W1310" s="10">
        <v>42611.363564814819</v>
      </c>
    </row>
    <row r="1311" spans="1:23" ht="33" x14ac:dyDescent="0.25">
      <c r="A1311">
        <v>1309</v>
      </c>
      <c r="B1311" s="3" t="s">
        <v>1310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112</v>
      </c>
      <c r="P1311">
        <f t="shared" si="81"/>
        <v>367.97</v>
      </c>
      <c r="Q1311" t="str">
        <f t="shared" si="82"/>
        <v>technology</v>
      </c>
      <c r="R1311" t="str">
        <f t="shared" si="83"/>
        <v>wearables</v>
      </c>
      <c r="S1311" s="9">
        <v>42257.632731481484</v>
      </c>
      <c r="T1311" s="9"/>
      <c r="U1311" s="8">
        <v>42292.632731481484</v>
      </c>
      <c r="W1311" s="10">
        <v>42257.632731481484</v>
      </c>
    </row>
    <row r="1312" spans="1:23" ht="33" x14ac:dyDescent="0.25">
      <c r="A1312">
        <v>1310</v>
      </c>
      <c r="B1312" s="3" t="s">
        <v>1311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16</v>
      </c>
      <c r="P1312">
        <f t="shared" si="81"/>
        <v>129.16999999999999</v>
      </c>
      <c r="Q1312" t="str">
        <f t="shared" si="82"/>
        <v>technology</v>
      </c>
      <c r="R1312" t="str">
        <f t="shared" si="83"/>
        <v>wearables</v>
      </c>
      <c r="S1312" s="9">
        <v>42556.417245370365</v>
      </c>
      <c r="T1312" s="9"/>
      <c r="U1312" s="8">
        <v>42601.417245370365</v>
      </c>
      <c r="W1312" s="10">
        <v>42556.417245370365</v>
      </c>
    </row>
    <row r="1313" spans="1:23" ht="49" x14ac:dyDescent="0.25">
      <c r="A1313">
        <v>1311</v>
      </c>
      <c r="B1313" s="3" t="s">
        <v>1312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</v>
      </c>
      <c r="P1313">
        <f t="shared" si="81"/>
        <v>800.7</v>
      </c>
      <c r="Q1313" t="str">
        <f t="shared" si="82"/>
        <v>technology</v>
      </c>
      <c r="R1313" t="str">
        <f t="shared" si="83"/>
        <v>wearables</v>
      </c>
      <c r="S1313" s="9">
        <v>42669.552303240736</v>
      </c>
      <c r="T1313" s="9"/>
      <c r="U1313" s="8">
        <v>42704.593969907408</v>
      </c>
      <c r="W1313" s="10">
        <v>42669.552303240736</v>
      </c>
    </row>
    <row r="1314" spans="1:23" ht="49" x14ac:dyDescent="0.25">
      <c r="A1314">
        <v>1312</v>
      </c>
      <c r="B1314" s="3" t="s">
        <v>1313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1</v>
      </c>
      <c r="P1314">
        <f t="shared" si="81"/>
        <v>28</v>
      </c>
      <c r="Q1314" t="str">
        <f t="shared" si="82"/>
        <v>technology</v>
      </c>
      <c r="R1314" t="str">
        <f t="shared" si="83"/>
        <v>wearables</v>
      </c>
      <c r="S1314" s="9">
        <v>42082.452800925923</v>
      </c>
      <c r="T1314" s="9"/>
      <c r="U1314" s="8">
        <v>42112.452800925923</v>
      </c>
      <c r="W1314" s="10">
        <v>42082.452800925923</v>
      </c>
    </row>
    <row r="1315" spans="1:23" ht="49" x14ac:dyDescent="0.25">
      <c r="A1315">
        <v>1313</v>
      </c>
      <c r="B1315" s="3" t="s">
        <v>1314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</v>
      </c>
      <c r="P1315">
        <f t="shared" si="81"/>
        <v>102.02</v>
      </c>
      <c r="Q1315" t="str">
        <f t="shared" si="82"/>
        <v>technology</v>
      </c>
      <c r="R1315" t="str">
        <f t="shared" si="83"/>
        <v>wearables</v>
      </c>
      <c r="S1315" s="9">
        <v>42402.459652777776</v>
      </c>
      <c r="T1315" s="9"/>
      <c r="U1315" s="8">
        <v>42432.459652777776</v>
      </c>
      <c r="W1315" s="10">
        <v>42402.459652777776</v>
      </c>
    </row>
    <row r="1316" spans="1:23" ht="49" x14ac:dyDescent="0.25">
      <c r="A1316">
        <v>1314</v>
      </c>
      <c r="B1316" s="3" t="s">
        <v>1315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</v>
      </c>
      <c r="P1316">
        <f t="shared" si="81"/>
        <v>184.36</v>
      </c>
      <c r="Q1316" t="str">
        <f t="shared" si="82"/>
        <v>technology</v>
      </c>
      <c r="R1316" t="str">
        <f t="shared" si="83"/>
        <v>wearables</v>
      </c>
      <c r="S1316" s="9">
        <v>42604.419675925921</v>
      </c>
      <c r="T1316" s="9"/>
      <c r="U1316" s="8">
        <v>42664.419675925921</v>
      </c>
      <c r="W1316" s="10">
        <v>42604.419675925921</v>
      </c>
    </row>
    <row r="1317" spans="1:23" ht="33" x14ac:dyDescent="0.25">
      <c r="A1317">
        <v>1315</v>
      </c>
      <c r="B1317" s="3" t="s">
        <v>1316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</v>
      </c>
      <c r="P1317">
        <f t="shared" si="81"/>
        <v>162.91999999999999</v>
      </c>
      <c r="Q1317" t="str">
        <f t="shared" si="82"/>
        <v>technology</v>
      </c>
      <c r="R1317" t="str">
        <f t="shared" si="83"/>
        <v>wearables</v>
      </c>
      <c r="S1317" s="9">
        <v>42278.248240740737</v>
      </c>
      <c r="T1317" s="9"/>
      <c r="U1317" s="8">
        <v>42313.791666666672</v>
      </c>
      <c r="W1317" s="10">
        <v>42278.248240740737</v>
      </c>
    </row>
    <row r="1318" spans="1:23" ht="49" x14ac:dyDescent="0.25">
      <c r="A1318">
        <v>1316</v>
      </c>
      <c r="B1318" s="3" t="s">
        <v>1317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0</v>
      </c>
      <c r="P1318">
        <f t="shared" si="81"/>
        <v>1</v>
      </c>
      <c r="Q1318" t="str">
        <f t="shared" si="82"/>
        <v>technology</v>
      </c>
      <c r="R1318" t="str">
        <f t="shared" si="83"/>
        <v>wearables</v>
      </c>
      <c r="S1318" s="9">
        <v>42393.711909722217</v>
      </c>
      <c r="T1318" s="9"/>
      <c r="U1318" s="8">
        <v>42428.711909722217</v>
      </c>
      <c r="W1318" s="10">
        <v>42393.711909722217</v>
      </c>
    </row>
    <row r="1319" spans="1:23" ht="49" x14ac:dyDescent="0.25">
      <c r="A1319">
        <v>1317</v>
      </c>
      <c r="B1319" s="3" t="s">
        <v>1318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6</v>
      </c>
      <c r="P1319">
        <f t="shared" si="81"/>
        <v>603.53</v>
      </c>
      <c r="Q1319" t="str">
        <f t="shared" si="82"/>
        <v>technology</v>
      </c>
      <c r="R1319" t="str">
        <f t="shared" si="83"/>
        <v>wearables</v>
      </c>
      <c r="S1319" s="9">
        <v>42519.985486111109</v>
      </c>
      <c r="T1319" s="9"/>
      <c r="U1319" s="8">
        <v>42572.333333333328</v>
      </c>
      <c r="W1319" s="10">
        <v>42519.985486111109</v>
      </c>
    </row>
    <row r="1320" spans="1:23" ht="49" x14ac:dyDescent="0.25">
      <c r="A1320">
        <v>1318</v>
      </c>
      <c r="B1320" s="3" t="s">
        <v>1319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</v>
      </c>
      <c r="P1320">
        <f t="shared" si="81"/>
        <v>45.41</v>
      </c>
      <c r="Q1320" t="str">
        <f t="shared" si="82"/>
        <v>technology</v>
      </c>
      <c r="R1320" t="str">
        <f t="shared" si="83"/>
        <v>wearables</v>
      </c>
      <c r="S1320" s="9">
        <v>41984.793657407412</v>
      </c>
      <c r="T1320" s="9"/>
      <c r="U1320" s="8">
        <v>42014.793657407412</v>
      </c>
      <c r="W1320" s="10">
        <v>41984.793657407412</v>
      </c>
    </row>
    <row r="1321" spans="1:23" ht="49" x14ac:dyDescent="0.25">
      <c r="A1321">
        <v>1319</v>
      </c>
      <c r="B1321" s="3" t="s">
        <v>1320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</v>
      </c>
      <c r="P1321">
        <f t="shared" si="81"/>
        <v>97.33</v>
      </c>
      <c r="Q1321" t="str">
        <f t="shared" si="82"/>
        <v>technology</v>
      </c>
      <c r="R1321" t="str">
        <f t="shared" si="83"/>
        <v>wearables</v>
      </c>
      <c r="S1321" s="9">
        <v>41816.562094907407</v>
      </c>
      <c r="T1321" s="9"/>
      <c r="U1321" s="8">
        <v>41831.416666666664</v>
      </c>
      <c r="W1321" s="10">
        <v>41816.562094907407</v>
      </c>
    </row>
    <row r="1322" spans="1:23" ht="49" x14ac:dyDescent="0.25">
      <c r="A1322">
        <v>1320</v>
      </c>
      <c r="B1322" s="3" t="s">
        <v>1321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1</v>
      </c>
      <c r="P1322">
        <f t="shared" si="81"/>
        <v>167.67</v>
      </c>
      <c r="Q1322" t="str">
        <f t="shared" si="82"/>
        <v>technology</v>
      </c>
      <c r="R1322" t="str">
        <f t="shared" si="83"/>
        <v>wearables</v>
      </c>
      <c r="S1322" s="9">
        <v>42705.440347222218</v>
      </c>
      <c r="T1322" s="9"/>
      <c r="U1322" s="8">
        <v>42734.708333333328</v>
      </c>
      <c r="W1322" s="10">
        <v>42705.440347222218</v>
      </c>
    </row>
    <row r="1323" spans="1:23" ht="49" x14ac:dyDescent="0.25">
      <c r="A1323">
        <v>1321</v>
      </c>
      <c r="B1323" s="3" t="s">
        <v>1322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</v>
      </c>
      <c r="P1323">
        <f t="shared" si="81"/>
        <v>859.86</v>
      </c>
      <c r="Q1323" t="str">
        <f t="shared" si="82"/>
        <v>technology</v>
      </c>
      <c r="R1323" t="str">
        <f t="shared" si="83"/>
        <v>wearables</v>
      </c>
      <c r="S1323" s="9">
        <v>42697.49927083333</v>
      </c>
      <c r="T1323" s="9"/>
      <c r="U1323" s="8">
        <v>42727.49927083333</v>
      </c>
      <c r="W1323" s="10">
        <v>42697.49927083333</v>
      </c>
    </row>
    <row r="1324" spans="1:23" ht="49" x14ac:dyDescent="0.25">
      <c r="A1324">
        <v>1322</v>
      </c>
      <c r="B1324" s="3" t="s">
        <v>1323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</v>
      </c>
      <c r="P1324">
        <f t="shared" si="81"/>
        <v>26.5</v>
      </c>
      <c r="Q1324" t="str">
        <f t="shared" si="82"/>
        <v>technology</v>
      </c>
      <c r="R1324" t="str">
        <f t="shared" si="83"/>
        <v>wearables</v>
      </c>
      <c r="S1324" s="9">
        <v>42115.406539351854</v>
      </c>
      <c r="T1324" s="9"/>
      <c r="U1324" s="8">
        <v>42145.406539351854</v>
      </c>
      <c r="W1324" s="10">
        <v>42115.406539351854</v>
      </c>
    </row>
    <row r="1325" spans="1:23" ht="49" x14ac:dyDescent="0.25">
      <c r="A1325">
        <v>1323</v>
      </c>
      <c r="B1325" s="3" t="s">
        <v>1324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9</v>
      </c>
      <c r="P1325">
        <f t="shared" si="81"/>
        <v>30.27</v>
      </c>
      <c r="Q1325" t="str">
        <f t="shared" si="82"/>
        <v>technology</v>
      </c>
      <c r="R1325" t="str">
        <f t="shared" si="83"/>
        <v>wearables</v>
      </c>
      <c r="S1325" s="9">
        <v>42451.448449074072</v>
      </c>
      <c r="T1325" s="9"/>
      <c r="U1325" s="8">
        <v>42486.038194444445</v>
      </c>
      <c r="W1325" s="10">
        <v>42451.448449074072</v>
      </c>
    </row>
    <row r="1326" spans="1:23" ht="49" x14ac:dyDescent="0.25">
      <c r="A1326">
        <v>1324</v>
      </c>
      <c r="B1326" s="3" t="s">
        <v>1325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10</v>
      </c>
      <c r="P1326">
        <f t="shared" si="81"/>
        <v>54.67</v>
      </c>
      <c r="Q1326" t="str">
        <f t="shared" si="82"/>
        <v>technology</v>
      </c>
      <c r="R1326" t="str">
        <f t="shared" si="83"/>
        <v>wearables</v>
      </c>
      <c r="S1326" s="9">
        <v>42626.383703703701</v>
      </c>
      <c r="T1326" s="9"/>
      <c r="U1326" s="8">
        <v>42656.383703703701</v>
      </c>
      <c r="W1326" s="10">
        <v>42626.383703703701</v>
      </c>
    </row>
    <row r="1327" spans="1:23" ht="49" x14ac:dyDescent="0.25">
      <c r="A1327">
        <v>1325</v>
      </c>
      <c r="B1327" s="3" t="s">
        <v>1326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</v>
      </c>
      <c r="P1327">
        <f t="shared" si="81"/>
        <v>60.75</v>
      </c>
      <c r="Q1327" t="str">
        <f t="shared" si="82"/>
        <v>technology</v>
      </c>
      <c r="R1327" t="str">
        <f t="shared" si="83"/>
        <v>wearables</v>
      </c>
      <c r="S1327" s="9">
        <v>42703.836053240739</v>
      </c>
      <c r="T1327" s="9"/>
      <c r="U1327" s="8">
        <v>42733.836053240739</v>
      </c>
      <c r="W1327" s="10">
        <v>42703.836053240739</v>
      </c>
    </row>
    <row r="1328" spans="1:23" ht="49" x14ac:dyDescent="0.25">
      <c r="A1328">
        <v>1326</v>
      </c>
      <c r="B1328" s="3" t="s">
        <v>1327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</v>
      </c>
      <c r="P1328">
        <f t="shared" si="81"/>
        <v>102.73</v>
      </c>
      <c r="Q1328" t="str">
        <f t="shared" si="82"/>
        <v>technology</v>
      </c>
      <c r="R1328" t="str">
        <f t="shared" si="83"/>
        <v>wearables</v>
      </c>
      <c r="S1328" s="9">
        <v>41974.541990740734</v>
      </c>
      <c r="T1328" s="9"/>
      <c r="U1328" s="8">
        <v>42019.541990740734</v>
      </c>
      <c r="W1328" s="10">
        <v>41974.541990740734</v>
      </c>
    </row>
    <row r="1329" spans="1:23" ht="49" x14ac:dyDescent="0.25">
      <c r="A1329">
        <v>1327</v>
      </c>
      <c r="B1329" s="3" t="s">
        <v>1328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4</v>
      </c>
      <c r="P1329">
        <f t="shared" si="81"/>
        <v>41.59</v>
      </c>
      <c r="Q1329" t="str">
        <f t="shared" si="82"/>
        <v>technology</v>
      </c>
      <c r="R1329" t="str">
        <f t="shared" si="83"/>
        <v>wearables</v>
      </c>
      <c r="S1329" s="9">
        <v>42123.428645833337</v>
      </c>
      <c r="T1329" s="9"/>
      <c r="U1329" s="8">
        <v>42153.428645833337</v>
      </c>
      <c r="W1329" s="10">
        <v>42123.428645833337</v>
      </c>
    </row>
    <row r="1330" spans="1:23" ht="49" x14ac:dyDescent="0.25">
      <c r="A1330">
        <v>1328</v>
      </c>
      <c r="B1330" s="3" t="s">
        <v>1329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</v>
      </c>
      <c r="P1330">
        <f t="shared" si="81"/>
        <v>116.53</v>
      </c>
      <c r="Q1330" t="str">
        <f t="shared" si="82"/>
        <v>technology</v>
      </c>
      <c r="R1330" t="str">
        <f t="shared" si="83"/>
        <v>wearables</v>
      </c>
      <c r="S1330" s="9">
        <v>42612.392754629633</v>
      </c>
      <c r="T1330" s="9"/>
      <c r="U1330" s="8">
        <v>42657.392754629633</v>
      </c>
      <c r="W1330" s="10">
        <v>42612.392754629633</v>
      </c>
    </row>
    <row r="1331" spans="1:23" ht="49" x14ac:dyDescent="0.25">
      <c r="A1331">
        <v>1329</v>
      </c>
      <c r="B1331" s="3" t="s">
        <v>1330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1</v>
      </c>
      <c r="P1331">
        <f t="shared" si="81"/>
        <v>45.33</v>
      </c>
      <c r="Q1331" t="str">
        <f t="shared" si="82"/>
        <v>technology</v>
      </c>
      <c r="R1331" t="str">
        <f t="shared" si="83"/>
        <v>wearables</v>
      </c>
      <c r="S1331" s="9">
        <v>41934.971585648149</v>
      </c>
      <c r="T1331" s="9"/>
      <c r="U1331" s="8">
        <v>41975.013252314813</v>
      </c>
      <c r="W1331" s="10">
        <v>41934.971585648149</v>
      </c>
    </row>
    <row r="1332" spans="1:23" ht="49" x14ac:dyDescent="0.25">
      <c r="A1332">
        <v>1330</v>
      </c>
      <c r="B1332" s="3" t="s">
        <v>1331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</v>
      </c>
      <c r="P1332">
        <f t="shared" si="81"/>
        <v>157.46</v>
      </c>
      <c r="Q1332" t="str">
        <f t="shared" si="82"/>
        <v>technology</v>
      </c>
      <c r="R1332" t="str">
        <f t="shared" si="83"/>
        <v>wearables</v>
      </c>
      <c r="S1332" s="9">
        <v>42522.026724537034</v>
      </c>
      <c r="T1332" s="9"/>
      <c r="U1332" s="8">
        <v>42552.916666666672</v>
      </c>
      <c r="W1332" s="10">
        <v>42522.026724537034</v>
      </c>
    </row>
    <row r="1333" spans="1:23" ht="49" x14ac:dyDescent="0.25">
      <c r="A1333">
        <v>1331</v>
      </c>
      <c r="B1333" s="3" t="s">
        <v>1332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</v>
      </c>
      <c r="P1333">
        <f t="shared" si="81"/>
        <v>100.5</v>
      </c>
      <c r="Q1333" t="str">
        <f t="shared" si="82"/>
        <v>technology</v>
      </c>
      <c r="R1333" t="str">
        <f t="shared" si="83"/>
        <v>wearables</v>
      </c>
      <c r="S1333" s="9">
        <v>42569.25409722222</v>
      </c>
      <c r="T1333" s="9"/>
      <c r="U1333" s="8">
        <v>42599.25409722222</v>
      </c>
      <c r="W1333" s="10">
        <v>42569.25409722222</v>
      </c>
    </row>
    <row r="1334" spans="1:23" ht="49" x14ac:dyDescent="0.25">
      <c r="A1334">
        <v>1332</v>
      </c>
      <c r="B1334" s="3" t="s">
        <v>1333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 t="e">
        <f t="shared" si="81"/>
        <v>#DIV/0!</v>
      </c>
      <c r="Q1334" t="str">
        <f t="shared" si="82"/>
        <v>technology</v>
      </c>
      <c r="R1334" t="str">
        <f t="shared" si="83"/>
        <v>wearables</v>
      </c>
      <c r="S1334" s="9">
        <v>42731.810277777782</v>
      </c>
      <c r="T1334" s="9"/>
      <c r="U1334" s="8">
        <v>42761.810277777782</v>
      </c>
      <c r="W1334" s="10">
        <v>42731.810277777782</v>
      </c>
    </row>
    <row r="1335" spans="1:23" ht="49" x14ac:dyDescent="0.25">
      <c r="A1335">
        <v>1333</v>
      </c>
      <c r="B1335" s="3" t="s">
        <v>1334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 t="e">
        <f t="shared" si="81"/>
        <v>#DIV/0!</v>
      </c>
      <c r="Q1335" t="str">
        <f t="shared" si="82"/>
        <v>technology</v>
      </c>
      <c r="R1335" t="str">
        <f t="shared" si="83"/>
        <v>wearables</v>
      </c>
      <c r="S1335" s="9">
        <v>41805.856770833336</v>
      </c>
      <c r="T1335" s="9"/>
      <c r="U1335" s="8">
        <v>41835.856770833336</v>
      </c>
      <c r="W1335" s="10">
        <v>41805.856770833336</v>
      </c>
    </row>
    <row r="1336" spans="1:23" ht="49" x14ac:dyDescent="0.25">
      <c r="A1336">
        <v>1334</v>
      </c>
      <c r="B1336" s="3" t="s">
        <v>1335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11</v>
      </c>
      <c r="P1336">
        <f t="shared" si="81"/>
        <v>51.82</v>
      </c>
      <c r="Q1336" t="str">
        <f t="shared" si="82"/>
        <v>technology</v>
      </c>
      <c r="R1336" t="str">
        <f t="shared" si="83"/>
        <v>wearables</v>
      </c>
      <c r="S1336" s="9">
        <v>42410.524155092593</v>
      </c>
      <c r="T1336" s="9"/>
      <c r="U1336" s="8">
        <v>42440.524155092593</v>
      </c>
      <c r="W1336" s="10">
        <v>42410.524155092593</v>
      </c>
    </row>
    <row r="1337" spans="1:23" ht="49" x14ac:dyDescent="0.25">
      <c r="A1337">
        <v>1335</v>
      </c>
      <c r="B1337" s="3" t="s">
        <v>1336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20</v>
      </c>
      <c r="P1337">
        <f t="shared" si="81"/>
        <v>308.75</v>
      </c>
      <c r="Q1337" t="str">
        <f t="shared" si="82"/>
        <v>technology</v>
      </c>
      <c r="R1337" t="str">
        <f t="shared" si="83"/>
        <v>wearables</v>
      </c>
      <c r="S1337" s="9">
        <v>42313.686365740738</v>
      </c>
      <c r="T1337" s="9"/>
      <c r="U1337" s="8">
        <v>42343.686365740738</v>
      </c>
      <c r="W1337" s="10">
        <v>42313.686365740738</v>
      </c>
    </row>
    <row r="1338" spans="1:23" ht="49" x14ac:dyDescent="0.25">
      <c r="A1338">
        <v>1336</v>
      </c>
      <c r="B1338" s="3" t="s">
        <v>1337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85</v>
      </c>
      <c r="P1338">
        <f t="shared" si="81"/>
        <v>379.23</v>
      </c>
      <c r="Q1338" t="str">
        <f t="shared" si="82"/>
        <v>technology</v>
      </c>
      <c r="R1338" t="str">
        <f t="shared" si="83"/>
        <v>wearables</v>
      </c>
      <c r="S1338" s="9">
        <v>41955.613750000004</v>
      </c>
      <c r="T1338" s="9"/>
      <c r="U1338" s="8">
        <v>41990.613750000004</v>
      </c>
      <c r="W1338" s="10">
        <v>41955.613750000004</v>
      </c>
    </row>
    <row r="1339" spans="1:23" ht="49" x14ac:dyDescent="0.25">
      <c r="A1339">
        <v>1337</v>
      </c>
      <c r="B1339" s="3" t="s">
        <v>1338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</v>
      </c>
      <c r="P1339">
        <f t="shared" si="81"/>
        <v>176.36</v>
      </c>
      <c r="Q1339" t="str">
        <f t="shared" si="82"/>
        <v>technology</v>
      </c>
      <c r="R1339" t="str">
        <f t="shared" si="83"/>
        <v>wearables</v>
      </c>
      <c r="S1339" s="9">
        <v>42767.327303240745</v>
      </c>
      <c r="T1339" s="9"/>
      <c r="U1339" s="8">
        <v>42797.327303240745</v>
      </c>
      <c r="W1339" s="10">
        <v>42767.327303240745</v>
      </c>
    </row>
    <row r="1340" spans="1:23" ht="49" x14ac:dyDescent="0.25">
      <c r="A1340">
        <v>1338</v>
      </c>
      <c r="B1340" s="3" t="s">
        <v>1339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</v>
      </c>
      <c r="P1340">
        <f t="shared" si="81"/>
        <v>66.069999999999993</v>
      </c>
      <c r="Q1340" t="str">
        <f t="shared" si="82"/>
        <v>technology</v>
      </c>
      <c r="R1340" t="str">
        <f t="shared" si="83"/>
        <v>wearables</v>
      </c>
      <c r="S1340" s="9">
        <v>42188.553622685184</v>
      </c>
      <c r="T1340" s="9"/>
      <c r="U1340" s="8">
        <v>42218.553622685184</v>
      </c>
      <c r="W1340" s="10">
        <v>42188.553622685184</v>
      </c>
    </row>
    <row r="1341" spans="1:23" ht="33" x14ac:dyDescent="0.25">
      <c r="A1341">
        <v>1339</v>
      </c>
      <c r="B1341" s="3" t="s">
        <v>1340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7</v>
      </c>
      <c r="P1341">
        <f t="shared" si="81"/>
        <v>89.65</v>
      </c>
      <c r="Q1341" t="str">
        <f t="shared" si="82"/>
        <v>technology</v>
      </c>
      <c r="R1341" t="str">
        <f t="shared" si="83"/>
        <v>wearables</v>
      </c>
      <c r="S1341" s="9">
        <v>41936.397164351853</v>
      </c>
      <c r="T1341" s="9"/>
      <c r="U1341" s="8">
        <v>41981.438831018517</v>
      </c>
      <c r="W1341" s="10">
        <v>41936.397164351853</v>
      </c>
    </row>
    <row r="1342" spans="1:23" ht="49" x14ac:dyDescent="0.25">
      <c r="A1342">
        <v>1340</v>
      </c>
      <c r="B1342" s="3" t="s">
        <v>1341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 t="e">
        <f t="shared" si="81"/>
        <v>#DIV/0!</v>
      </c>
      <c r="Q1342" t="str">
        <f t="shared" si="82"/>
        <v>technology</v>
      </c>
      <c r="R1342" t="str">
        <f t="shared" si="83"/>
        <v>wearables</v>
      </c>
      <c r="S1342" s="9">
        <v>41836.345520833333</v>
      </c>
      <c r="T1342" s="9"/>
      <c r="U1342" s="8">
        <v>41866.345520833333</v>
      </c>
      <c r="W1342" s="10">
        <v>41836.345520833333</v>
      </c>
    </row>
    <row r="1343" spans="1:23" ht="49" x14ac:dyDescent="0.25">
      <c r="A1343">
        <v>1341</v>
      </c>
      <c r="B1343" s="3" t="s">
        <v>1342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</v>
      </c>
      <c r="P1343">
        <f t="shared" si="81"/>
        <v>382.39</v>
      </c>
      <c r="Q1343" t="str">
        <f t="shared" si="82"/>
        <v>technology</v>
      </c>
      <c r="R1343" t="str">
        <f t="shared" si="83"/>
        <v>wearables</v>
      </c>
      <c r="S1343" s="9">
        <v>42612.374039351853</v>
      </c>
      <c r="T1343" s="9"/>
      <c r="U1343" s="8">
        <v>42644.374039351853</v>
      </c>
      <c r="W1343" s="10">
        <v>42612.374039351853</v>
      </c>
    </row>
    <row r="1344" spans="1:23" ht="49" x14ac:dyDescent="0.25">
      <c r="A1344">
        <v>1342</v>
      </c>
      <c r="B1344" s="3" t="s">
        <v>1343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</v>
      </c>
      <c r="P1344">
        <f t="shared" si="81"/>
        <v>100</v>
      </c>
      <c r="Q1344" t="str">
        <f t="shared" si="82"/>
        <v>technology</v>
      </c>
      <c r="R1344" t="str">
        <f t="shared" si="83"/>
        <v>wearables</v>
      </c>
      <c r="S1344" s="9">
        <v>42172.566423611104</v>
      </c>
      <c r="T1344" s="9"/>
      <c r="U1344" s="8">
        <v>42202.566423611104</v>
      </c>
      <c r="W1344" s="10">
        <v>42172.566423611104</v>
      </c>
    </row>
    <row r="1345" spans="1:23" ht="49" x14ac:dyDescent="0.25">
      <c r="A1345">
        <v>1343</v>
      </c>
      <c r="B1345" s="3" t="s">
        <v>1344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</v>
      </c>
      <c r="P1345">
        <f t="shared" si="81"/>
        <v>158.36000000000001</v>
      </c>
      <c r="Q1345" t="str">
        <f t="shared" si="82"/>
        <v>technology</v>
      </c>
      <c r="R1345" t="str">
        <f t="shared" si="83"/>
        <v>wearables</v>
      </c>
      <c r="S1345" s="9">
        <v>42542.276423611111</v>
      </c>
      <c r="T1345" s="9"/>
      <c r="U1345" s="8">
        <v>42600.915972222225</v>
      </c>
      <c r="W1345" s="10">
        <v>42542.276423611111</v>
      </c>
    </row>
    <row r="1346" spans="1:23" ht="49" x14ac:dyDescent="0.25">
      <c r="A1346">
        <v>1344</v>
      </c>
      <c r="B1346" s="3" t="s">
        <v>1345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378</v>
      </c>
      <c r="P1346">
        <f t="shared" si="81"/>
        <v>40.76</v>
      </c>
      <c r="Q1346" t="str">
        <f t="shared" si="82"/>
        <v>publishing</v>
      </c>
      <c r="R1346" t="str">
        <f t="shared" si="83"/>
        <v>nonfiction</v>
      </c>
      <c r="S1346" s="9">
        <v>42522.539803240739</v>
      </c>
      <c r="T1346" s="9"/>
      <c r="U1346" s="8">
        <v>42551.539803240739</v>
      </c>
      <c r="W1346" s="10">
        <v>42522.539803240739</v>
      </c>
    </row>
    <row r="1347" spans="1:23" ht="49" x14ac:dyDescent="0.25">
      <c r="A1347">
        <v>1345</v>
      </c>
      <c r="B1347" s="3" t="s">
        <v>1346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ROUND((E1347/D1347)*100,0)</f>
        <v>125</v>
      </c>
      <c r="P1347">
        <f t="shared" ref="P1347:P1410" si="85">ROUND(E1347/L1347,2)</f>
        <v>53.57</v>
      </c>
      <c r="Q1347" t="str">
        <f t="shared" ref="Q1347:Q1410" si="86">LEFT(N1347,FIND("/",N1347)-1)</f>
        <v>publishing</v>
      </c>
      <c r="R1347" t="str">
        <f t="shared" ref="R1347:R1410" si="87">MID(N1347,FIND("/",N1347)+1,LEN(N1347))</f>
        <v>nonfiction</v>
      </c>
      <c r="S1347" s="9">
        <v>41799.564340277779</v>
      </c>
      <c r="T1347" s="9"/>
      <c r="U1347" s="8">
        <v>41834.564340277779</v>
      </c>
      <c r="W1347" s="10">
        <v>41799.564340277779</v>
      </c>
    </row>
    <row r="1348" spans="1:23" ht="49" x14ac:dyDescent="0.25">
      <c r="A1348">
        <v>1346</v>
      </c>
      <c r="B1348" s="3" t="s">
        <v>1347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</v>
      </c>
      <c r="P1348">
        <f t="shared" si="85"/>
        <v>48.45</v>
      </c>
      <c r="Q1348" t="str">
        <f t="shared" si="86"/>
        <v>publishing</v>
      </c>
      <c r="R1348" t="str">
        <f t="shared" si="87"/>
        <v>nonfiction</v>
      </c>
      <c r="S1348" s="9">
        <v>41421.825821759259</v>
      </c>
      <c r="T1348" s="9"/>
      <c r="U1348" s="8">
        <v>41451.825821759259</v>
      </c>
      <c r="W1348" s="10">
        <v>41421.825821759259</v>
      </c>
    </row>
    <row r="1349" spans="1:23" ht="49" x14ac:dyDescent="0.25">
      <c r="A1349">
        <v>1347</v>
      </c>
      <c r="B1349" s="3" t="s">
        <v>1348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</v>
      </c>
      <c r="P1349">
        <f t="shared" si="85"/>
        <v>82.42</v>
      </c>
      <c r="Q1349" t="str">
        <f t="shared" si="86"/>
        <v>publishing</v>
      </c>
      <c r="R1349" t="str">
        <f t="shared" si="87"/>
        <v>nonfiction</v>
      </c>
      <c r="S1349" s="9">
        <v>42040.388020833328</v>
      </c>
      <c r="T1349" s="9"/>
      <c r="U1349" s="8">
        <v>42070.388020833328</v>
      </c>
      <c r="W1349" s="10">
        <v>42040.388020833328</v>
      </c>
    </row>
    <row r="1350" spans="1:23" ht="49" x14ac:dyDescent="0.25">
      <c r="A1350">
        <v>1348</v>
      </c>
      <c r="B1350" s="3" t="s">
        <v>1349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102</v>
      </c>
      <c r="P1350">
        <f t="shared" si="85"/>
        <v>230.19</v>
      </c>
      <c r="Q1350" t="str">
        <f t="shared" si="86"/>
        <v>publishing</v>
      </c>
      <c r="R1350" t="str">
        <f t="shared" si="87"/>
        <v>nonfiction</v>
      </c>
      <c r="S1350" s="9">
        <v>41963.256168981476</v>
      </c>
      <c r="T1350" s="9"/>
      <c r="U1350" s="8">
        <v>41991.256168981476</v>
      </c>
      <c r="W1350" s="10">
        <v>41963.256168981476</v>
      </c>
    </row>
    <row r="1351" spans="1:23" ht="49" x14ac:dyDescent="0.25">
      <c r="A1351">
        <v>1349</v>
      </c>
      <c r="B1351" s="3" t="s">
        <v>1350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</v>
      </c>
      <c r="P1351">
        <f t="shared" si="85"/>
        <v>59.36</v>
      </c>
      <c r="Q1351" t="str">
        <f t="shared" si="86"/>
        <v>publishing</v>
      </c>
      <c r="R1351" t="str">
        <f t="shared" si="87"/>
        <v>nonfiction</v>
      </c>
      <c r="S1351" s="9">
        <v>42317.08258101852</v>
      </c>
      <c r="T1351" s="9"/>
      <c r="U1351" s="8">
        <v>42354.040972222225</v>
      </c>
      <c r="W1351" s="10">
        <v>42317.08258101852</v>
      </c>
    </row>
    <row r="1352" spans="1:23" ht="49" x14ac:dyDescent="0.25">
      <c r="A1352">
        <v>1350</v>
      </c>
      <c r="B1352" s="3" t="s">
        <v>1351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</v>
      </c>
      <c r="P1352">
        <f t="shared" si="85"/>
        <v>66.7</v>
      </c>
      <c r="Q1352" t="str">
        <f t="shared" si="86"/>
        <v>publishing</v>
      </c>
      <c r="R1352" t="str">
        <f t="shared" si="87"/>
        <v>nonfiction</v>
      </c>
      <c r="S1352" s="9">
        <v>42333.763124999998</v>
      </c>
      <c r="T1352" s="9"/>
      <c r="U1352" s="8">
        <v>42363.763124999998</v>
      </c>
      <c r="W1352" s="10">
        <v>42333.763124999998</v>
      </c>
    </row>
    <row r="1353" spans="1:23" ht="33" x14ac:dyDescent="0.25">
      <c r="A1353">
        <v>1351</v>
      </c>
      <c r="B1353" s="3" t="s">
        <v>1352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</v>
      </c>
      <c r="P1353">
        <f t="shared" si="85"/>
        <v>168.78</v>
      </c>
      <c r="Q1353" t="str">
        <f t="shared" si="86"/>
        <v>publishing</v>
      </c>
      <c r="R1353" t="str">
        <f t="shared" si="87"/>
        <v>nonfiction</v>
      </c>
      <c r="S1353" s="9">
        <v>42382.49009259259</v>
      </c>
      <c r="T1353" s="9"/>
      <c r="U1353" s="8">
        <v>42412.49009259259</v>
      </c>
      <c r="W1353" s="10">
        <v>42382.49009259259</v>
      </c>
    </row>
    <row r="1354" spans="1:23" ht="49" x14ac:dyDescent="0.25">
      <c r="A1354">
        <v>1352</v>
      </c>
      <c r="B1354" s="3" t="s">
        <v>1353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</v>
      </c>
      <c r="P1354">
        <f t="shared" si="85"/>
        <v>59.97</v>
      </c>
      <c r="Q1354" t="str">
        <f t="shared" si="86"/>
        <v>publishing</v>
      </c>
      <c r="R1354" t="str">
        <f t="shared" si="87"/>
        <v>nonfiction</v>
      </c>
      <c r="S1354" s="9">
        <v>42200.328310185185</v>
      </c>
      <c r="T1354" s="9"/>
      <c r="U1354" s="8">
        <v>42251.915972222225</v>
      </c>
      <c r="W1354" s="10">
        <v>42200.328310185185</v>
      </c>
    </row>
    <row r="1355" spans="1:23" ht="33" x14ac:dyDescent="0.25">
      <c r="A1355">
        <v>1353</v>
      </c>
      <c r="B1355" s="3" t="s">
        <v>1354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134</v>
      </c>
      <c r="P1355">
        <f t="shared" si="85"/>
        <v>31.81</v>
      </c>
      <c r="Q1355" t="str">
        <f t="shared" si="86"/>
        <v>publishing</v>
      </c>
      <c r="R1355" t="str">
        <f t="shared" si="87"/>
        <v>nonfiction</v>
      </c>
      <c r="S1355" s="9">
        <v>41308.86791666667</v>
      </c>
      <c r="T1355" s="9"/>
      <c r="U1355" s="8">
        <v>41343.75</v>
      </c>
      <c r="W1355" s="10">
        <v>41308.86791666667</v>
      </c>
    </row>
    <row r="1356" spans="1:23" ht="49" x14ac:dyDescent="0.25">
      <c r="A1356">
        <v>1354</v>
      </c>
      <c r="B1356" s="3" t="s">
        <v>1355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</v>
      </c>
      <c r="P1356">
        <f t="shared" si="85"/>
        <v>24.42</v>
      </c>
      <c r="Q1356" t="str">
        <f t="shared" si="86"/>
        <v>publishing</v>
      </c>
      <c r="R1356" t="str">
        <f t="shared" si="87"/>
        <v>nonfiction</v>
      </c>
      <c r="S1356" s="9">
        <v>42502.557627314818</v>
      </c>
      <c r="T1356" s="9"/>
      <c r="U1356" s="8">
        <v>42532.557627314818</v>
      </c>
      <c r="W1356" s="10">
        <v>42502.557627314818</v>
      </c>
    </row>
    <row r="1357" spans="1:23" ht="49" x14ac:dyDescent="0.25">
      <c r="A1357">
        <v>1355</v>
      </c>
      <c r="B1357" s="3" t="s">
        <v>1356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123</v>
      </c>
      <c r="P1357">
        <f t="shared" si="85"/>
        <v>25.35</v>
      </c>
      <c r="Q1357" t="str">
        <f t="shared" si="86"/>
        <v>publishing</v>
      </c>
      <c r="R1357" t="str">
        <f t="shared" si="87"/>
        <v>nonfiction</v>
      </c>
      <c r="S1357" s="9">
        <v>41213.004687499997</v>
      </c>
      <c r="T1357" s="9"/>
      <c r="U1357" s="8">
        <v>41243.166666666664</v>
      </c>
      <c r="W1357" s="10">
        <v>41213.004687499997</v>
      </c>
    </row>
    <row r="1358" spans="1:23" ht="49" x14ac:dyDescent="0.25">
      <c r="A1358">
        <v>1356</v>
      </c>
      <c r="B1358" s="3" t="s">
        <v>1357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183</v>
      </c>
      <c r="P1358">
        <f t="shared" si="85"/>
        <v>71.44</v>
      </c>
      <c r="Q1358" t="str">
        <f t="shared" si="86"/>
        <v>publishing</v>
      </c>
      <c r="R1358" t="str">
        <f t="shared" si="87"/>
        <v>nonfiction</v>
      </c>
      <c r="S1358" s="9">
        <v>41429.788888888892</v>
      </c>
      <c r="T1358" s="9"/>
      <c r="U1358" s="8">
        <v>41459.788888888892</v>
      </c>
      <c r="W1358" s="10">
        <v>41429.788888888892</v>
      </c>
    </row>
    <row r="1359" spans="1:23" ht="49" x14ac:dyDescent="0.25">
      <c r="A1359">
        <v>1357</v>
      </c>
      <c r="B1359" s="3" t="s">
        <v>1358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</v>
      </c>
      <c r="P1359">
        <f t="shared" si="85"/>
        <v>38.549999999999997</v>
      </c>
      <c r="Q1359" t="str">
        <f t="shared" si="86"/>
        <v>publishing</v>
      </c>
      <c r="R1359" t="str">
        <f t="shared" si="87"/>
        <v>nonfiction</v>
      </c>
      <c r="S1359" s="9">
        <v>41304.712233796294</v>
      </c>
      <c r="T1359" s="9"/>
      <c r="U1359" s="8">
        <v>41333.999305555553</v>
      </c>
      <c r="W1359" s="10">
        <v>41304.712233796294</v>
      </c>
    </row>
    <row r="1360" spans="1:23" ht="49" x14ac:dyDescent="0.25">
      <c r="A1360">
        <v>1358</v>
      </c>
      <c r="B1360" s="3" t="s">
        <v>1359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112</v>
      </c>
      <c r="P1360">
        <f t="shared" si="85"/>
        <v>68.37</v>
      </c>
      <c r="Q1360" t="str">
        <f t="shared" si="86"/>
        <v>publishing</v>
      </c>
      <c r="R1360" t="str">
        <f t="shared" si="87"/>
        <v>nonfiction</v>
      </c>
      <c r="S1360" s="9">
        <v>40689.320868055554</v>
      </c>
      <c r="T1360" s="9"/>
      <c r="U1360" s="8">
        <v>40719.320868055554</v>
      </c>
      <c r="W1360" s="10">
        <v>40689.320868055554</v>
      </c>
    </row>
    <row r="1361" spans="1:23" ht="49" x14ac:dyDescent="0.25">
      <c r="A1361">
        <v>1359</v>
      </c>
      <c r="B1361" s="3" t="s">
        <v>1360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116</v>
      </c>
      <c r="P1361">
        <f t="shared" si="85"/>
        <v>40.21</v>
      </c>
      <c r="Q1361" t="str">
        <f t="shared" si="86"/>
        <v>publishing</v>
      </c>
      <c r="R1361" t="str">
        <f t="shared" si="87"/>
        <v>nonfiction</v>
      </c>
      <c r="S1361" s="9">
        <v>40668.564699074072</v>
      </c>
      <c r="T1361" s="9"/>
      <c r="U1361" s="8">
        <v>40730.564699074072</v>
      </c>
      <c r="W1361" s="10">
        <v>40668.564699074072</v>
      </c>
    </row>
    <row r="1362" spans="1:23" ht="33" x14ac:dyDescent="0.25">
      <c r="A1362">
        <v>1360</v>
      </c>
      <c r="B1362" s="3" t="s">
        <v>1361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</v>
      </c>
      <c r="P1362">
        <f t="shared" si="85"/>
        <v>32.07</v>
      </c>
      <c r="Q1362" t="str">
        <f t="shared" si="86"/>
        <v>publishing</v>
      </c>
      <c r="R1362" t="str">
        <f t="shared" si="87"/>
        <v>nonfiction</v>
      </c>
      <c r="S1362" s="9">
        <v>41095.650694444441</v>
      </c>
      <c r="T1362" s="9"/>
      <c r="U1362" s="8">
        <v>41123.650694444441</v>
      </c>
      <c r="W1362" s="10">
        <v>41095.650694444441</v>
      </c>
    </row>
    <row r="1363" spans="1:23" ht="49" x14ac:dyDescent="0.25">
      <c r="A1363">
        <v>1361</v>
      </c>
      <c r="B1363" s="3" t="s">
        <v>1362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126</v>
      </c>
      <c r="P1363">
        <f t="shared" si="85"/>
        <v>28.63</v>
      </c>
      <c r="Q1363" t="str">
        <f t="shared" si="86"/>
        <v>publishing</v>
      </c>
      <c r="R1363" t="str">
        <f t="shared" si="87"/>
        <v>nonfiction</v>
      </c>
      <c r="S1363" s="9">
        <v>41781.467268518521</v>
      </c>
      <c r="T1363" s="9"/>
      <c r="U1363" s="8">
        <v>41811.467268518521</v>
      </c>
      <c r="W1363" s="10">
        <v>41781.467268518521</v>
      </c>
    </row>
    <row r="1364" spans="1:23" ht="33" x14ac:dyDescent="0.25">
      <c r="A1364">
        <v>1362</v>
      </c>
      <c r="B1364" s="3" t="s">
        <v>1363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</v>
      </c>
      <c r="P1364">
        <f t="shared" si="85"/>
        <v>43.64</v>
      </c>
      <c r="Q1364" t="str">
        <f t="shared" si="86"/>
        <v>publishing</v>
      </c>
      <c r="R1364" t="str">
        <f t="shared" si="87"/>
        <v>nonfiction</v>
      </c>
      <c r="S1364" s="9">
        <v>41464.684386574074</v>
      </c>
      <c r="T1364" s="9"/>
      <c r="U1364" s="8">
        <v>41524.684386574074</v>
      </c>
      <c r="W1364" s="10">
        <v>41464.684386574074</v>
      </c>
    </row>
    <row r="1365" spans="1:23" ht="49" x14ac:dyDescent="0.25">
      <c r="A1365">
        <v>1363</v>
      </c>
      <c r="B1365" s="3" t="s">
        <v>1364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tr">
        <f t="shared" si="86"/>
        <v>publishing</v>
      </c>
      <c r="R1365" t="str">
        <f t="shared" si="87"/>
        <v>nonfiction</v>
      </c>
      <c r="S1365" s="9">
        <v>42396.5940625</v>
      </c>
      <c r="T1365" s="9"/>
      <c r="U1365" s="8">
        <v>42415.082638888889</v>
      </c>
      <c r="W1365" s="10">
        <v>42396.5940625</v>
      </c>
    </row>
    <row r="1366" spans="1:23" ht="49" x14ac:dyDescent="0.25">
      <c r="A1366">
        <v>1364</v>
      </c>
      <c r="B1366" s="3" t="s">
        <v>1365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119</v>
      </c>
      <c r="P1366">
        <f t="shared" si="85"/>
        <v>346.04</v>
      </c>
      <c r="Q1366" t="str">
        <f t="shared" si="86"/>
        <v>music</v>
      </c>
      <c r="R1366" t="str">
        <f t="shared" si="87"/>
        <v>rock</v>
      </c>
      <c r="S1366" s="9">
        <v>41951.445671296293</v>
      </c>
      <c r="T1366" s="9"/>
      <c r="U1366" s="8">
        <v>42011.4456712963</v>
      </c>
      <c r="W1366" s="10">
        <v>41951.445671296293</v>
      </c>
    </row>
    <row r="1367" spans="1:23" ht="49" x14ac:dyDescent="0.25">
      <c r="A1367">
        <v>1365</v>
      </c>
      <c r="B1367" s="3" t="s">
        <v>1366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</v>
      </c>
      <c r="P1367">
        <f t="shared" si="85"/>
        <v>81.739999999999995</v>
      </c>
      <c r="Q1367" t="str">
        <f t="shared" si="86"/>
        <v>music</v>
      </c>
      <c r="R1367" t="str">
        <f t="shared" si="87"/>
        <v>rock</v>
      </c>
      <c r="S1367" s="9">
        <v>42049.483240740738</v>
      </c>
      <c r="T1367" s="9"/>
      <c r="U1367" s="8">
        <v>42079.441574074073</v>
      </c>
      <c r="W1367" s="10">
        <v>42049.483240740738</v>
      </c>
    </row>
    <row r="1368" spans="1:23" ht="18" x14ac:dyDescent="0.25">
      <c r="A1368">
        <v>1366</v>
      </c>
      <c r="B1368" s="3" t="s">
        <v>1367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</v>
      </c>
      <c r="P1368">
        <f t="shared" si="85"/>
        <v>64.540000000000006</v>
      </c>
      <c r="Q1368" t="str">
        <f t="shared" si="86"/>
        <v>music</v>
      </c>
      <c r="R1368" t="str">
        <f t="shared" si="87"/>
        <v>rock</v>
      </c>
      <c r="S1368" s="9">
        <v>41924.746099537035</v>
      </c>
      <c r="T1368" s="9"/>
      <c r="U1368" s="8">
        <v>41969.787766203706</v>
      </c>
      <c r="W1368" s="10">
        <v>41924.746099537035</v>
      </c>
    </row>
    <row r="1369" spans="1:23" ht="49" x14ac:dyDescent="0.25">
      <c r="A1369">
        <v>1367</v>
      </c>
      <c r="B1369" s="3" t="s">
        <v>1368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</v>
      </c>
      <c r="P1369">
        <f t="shared" si="85"/>
        <v>63.48</v>
      </c>
      <c r="Q1369" t="str">
        <f t="shared" si="86"/>
        <v>music</v>
      </c>
      <c r="R1369" t="str">
        <f t="shared" si="87"/>
        <v>rock</v>
      </c>
      <c r="S1369" s="9">
        <v>42291.752893518518</v>
      </c>
      <c r="T1369" s="9"/>
      <c r="U1369" s="8">
        <v>42321.794560185182</v>
      </c>
      <c r="W1369" s="10">
        <v>42291.752893518518</v>
      </c>
    </row>
    <row r="1370" spans="1:23" ht="49" x14ac:dyDescent="0.25">
      <c r="A1370">
        <v>1368</v>
      </c>
      <c r="B1370" s="3" t="s">
        <v>1369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111</v>
      </c>
      <c r="P1370">
        <f t="shared" si="85"/>
        <v>63.62</v>
      </c>
      <c r="Q1370" t="str">
        <f t="shared" si="86"/>
        <v>music</v>
      </c>
      <c r="R1370" t="str">
        <f t="shared" si="87"/>
        <v>rock</v>
      </c>
      <c r="S1370" s="9">
        <v>42145.940902777773</v>
      </c>
      <c r="T1370" s="9"/>
      <c r="U1370" s="8">
        <v>42169.940902777773</v>
      </c>
      <c r="W1370" s="10">
        <v>42145.940902777773</v>
      </c>
    </row>
    <row r="1371" spans="1:23" ht="49" x14ac:dyDescent="0.25">
      <c r="A1371">
        <v>1369</v>
      </c>
      <c r="B1371" s="3" t="s">
        <v>1370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</v>
      </c>
      <c r="P1371">
        <f t="shared" si="85"/>
        <v>83.97</v>
      </c>
      <c r="Q1371" t="str">
        <f t="shared" si="86"/>
        <v>music</v>
      </c>
      <c r="R1371" t="str">
        <f t="shared" si="87"/>
        <v>rock</v>
      </c>
      <c r="S1371" s="9">
        <v>41710.344282407408</v>
      </c>
      <c r="T1371" s="9"/>
      <c r="U1371" s="8">
        <v>41740.344282407408</v>
      </c>
      <c r="W1371" s="10">
        <v>41710.344282407408</v>
      </c>
    </row>
    <row r="1372" spans="1:23" ht="33" x14ac:dyDescent="0.25">
      <c r="A1372">
        <v>1370</v>
      </c>
      <c r="B1372" s="3" t="s">
        <v>1371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104</v>
      </c>
      <c r="P1372">
        <f t="shared" si="85"/>
        <v>77.75</v>
      </c>
      <c r="Q1372" t="str">
        <f t="shared" si="86"/>
        <v>music</v>
      </c>
      <c r="R1372" t="str">
        <f t="shared" si="87"/>
        <v>rock</v>
      </c>
      <c r="S1372" s="9">
        <v>41547.75335648148</v>
      </c>
      <c r="T1372" s="9"/>
      <c r="U1372" s="8">
        <v>41562.75335648148</v>
      </c>
      <c r="W1372" s="10">
        <v>41547.75335648148</v>
      </c>
    </row>
    <row r="1373" spans="1:23" ht="49" x14ac:dyDescent="0.25">
      <c r="A1373">
        <v>1371</v>
      </c>
      <c r="B1373" s="3" t="s">
        <v>1372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</v>
      </c>
      <c r="P1373">
        <f t="shared" si="85"/>
        <v>107.07</v>
      </c>
      <c r="Q1373" t="str">
        <f t="shared" si="86"/>
        <v>music</v>
      </c>
      <c r="R1373" t="str">
        <f t="shared" si="87"/>
        <v>rock</v>
      </c>
      <c r="S1373" s="9">
        <v>42101.508587962962</v>
      </c>
      <c r="T1373" s="9"/>
      <c r="U1373" s="8">
        <v>42131.508587962962</v>
      </c>
      <c r="W1373" s="10">
        <v>42101.508587962962</v>
      </c>
    </row>
    <row r="1374" spans="1:23" ht="18" x14ac:dyDescent="0.25">
      <c r="A1374">
        <v>1372</v>
      </c>
      <c r="B1374" s="3" t="s">
        <v>1373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tr">
        <f t="shared" si="86"/>
        <v>music</v>
      </c>
      <c r="R1374" t="str">
        <f t="shared" si="87"/>
        <v>rock</v>
      </c>
      <c r="S1374" s="9">
        <v>41072.489953703705</v>
      </c>
      <c r="T1374" s="9"/>
      <c r="U1374" s="8">
        <v>41102.489953703705</v>
      </c>
      <c r="W1374" s="10">
        <v>41072.489953703705</v>
      </c>
    </row>
    <row r="1375" spans="1:23" ht="33" x14ac:dyDescent="0.25">
      <c r="A1375">
        <v>1373</v>
      </c>
      <c r="B1375" s="3" t="s">
        <v>1374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</v>
      </c>
      <c r="P1375">
        <f t="shared" si="85"/>
        <v>201.94</v>
      </c>
      <c r="Q1375" t="str">
        <f t="shared" si="86"/>
        <v>music</v>
      </c>
      <c r="R1375" t="str">
        <f t="shared" si="87"/>
        <v>rock</v>
      </c>
      <c r="S1375" s="9">
        <v>42704.70177083333</v>
      </c>
      <c r="T1375" s="9"/>
      <c r="U1375" s="8">
        <v>42734.70177083333</v>
      </c>
      <c r="W1375" s="10">
        <v>42704.70177083333</v>
      </c>
    </row>
    <row r="1376" spans="1:23" ht="49" x14ac:dyDescent="0.25">
      <c r="A1376">
        <v>1374</v>
      </c>
      <c r="B1376" s="3" t="s">
        <v>1375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</v>
      </c>
      <c r="P1376">
        <f t="shared" si="85"/>
        <v>43.06</v>
      </c>
      <c r="Q1376" t="str">
        <f t="shared" si="86"/>
        <v>music</v>
      </c>
      <c r="R1376" t="str">
        <f t="shared" si="87"/>
        <v>rock</v>
      </c>
      <c r="S1376" s="9">
        <v>42423.911898148144</v>
      </c>
      <c r="T1376" s="9"/>
      <c r="U1376" s="8">
        <v>42453.87023148148</v>
      </c>
      <c r="W1376" s="10">
        <v>42423.911898148144</v>
      </c>
    </row>
    <row r="1377" spans="1:23" ht="49" x14ac:dyDescent="0.25">
      <c r="A1377">
        <v>1375</v>
      </c>
      <c r="B1377" s="3" t="s">
        <v>1376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</v>
      </c>
      <c r="P1377">
        <f t="shared" si="85"/>
        <v>62.87</v>
      </c>
      <c r="Q1377" t="str">
        <f t="shared" si="86"/>
        <v>music</v>
      </c>
      <c r="R1377" t="str">
        <f t="shared" si="87"/>
        <v>rock</v>
      </c>
      <c r="S1377" s="9">
        <v>42719.816192129627</v>
      </c>
      <c r="T1377" s="9"/>
      <c r="U1377" s="8">
        <v>42749.816192129627</v>
      </c>
      <c r="W1377" s="10">
        <v>42719.816192129627</v>
      </c>
    </row>
    <row r="1378" spans="1:23" ht="33" x14ac:dyDescent="0.25">
      <c r="A1378">
        <v>1376</v>
      </c>
      <c r="B1378" s="3" t="s">
        <v>1377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</v>
      </c>
      <c r="P1378">
        <f t="shared" si="85"/>
        <v>55.61</v>
      </c>
      <c r="Q1378" t="str">
        <f t="shared" si="86"/>
        <v>music</v>
      </c>
      <c r="R1378" t="str">
        <f t="shared" si="87"/>
        <v>rock</v>
      </c>
      <c r="S1378" s="9">
        <v>42677.419050925921</v>
      </c>
      <c r="T1378" s="9"/>
      <c r="U1378" s="8">
        <v>42707.460717592592</v>
      </c>
      <c r="W1378" s="10">
        <v>42677.419050925921</v>
      </c>
    </row>
    <row r="1379" spans="1:23" ht="49" x14ac:dyDescent="0.25">
      <c r="A1379">
        <v>1377</v>
      </c>
      <c r="B1379" s="3" t="s">
        <v>1378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</v>
      </c>
      <c r="P1379">
        <f t="shared" si="85"/>
        <v>48.71</v>
      </c>
      <c r="Q1379" t="str">
        <f t="shared" si="86"/>
        <v>music</v>
      </c>
      <c r="R1379" t="str">
        <f t="shared" si="87"/>
        <v>rock</v>
      </c>
      <c r="S1379" s="9">
        <v>42746.969560185185</v>
      </c>
      <c r="T1379" s="9"/>
      <c r="U1379" s="8">
        <v>42768.924305555556</v>
      </c>
      <c r="W1379" s="10">
        <v>42746.969560185185</v>
      </c>
    </row>
    <row r="1380" spans="1:23" ht="18" x14ac:dyDescent="0.25">
      <c r="A1380">
        <v>1378</v>
      </c>
      <c r="B1380" s="3" t="s">
        <v>1379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</v>
      </c>
      <c r="P1380">
        <f t="shared" si="85"/>
        <v>30.58</v>
      </c>
      <c r="Q1380" t="str">
        <f t="shared" si="86"/>
        <v>music</v>
      </c>
      <c r="R1380" t="str">
        <f t="shared" si="87"/>
        <v>rock</v>
      </c>
      <c r="S1380" s="9">
        <v>42568.509374999994</v>
      </c>
      <c r="T1380" s="9"/>
      <c r="U1380" s="8">
        <v>42583.509374999994</v>
      </c>
      <c r="W1380" s="10">
        <v>42568.509374999994</v>
      </c>
    </row>
    <row r="1381" spans="1:23" ht="33" x14ac:dyDescent="0.25">
      <c r="A1381">
        <v>1379</v>
      </c>
      <c r="B1381" s="3" t="s">
        <v>1380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112</v>
      </c>
      <c r="P1381">
        <f t="shared" si="85"/>
        <v>73.91</v>
      </c>
      <c r="Q1381" t="str">
        <f t="shared" si="86"/>
        <v>music</v>
      </c>
      <c r="R1381" t="str">
        <f t="shared" si="87"/>
        <v>rock</v>
      </c>
      <c r="S1381" s="9">
        <v>42130.241620370376</v>
      </c>
      <c r="T1381" s="9"/>
      <c r="U1381" s="8">
        <v>42160.241620370376</v>
      </c>
      <c r="W1381" s="10">
        <v>42130.241620370376</v>
      </c>
    </row>
    <row r="1382" spans="1:23" ht="33" x14ac:dyDescent="0.25">
      <c r="A1382">
        <v>1380</v>
      </c>
      <c r="B1382" s="3" t="s">
        <v>1381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tr">
        <f t="shared" si="86"/>
        <v>music</v>
      </c>
      <c r="R1382" t="str">
        <f t="shared" si="87"/>
        <v>rock</v>
      </c>
      <c r="S1382" s="9">
        <v>42141.512800925921</v>
      </c>
      <c r="T1382" s="9"/>
      <c r="U1382" s="8">
        <v>42163.833333333328</v>
      </c>
      <c r="W1382" s="10">
        <v>42141.512800925921</v>
      </c>
    </row>
    <row r="1383" spans="1:23" ht="49" x14ac:dyDescent="0.25">
      <c r="A1383">
        <v>1381</v>
      </c>
      <c r="B1383" s="3" t="s">
        <v>1382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</v>
      </c>
      <c r="P1383">
        <f t="shared" si="85"/>
        <v>73.36</v>
      </c>
      <c r="Q1383" t="str">
        <f t="shared" si="86"/>
        <v>music</v>
      </c>
      <c r="R1383" t="str">
        <f t="shared" si="87"/>
        <v>rock</v>
      </c>
      <c r="S1383" s="9">
        <v>42702.964409722219</v>
      </c>
      <c r="T1383" s="9"/>
      <c r="U1383" s="8">
        <v>42732.964409722219</v>
      </c>
      <c r="W1383" s="10">
        <v>42702.964409722219</v>
      </c>
    </row>
    <row r="1384" spans="1:23" ht="49" x14ac:dyDescent="0.25">
      <c r="A1384">
        <v>1382</v>
      </c>
      <c r="B1384" s="3" t="s">
        <v>1383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</v>
      </c>
      <c r="P1384">
        <f t="shared" si="85"/>
        <v>56.41</v>
      </c>
      <c r="Q1384" t="str">
        <f t="shared" si="86"/>
        <v>music</v>
      </c>
      <c r="R1384" t="str">
        <f t="shared" si="87"/>
        <v>rock</v>
      </c>
      <c r="S1384" s="9">
        <v>41370.550185185188</v>
      </c>
      <c r="T1384" s="9"/>
      <c r="U1384" s="8">
        <v>41400.550185185188</v>
      </c>
      <c r="W1384" s="10">
        <v>41370.550185185188</v>
      </c>
    </row>
    <row r="1385" spans="1:23" ht="49" x14ac:dyDescent="0.25">
      <c r="A1385">
        <v>1383</v>
      </c>
      <c r="B1385" s="3" t="s">
        <v>1384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</v>
      </c>
      <c r="P1385">
        <f t="shared" si="85"/>
        <v>50.25</v>
      </c>
      <c r="Q1385" t="str">
        <f t="shared" si="86"/>
        <v>music</v>
      </c>
      <c r="R1385" t="str">
        <f t="shared" si="87"/>
        <v>rock</v>
      </c>
      <c r="S1385" s="9">
        <v>42706.824976851851</v>
      </c>
      <c r="T1385" s="9"/>
      <c r="U1385" s="8">
        <v>42726.824976851851</v>
      </c>
      <c r="W1385" s="10">
        <v>42706.824976851851</v>
      </c>
    </row>
    <row r="1386" spans="1:23" ht="49" x14ac:dyDescent="0.25">
      <c r="A1386">
        <v>1384</v>
      </c>
      <c r="B1386" s="3" t="s">
        <v>1385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</v>
      </c>
      <c r="P1386">
        <f t="shared" si="85"/>
        <v>68.94</v>
      </c>
      <c r="Q1386" t="str">
        <f t="shared" si="86"/>
        <v>music</v>
      </c>
      <c r="R1386" t="str">
        <f t="shared" si="87"/>
        <v>rock</v>
      </c>
      <c r="S1386" s="9">
        <v>42160.485208333332</v>
      </c>
      <c r="T1386" s="9"/>
      <c r="U1386" s="8">
        <v>42190.485208333332</v>
      </c>
      <c r="W1386" s="10">
        <v>42160.485208333332</v>
      </c>
    </row>
    <row r="1387" spans="1:23" ht="49" x14ac:dyDescent="0.25">
      <c r="A1387">
        <v>1385</v>
      </c>
      <c r="B1387" s="3" t="s">
        <v>1386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</v>
      </c>
      <c r="P1387">
        <f t="shared" si="85"/>
        <v>65.91</v>
      </c>
      <c r="Q1387" t="str">
        <f t="shared" si="86"/>
        <v>music</v>
      </c>
      <c r="R1387" t="str">
        <f t="shared" si="87"/>
        <v>rock</v>
      </c>
      <c r="S1387" s="9">
        <v>42433.438900462963</v>
      </c>
      <c r="T1387" s="9"/>
      <c r="U1387" s="8">
        <v>42489.257638888885</v>
      </c>
      <c r="W1387" s="10">
        <v>42433.438900462963</v>
      </c>
    </row>
    <row r="1388" spans="1:23" ht="33" x14ac:dyDescent="0.25">
      <c r="A1388">
        <v>1386</v>
      </c>
      <c r="B1388" s="3" t="s">
        <v>1387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219</v>
      </c>
      <c r="P1388">
        <f t="shared" si="85"/>
        <v>62.5</v>
      </c>
      <c r="Q1388" t="str">
        <f t="shared" si="86"/>
        <v>music</v>
      </c>
      <c r="R1388" t="str">
        <f t="shared" si="87"/>
        <v>rock</v>
      </c>
      <c r="S1388" s="9">
        <v>42184.396863425922</v>
      </c>
      <c r="T1388" s="9"/>
      <c r="U1388" s="8">
        <v>42214.396863425922</v>
      </c>
      <c r="W1388" s="10">
        <v>42184.396863425922</v>
      </c>
    </row>
    <row r="1389" spans="1:23" ht="49" x14ac:dyDescent="0.25">
      <c r="A1389">
        <v>1387</v>
      </c>
      <c r="B1389" s="3" t="s">
        <v>1388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137</v>
      </c>
      <c r="P1389">
        <f t="shared" si="85"/>
        <v>70.06</v>
      </c>
      <c r="Q1389" t="str">
        <f t="shared" si="86"/>
        <v>music</v>
      </c>
      <c r="R1389" t="str">
        <f t="shared" si="87"/>
        <v>rock</v>
      </c>
      <c r="S1389" s="9">
        <v>42126.67123842593</v>
      </c>
      <c r="T1389" s="9"/>
      <c r="U1389" s="8">
        <v>42157.9375</v>
      </c>
      <c r="W1389" s="10">
        <v>42126.67123842593</v>
      </c>
    </row>
    <row r="1390" spans="1:23" ht="49" x14ac:dyDescent="0.25">
      <c r="A1390">
        <v>1388</v>
      </c>
      <c r="B1390" s="3" t="s">
        <v>1389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135</v>
      </c>
      <c r="P1390">
        <f t="shared" si="85"/>
        <v>60.18</v>
      </c>
      <c r="Q1390" t="str">
        <f t="shared" si="86"/>
        <v>music</v>
      </c>
      <c r="R1390" t="str">
        <f t="shared" si="87"/>
        <v>rock</v>
      </c>
      <c r="S1390" s="9">
        <v>42634.364780092597</v>
      </c>
      <c r="T1390" s="9"/>
      <c r="U1390" s="8">
        <v>42660.426388888889</v>
      </c>
      <c r="W1390" s="10">
        <v>42634.364780092597</v>
      </c>
    </row>
    <row r="1391" spans="1:23" ht="33" x14ac:dyDescent="0.25">
      <c r="A1391">
        <v>1389</v>
      </c>
      <c r="B1391" s="3" t="s">
        <v>1390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</v>
      </c>
      <c r="P1391">
        <f t="shared" si="85"/>
        <v>21.38</v>
      </c>
      <c r="Q1391" t="str">
        <f t="shared" si="86"/>
        <v>music</v>
      </c>
      <c r="R1391" t="str">
        <f t="shared" si="87"/>
        <v>rock</v>
      </c>
      <c r="S1391" s="9">
        <v>42565.230983796297</v>
      </c>
      <c r="T1391" s="9"/>
      <c r="U1391" s="8">
        <v>42595.230983796297</v>
      </c>
      <c r="W1391" s="10">
        <v>42565.230983796297</v>
      </c>
    </row>
    <row r="1392" spans="1:23" ht="49" x14ac:dyDescent="0.25">
      <c r="A1392">
        <v>1390</v>
      </c>
      <c r="B1392" s="3" t="s">
        <v>1391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</v>
      </c>
      <c r="P1392">
        <f t="shared" si="85"/>
        <v>160.79</v>
      </c>
      <c r="Q1392" t="str">
        <f t="shared" si="86"/>
        <v>music</v>
      </c>
      <c r="R1392" t="str">
        <f t="shared" si="87"/>
        <v>rock</v>
      </c>
      <c r="S1392" s="9">
        <v>42087.553310185183</v>
      </c>
      <c r="T1392" s="9"/>
      <c r="U1392" s="8">
        <v>42121.466666666667</v>
      </c>
      <c r="W1392" s="10">
        <v>42087.553310185183</v>
      </c>
    </row>
    <row r="1393" spans="1:23" ht="49" x14ac:dyDescent="0.25">
      <c r="A1393">
        <v>1391</v>
      </c>
      <c r="B1393" s="3" t="s">
        <v>1392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</v>
      </c>
      <c r="P1393">
        <f t="shared" si="85"/>
        <v>42.38</v>
      </c>
      <c r="Q1393" t="str">
        <f t="shared" si="86"/>
        <v>music</v>
      </c>
      <c r="R1393" t="str">
        <f t="shared" si="87"/>
        <v>rock</v>
      </c>
      <c r="S1393" s="9">
        <v>42193.400671296295</v>
      </c>
      <c r="T1393" s="9"/>
      <c r="U1393" s="8">
        <v>42237.957638888889</v>
      </c>
      <c r="W1393" s="10">
        <v>42193.400671296295</v>
      </c>
    </row>
    <row r="1394" spans="1:23" ht="49" x14ac:dyDescent="0.25">
      <c r="A1394">
        <v>1392</v>
      </c>
      <c r="B1394" s="3" t="s">
        <v>1393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114</v>
      </c>
      <c r="P1394">
        <f t="shared" si="85"/>
        <v>27.32</v>
      </c>
      <c r="Q1394" t="str">
        <f t="shared" si="86"/>
        <v>music</v>
      </c>
      <c r="R1394" t="str">
        <f t="shared" si="87"/>
        <v>rock</v>
      </c>
      <c r="S1394" s="9">
        <v>42400.904930555553</v>
      </c>
      <c r="T1394" s="9"/>
      <c r="U1394" s="8">
        <v>42431.904930555553</v>
      </c>
      <c r="W1394" s="10">
        <v>42400.904930555553</v>
      </c>
    </row>
    <row r="1395" spans="1:23" ht="18" x14ac:dyDescent="0.25">
      <c r="A1395">
        <v>1393</v>
      </c>
      <c r="B1395" s="3" t="s">
        <v>1394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</v>
      </c>
      <c r="P1395">
        <f t="shared" si="85"/>
        <v>196.83</v>
      </c>
      <c r="Q1395" t="str">
        <f t="shared" si="86"/>
        <v>music</v>
      </c>
      <c r="R1395" t="str">
        <f t="shared" si="87"/>
        <v>rock</v>
      </c>
      <c r="S1395" s="9">
        <v>42553.431979166664</v>
      </c>
      <c r="T1395" s="9"/>
      <c r="U1395" s="8">
        <v>42583.431979166664</v>
      </c>
      <c r="W1395" s="10">
        <v>42553.431979166664</v>
      </c>
    </row>
    <row r="1396" spans="1:23" ht="49" x14ac:dyDescent="0.25">
      <c r="A1396">
        <v>1394</v>
      </c>
      <c r="B1396" s="3" t="s">
        <v>1395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</v>
      </c>
      <c r="P1396">
        <f t="shared" si="85"/>
        <v>53.88</v>
      </c>
      <c r="Q1396" t="str">
        <f t="shared" si="86"/>
        <v>music</v>
      </c>
      <c r="R1396" t="str">
        <f t="shared" si="87"/>
        <v>rock</v>
      </c>
      <c r="S1396" s="9">
        <v>42751.894976851851</v>
      </c>
      <c r="T1396" s="9"/>
      <c r="U1396" s="8">
        <v>42794.875</v>
      </c>
      <c r="W1396" s="10">
        <v>42751.894976851851</v>
      </c>
    </row>
    <row r="1397" spans="1:23" ht="18" x14ac:dyDescent="0.25">
      <c r="A1397">
        <v>1395</v>
      </c>
      <c r="B1397" s="3" t="s">
        <v>1396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112</v>
      </c>
      <c r="P1397">
        <f t="shared" si="85"/>
        <v>47.76</v>
      </c>
      <c r="Q1397" t="str">
        <f t="shared" si="86"/>
        <v>music</v>
      </c>
      <c r="R1397" t="str">
        <f t="shared" si="87"/>
        <v>rock</v>
      </c>
      <c r="S1397" s="9">
        <v>42719.65834490741</v>
      </c>
      <c r="T1397" s="9"/>
      <c r="U1397" s="8">
        <v>42749.65834490741</v>
      </c>
      <c r="W1397" s="10">
        <v>42719.65834490741</v>
      </c>
    </row>
    <row r="1398" spans="1:23" ht="49" x14ac:dyDescent="0.25">
      <c r="A1398">
        <v>1396</v>
      </c>
      <c r="B1398" s="3" t="s">
        <v>1397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</v>
      </c>
      <c r="P1398">
        <f t="shared" si="85"/>
        <v>88.19</v>
      </c>
      <c r="Q1398" t="str">
        <f t="shared" si="86"/>
        <v>music</v>
      </c>
      <c r="R1398" t="str">
        <f t="shared" si="87"/>
        <v>rock</v>
      </c>
      <c r="S1398" s="9">
        <v>42018.74863425926</v>
      </c>
      <c r="T1398" s="9"/>
      <c r="U1398" s="8">
        <v>42048.74863425926</v>
      </c>
      <c r="W1398" s="10">
        <v>42018.74863425926</v>
      </c>
    </row>
    <row r="1399" spans="1:23" ht="49" x14ac:dyDescent="0.25">
      <c r="A1399">
        <v>1397</v>
      </c>
      <c r="B1399" s="3" t="s">
        <v>1398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114</v>
      </c>
      <c r="P1399">
        <f t="shared" si="85"/>
        <v>72.06</v>
      </c>
      <c r="Q1399" t="str">
        <f t="shared" si="86"/>
        <v>music</v>
      </c>
      <c r="R1399" t="str">
        <f t="shared" si="87"/>
        <v>rock</v>
      </c>
      <c r="S1399" s="9">
        <v>42640.667939814812</v>
      </c>
      <c r="T1399" s="9"/>
      <c r="U1399" s="8">
        <v>42670.638194444444</v>
      </c>
      <c r="W1399" s="10">
        <v>42640.667939814812</v>
      </c>
    </row>
    <row r="1400" spans="1:23" ht="49" x14ac:dyDescent="0.25">
      <c r="A1400">
        <v>1398</v>
      </c>
      <c r="B1400" s="3" t="s">
        <v>1399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110</v>
      </c>
      <c r="P1400">
        <f t="shared" si="85"/>
        <v>74.25</v>
      </c>
      <c r="Q1400" t="str">
        <f t="shared" si="86"/>
        <v>music</v>
      </c>
      <c r="R1400" t="str">
        <f t="shared" si="87"/>
        <v>rock</v>
      </c>
      <c r="S1400" s="9">
        <v>42526.624236111107</v>
      </c>
      <c r="T1400" s="9"/>
      <c r="U1400" s="8">
        <v>42556.624236111107</v>
      </c>
      <c r="W1400" s="10">
        <v>42526.624236111107</v>
      </c>
    </row>
    <row r="1401" spans="1:23" ht="49" x14ac:dyDescent="0.25">
      <c r="A1401">
        <v>1399</v>
      </c>
      <c r="B1401" s="3" t="s">
        <v>1400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</v>
      </c>
      <c r="P1401">
        <f t="shared" si="85"/>
        <v>61.7</v>
      </c>
      <c r="Q1401" t="str">
        <f t="shared" si="86"/>
        <v>music</v>
      </c>
      <c r="R1401" t="str">
        <f t="shared" si="87"/>
        <v>rock</v>
      </c>
      <c r="S1401" s="9">
        <v>41888.754317129627</v>
      </c>
      <c r="T1401" s="9"/>
      <c r="U1401" s="8">
        <v>41918.754317129627</v>
      </c>
      <c r="W1401" s="10">
        <v>41888.754317129627</v>
      </c>
    </row>
    <row r="1402" spans="1:23" ht="49" x14ac:dyDescent="0.25">
      <c r="A1402">
        <v>1400</v>
      </c>
      <c r="B1402" s="3" t="s">
        <v>1401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</v>
      </c>
      <c r="P1402">
        <f t="shared" si="85"/>
        <v>17.239999999999998</v>
      </c>
      <c r="Q1402" t="str">
        <f t="shared" si="86"/>
        <v>music</v>
      </c>
      <c r="R1402" t="str">
        <f t="shared" si="87"/>
        <v>rock</v>
      </c>
      <c r="S1402" s="9">
        <v>42498.091122685189</v>
      </c>
      <c r="T1402" s="9"/>
      <c r="U1402" s="8">
        <v>42532.979166666672</v>
      </c>
      <c r="W1402" s="10">
        <v>42498.091122685189</v>
      </c>
    </row>
    <row r="1403" spans="1:23" ht="49" x14ac:dyDescent="0.25">
      <c r="A1403">
        <v>1401</v>
      </c>
      <c r="B1403" s="3" t="s">
        <v>1402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497</v>
      </c>
      <c r="P1403">
        <f t="shared" si="85"/>
        <v>51.72</v>
      </c>
      <c r="Q1403" t="str">
        <f t="shared" si="86"/>
        <v>music</v>
      </c>
      <c r="R1403" t="str">
        <f t="shared" si="87"/>
        <v>rock</v>
      </c>
      <c r="S1403" s="9">
        <v>41399.74622685185</v>
      </c>
      <c r="T1403" s="9"/>
      <c r="U1403" s="8">
        <v>41420.74622685185</v>
      </c>
      <c r="W1403" s="10">
        <v>41399.74622685185</v>
      </c>
    </row>
    <row r="1404" spans="1:23" ht="49" x14ac:dyDescent="0.25">
      <c r="A1404">
        <v>1402</v>
      </c>
      <c r="B1404" s="3" t="s">
        <v>1403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</v>
      </c>
      <c r="P1404">
        <f t="shared" si="85"/>
        <v>24.15</v>
      </c>
      <c r="Q1404" t="str">
        <f t="shared" si="86"/>
        <v>music</v>
      </c>
      <c r="R1404" t="str">
        <f t="shared" si="87"/>
        <v>rock</v>
      </c>
      <c r="S1404" s="9">
        <v>42064.803368055553</v>
      </c>
      <c r="T1404" s="9"/>
      <c r="U1404" s="8">
        <v>42124.761701388896</v>
      </c>
      <c r="W1404" s="10">
        <v>42064.803368055553</v>
      </c>
    </row>
    <row r="1405" spans="1:23" ht="49" x14ac:dyDescent="0.25">
      <c r="A1405">
        <v>1403</v>
      </c>
      <c r="B1405" s="3" t="s">
        <v>1404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103</v>
      </c>
      <c r="P1405">
        <f t="shared" si="85"/>
        <v>62.17</v>
      </c>
      <c r="Q1405" t="str">
        <f t="shared" si="86"/>
        <v>music</v>
      </c>
      <c r="R1405" t="str">
        <f t="shared" si="87"/>
        <v>rock</v>
      </c>
      <c r="S1405" s="9">
        <v>41450.812905092593</v>
      </c>
      <c r="T1405" s="9"/>
      <c r="U1405" s="8">
        <v>41480.812905092593</v>
      </c>
      <c r="W1405" s="10">
        <v>41450.812905092593</v>
      </c>
    </row>
    <row r="1406" spans="1:23" ht="49" x14ac:dyDescent="0.25">
      <c r="A1406">
        <v>1404</v>
      </c>
      <c r="B1406" s="3" t="s">
        <v>1405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2</v>
      </c>
      <c r="P1406">
        <f t="shared" si="85"/>
        <v>48.2</v>
      </c>
      <c r="Q1406" t="str">
        <f t="shared" si="86"/>
        <v>publishing</v>
      </c>
      <c r="R1406" t="str">
        <f t="shared" si="87"/>
        <v>translations</v>
      </c>
      <c r="S1406" s="9">
        <v>42032.260243055556</v>
      </c>
      <c r="T1406" s="9"/>
      <c r="U1406" s="8">
        <v>42057.260243055556</v>
      </c>
      <c r="W1406" s="10">
        <v>42032.260243055556</v>
      </c>
    </row>
    <row r="1407" spans="1:23" ht="33" x14ac:dyDescent="0.25">
      <c r="A1407">
        <v>1405</v>
      </c>
      <c r="B1407" s="3" t="s">
        <v>1406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</v>
      </c>
      <c r="P1407">
        <f t="shared" si="85"/>
        <v>6.18</v>
      </c>
      <c r="Q1407" t="str">
        <f t="shared" si="86"/>
        <v>publishing</v>
      </c>
      <c r="R1407" t="str">
        <f t="shared" si="87"/>
        <v>translations</v>
      </c>
      <c r="S1407" s="9">
        <v>41941.430567129632</v>
      </c>
      <c r="T1407" s="9"/>
      <c r="U1407" s="8">
        <v>41971.472233796296</v>
      </c>
      <c r="W1407" s="10">
        <v>41941.430567129632</v>
      </c>
    </row>
    <row r="1408" spans="1:23" ht="18" x14ac:dyDescent="0.25">
      <c r="A1408">
        <v>1406</v>
      </c>
      <c r="B1408" s="3" t="s">
        <v>1407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</v>
      </c>
      <c r="P1408">
        <f t="shared" si="85"/>
        <v>5</v>
      </c>
      <c r="Q1408" t="str">
        <f t="shared" si="86"/>
        <v>publishing</v>
      </c>
      <c r="R1408" t="str">
        <f t="shared" si="87"/>
        <v>translations</v>
      </c>
      <c r="S1408" s="9">
        <v>42297.182951388888</v>
      </c>
      <c r="T1408" s="9"/>
      <c r="U1408" s="8">
        <v>42350.166666666672</v>
      </c>
      <c r="W1408" s="10">
        <v>42297.182951388888</v>
      </c>
    </row>
    <row r="1409" spans="1:23" ht="49" x14ac:dyDescent="0.25">
      <c r="A1409">
        <v>1407</v>
      </c>
      <c r="B1409" s="3" t="s">
        <v>1408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1</v>
      </c>
      <c r="P1409">
        <f t="shared" si="85"/>
        <v>7.5</v>
      </c>
      <c r="Q1409" t="str">
        <f t="shared" si="86"/>
        <v>publishing</v>
      </c>
      <c r="R1409" t="str">
        <f t="shared" si="87"/>
        <v>translations</v>
      </c>
      <c r="S1409" s="9">
        <v>41838.286782407406</v>
      </c>
      <c r="T1409" s="9"/>
      <c r="U1409" s="8">
        <v>41863.286782407406</v>
      </c>
      <c r="W1409" s="10">
        <v>41838.286782407406</v>
      </c>
    </row>
    <row r="1410" spans="1:23" ht="49" x14ac:dyDescent="0.25">
      <c r="A1410">
        <v>1408</v>
      </c>
      <c r="B1410" s="3" t="s">
        <v>1409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7</v>
      </c>
      <c r="P1410">
        <f t="shared" si="85"/>
        <v>12</v>
      </c>
      <c r="Q1410" t="str">
        <f t="shared" si="86"/>
        <v>publishing</v>
      </c>
      <c r="R1410" t="str">
        <f t="shared" si="87"/>
        <v>translations</v>
      </c>
      <c r="S1410" s="9">
        <v>42291.622175925921</v>
      </c>
      <c r="T1410" s="9"/>
      <c r="U1410" s="8">
        <v>42321.663842592592</v>
      </c>
      <c r="W1410" s="10">
        <v>42291.622175925921</v>
      </c>
    </row>
    <row r="1411" spans="1:23" ht="49" x14ac:dyDescent="0.25">
      <c r="A1411">
        <v>1409</v>
      </c>
      <c r="B1411" s="3" t="s">
        <v>1410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ROUND((E1411/D1411)*100,0)</f>
        <v>0</v>
      </c>
      <c r="P1411" t="e">
        <f t="shared" ref="P1411:P1474" si="89">ROUND(E1411/L1411,2)</f>
        <v>#DIV/0!</v>
      </c>
      <c r="Q1411" t="str">
        <f t="shared" ref="Q1411:Q1474" si="90">LEFT(N1411,FIND("/",N1411)-1)</f>
        <v>publishing</v>
      </c>
      <c r="R1411" t="str">
        <f t="shared" ref="R1411:R1474" si="91">MID(N1411,FIND("/",N1411)+1,LEN(N1411))</f>
        <v>translations</v>
      </c>
      <c r="S1411" s="9">
        <v>41944.883506944447</v>
      </c>
      <c r="T1411" s="9"/>
      <c r="U1411" s="8">
        <v>42004.925173611111</v>
      </c>
      <c r="W1411" s="10">
        <v>41944.883506944447</v>
      </c>
    </row>
    <row r="1412" spans="1:23" ht="49" x14ac:dyDescent="0.25">
      <c r="A1412">
        <v>1410</v>
      </c>
      <c r="B1412" s="3" t="s">
        <v>1411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0</v>
      </c>
      <c r="P1412">
        <f t="shared" si="89"/>
        <v>1</v>
      </c>
      <c r="Q1412" t="str">
        <f t="shared" si="90"/>
        <v>publishing</v>
      </c>
      <c r="R1412" t="str">
        <f t="shared" si="91"/>
        <v>translations</v>
      </c>
      <c r="S1412" s="9">
        <v>42479.068518518514</v>
      </c>
      <c r="T1412" s="9"/>
      <c r="U1412" s="8">
        <v>42524.068518518514</v>
      </c>
      <c r="W1412" s="10">
        <v>42479.068518518514</v>
      </c>
    </row>
    <row r="1413" spans="1:23" ht="49" x14ac:dyDescent="0.25">
      <c r="A1413">
        <v>1411</v>
      </c>
      <c r="B1413" s="3" t="s">
        <v>1412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</v>
      </c>
      <c r="P1413">
        <f t="shared" si="89"/>
        <v>2.33</v>
      </c>
      <c r="Q1413" t="str">
        <f t="shared" si="90"/>
        <v>publishing</v>
      </c>
      <c r="R1413" t="str">
        <f t="shared" si="91"/>
        <v>translations</v>
      </c>
      <c r="S1413" s="9">
        <v>42012.809027777781</v>
      </c>
      <c r="T1413" s="9"/>
      <c r="U1413" s="8">
        <v>42040.809027777781</v>
      </c>
      <c r="W1413" s="10">
        <v>42012.809027777781</v>
      </c>
    </row>
    <row r="1414" spans="1:23" ht="33" x14ac:dyDescent="0.25">
      <c r="A1414">
        <v>1412</v>
      </c>
      <c r="B1414" s="3" t="s">
        <v>1413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5</v>
      </c>
      <c r="P1414">
        <f t="shared" si="89"/>
        <v>24.62</v>
      </c>
      <c r="Q1414" t="str">
        <f t="shared" si="90"/>
        <v>publishing</v>
      </c>
      <c r="R1414" t="str">
        <f t="shared" si="91"/>
        <v>translations</v>
      </c>
      <c r="S1414" s="9">
        <v>41946.813645833332</v>
      </c>
      <c r="T1414" s="9"/>
      <c r="U1414" s="8">
        <v>41976.813645833332</v>
      </c>
      <c r="W1414" s="10">
        <v>41946.813645833332</v>
      </c>
    </row>
    <row r="1415" spans="1:23" ht="49" x14ac:dyDescent="0.25">
      <c r="A1415">
        <v>1413</v>
      </c>
      <c r="B1415" s="3" t="s">
        <v>1414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>
        <f t="shared" si="89"/>
        <v>100</v>
      </c>
      <c r="Q1415" t="str">
        <f t="shared" si="90"/>
        <v>publishing</v>
      </c>
      <c r="R1415" t="str">
        <f t="shared" si="91"/>
        <v>translations</v>
      </c>
      <c r="S1415" s="9">
        <v>42360.187152777777</v>
      </c>
      <c r="T1415" s="9"/>
      <c r="U1415" s="8">
        <v>42420.187152777777</v>
      </c>
      <c r="W1415" s="10">
        <v>42360.187152777777</v>
      </c>
    </row>
    <row r="1416" spans="1:23" ht="49" x14ac:dyDescent="0.25">
      <c r="A1416">
        <v>1414</v>
      </c>
      <c r="B1416" s="3" t="s">
        <v>1415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</v>
      </c>
      <c r="P1416">
        <f t="shared" si="89"/>
        <v>1</v>
      </c>
      <c r="Q1416" t="str">
        <f t="shared" si="90"/>
        <v>publishing</v>
      </c>
      <c r="R1416" t="str">
        <f t="shared" si="91"/>
        <v>translations</v>
      </c>
      <c r="S1416" s="9">
        <v>42708.00309027778</v>
      </c>
      <c r="T1416" s="9"/>
      <c r="U1416" s="8">
        <v>42738.00309027778</v>
      </c>
      <c r="W1416" s="10">
        <v>42708.00309027778</v>
      </c>
    </row>
    <row r="1417" spans="1:23" ht="49" x14ac:dyDescent="0.25">
      <c r="A1417">
        <v>1415</v>
      </c>
      <c r="B1417" s="3" t="s">
        <v>1416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</v>
      </c>
      <c r="P1417">
        <f t="shared" si="89"/>
        <v>88.89</v>
      </c>
      <c r="Q1417" t="str">
        <f t="shared" si="90"/>
        <v>publishing</v>
      </c>
      <c r="R1417" t="str">
        <f t="shared" si="91"/>
        <v>translations</v>
      </c>
      <c r="S1417" s="9">
        <v>42192.425821759258</v>
      </c>
      <c r="T1417" s="9"/>
      <c r="U1417" s="8">
        <v>42232.425821759258</v>
      </c>
      <c r="W1417" s="10">
        <v>42192.425821759258</v>
      </c>
    </row>
    <row r="1418" spans="1:23" ht="49" x14ac:dyDescent="0.25">
      <c r="A1418">
        <v>1416</v>
      </c>
      <c r="B1418" s="3" t="s">
        <v>1417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 t="e">
        <f t="shared" si="89"/>
        <v>#DIV/0!</v>
      </c>
      <c r="Q1418" t="str">
        <f t="shared" si="90"/>
        <v>publishing</v>
      </c>
      <c r="R1418" t="str">
        <f t="shared" si="91"/>
        <v>translations</v>
      </c>
      <c r="S1418" s="9">
        <v>42299.676145833335</v>
      </c>
      <c r="T1418" s="9"/>
      <c r="U1418" s="8">
        <v>42329.717812499999</v>
      </c>
      <c r="W1418" s="10">
        <v>42299.676145833335</v>
      </c>
    </row>
    <row r="1419" spans="1:23" ht="49" x14ac:dyDescent="0.25">
      <c r="A1419">
        <v>1417</v>
      </c>
      <c r="B1419" s="3" t="s">
        <v>1418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</v>
      </c>
      <c r="P1419">
        <f t="shared" si="89"/>
        <v>27.5</v>
      </c>
      <c r="Q1419" t="str">
        <f t="shared" si="90"/>
        <v>publishing</v>
      </c>
      <c r="R1419" t="str">
        <f t="shared" si="91"/>
        <v>translations</v>
      </c>
      <c r="S1419" s="9">
        <v>42231.90016203704</v>
      </c>
      <c r="T1419" s="9"/>
      <c r="U1419" s="8">
        <v>42262.215972222228</v>
      </c>
      <c r="W1419" s="10">
        <v>42231.90016203704</v>
      </c>
    </row>
    <row r="1420" spans="1:23" ht="65" x14ac:dyDescent="0.25">
      <c r="A1420">
        <v>1418</v>
      </c>
      <c r="B1420" s="3" t="s">
        <v>1419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</v>
      </c>
      <c r="P1420">
        <f t="shared" si="89"/>
        <v>6</v>
      </c>
      <c r="Q1420" t="str">
        <f t="shared" si="90"/>
        <v>publishing</v>
      </c>
      <c r="R1420" t="str">
        <f t="shared" si="91"/>
        <v>translations</v>
      </c>
      <c r="S1420" s="9">
        <v>42395.206412037034</v>
      </c>
      <c r="T1420" s="9"/>
      <c r="U1420" s="8">
        <v>42425.206412037034</v>
      </c>
      <c r="W1420" s="10">
        <v>42395.206412037034</v>
      </c>
    </row>
    <row r="1421" spans="1:23" ht="49" x14ac:dyDescent="0.25">
      <c r="A1421">
        <v>1419</v>
      </c>
      <c r="B1421" s="3" t="s">
        <v>1420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</v>
      </c>
      <c r="P1421">
        <f t="shared" si="89"/>
        <v>44.5</v>
      </c>
      <c r="Q1421" t="str">
        <f t="shared" si="90"/>
        <v>publishing</v>
      </c>
      <c r="R1421" t="str">
        <f t="shared" si="91"/>
        <v>translations</v>
      </c>
      <c r="S1421" s="9">
        <v>42622.206238425926</v>
      </c>
      <c r="T1421" s="9"/>
      <c r="U1421" s="8">
        <v>42652.206238425926</v>
      </c>
      <c r="W1421" s="10">
        <v>42622.206238425926</v>
      </c>
    </row>
    <row r="1422" spans="1:23" ht="18" x14ac:dyDescent="0.25">
      <c r="A1422">
        <v>1420</v>
      </c>
      <c r="B1422" s="3" t="s">
        <v>1421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3</v>
      </c>
      <c r="P1422">
        <f t="shared" si="89"/>
        <v>1</v>
      </c>
      <c r="Q1422" t="str">
        <f t="shared" si="90"/>
        <v>publishing</v>
      </c>
      <c r="R1422" t="str">
        <f t="shared" si="91"/>
        <v>translations</v>
      </c>
      <c r="S1422" s="9">
        <v>42524.417662037042</v>
      </c>
      <c r="T1422" s="9"/>
      <c r="U1422" s="8">
        <v>42549.417662037042</v>
      </c>
      <c r="W1422" s="10">
        <v>42524.417662037042</v>
      </c>
    </row>
    <row r="1423" spans="1:23" ht="49" x14ac:dyDescent="0.25">
      <c r="A1423">
        <v>1421</v>
      </c>
      <c r="B1423" s="3" t="s">
        <v>1422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</v>
      </c>
      <c r="P1423">
        <f t="shared" si="89"/>
        <v>100</v>
      </c>
      <c r="Q1423" t="str">
        <f t="shared" si="90"/>
        <v>publishing</v>
      </c>
      <c r="R1423" t="str">
        <f t="shared" si="91"/>
        <v>translations</v>
      </c>
      <c r="S1423" s="9">
        <v>42013.665613425925</v>
      </c>
      <c r="T1423" s="9"/>
      <c r="U1423" s="8">
        <v>42043.665613425925</v>
      </c>
      <c r="W1423" s="10">
        <v>42013.665613425925</v>
      </c>
    </row>
    <row r="1424" spans="1:23" ht="49" x14ac:dyDescent="0.25">
      <c r="A1424">
        <v>1422</v>
      </c>
      <c r="B1424" s="3" t="s">
        <v>1423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</v>
      </c>
      <c r="P1424">
        <f t="shared" si="89"/>
        <v>13</v>
      </c>
      <c r="Q1424" t="str">
        <f t="shared" si="90"/>
        <v>publishing</v>
      </c>
      <c r="R1424" t="str">
        <f t="shared" si="91"/>
        <v>translations</v>
      </c>
      <c r="S1424" s="9">
        <v>42603.989629629628</v>
      </c>
      <c r="T1424" s="9"/>
      <c r="U1424" s="8">
        <v>42633.989629629628</v>
      </c>
      <c r="W1424" s="10">
        <v>42603.989629629628</v>
      </c>
    </row>
    <row r="1425" spans="1:23" ht="49" x14ac:dyDescent="0.25">
      <c r="A1425">
        <v>1423</v>
      </c>
      <c r="B1425" s="3" t="s">
        <v>1424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</v>
      </c>
      <c r="P1425">
        <f t="shared" si="89"/>
        <v>100</v>
      </c>
      <c r="Q1425" t="str">
        <f t="shared" si="90"/>
        <v>publishing</v>
      </c>
      <c r="R1425" t="str">
        <f t="shared" si="91"/>
        <v>translations</v>
      </c>
      <c r="S1425" s="9">
        <v>42340.110312500001</v>
      </c>
      <c r="T1425" s="9"/>
      <c r="U1425" s="8">
        <v>42370.110312500001</v>
      </c>
      <c r="W1425" s="10">
        <v>42340.110312500001</v>
      </c>
    </row>
    <row r="1426" spans="1:23" ht="49" x14ac:dyDescent="0.25">
      <c r="A1426">
        <v>1424</v>
      </c>
      <c r="B1426" s="3" t="s">
        <v>1425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</v>
      </c>
      <c r="P1426">
        <f t="shared" si="89"/>
        <v>109.07</v>
      </c>
      <c r="Q1426" t="str">
        <f t="shared" si="90"/>
        <v>publishing</v>
      </c>
      <c r="R1426" t="str">
        <f t="shared" si="91"/>
        <v>translations</v>
      </c>
      <c r="S1426" s="9">
        <v>42676.467615740738</v>
      </c>
      <c r="T1426" s="9"/>
      <c r="U1426" s="8">
        <v>42689.509282407409</v>
      </c>
      <c r="W1426" s="10">
        <v>42676.467615740738</v>
      </c>
    </row>
    <row r="1427" spans="1:23" ht="49" x14ac:dyDescent="0.25">
      <c r="A1427">
        <v>1425</v>
      </c>
      <c r="B1427" s="3" t="s">
        <v>1426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 t="e">
        <f t="shared" si="89"/>
        <v>#DIV/0!</v>
      </c>
      <c r="Q1427" t="str">
        <f t="shared" si="90"/>
        <v>publishing</v>
      </c>
      <c r="R1427" t="str">
        <f t="shared" si="91"/>
        <v>translations</v>
      </c>
      <c r="S1427" s="9">
        <v>42092.881469907406</v>
      </c>
      <c r="T1427" s="9"/>
      <c r="U1427" s="8">
        <v>42122.881469907406</v>
      </c>
      <c r="W1427" s="10">
        <v>42092.881469907406</v>
      </c>
    </row>
    <row r="1428" spans="1:23" ht="49" x14ac:dyDescent="0.25">
      <c r="A1428">
        <v>1426</v>
      </c>
      <c r="B1428" s="3" t="s">
        <v>1427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 t="e">
        <f t="shared" si="89"/>
        <v>#DIV/0!</v>
      </c>
      <c r="Q1428" t="str">
        <f t="shared" si="90"/>
        <v>publishing</v>
      </c>
      <c r="R1428" t="str">
        <f t="shared" si="91"/>
        <v>translations</v>
      </c>
      <c r="S1428" s="9">
        <v>42180.140277777777</v>
      </c>
      <c r="T1428" s="9"/>
      <c r="U1428" s="8">
        <v>42240.140277777777</v>
      </c>
      <c r="W1428" s="10">
        <v>42180.140277777777</v>
      </c>
    </row>
    <row r="1429" spans="1:23" ht="49" x14ac:dyDescent="0.25">
      <c r="A1429">
        <v>1427</v>
      </c>
      <c r="B1429" s="3" t="s">
        <v>1428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</v>
      </c>
      <c r="P1429">
        <f t="shared" si="89"/>
        <v>104.75</v>
      </c>
      <c r="Q1429" t="str">
        <f t="shared" si="90"/>
        <v>publishing</v>
      </c>
      <c r="R1429" t="str">
        <f t="shared" si="91"/>
        <v>translations</v>
      </c>
      <c r="S1429" s="9">
        <v>42601.601678240739</v>
      </c>
      <c r="T1429" s="9"/>
      <c r="U1429" s="8">
        <v>42631.601678240739</v>
      </c>
      <c r="W1429" s="10">
        <v>42601.601678240739</v>
      </c>
    </row>
    <row r="1430" spans="1:23" ht="49" x14ac:dyDescent="0.25">
      <c r="A1430">
        <v>1428</v>
      </c>
      <c r="B1430" s="3" t="s">
        <v>1429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5</v>
      </c>
      <c r="P1430">
        <f t="shared" si="89"/>
        <v>15</v>
      </c>
      <c r="Q1430" t="str">
        <f t="shared" si="90"/>
        <v>publishing</v>
      </c>
      <c r="R1430" t="str">
        <f t="shared" si="91"/>
        <v>translations</v>
      </c>
      <c r="S1430" s="9">
        <v>42432.129826388889</v>
      </c>
      <c r="T1430" s="9"/>
      <c r="U1430" s="8">
        <v>42462.088159722218</v>
      </c>
      <c r="W1430" s="10">
        <v>42432.129826388889</v>
      </c>
    </row>
    <row r="1431" spans="1:23" ht="33" x14ac:dyDescent="0.25">
      <c r="A1431">
        <v>1429</v>
      </c>
      <c r="B1431" s="3" t="s">
        <v>1430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 t="e">
        <f t="shared" si="89"/>
        <v>#DIV/0!</v>
      </c>
      <c r="Q1431" t="str">
        <f t="shared" si="90"/>
        <v>publishing</v>
      </c>
      <c r="R1431" t="str">
        <f t="shared" si="91"/>
        <v>translations</v>
      </c>
      <c r="S1431" s="9">
        <v>42073.810671296291</v>
      </c>
      <c r="T1431" s="9"/>
      <c r="U1431" s="8">
        <v>42103.810671296291</v>
      </c>
      <c r="W1431" s="10">
        <v>42073.810671296291</v>
      </c>
    </row>
    <row r="1432" spans="1:23" ht="49" x14ac:dyDescent="0.25">
      <c r="A1432">
        <v>1430</v>
      </c>
      <c r="B1432" s="3" t="s">
        <v>1431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</v>
      </c>
      <c r="P1432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  <c r="S1432" s="9">
        <v>41961.563518518517</v>
      </c>
      <c r="T1432" s="9"/>
      <c r="U1432" s="8">
        <v>41992.563518518517</v>
      </c>
      <c r="W1432" s="10">
        <v>41961.563518518517</v>
      </c>
    </row>
    <row r="1433" spans="1:23" ht="49" x14ac:dyDescent="0.25">
      <c r="A1433">
        <v>1431</v>
      </c>
      <c r="B1433" s="3" t="s">
        <v>1432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32</v>
      </c>
      <c r="P1433">
        <f t="shared" si="89"/>
        <v>115.55</v>
      </c>
      <c r="Q1433" t="str">
        <f t="shared" si="90"/>
        <v>publishing</v>
      </c>
      <c r="R1433" t="str">
        <f t="shared" si="91"/>
        <v>translations</v>
      </c>
      <c r="S1433" s="9">
        <v>42303.960833333331</v>
      </c>
      <c r="T1433" s="9"/>
      <c r="U1433" s="8">
        <v>42334.002500000002</v>
      </c>
      <c r="W1433" s="10">
        <v>42303.960833333331</v>
      </c>
    </row>
    <row r="1434" spans="1:23" ht="49" x14ac:dyDescent="0.25">
      <c r="A1434">
        <v>1432</v>
      </c>
      <c r="B1434" s="3" t="s">
        <v>1433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 t="e">
        <f t="shared" si="89"/>
        <v>#DIV/0!</v>
      </c>
      <c r="Q1434" t="str">
        <f t="shared" si="90"/>
        <v>publishing</v>
      </c>
      <c r="R1434" t="str">
        <f t="shared" si="91"/>
        <v>translations</v>
      </c>
      <c r="S1434" s="9">
        <v>42175.530416666668</v>
      </c>
      <c r="T1434" s="9"/>
      <c r="U1434" s="8">
        <v>42205.530416666668</v>
      </c>
      <c r="W1434" s="10">
        <v>42175.530416666668</v>
      </c>
    </row>
    <row r="1435" spans="1:23" ht="49" x14ac:dyDescent="0.25">
      <c r="A1435">
        <v>1433</v>
      </c>
      <c r="B1435" s="3" t="s">
        <v>1434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7</v>
      </c>
      <c r="P1435">
        <f t="shared" si="89"/>
        <v>80.5</v>
      </c>
      <c r="Q1435" t="str">
        <f t="shared" si="90"/>
        <v>publishing</v>
      </c>
      <c r="R1435" t="str">
        <f t="shared" si="91"/>
        <v>translations</v>
      </c>
      <c r="S1435" s="9">
        <v>42673.375868055555</v>
      </c>
      <c r="T1435" s="9"/>
      <c r="U1435" s="8">
        <v>42714.208333333328</v>
      </c>
      <c r="W1435" s="10">
        <v>42673.375868055555</v>
      </c>
    </row>
    <row r="1436" spans="1:23" ht="49" x14ac:dyDescent="0.25">
      <c r="A1436">
        <v>1434</v>
      </c>
      <c r="B1436" s="3" t="s">
        <v>1435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10</v>
      </c>
      <c r="P1436">
        <f t="shared" si="89"/>
        <v>744.55</v>
      </c>
      <c r="Q1436" t="str">
        <f t="shared" si="90"/>
        <v>publishing</v>
      </c>
      <c r="R1436" t="str">
        <f t="shared" si="91"/>
        <v>translations</v>
      </c>
      <c r="S1436" s="9">
        <v>42142.517106481479</v>
      </c>
      <c r="T1436" s="9"/>
      <c r="U1436" s="8">
        <v>42163.375</v>
      </c>
      <c r="W1436" s="10">
        <v>42142.517106481479</v>
      </c>
    </row>
    <row r="1437" spans="1:23" ht="33" x14ac:dyDescent="0.25">
      <c r="A1437">
        <v>1435</v>
      </c>
      <c r="B1437" s="3" t="s">
        <v>1436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</v>
      </c>
      <c r="P1437">
        <f t="shared" si="89"/>
        <v>7.5</v>
      </c>
      <c r="Q1437" t="str">
        <f t="shared" si="90"/>
        <v>publishing</v>
      </c>
      <c r="R1437" t="str">
        <f t="shared" si="91"/>
        <v>translations</v>
      </c>
      <c r="S1437" s="9">
        <v>42258.530324074076</v>
      </c>
      <c r="T1437" s="9"/>
      <c r="U1437" s="8">
        <v>42288.530324074076</v>
      </c>
      <c r="W1437" s="10">
        <v>42258.530324074076</v>
      </c>
    </row>
    <row r="1438" spans="1:23" ht="49" x14ac:dyDescent="0.25">
      <c r="A1438">
        <v>1436</v>
      </c>
      <c r="B1438" s="3" t="s">
        <v>1437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1</v>
      </c>
      <c r="P1438">
        <f t="shared" si="89"/>
        <v>38.5</v>
      </c>
      <c r="Q1438" t="str">
        <f t="shared" si="90"/>
        <v>publishing</v>
      </c>
      <c r="R1438" t="str">
        <f t="shared" si="91"/>
        <v>translations</v>
      </c>
      <c r="S1438" s="9">
        <v>42391.10019675926</v>
      </c>
      <c r="T1438" s="9"/>
      <c r="U1438" s="8">
        <v>42421.10019675926</v>
      </c>
      <c r="W1438" s="10">
        <v>42391.10019675926</v>
      </c>
    </row>
    <row r="1439" spans="1:23" ht="49" x14ac:dyDescent="0.25">
      <c r="A1439">
        <v>1437</v>
      </c>
      <c r="B1439" s="3" t="s">
        <v>1438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27</v>
      </c>
      <c r="P1439">
        <f t="shared" si="89"/>
        <v>36.68</v>
      </c>
      <c r="Q1439" t="str">
        <f t="shared" si="90"/>
        <v>publishing</v>
      </c>
      <c r="R1439" t="str">
        <f t="shared" si="91"/>
        <v>translations</v>
      </c>
      <c r="S1439" s="9">
        <v>41796.281701388885</v>
      </c>
      <c r="T1439" s="9"/>
      <c r="U1439" s="8">
        <v>41832.957638888889</v>
      </c>
      <c r="W1439" s="10">
        <v>41796.281701388885</v>
      </c>
    </row>
    <row r="1440" spans="1:23" ht="49" x14ac:dyDescent="0.25">
      <c r="A1440">
        <v>1438</v>
      </c>
      <c r="B1440" s="3" t="s">
        <v>1439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>
        <f t="shared" si="89"/>
        <v>75</v>
      </c>
      <c r="Q1440" t="str">
        <f t="shared" si="90"/>
        <v>publishing</v>
      </c>
      <c r="R1440" t="str">
        <f t="shared" si="91"/>
        <v>translations</v>
      </c>
      <c r="S1440" s="9">
        <v>42457.621516203704</v>
      </c>
      <c r="T1440" s="9"/>
      <c r="U1440" s="8">
        <v>42487.329861111109</v>
      </c>
      <c r="W1440" s="10">
        <v>42457.621516203704</v>
      </c>
    </row>
    <row r="1441" spans="1:23" ht="49" x14ac:dyDescent="0.25">
      <c r="A1441">
        <v>1439</v>
      </c>
      <c r="B1441" s="3" t="s">
        <v>1440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7</v>
      </c>
      <c r="P1441">
        <f t="shared" si="89"/>
        <v>30</v>
      </c>
      <c r="Q1441" t="str">
        <f t="shared" si="90"/>
        <v>publishing</v>
      </c>
      <c r="R1441" t="str">
        <f t="shared" si="91"/>
        <v>translations</v>
      </c>
      <c r="S1441" s="9">
        <v>42040.579872685179</v>
      </c>
      <c r="T1441" s="9"/>
      <c r="U1441" s="8">
        <v>42070.579872685179</v>
      </c>
      <c r="W1441" s="10">
        <v>42040.579872685179</v>
      </c>
    </row>
    <row r="1442" spans="1:23" ht="49" x14ac:dyDescent="0.25">
      <c r="A1442">
        <v>1440</v>
      </c>
      <c r="B1442" s="3" t="s">
        <v>1441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0</v>
      </c>
      <c r="P1442">
        <f t="shared" si="89"/>
        <v>1</v>
      </c>
      <c r="Q1442" t="str">
        <f t="shared" si="90"/>
        <v>publishing</v>
      </c>
      <c r="R1442" t="str">
        <f t="shared" si="91"/>
        <v>translations</v>
      </c>
      <c r="S1442" s="9">
        <v>42486.498414351852</v>
      </c>
      <c r="T1442" s="9"/>
      <c r="U1442" s="8">
        <v>42516.498414351852</v>
      </c>
      <c r="W1442" s="10">
        <v>42486.498414351852</v>
      </c>
    </row>
    <row r="1443" spans="1:23" ht="49" x14ac:dyDescent="0.25">
      <c r="A1443">
        <v>1441</v>
      </c>
      <c r="B1443" s="3" t="s">
        <v>1442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</v>
      </c>
      <c r="P1443">
        <f t="shared" si="89"/>
        <v>673.33</v>
      </c>
      <c r="Q1443" t="str">
        <f t="shared" si="90"/>
        <v>publishing</v>
      </c>
      <c r="R1443" t="str">
        <f t="shared" si="91"/>
        <v>translations</v>
      </c>
      <c r="S1443" s="9">
        <v>42198.515844907408</v>
      </c>
      <c r="T1443" s="9"/>
      <c r="U1443" s="8">
        <v>42258.515844907408</v>
      </c>
      <c r="W1443" s="10">
        <v>42198.515844907408</v>
      </c>
    </row>
    <row r="1444" spans="1:23" ht="49" x14ac:dyDescent="0.25">
      <c r="A1444">
        <v>1442</v>
      </c>
      <c r="B1444" s="3" t="s">
        <v>1443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 t="e">
        <f t="shared" si="89"/>
        <v>#DIV/0!</v>
      </c>
      <c r="Q1444" t="str">
        <f t="shared" si="90"/>
        <v>publishing</v>
      </c>
      <c r="R1444" t="str">
        <f t="shared" si="91"/>
        <v>translations</v>
      </c>
      <c r="S1444" s="9">
        <v>42485.39534722222</v>
      </c>
      <c r="T1444" s="9"/>
      <c r="U1444" s="8">
        <v>42515.39534722222</v>
      </c>
      <c r="W1444" s="10">
        <v>42485.39534722222</v>
      </c>
    </row>
    <row r="1445" spans="1:23" ht="49" x14ac:dyDescent="0.25">
      <c r="A1445">
        <v>1443</v>
      </c>
      <c r="B1445" s="3" t="s">
        <v>1444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 t="e">
        <f t="shared" si="89"/>
        <v>#DIV/0!</v>
      </c>
      <c r="Q1445" t="str">
        <f t="shared" si="90"/>
        <v>publishing</v>
      </c>
      <c r="R1445" t="str">
        <f t="shared" si="91"/>
        <v>translations</v>
      </c>
      <c r="S1445" s="9">
        <v>42707.676030092596</v>
      </c>
      <c r="T1445" s="9"/>
      <c r="U1445" s="8">
        <v>42737.676030092596</v>
      </c>
      <c r="W1445" s="10">
        <v>42707.676030092596</v>
      </c>
    </row>
    <row r="1446" spans="1:23" ht="33" x14ac:dyDescent="0.25">
      <c r="A1446">
        <v>1444</v>
      </c>
      <c r="B1446" s="3" t="s">
        <v>1445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 t="e">
        <f t="shared" si="89"/>
        <v>#DIV/0!</v>
      </c>
      <c r="Q1446" t="str">
        <f t="shared" si="90"/>
        <v>publishing</v>
      </c>
      <c r="R1446" t="str">
        <f t="shared" si="91"/>
        <v>translations</v>
      </c>
      <c r="S1446" s="9">
        <v>42199.623402777783</v>
      </c>
      <c r="T1446" s="9"/>
      <c r="U1446" s="8">
        <v>42259.623402777783</v>
      </c>
      <c r="W1446" s="10">
        <v>42199.623402777783</v>
      </c>
    </row>
    <row r="1447" spans="1:23" ht="49" x14ac:dyDescent="0.25">
      <c r="A1447">
        <v>1445</v>
      </c>
      <c r="B1447" s="3" t="s">
        <v>1446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 t="e">
        <f t="shared" si="89"/>
        <v>#DIV/0!</v>
      </c>
      <c r="Q1447" t="str">
        <f t="shared" si="90"/>
        <v>publishing</v>
      </c>
      <c r="R1447" t="str">
        <f t="shared" si="91"/>
        <v>translations</v>
      </c>
      <c r="S1447" s="9">
        <v>42139.292303240742</v>
      </c>
      <c r="T1447" s="9"/>
      <c r="U1447" s="8">
        <v>42169.292303240742</v>
      </c>
      <c r="W1447" s="10">
        <v>42139.292303240742</v>
      </c>
    </row>
    <row r="1448" spans="1:23" ht="49" x14ac:dyDescent="0.25">
      <c r="A1448">
        <v>1446</v>
      </c>
      <c r="B1448" s="3" t="s">
        <v>1447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 t="e">
        <f t="shared" si="89"/>
        <v>#DIV/0!</v>
      </c>
      <c r="Q1448" t="str">
        <f t="shared" si="90"/>
        <v>publishing</v>
      </c>
      <c r="R1448" t="str">
        <f t="shared" si="91"/>
        <v>translations</v>
      </c>
      <c r="S1448" s="9">
        <v>42461.197662037041</v>
      </c>
      <c r="T1448" s="9"/>
      <c r="U1448" s="8">
        <v>42481.197662037041</v>
      </c>
      <c r="W1448" s="10">
        <v>42461.197662037041</v>
      </c>
    </row>
    <row r="1449" spans="1:23" ht="33" x14ac:dyDescent="0.25">
      <c r="A1449">
        <v>1447</v>
      </c>
      <c r="B1449" s="3" t="s">
        <v>1448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0</v>
      </c>
      <c r="P1449">
        <f t="shared" si="89"/>
        <v>25</v>
      </c>
      <c r="Q1449" t="str">
        <f t="shared" si="90"/>
        <v>publishing</v>
      </c>
      <c r="R1449" t="str">
        <f t="shared" si="91"/>
        <v>translations</v>
      </c>
      <c r="S1449" s="9">
        <v>42529.480717592596</v>
      </c>
      <c r="T1449" s="9"/>
      <c r="U1449" s="8">
        <v>42559.480717592596</v>
      </c>
      <c r="W1449" s="10">
        <v>42529.480717592596</v>
      </c>
    </row>
    <row r="1450" spans="1:23" ht="49" x14ac:dyDescent="0.25">
      <c r="A1450">
        <v>1448</v>
      </c>
      <c r="B1450" s="3" t="s">
        <v>1449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 t="e">
        <f t="shared" si="89"/>
        <v>#DIV/0!</v>
      </c>
      <c r="Q1450" t="str">
        <f t="shared" si="90"/>
        <v>publishing</v>
      </c>
      <c r="R1450" t="str">
        <f t="shared" si="91"/>
        <v>translations</v>
      </c>
      <c r="S1450" s="9">
        <v>42115.686550925922</v>
      </c>
      <c r="T1450" s="9"/>
      <c r="U1450" s="8">
        <v>42145.975694444445</v>
      </c>
      <c r="W1450" s="10">
        <v>42115.686550925922</v>
      </c>
    </row>
    <row r="1451" spans="1:23" ht="49" x14ac:dyDescent="0.25">
      <c r="A1451">
        <v>1449</v>
      </c>
      <c r="B1451" s="3" t="s">
        <v>1450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 t="e">
        <f t="shared" si="89"/>
        <v>#DIV/0!</v>
      </c>
      <c r="Q1451" t="str">
        <f t="shared" si="90"/>
        <v>publishing</v>
      </c>
      <c r="R1451" t="str">
        <f t="shared" si="91"/>
        <v>translations</v>
      </c>
      <c r="S1451" s="9">
        <v>42086.561400462961</v>
      </c>
      <c r="T1451" s="9"/>
      <c r="U1451" s="8">
        <v>42134.561400462961</v>
      </c>
      <c r="W1451" s="10">
        <v>42086.561400462961</v>
      </c>
    </row>
    <row r="1452" spans="1:23" ht="49" x14ac:dyDescent="0.25">
      <c r="A1452">
        <v>1450</v>
      </c>
      <c r="B1452" s="3" t="s">
        <v>1451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0</v>
      </c>
      <c r="P1452">
        <f t="shared" si="89"/>
        <v>1</v>
      </c>
      <c r="Q1452" t="str">
        <f t="shared" si="90"/>
        <v>publishing</v>
      </c>
      <c r="R1452" t="str">
        <f t="shared" si="91"/>
        <v>translations</v>
      </c>
      <c r="S1452" s="9">
        <v>42389.921261574069</v>
      </c>
      <c r="T1452" s="9"/>
      <c r="U1452" s="8">
        <v>42419.921261574069</v>
      </c>
      <c r="W1452" s="10">
        <v>42389.921261574069</v>
      </c>
    </row>
    <row r="1453" spans="1:23" ht="33" x14ac:dyDescent="0.25">
      <c r="A1453">
        <v>1451</v>
      </c>
      <c r="B1453" s="3" t="s">
        <v>1452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0</v>
      </c>
      <c r="P1453">
        <f t="shared" si="89"/>
        <v>1</v>
      </c>
      <c r="Q1453" t="str">
        <f t="shared" si="90"/>
        <v>publishing</v>
      </c>
      <c r="R1453" t="str">
        <f t="shared" si="91"/>
        <v>translations</v>
      </c>
      <c r="S1453" s="9">
        <v>41931.709016203706</v>
      </c>
      <c r="T1453" s="9"/>
      <c r="U1453" s="8">
        <v>41961.75068287037</v>
      </c>
      <c r="W1453" s="10">
        <v>41931.709016203706</v>
      </c>
    </row>
    <row r="1454" spans="1:23" ht="33" x14ac:dyDescent="0.25">
      <c r="A1454">
        <v>1452</v>
      </c>
      <c r="B1454" s="3" t="s">
        <v>1453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 t="e">
        <f t="shared" si="89"/>
        <v>#DIV/0!</v>
      </c>
      <c r="Q1454" t="str">
        <f t="shared" si="90"/>
        <v>publishing</v>
      </c>
      <c r="R1454" t="str">
        <f t="shared" si="91"/>
        <v>translations</v>
      </c>
      <c r="S1454" s="9">
        <v>41818.453275462962</v>
      </c>
      <c r="T1454" s="9"/>
      <c r="U1454" s="8">
        <v>41848.453275462962</v>
      </c>
      <c r="W1454" s="10">
        <v>41818.453275462962</v>
      </c>
    </row>
    <row r="1455" spans="1:23" ht="49" x14ac:dyDescent="0.25">
      <c r="A1455">
        <v>1453</v>
      </c>
      <c r="B1455" s="3" t="s">
        <v>1454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 t="e">
        <f t="shared" si="89"/>
        <v>#DIV/0!</v>
      </c>
      <c r="Q1455" t="str">
        <f t="shared" si="90"/>
        <v>publishing</v>
      </c>
      <c r="R1455" t="str">
        <f t="shared" si="91"/>
        <v>translations</v>
      </c>
      <c r="S1455" s="9">
        <v>42795.446145833332</v>
      </c>
      <c r="T1455" s="9"/>
      <c r="U1455" s="8">
        <v>42840.404479166667</v>
      </c>
      <c r="W1455" s="10">
        <v>42795.446145833332</v>
      </c>
    </row>
    <row r="1456" spans="1:23" ht="49" x14ac:dyDescent="0.25">
      <c r="A1456">
        <v>1454</v>
      </c>
      <c r="B1456" s="3" t="s">
        <v>1455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1</v>
      </c>
      <c r="P1456">
        <f t="shared" si="89"/>
        <v>15</v>
      </c>
      <c r="Q1456" t="str">
        <f t="shared" si="90"/>
        <v>publishing</v>
      </c>
      <c r="R1456" t="str">
        <f t="shared" si="91"/>
        <v>translations</v>
      </c>
      <c r="S1456" s="9">
        <v>42463.616666666669</v>
      </c>
      <c r="T1456" s="9"/>
      <c r="U1456" s="8">
        <v>42484.665972222225</v>
      </c>
      <c r="W1456" s="10">
        <v>42463.616666666669</v>
      </c>
    </row>
    <row r="1457" spans="1:23" ht="49" x14ac:dyDescent="0.25">
      <c r="A1457">
        <v>1455</v>
      </c>
      <c r="B1457" s="3" t="s">
        <v>1456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11</v>
      </c>
      <c r="P1457">
        <f t="shared" si="89"/>
        <v>225</v>
      </c>
      <c r="Q1457" t="str">
        <f t="shared" si="90"/>
        <v>publishing</v>
      </c>
      <c r="R1457" t="str">
        <f t="shared" si="91"/>
        <v>translations</v>
      </c>
      <c r="S1457" s="9">
        <v>41832.422685185185</v>
      </c>
      <c r="T1457" s="9"/>
      <c r="U1457" s="8">
        <v>41887.318749999999</v>
      </c>
      <c r="W1457" s="10">
        <v>41832.422685185185</v>
      </c>
    </row>
    <row r="1458" spans="1:23" ht="18" x14ac:dyDescent="0.25">
      <c r="A1458">
        <v>1456</v>
      </c>
      <c r="B1458" s="3" t="s">
        <v>1457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3</v>
      </c>
      <c r="P1458">
        <f t="shared" si="89"/>
        <v>48.33</v>
      </c>
      <c r="Q1458" t="str">
        <f t="shared" si="90"/>
        <v>publishing</v>
      </c>
      <c r="R1458" t="str">
        <f t="shared" si="91"/>
        <v>translations</v>
      </c>
      <c r="S1458" s="9">
        <v>42708.418576388889</v>
      </c>
      <c r="T1458" s="9"/>
      <c r="U1458" s="8">
        <v>42738.418576388889</v>
      </c>
      <c r="W1458" s="10">
        <v>42708.418576388889</v>
      </c>
    </row>
    <row r="1459" spans="1:23" ht="33" x14ac:dyDescent="0.25">
      <c r="A1459">
        <v>1457</v>
      </c>
      <c r="B1459" s="3" t="s">
        <v>1458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 t="e">
        <f t="shared" si="89"/>
        <v>#DIV/0!</v>
      </c>
      <c r="Q1459" t="str">
        <f t="shared" si="90"/>
        <v>publishing</v>
      </c>
      <c r="R1459" t="str">
        <f t="shared" si="91"/>
        <v>translations</v>
      </c>
      <c r="S1459" s="9">
        <v>42289.64634259259</v>
      </c>
      <c r="T1459" s="9"/>
      <c r="U1459" s="8">
        <v>42319.688009259262</v>
      </c>
      <c r="W1459" s="10">
        <v>42289.64634259259</v>
      </c>
    </row>
    <row r="1460" spans="1:23" ht="49" x14ac:dyDescent="0.25">
      <c r="A1460">
        <v>1458</v>
      </c>
      <c r="B1460" s="3" t="s">
        <v>1459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 t="e">
        <f t="shared" si="89"/>
        <v>#DIV/0!</v>
      </c>
      <c r="Q1460" t="str">
        <f t="shared" si="90"/>
        <v>publishing</v>
      </c>
      <c r="R1460" t="str">
        <f t="shared" si="91"/>
        <v>translations</v>
      </c>
      <c r="S1460" s="9">
        <v>41831.455555555556</v>
      </c>
      <c r="T1460" s="9"/>
      <c r="U1460" s="8">
        <v>41861.916666666664</v>
      </c>
      <c r="W1460" s="10">
        <v>41831.455555555556</v>
      </c>
    </row>
    <row r="1461" spans="1:23" ht="49" x14ac:dyDescent="0.25">
      <c r="A1461">
        <v>1459</v>
      </c>
      <c r="B1461" s="3" t="s">
        <v>1460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 t="e">
        <f t="shared" si="89"/>
        <v>#DIV/0!</v>
      </c>
      <c r="Q1461" t="str">
        <f t="shared" si="90"/>
        <v>publishing</v>
      </c>
      <c r="R1461" t="str">
        <f t="shared" si="91"/>
        <v>translations</v>
      </c>
      <c r="S1461" s="9">
        <v>42311.954814814817</v>
      </c>
      <c r="T1461" s="9"/>
      <c r="U1461" s="8">
        <v>42340.475694444445</v>
      </c>
      <c r="W1461" s="10">
        <v>42311.954814814817</v>
      </c>
    </row>
    <row r="1462" spans="1:23" ht="49" x14ac:dyDescent="0.25">
      <c r="A1462">
        <v>1460</v>
      </c>
      <c r="B1462" s="3" t="s">
        <v>1461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 t="e">
        <f t="shared" si="89"/>
        <v>#DIV/0!</v>
      </c>
      <c r="Q1462" t="str">
        <f t="shared" si="90"/>
        <v>publishing</v>
      </c>
      <c r="R1462" t="str">
        <f t="shared" si="91"/>
        <v>translations</v>
      </c>
      <c r="S1462" s="9">
        <v>41915.646967592591</v>
      </c>
      <c r="T1462" s="9"/>
      <c r="U1462" s="8">
        <v>41973.739583333328</v>
      </c>
      <c r="W1462" s="10">
        <v>41915.646967592591</v>
      </c>
    </row>
    <row r="1463" spans="1:23" ht="33" x14ac:dyDescent="0.25">
      <c r="A1463">
        <v>1461</v>
      </c>
      <c r="B1463" s="3" t="s">
        <v>1462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</v>
      </c>
      <c r="P1463">
        <f t="shared" si="89"/>
        <v>44.67</v>
      </c>
      <c r="Q1463" t="str">
        <f t="shared" si="90"/>
        <v>publishing</v>
      </c>
      <c r="R1463" t="str">
        <f t="shared" si="91"/>
        <v>radio &amp; podcasts</v>
      </c>
      <c r="S1463" s="9">
        <v>41899.395300925928</v>
      </c>
      <c r="T1463" s="9"/>
      <c r="U1463" s="8">
        <v>41932.75</v>
      </c>
      <c r="W1463" s="10">
        <v>41899.395300925928</v>
      </c>
    </row>
    <row r="1464" spans="1:23" ht="33" x14ac:dyDescent="0.25">
      <c r="A1464">
        <v>1462</v>
      </c>
      <c r="B1464" s="3" t="s">
        <v>1463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109</v>
      </c>
      <c r="P1464">
        <f t="shared" si="89"/>
        <v>28.94</v>
      </c>
      <c r="Q1464" t="str">
        <f t="shared" si="90"/>
        <v>publishing</v>
      </c>
      <c r="R1464" t="str">
        <f t="shared" si="91"/>
        <v>radio &amp; podcasts</v>
      </c>
      <c r="S1464" s="9">
        <v>41344.412858796299</v>
      </c>
      <c r="T1464" s="9"/>
      <c r="U1464" s="8">
        <v>41374.412858796299</v>
      </c>
      <c r="W1464" s="10">
        <v>41344.412858796299</v>
      </c>
    </row>
    <row r="1465" spans="1:23" ht="49" x14ac:dyDescent="0.25">
      <c r="A1465">
        <v>1463</v>
      </c>
      <c r="B1465" s="3" t="s">
        <v>1464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148</v>
      </c>
      <c r="P1465">
        <f t="shared" si="89"/>
        <v>35.44</v>
      </c>
      <c r="Q1465" t="str">
        <f t="shared" si="90"/>
        <v>publishing</v>
      </c>
      <c r="R1465" t="str">
        <f t="shared" si="91"/>
        <v>radio &amp; podcasts</v>
      </c>
      <c r="S1465" s="9">
        <v>41326.661319444444</v>
      </c>
      <c r="T1465" s="9"/>
      <c r="U1465" s="8">
        <v>41371.619652777779</v>
      </c>
      <c r="W1465" s="10">
        <v>41326.661319444444</v>
      </c>
    </row>
    <row r="1466" spans="1:23" ht="18" x14ac:dyDescent="0.25">
      <c r="A1466">
        <v>1464</v>
      </c>
      <c r="B1466" s="3" t="s">
        <v>1465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</v>
      </c>
      <c r="P1466">
        <f t="shared" si="89"/>
        <v>34.869999999999997</v>
      </c>
      <c r="Q1466" t="str">
        <f t="shared" si="90"/>
        <v>publishing</v>
      </c>
      <c r="R1466" t="str">
        <f t="shared" si="91"/>
        <v>radio &amp; podcasts</v>
      </c>
      <c r="S1466" s="9">
        <v>41291.411550925928</v>
      </c>
      <c r="T1466" s="9"/>
      <c r="U1466" s="8">
        <v>41321.411550925928</v>
      </c>
      <c r="W1466" s="10">
        <v>41291.411550925928</v>
      </c>
    </row>
    <row r="1467" spans="1:23" ht="49" x14ac:dyDescent="0.25">
      <c r="A1467">
        <v>1465</v>
      </c>
      <c r="B1467" s="3" t="s">
        <v>1466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</v>
      </c>
      <c r="P1467">
        <f t="shared" si="89"/>
        <v>52.62</v>
      </c>
      <c r="Q1467" t="str">
        <f t="shared" si="90"/>
        <v>publishing</v>
      </c>
      <c r="R1467" t="str">
        <f t="shared" si="91"/>
        <v>radio &amp; podcasts</v>
      </c>
      <c r="S1467" s="9">
        <v>40959.484398148146</v>
      </c>
      <c r="T1467" s="9"/>
      <c r="U1467" s="8">
        <v>40989.875</v>
      </c>
      <c r="W1467" s="10">
        <v>40959.484398148146</v>
      </c>
    </row>
    <row r="1468" spans="1:23" ht="49" x14ac:dyDescent="0.25">
      <c r="A1468">
        <v>1466</v>
      </c>
      <c r="B1468" s="3" t="s">
        <v>1467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108</v>
      </c>
      <c r="P1468">
        <f t="shared" si="89"/>
        <v>69.599999999999994</v>
      </c>
      <c r="Q1468" t="str">
        <f t="shared" si="90"/>
        <v>publishing</v>
      </c>
      <c r="R1468" t="str">
        <f t="shared" si="91"/>
        <v>radio &amp; podcasts</v>
      </c>
      <c r="S1468" s="9">
        <v>42339.922060185185</v>
      </c>
      <c r="T1468" s="9"/>
      <c r="U1468" s="8">
        <v>42380.958333333328</v>
      </c>
      <c r="W1468" s="10">
        <v>42339.922060185185</v>
      </c>
    </row>
    <row r="1469" spans="1:23" ht="33" x14ac:dyDescent="0.25">
      <c r="A1469">
        <v>1467</v>
      </c>
      <c r="B1469" s="3" t="s">
        <v>1468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</v>
      </c>
      <c r="P1469">
        <f t="shared" si="89"/>
        <v>76.72</v>
      </c>
      <c r="Q1469" t="str">
        <f t="shared" si="90"/>
        <v>publishing</v>
      </c>
      <c r="R1469" t="str">
        <f t="shared" si="91"/>
        <v>radio &amp; podcasts</v>
      </c>
      <c r="S1469" s="9">
        <v>40933.55190972222</v>
      </c>
      <c r="T1469" s="9"/>
      <c r="U1469" s="8">
        <v>40993.510243055556</v>
      </c>
      <c r="W1469" s="10">
        <v>40933.55190972222</v>
      </c>
    </row>
    <row r="1470" spans="1:23" ht="49" x14ac:dyDescent="0.25">
      <c r="A1470">
        <v>1468</v>
      </c>
      <c r="B1470" s="3" t="s">
        <v>1469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</v>
      </c>
      <c r="P1470">
        <f t="shared" si="89"/>
        <v>33.19</v>
      </c>
      <c r="Q1470" t="str">
        <f t="shared" si="90"/>
        <v>publishing</v>
      </c>
      <c r="R1470" t="str">
        <f t="shared" si="91"/>
        <v>radio &amp; podcasts</v>
      </c>
      <c r="S1470" s="9">
        <v>40645.764456018522</v>
      </c>
      <c r="T1470" s="9"/>
      <c r="U1470" s="8">
        <v>40705.764456018522</v>
      </c>
      <c r="W1470" s="10">
        <v>40645.764456018522</v>
      </c>
    </row>
    <row r="1471" spans="1:23" ht="33" x14ac:dyDescent="0.25">
      <c r="A1471">
        <v>1469</v>
      </c>
      <c r="B1471" s="3" t="s">
        <v>1470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</v>
      </c>
      <c r="P1471">
        <f t="shared" si="89"/>
        <v>149.46</v>
      </c>
      <c r="Q1471" t="str">
        <f t="shared" si="90"/>
        <v>publishing</v>
      </c>
      <c r="R1471" t="str">
        <f t="shared" si="91"/>
        <v>radio &amp; podcasts</v>
      </c>
      <c r="S1471" s="9">
        <v>41290.348483796297</v>
      </c>
      <c r="T1471" s="9"/>
      <c r="U1471" s="8">
        <v>41320.348483796297</v>
      </c>
      <c r="W1471" s="10">
        <v>41290.348483796297</v>
      </c>
    </row>
    <row r="1472" spans="1:23" ht="49" x14ac:dyDescent="0.25">
      <c r="A1472">
        <v>1470</v>
      </c>
      <c r="B1472" s="3" t="s">
        <v>1471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</v>
      </c>
      <c r="P1472">
        <f t="shared" si="89"/>
        <v>23.17</v>
      </c>
      <c r="Q1472" t="str">
        <f t="shared" si="90"/>
        <v>publishing</v>
      </c>
      <c r="R1472" t="str">
        <f t="shared" si="91"/>
        <v>radio &amp; podcasts</v>
      </c>
      <c r="S1472" s="9">
        <v>41250.577118055553</v>
      </c>
      <c r="T1472" s="9"/>
      <c r="U1472" s="8">
        <v>41271.577118055553</v>
      </c>
      <c r="W1472" s="10">
        <v>41250.577118055553</v>
      </c>
    </row>
    <row r="1473" spans="1:23" ht="49" x14ac:dyDescent="0.25">
      <c r="A1473">
        <v>1471</v>
      </c>
      <c r="B1473" s="3" t="s">
        <v>1472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104</v>
      </c>
      <c r="P1473">
        <f t="shared" si="89"/>
        <v>96.88</v>
      </c>
      <c r="Q1473" t="str">
        <f t="shared" si="90"/>
        <v>publishing</v>
      </c>
      <c r="R1473" t="str">
        <f t="shared" si="91"/>
        <v>radio &amp; podcasts</v>
      </c>
      <c r="S1473" s="9">
        <v>42073.707569444443</v>
      </c>
      <c r="T1473" s="9"/>
      <c r="U1473" s="8">
        <v>42103.707569444443</v>
      </c>
      <c r="W1473" s="10">
        <v>42073.707569444443</v>
      </c>
    </row>
    <row r="1474" spans="1:23" ht="49" x14ac:dyDescent="0.25">
      <c r="A1474">
        <v>1472</v>
      </c>
      <c r="B1474" s="3" t="s">
        <v>1473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139</v>
      </c>
      <c r="P1474">
        <f t="shared" si="89"/>
        <v>103.2</v>
      </c>
      <c r="Q1474" t="str">
        <f t="shared" si="90"/>
        <v>publishing</v>
      </c>
      <c r="R1474" t="str">
        <f t="shared" si="91"/>
        <v>radio &amp; podcasts</v>
      </c>
      <c r="S1474" s="9">
        <v>41533.292858796296</v>
      </c>
      <c r="T1474" s="9"/>
      <c r="U1474" s="8">
        <v>41563.292858796296</v>
      </c>
      <c r="W1474" s="10">
        <v>41533.292858796296</v>
      </c>
    </row>
    <row r="1475" spans="1:23" ht="18" x14ac:dyDescent="0.25">
      <c r="A1475">
        <v>1473</v>
      </c>
      <c r="B1475" s="3" t="s">
        <v>1474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ROUND((E1475/D1475)*100,0)</f>
        <v>121</v>
      </c>
      <c r="P1475">
        <f t="shared" ref="P1475:P1538" si="93">ROUND(E1475/L1475,2)</f>
        <v>38.46</v>
      </c>
      <c r="Q1475" t="str">
        <f t="shared" ref="Q1475:Q1538" si="94">LEFT(N1475,FIND("/",N1475)-1)</f>
        <v>publishing</v>
      </c>
      <c r="R1475" t="str">
        <f t="shared" ref="R1475:R1538" si="95">MID(N1475,FIND("/",N1475)+1,LEN(N1475))</f>
        <v>radio &amp; podcasts</v>
      </c>
      <c r="S1475" s="9">
        <v>40939.729618055557</v>
      </c>
      <c r="T1475" s="9"/>
      <c r="U1475" s="8">
        <v>40969.729618055557</v>
      </c>
      <c r="W1475" s="10">
        <v>40939.729618055557</v>
      </c>
    </row>
    <row r="1476" spans="1:23" ht="49" x14ac:dyDescent="0.25">
      <c r="A1476">
        <v>1474</v>
      </c>
      <c r="B1476" s="3" t="s">
        <v>1475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</v>
      </c>
      <c r="P1476">
        <f t="shared" si="93"/>
        <v>44.32</v>
      </c>
      <c r="Q1476" t="str">
        <f t="shared" si="94"/>
        <v>publishing</v>
      </c>
      <c r="R1476" t="str">
        <f t="shared" si="95"/>
        <v>radio &amp; podcasts</v>
      </c>
      <c r="S1476" s="9">
        <v>41500.477916666663</v>
      </c>
      <c r="T1476" s="9"/>
      <c r="U1476" s="8">
        <v>41530.477916666663</v>
      </c>
      <c r="W1476" s="10">
        <v>41500.477916666663</v>
      </c>
    </row>
    <row r="1477" spans="1:23" ht="49" x14ac:dyDescent="0.25">
      <c r="A1477">
        <v>1475</v>
      </c>
      <c r="B1477" s="3" t="s">
        <v>1476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189</v>
      </c>
      <c r="P1477">
        <f t="shared" si="93"/>
        <v>64.17</v>
      </c>
      <c r="Q1477" t="str">
        <f t="shared" si="94"/>
        <v>publishing</v>
      </c>
      <c r="R1477" t="str">
        <f t="shared" si="95"/>
        <v>radio &amp; podcasts</v>
      </c>
      <c r="S1477" s="9">
        <v>41960.472951388889</v>
      </c>
      <c r="T1477" s="9"/>
      <c r="U1477" s="8">
        <v>41992.957638888889</v>
      </c>
      <c r="W1477" s="10">
        <v>41960.472951388889</v>
      </c>
    </row>
    <row r="1478" spans="1:23" ht="33" x14ac:dyDescent="0.25">
      <c r="A1478">
        <v>1476</v>
      </c>
      <c r="B1478" s="3" t="s">
        <v>1477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662</v>
      </c>
      <c r="P1478">
        <f t="shared" si="93"/>
        <v>43.33</v>
      </c>
      <c r="Q1478" t="str">
        <f t="shared" si="94"/>
        <v>publishing</v>
      </c>
      <c r="R1478" t="str">
        <f t="shared" si="95"/>
        <v>radio &amp; podcasts</v>
      </c>
      <c r="S1478" s="9">
        <v>40765.791921296295</v>
      </c>
      <c r="T1478" s="9"/>
      <c r="U1478" s="8">
        <v>40795.791921296295</v>
      </c>
      <c r="W1478" s="10">
        <v>40765.791921296295</v>
      </c>
    </row>
    <row r="1479" spans="1:23" ht="49" x14ac:dyDescent="0.25">
      <c r="A1479">
        <v>1477</v>
      </c>
      <c r="B1479" s="3" t="s">
        <v>1478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</v>
      </c>
      <c r="P1479">
        <f t="shared" si="93"/>
        <v>90.5</v>
      </c>
      <c r="Q1479" t="str">
        <f t="shared" si="94"/>
        <v>publishing</v>
      </c>
      <c r="R1479" t="str">
        <f t="shared" si="95"/>
        <v>radio &amp; podcasts</v>
      </c>
      <c r="S1479" s="9">
        <v>40840.365787037037</v>
      </c>
      <c r="T1479" s="9"/>
      <c r="U1479" s="8">
        <v>40899.875</v>
      </c>
      <c r="W1479" s="10">
        <v>40840.365787037037</v>
      </c>
    </row>
    <row r="1480" spans="1:23" ht="49" x14ac:dyDescent="0.25">
      <c r="A1480">
        <v>1478</v>
      </c>
      <c r="B1480" s="3" t="s">
        <v>1479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1182</v>
      </c>
      <c r="P1480">
        <f t="shared" si="93"/>
        <v>29.19</v>
      </c>
      <c r="Q1480" t="str">
        <f t="shared" si="94"/>
        <v>publishing</v>
      </c>
      <c r="R1480" t="str">
        <f t="shared" si="95"/>
        <v>radio &amp; podcasts</v>
      </c>
      <c r="S1480" s="9">
        <v>41394.621678240743</v>
      </c>
      <c r="T1480" s="9"/>
      <c r="U1480" s="8">
        <v>41408.621678240743</v>
      </c>
      <c r="W1480" s="10">
        <v>41394.621678240743</v>
      </c>
    </row>
    <row r="1481" spans="1:23" ht="49" x14ac:dyDescent="0.25">
      <c r="A1481">
        <v>1479</v>
      </c>
      <c r="B1481" s="3" t="s">
        <v>1480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</v>
      </c>
      <c r="P1481">
        <f t="shared" si="93"/>
        <v>30.96</v>
      </c>
      <c r="Q1481" t="str">
        <f t="shared" si="94"/>
        <v>publishing</v>
      </c>
      <c r="R1481" t="str">
        <f t="shared" si="95"/>
        <v>radio &amp; podcasts</v>
      </c>
      <c r="S1481" s="9">
        <v>41754.495243055557</v>
      </c>
      <c r="T1481" s="9"/>
      <c r="U1481" s="8">
        <v>41768.915972222225</v>
      </c>
      <c r="W1481" s="10">
        <v>41754.495243055557</v>
      </c>
    </row>
    <row r="1482" spans="1:23" ht="49" x14ac:dyDescent="0.25">
      <c r="A1482">
        <v>1480</v>
      </c>
      <c r="B1482" s="3" t="s">
        <v>1481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</v>
      </c>
      <c r="P1482">
        <f t="shared" si="93"/>
        <v>92.16</v>
      </c>
      <c r="Q1482" t="str">
        <f t="shared" si="94"/>
        <v>publishing</v>
      </c>
      <c r="R1482" t="str">
        <f t="shared" si="95"/>
        <v>radio &amp; podcasts</v>
      </c>
      <c r="S1482" s="9">
        <v>41464.684016203704</v>
      </c>
      <c r="T1482" s="9"/>
      <c r="U1482" s="8">
        <v>41481.458333333336</v>
      </c>
      <c r="W1482" s="10">
        <v>41464.684016203704</v>
      </c>
    </row>
    <row r="1483" spans="1:23" ht="49" x14ac:dyDescent="0.25">
      <c r="A1483">
        <v>1481</v>
      </c>
      <c r="B1483" s="3" t="s">
        <v>1482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</v>
      </c>
      <c r="P1483">
        <f t="shared" si="93"/>
        <v>17.5</v>
      </c>
      <c r="Q1483" t="str">
        <f t="shared" si="94"/>
        <v>publishing</v>
      </c>
      <c r="R1483" t="str">
        <f t="shared" si="95"/>
        <v>fiction</v>
      </c>
      <c r="S1483" s="9">
        <v>41550.672974537039</v>
      </c>
      <c r="T1483" s="9"/>
      <c r="U1483" s="8">
        <v>41580.672974537039</v>
      </c>
      <c r="W1483" s="10">
        <v>41550.672974537039</v>
      </c>
    </row>
    <row r="1484" spans="1:23" ht="49" x14ac:dyDescent="0.25">
      <c r="A1484">
        <v>1482</v>
      </c>
      <c r="B1484" s="3" t="s">
        <v>1483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</v>
      </c>
      <c r="P1484">
        <f t="shared" si="93"/>
        <v>5</v>
      </c>
      <c r="Q1484" t="str">
        <f t="shared" si="94"/>
        <v>publishing</v>
      </c>
      <c r="R1484" t="str">
        <f t="shared" si="95"/>
        <v>fiction</v>
      </c>
      <c r="S1484" s="9">
        <v>41136.60805555556</v>
      </c>
      <c r="T1484" s="9"/>
      <c r="U1484" s="8">
        <v>41159.07708333333</v>
      </c>
      <c r="W1484" s="10">
        <v>41136.60805555556</v>
      </c>
    </row>
    <row r="1485" spans="1:23" ht="49" x14ac:dyDescent="0.25">
      <c r="A1485">
        <v>1483</v>
      </c>
      <c r="B1485" s="3" t="s">
        <v>1484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1</v>
      </c>
      <c r="P1485">
        <f t="shared" si="93"/>
        <v>25</v>
      </c>
      <c r="Q1485" t="str">
        <f t="shared" si="94"/>
        <v>publishing</v>
      </c>
      <c r="R1485" t="str">
        <f t="shared" si="95"/>
        <v>fiction</v>
      </c>
      <c r="S1485" s="9">
        <v>42547.942997685182</v>
      </c>
      <c r="T1485" s="9"/>
      <c r="U1485" s="8">
        <v>42572.942997685182</v>
      </c>
      <c r="W1485" s="10">
        <v>42547.942997685182</v>
      </c>
    </row>
    <row r="1486" spans="1:23" ht="18" x14ac:dyDescent="0.25">
      <c r="A1486">
        <v>1484</v>
      </c>
      <c r="B1486" s="3" t="s">
        <v>1485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 t="e">
        <f t="shared" si="93"/>
        <v>#DIV/0!</v>
      </c>
      <c r="Q1486" t="str">
        <f t="shared" si="94"/>
        <v>publishing</v>
      </c>
      <c r="R1486" t="str">
        <f t="shared" si="95"/>
        <v>fiction</v>
      </c>
      <c r="S1486" s="9">
        <v>41052.950960648144</v>
      </c>
      <c r="T1486" s="9"/>
      <c r="U1486" s="8">
        <v>41111.368750000001</v>
      </c>
      <c r="W1486" s="10">
        <v>41052.950960648144</v>
      </c>
    </row>
    <row r="1487" spans="1:23" ht="49" x14ac:dyDescent="0.25">
      <c r="A1487">
        <v>1485</v>
      </c>
      <c r="B1487" s="3" t="s">
        <v>1486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</v>
      </c>
      <c r="P1487">
        <f t="shared" si="93"/>
        <v>50</v>
      </c>
      <c r="Q1487" t="str">
        <f t="shared" si="94"/>
        <v>publishing</v>
      </c>
      <c r="R1487" t="str">
        <f t="shared" si="95"/>
        <v>fiction</v>
      </c>
      <c r="S1487" s="9">
        <v>42130.545983796299</v>
      </c>
      <c r="T1487" s="9"/>
      <c r="U1487" s="8">
        <v>42175.545983796299</v>
      </c>
      <c r="W1487" s="10">
        <v>42130.545983796299</v>
      </c>
    </row>
    <row r="1488" spans="1:23" ht="49" x14ac:dyDescent="0.25">
      <c r="A1488">
        <v>1486</v>
      </c>
      <c r="B1488" s="3" t="s">
        <v>1487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</v>
      </c>
      <c r="P1488">
        <f t="shared" si="93"/>
        <v>16</v>
      </c>
      <c r="Q1488" t="str">
        <f t="shared" si="94"/>
        <v>publishing</v>
      </c>
      <c r="R1488" t="str">
        <f t="shared" si="95"/>
        <v>fiction</v>
      </c>
      <c r="S1488" s="9">
        <v>42031.918530092589</v>
      </c>
      <c r="T1488" s="9"/>
      <c r="U1488" s="8">
        <v>42061.918530092589</v>
      </c>
      <c r="W1488" s="10">
        <v>42031.918530092589</v>
      </c>
    </row>
    <row r="1489" spans="1:23" ht="49" x14ac:dyDescent="0.25">
      <c r="A1489">
        <v>1487</v>
      </c>
      <c r="B1489" s="3" t="s">
        <v>1488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 t="e">
        <f t="shared" si="93"/>
        <v>#DIV/0!</v>
      </c>
      <c r="Q1489" t="str">
        <f t="shared" si="94"/>
        <v>publishing</v>
      </c>
      <c r="R1489" t="str">
        <f t="shared" si="95"/>
        <v>fiction</v>
      </c>
      <c r="S1489" s="9">
        <v>42554.667488425926</v>
      </c>
      <c r="T1489" s="9"/>
      <c r="U1489" s="8">
        <v>42584.667488425926</v>
      </c>
      <c r="W1489" s="10">
        <v>42554.667488425926</v>
      </c>
    </row>
    <row r="1490" spans="1:23" ht="49" x14ac:dyDescent="0.25">
      <c r="A1490">
        <v>1488</v>
      </c>
      <c r="B1490" s="3" t="s">
        <v>1489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</v>
      </c>
      <c r="P1490">
        <f t="shared" si="93"/>
        <v>60</v>
      </c>
      <c r="Q1490" t="str">
        <f t="shared" si="94"/>
        <v>publishing</v>
      </c>
      <c r="R1490" t="str">
        <f t="shared" si="95"/>
        <v>fiction</v>
      </c>
      <c r="S1490" s="9">
        <v>41614.313194444447</v>
      </c>
      <c r="T1490" s="9"/>
      <c r="U1490" s="8">
        <v>41644.313194444447</v>
      </c>
      <c r="W1490" s="10">
        <v>41614.313194444447</v>
      </c>
    </row>
    <row r="1491" spans="1:23" ht="49" x14ac:dyDescent="0.25">
      <c r="A1491">
        <v>1489</v>
      </c>
      <c r="B1491" s="3" t="s">
        <v>1490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 t="e">
        <f t="shared" si="93"/>
        <v>#DIV/0!</v>
      </c>
      <c r="Q1491" t="str">
        <f t="shared" si="94"/>
        <v>publishing</v>
      </c>
      <c r="R1491" t="str">
        <f t="shared" si="95"/>
        <v>fiction</v>
      </c>
      <c r="S1491" s="9">
        <v>41198.361712962964</v>
      </c>
      <c r="T1491" s="9"/>
      <c r="U1491" s="8">
        <v>41228.403379629628</v>
      </c>
      <c r="W1491" s="10">
        <v>41198.361712962964</v>
      </c>
    </row>
    <row r="1492" spans="1:23" ht="49" x14ac:dyDescent="0.25">
      <c r="A1492">
        <v>1490</v>
      </c>
      <c r="B1492" s="3" t="s">
        <v>1491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31</v>
      </c>
      <c r="P1492">
        <f t="shared" si="93"/>
        <v>47.11</v>
      </c>
      <c r="Q1492" t="str">
        <f t="shared" si="94"/>
        <v>publishing</v>
      </c>
      <c r="R1492" t="str">
        <f t="shared" si="95"/>
        <v>fiction</v>
      </c>
      <c r="S1492" s="9">
        <v>41520.311041666668</v>
      </c>
      <c r="T1492" s="9"/>
      <c r="U1492" s="8">
        <v>41549.311041666668</v>
      </c>
      <c r="W1492" s="10">
        <v>41520.311041666668</v>
      </c>
    </row>
    <row r="1493" spans="1:23" ht="33" x14ac:dyDescent="0.25">
      <c r="A1493">
        <v>1491</v>
      </c>
      <c r="B1493" s="3" t="s">
        <v>1492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</v>
      </c>
      <c r="P1493">
        <f t="shared" si="93"/>
        <v>100</v>
      </c>
      <c r="Q1493" t="str">
        <f t="shared" si="94"/>
        <v>publishing</v>
      </c>
      <c r="R1493" t="str">
        <f t="shared" si="95"/>
        <v>fiction</v>
      </c>
      <c r="S1493" s="9">
        <v>41991.463460648149</v>
      </c>
      <c r="T1493" s="9"/>
      <c r="U1493" s="8">
        <v>42050.401388888888</v>
      </c>
      <c r="W1493" s="10">
        <v>41991.463460648149</v>
      </c>
    </row>
    <row r="1494" spans="1:23" ht="49" x14ac:dyDescent="0.25">
      <c r="A1494">
        <v>1492</v>
      </c>
      <c r="B1494" s="3" t="s">
        <v>1493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1</v>
      </c>
      <c r="P1494">
        <f t="shared" si="93"/>
        <v>15</v>
      </c>
      <c r="Q1494" t="str">
        <f t="shared" si="94"/>
        <v>publishing</v>
      </c>
      <c r="R1494" t="str">
        <f t="shared" si="95"/>
        <v>fiction</v>
      </c>
      <c r="S1494" s="9">
        <v>40682.634791666671</v>
      </c>
      <c r="T1494" s="9"/>
      <c r="U1494" s="8">
        <v>40712.634791666671</v>
      </c>
      <c r="W1494" s="10">
        <v>40682.634791666671</v>
      </c>
    </row>
    <row r="1495" spans="1:23" ht="33" x14ac:dyDescent="0.25">
      <c r="A1495">
        <v>1493</v>
      </c>
      <c r="B1495" s="3" t="s">
        <v>1494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 t="e">
        <f t="shared" si="93"/>
        <v>#DIV/0!</v>
      </c>
      <c r="Q1495" t="str">
        <f t="shared" si="94"/>
        <v>publishing</v>
      </c>
      <c r="R1495" t="str">
        <f t="shared" si="95"/>
        <v>fiction</v>
      </c>
      <c r="S1495" s="9">
        <v>41411.616608796299</v>
      </c>
      <c r="T1495" s="9"/>
      <c r="U1495" s="8">
        <v>41441.616608796299</v>
      </c>
      <c r="W1495" s="10">
        <v>41411.616608796299</v>
      </c>
    </row>
    <row r="1496" spans="1:23" ht="49" x14ac:dyDescent="0.25">
      <c r="A1496">
        <v>1494</v>
      </c>
      <c r="B1496" s="3" t="s">
        <v>1495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9</v>
      </c>
      <c r="P1496">
        <f t="shared" si="93"/>
        <v>40.450000000000003</v>
      </c>
      <c r="Q1496" t="str">
        <f t="shared" si="94"/>
        <v>publishing</v>
      </c>
      <c r="R1496" t="str">
        <f t="shared" si="95"/>
        <v>fiction</v>
      </c>
      <c r="S1496" s="9">
        <v>42067.472372685181</v>
      </c>
      <c r="T1496" s="9"/>
      <c r="U1496" s="8">
        <v>42097.401388888888</v>
      </c>
      <c r="W1496" s="10">
        <v>42067.472372685181</v>
      </c>
    </row>
    <row r="1497" spans="1:23" ht="33" x14ac:dyDescent="0.25">
      <c r="A1497">
        <v>1495</v>
      </c>
      <c r="B1497" s="3" t="s">
        <v>1496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 t="e">
        <f t="shared" si="93"/>
        <v>#DIV/0!</v>
      </c>
      <c r="Q1497" t="str">
        <f t="shared" si="94"/>
        <v>publishing</v>
      </c>
      <c r="R1497" t="str">
        <f t="shared" si="95"/>
        <v>fiction</v>
      </c>
      <c r="S1497" s="9">
        <v>40752.539710648147</v>
      </c>
      <c r="T1497" s="9"/>
      <c r="U1497" s="8">
        <v>40782.539710648147</v>
      </c>
      <c r="W1497" s="10">
        <v>40752.539710648147</v>
      </c>
    </row>
    <row r="1498" spans="1:23" ht="49" x14ac:dyDescent="0.25">
      <c r="A1498">
        <v>1496</v>
      </c>
      <c r="B1498" s="3" t="s">
        <v>1497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 t="e">
        <f t="shared" si="93"/>
        <v>#DIV/0!</v>
      </c>
      <c r="Q1498" t="str">
        <f t="shared" si="94"/>
        <v>publishing</v>
      </c>
      <c r="R1498" t="str">
        <f t="shared" si="95"/>
        <v>fiction</v>
      </c>
      <c r="S1498" s="9">
        <v>41838.225219907406</v>
      </c>
      <c r="T1498" s="9"/>
      <c r="U1498" s="8">
        <v>41898.225219907406</v>
      </c>
      <c r="W1498" s="10">
        <v>41838.225219907406</v>
      </c>
    </row>
    <row r="1499" spans="1:23" ht="49" x14ac:dyDescent="0.25">
      <c r="A1499">
        <v>1497</v>
      </c>
      <c r="B1499" s="3" t="s">
        <v>1498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0</v>
      </c>
      <c r="P1499">
        <f t="shared" si="93"/>
        <v>1</v>
      </c>
      <c r="Q1499" t="str">
        <f t="shared" si="94"/>
        <v>publishing</v>
      </c>
      <c r="R1499" t="str">
        <f t="shared" si="95"/>
        <v>fiction</v>
      </c>
      <c r="S1499" s="9">
        <v>41444.39261574074</v>
      </c>
      <c r="T1499" s="9"/>
      <c r="U1499" s="8">
        <v>41486.571527777778</v>
      </c>
      <c r="W1499" s="10">
        <v>41444.39261574074</v>
      </c>
    </row>
    <row r="1500" spans="1:23" ht="49" x14ac:dyDescent="0.25">
      <c r="A1500">
        <v>1498</v>
      </c>
      <c r="B1500" s="3" t="s">
        <v>1499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2</v>
      </c>
      <c r="P1500">
        <f t="shared" si="93"/>
        <v>19</v>
      </c>
      <c r="Q1500" t="str">
        <f t="shared" si="94"/>
        <v>publishing</v>
      </c>
      <c r="R1500" t="str">
        <f t="shared" si="95"/>
        <v>fiction</v>
      </c>
      <c r="S1500" s="9">
        <v>41840.733541666668</v>
      </c>
      <c r="T1500" s="9"/>
      <c r="U1500" s="8">
        <v>41885.733541666668</v>
      </c>
      <c r="W1500" s="10">
        <v>41840.733541666668</v>
      </c>
    </row>
    <row r="1501" spans="1:23" ht="49" x14ac:dyDescent="0.25">
      <c r="A1501">
        <v>1499</v>
      </c>
      <c r="B1501" s="3" t="s">
        <v>1500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</v>
      </c>
      <c r="P1501">
        <f t="shared" si="93"/>
        <v>5</v>
      </c>
      <c r="Q1501" t="str">
        <f t="shared" si="94"/>
        <v>publishing</v>
      </c>
      <c r="R1501" t="str">
        <f t="shared" si="95"/>
        <v>fiction</v>
      </c>
      <c r="S1501" s="9">
        <v>42526.757326388892</v>
      </c>
      <c r="T1501" s="9"/>
      <c r="U1501" s="8">
        <v>42586.757326388892</v>
      </c>
      <c r="W1501" s="10">
        <v>42526.757326388892</v>
      </c>
    </row>
    <row r="1502" spans="1:23" ht="49" x14ac:dyDescent="0.25">
      <c r="A1502">
        <v>1500</v>
      </c>
      <c r="B1502" s="3" t="s">
        <v>1501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</v>
      </c>
      <c r="P1502">
        <f t="shared" si="93"/>
        <v>46.73</v>
      </c>
      <c r="Q1502" t="str">
        <f t="shared" si="94"/>
        <v>publishing</v>
      </c>
      <c r="R1502" t="str">
        <f t="shared" si="95"/>
        <v>fiction</v>
      </c>
      <c r="S1502" s="9">
        <v>41365.654594907406</v>
      </c>
      <c r="T1502" s="9"/>
      <c r="U1502" s="8">
        <v>41395.654594907406</v>
      </c>
      <c r="W1502" s="10">
        <v>41365.654594907406</v>
      </c>
    </row>
    <row r="1503" spans="1:23" ht="33" x14ac:dyDescent="0.25">
      <c r="A1503">
        <v>1501</v>
      </c>
      <c r="B1503" s="3" t="s">
        <v>1502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</v>
      </c>
      <c r="P1503">
        <f t="shared" si="93"/>
        <v>97.73</v>
      </c>
      <c r="Q1503" t="str">
        <f t="shared" si="94"/>
        <v>photography</v>
      </c>
      <c r="R1503" t="str">
        <f t="shared" si="95"/>
        <v>photobooks</v>
      </c>
      <c r="S1503" s="9">
        <v>42163.333599537036</v>
      </c>
      <c r="T1503" s="9"/>
      <c r="U1503" s="8">
        <v>42193.333599537036</v>
      </c>
      <c r="W1503" s="10">
        <v>42163.333599537036</v>
      </c>
    </row>
    <row r="1504" spans="1:23" ht="49" x14ac:dyDescent="0.25">
      <c r="A1504">
        <v>1502</v>
      </c>
      <c r="B1504" s="3" t="s">
        <v>1503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</v>
      </c>
      <c r="P1504">
        <f t="shared" si="93"/>
        <v>67.84</v>
      </c>
      <c r="Q1504" t="str">
        <f t="shared" si="94"/>
        <v>photography</v>
      </c>
      <c r="R1504" t="str">
        <f t="shared" si="95"/>
        <v>photobooks</v>
      </c>
      <c r="S1504" s="9">
        <v>42426.292592592596</v>
      </c>
      <c r="T1504" s="9"/>
      <c r="U1504" s="8">
        <v>42454.666666666672</v>
      </c>
      <c r="W1504" s="10">
        <v>42426.292592592596</v>
      </c>
    </row>
    <row r="1505" spans="1:23" ht="49" x14ac:dyDescent="0.25">
      <c r="A1505">
        <v>1503</v>
      </c>
      <c r="B1505" s="3" t="s">
        <v>1504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108</v>
      </c>
      <c r="P1505">
        <f t="shared" si="93"/>
        <v>56.98</v>
      </c>
      <c r="Q1505" t="str">
        <f t="shared" si="94"/>
        <v>photography</v>
      </c>
      <c r="R1505" t="str">
        <f t="shared" si="95"/>
        <v>photobooks</v>
      </c>
      <c r="S1505" s="9">
        <v>42606.097233796296</v>
      </c>
      <c r="T1505" s="9"/>
      <c r="U1505" s="8">
        <v>42666.097233796296</v>
      </c>
      <c r="W1505" s="10">
        <v>42606.097233796296</v>
      </c>
    </row>
    <row r="1506" spans="1:23" ht="33" x14ac:dyDescent="0.25">
      <c r="A1506">
        <v>1504</v>
      </c>
      <c r="B1506" s="3" t="s">
        <v>1505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278</v>
      </c>
      <c r="P1506">
        <f t="shared" si="93"/>
        <v>67.16</v>
      </c>
      <c r="Q1506" t="str">
        <f t="shared" si="94"/>
        <v>photography</v>
      </c>
      <c r="R1506" t="str">
        <f t="shared" si="95"/>
        <v>photobooks</v>
      </c>
      <c r="S1506" s="9">
        <v>41772.407685185186</v>
      </c>
      <c r="T1506" s="9"/>
      <c r="U1506" s="8">
        <v>41800.106249999997</v>
      </c>
      <c r="W1506" s="10">
        <v>41772.407685185186</v>
      </c>
    </row>
    <row r="1507" spans="1:23" ht="49" x14ac:dyDescent="0.25">
      <c r="A1507">
        <v>1505</v>
      </c>
      <c r="B1507" s="3" t="s">
        <v>1506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104</v>
      </c>
      <c r="P1507">
        <f t="shared" si="93"/>
        <v>48.04</v>
      </c>
      <c r="Q1507" t="str">
        <f t="shared" si="94"/>
        <v>photography</v>
      </c>
      <c r="R1507" t="str">
        <f t="shared" si="95"/>
        <v>photobooks</v>
      </c>
      <c r="S1507" s="9">
        <v>42414.19332175926</v>
      </c>
      <c r="T1507" s="9"/>
      <c r="U1507" s="8">
        <v>42451.584027777775</v>
      </c>
      <c r="W1507" s="10">
        <v>42414.19332175926</v>
      </c>
    </row>
    <row r="1508" spans="1:23" ht="49" x14ac:dyDescent="0.25">
      <c r="A1508">
        <v>1506</v>
      </c>
      <c r="B1508" s="3" t="s">
        <v>1507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</v>
      </c>
      <c r="P1508">
        <f t="shared" si="93"/>
        <v>38.86</v>
      </c>
      <c r="Q1508" t="str">
        <f t="shared" si="94"/>
        <v>photography</v>
      </c>
      <c r="R1508" t="str">
        <f t="shared" si="95"/>
        <v>photobooks</v>
      </c>
      <c r="S1508" s="9">
        <v>41814.535925925928</v>
      </c>
      <c r="T1508" s="9"/>
      <c r="U1508" s="8">
        <v>41844.535925925928</v>
      </c>
      <c r="W1508" s="10">
        <v>41814.535925925928</v>
      </c>
    </row>
    <row r="1509" spans="1:23" ht="49" x14ac:dyDescent="0.25">
      <c r="A1509">
        <v>1507</v>
      </c>
      <c r="B1509" s="3" t="s">
        <v>1508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78.180000000000007</v>
      </c>
      <c r="Q1509" t="str">
        <f t="shared" si="94"/>
        <v>photography</v>
      </c>
      <c r="R1509" t="str">
        <f t="shared" si="95"/>
        <v>photobooks</v>
      </c>
      <c r="S1509" s="9">
        <v>40254.200335648151</v>
      </c>
      <c r="T1509" s="9"/>
      <c r="U1509" s="8">
        <v>40313.090277777781</v>
      </c>
      <c r="W1509" s="10">
        <v>40254.200335648151</v>
      </c>
    </row>
    <row r="1510" spans="1:23" ht="49" x14ac:dyDescent="0.25">
      <c r="A1510">
        <v>1508</v>
      </c>
      <c r="B1510" s="3" t="s">
        <v>1509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111</v>
      </c>
      <c r="P1510">
        <f t="shared" si="93"/>
        <v>97.11</v>
      </c>
      <c r="Q1510" t="str">
        <f t="shared" si="94"/>
        <v>photography</v>
      </c>
      <c r="R1510" t="str">
        <f t="shared" si="95"/>
        <v>photobooks</v>
      </c>
      <c r="S1510" s="9">
        <v>41786.364363425928</v>
      </c>
      <c r="T1510" s="9"/>
      <c r="U1510" s="8">
        <v>41817.364363425928</v>
      </c>
      <c r="W1510" s="10">
        <v>41786.364363425928</v>
      </c>
    </row>
    <row r="1511" spans="1:23" ht="49" x14ac:dyDescent="0.25">
      <c r="A1511">
        <v>1509</v>
      </c>
      <c r="B1511" s="3" t="s">
        <v>1510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124</v>
      </c>
      <c r="P1511">
        <f t="shared" si="93"/>
        <v>110.39</v>
      </c>
      <c r="Q1511" t="str">
        <f t="shared" si="94"/>
        <v>photography</v>
      </c>
      <c r="R1511" t="str">
        <f t="shared" si="95"/>
        <v>photobooks</v>
      </c>
      <c r="S1511" s="9">
        <v>42751.283391203702</v>
      </c>
      <c r="T1511" s="9"/>
      <c r="U1511" s="8">
        <v>42780.707638888889</v>
      </c>
      <c r="W1511" s="10">
        <v>42751.283391203702</v>
      </c>
    </row>
    <row r="1512" spans="1:23" ht="49" x14ac:dyDescent="0.25">
      <c r="A1512">
        <v>1510</v>
      </c>
      <c r="B1512" s="3" t="s">
        <v>1511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</v>
      </c>
      <c r="P1512">
        <f t="shared" si="93"/>
        <v>39.92</v>
      </c>
      <c r="Q1512" t="str">
        <f t="shared" si="94"/>
        <v>photography</v>
      </c>
      <c r="R1512" t="str">
        <f t="shared" si="95"/>
        <v>photobooks</v>
      </c>
      <c r="S1512" s="9">
        <v>41809.135162037033</v>
      </c>
      <c r="T1512" s="9"/>
      <c r="U1512" s="8">
        <v>41839.135162037033</v>
      </c>
      <c r="W1512" s="10">
        <v>41809.135162037033</v>
      </c>
    </row>
    <row r="1513" spans="1:23" ht="49" x14ac:dyDescent="0.25">
      <c r="A1513">
        <v>1511</v>
      </c>
      <c r="B1513" s="3" t="s">
        <v>1512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112</v>
      </c>
      <c r="P1513">
        <f t="shared" si="93"/>
        <v>75.98</v>
      </c>
      <c r="Q1513" t="str">
        <f t="shared" si="94"/>
        <v>photography</v>
      </c>
      <c r="R1513" t="str">
        <f t="shared" si="95"/>
        <v>photobooks</v>
      </c>
      <c r="S1513" s="9">
        <v>42296.333379629628</v>
      </c>
      <c r="T1513" s="9"/>
      <c r="U1513" s="8">
        <v>42326.375046296293</v>
      </c>
      <c r="W1513" s="10">
        <v>42296.333379629628</v>
      </c>
    </row>
    <row r="1514" spans="1:23" ht="49" x14ac:dyDescent="0.25">
      <c r="A1514">
        <v>1512</v>
      </c>
      <c r="B1514" s="3" t="s">
        <v>1513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559</v>
      </c>
      <c r="P1514">
        <f t="shared" si="93"/>
        <v>58.38</v>
      </c>
      <c r="Q1514" t="str">
        <f t="shared" si="94"/>
        <v>photography</v>
      </c>
      <c r="R1514" t="str">
        <f t="shared" si="95"/>
        <v>photobooks</v>
      </c>
      <c r="S1514" s="9">
        <v>42741.434479166666</v>
      </c>
      <c r="T1514" s="9"/>
      <c r="U1514" s="8">
        <v>42771.434479166666</v>
      </c>
      <c r="W1514" s="10">
        <v>42741.434479166666</v>
      </c>
    </row>
    <row r="1515" spans="1:23" ht="49" x14ac:dyDescent="0.25">
      <c r="A1515">
        <v>1513</v>
      </c>
      <c r="B1515" s="3" t="s">
        <v>1514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</v>
      </c>
      <c r="P1515">
        <f t="shared" si="93"/>
        <v>55.82</v>
      </c>
      <c r="Q1515" t="str">
        <f t="shared" si="94"/>
        <v>photography</v>
      </c>
      <c r="R1515" t="str">
        <f t="shared" si="95"/>
        <v>photobooks</v>
      </c>
      <c r="S1515" s="9">
        <v>41806.387337962966</v>
      </c>
      <c r="T1515" s="9"/>
      <c r="U1515" s="8">
        <v>41836.387337962966</v>
      </c>
      <c r="W1515" s="10">
        <v>41806.387337962966</v>
      </c>
    </row>
    <row r="1516" spans="1:23" ht="49" x14ac:dyDescent="0.25">
      <c r="A1516">
        <v>1514</v>
      </c>
      <c r="B1516" s="3" t="s">
        <v>1515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</v>
      </c>
      <c r="P1516">
        <f t="shared" si="93"/>
        <v>151.24</v>
      </c>
      <c r="Q1516" t="str">
        <f t="shared" si="94"/>
        <v>photography</v>
      </c>
      <c r="R1516" t="str">
        <f t="shared" si="95"/>
        <v>photobooks</v>
      </c>
      <c r="S1516" s="9">
        <v>42234.347685185188</v>
      </c>
      <c r="T1516" s="9"/>
      <c r="U1516" s="8">
        <v>42274.347685185188</v>
      </c>
      <c r="W1516" s="10">
        <v>42234.347685185188</v>
      </c>
    </row>
    <row r="1517" spans="1:23" ht="49" x14ac:dyDescent="0.25">
      <c r="A1517">
        <v>1515</v>
      </c>
      <c r="B1517" s="3" t="s">
        <v>1516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</v>
      </c>
      <c r="P1517">
        <f t="shared" si="93"/>
        <v>849.67</v>
      </c>
      <c r="Q1517" t="str">
        <f t="shared" si="94"/>
        <v>photography</v>
      </c>
      <c r="R1517" t="str">
        <f t="shared" si="95"/>
        <v>photobooks</v>
      </c>
      <c r="S1517" s="9">
        <v>42415.003437499996</v>
      </c>
      <c r="T1517" s="9"/>
      <c r="U1517" s="8">
        <v>42444.961770833332</v>
      </c>
      <c r="W1517" s="10">
        <v>42415.003437499996</v>
      </c>
    </row>
    <row r="1518" spans="1:23" ht="49" x14ac:dyDescent="0.25">
      <c r="A1518">
        <v>1516</v>
      </c>
      <c r="B1518" s="3" t="s">
        <v>1517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109</v>
      </c>
      <c r="P1518">
        <f t="shared" si="93"/>
        <v>159.24</v>
      </c>
      <c r="Q1518" t="str">
        <f t="shared" si="94"/>
        <v>photography</v>
      </c>
      <c r="R1518" t="str">
        <f t="shared" si="95"/>
        <v>photobooks</v>
      </c>
      <c r="S1518" s="9">
        <v>42619.216342592597</v>
      </c>
      <c r="T1518" s="9"/>
      <c r="U1518" s="8">
        <v>42649.333333333328</v>
      </c>
      <c r="W1518" s="10">
        <v>42619.216342592597</v>
      </c>
    </row>
    <row r="1519" spans="1:23" ht="49" x14ac:dyDescent="0.25">
      <c r="A1519">
        <v>1517</v>
      </c>
      <c r="B1519" s="3" t="s">
        <v>1518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162</v>
      </c>
      <c r="P1519">
        <f t="shared" si="93"/>
        <v>39.51</v>
      </c>
      <c r="Q1519" t="str">
        <f t="shared" si="94"/>
        <v>photography</v>
      </c>
      <c r="R1519" t="str">
        <f t="shared" si="95"/>
        <v>photobooks</v>
      </c>
      <c r="S1519" s="9">
        <v>41948.31658564815</v>
      </c>
      <c r="T1519" s="9"/>
      <c r="U1519" s="8">
        <v>41979</v>
      </c>
      <c r="W1519" s="10">
        <v>41948.31658564815</v>
      </c>
    </row>
    <row r="1520" spans="1:23" ht="33" x14ac:dyDescent="0.25">
      <c r="A1520">
        <v>1518</v>
      </c>
      <c r="B1520" s="3" t="s">
        <v>1519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</v>
      </c>
      <c r="P1520">
        <f t="shared" si="93"/>
        <v>130.53</v>
      </c>
      <c r="Q1520" t="str">
        <f t="shared" si="94"/>
        <v>photography</v>
      </c>
      <c r="R1520" t="str">
        <f t="shared" si="95"/>
        <v>photobooks</v>
      </c>
      <c r="S1520" s="9">
        <v>41760.5700462963</v>
      </c>
      <c r="T1520" s="9"/>
      <c r="U1520" s="8">
        <v>41790.5700462963</v>
      </c>
      <c r="W1520" s="10">
        <v>41760.5700462963</v>
      </c>
    </row>
    <row r="1521" spans="1:23" ht="49" x14ac:dyDescent="0.25">
      <c r="A1521">
        <v>1519</v>
      </c>
      <c r="B1521" s="3" t="s">
        <v>1520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</v>
      </c>
      <c r="P1521">
        <f t="shared" si="93"/>
        <v>64.16</v>
      </c>
      <c r="Q1521" t="str">
        <f t="shared" si="94"/>
        <v>photography</v>
      </c>
      <c r="R1521" t="str">
        <f t="shared" si="95"/>
        <v>photobooks</v>
      </c>
      <c r="S1521" s="9">
        <v>41782.491701388892</v>
      </c>
      <c r="T1521" s="9"/>
      <c r="U1521" s="8">
        <v>41810.665972222225</v>
      </c>
      <c r="W1521" s="10">
        <v>41782.491701388892</v>
      </c>
    </row>
    <row r="1522" spans="1:23" ht="33" x14ac:dyDescent="0.25">
      <c r="A1522">
        <v>1520</v>
      </c>
      <c r="B1522" s="3" t="s">
        <v>1521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</v>
      </c>
      <c r="P1522">
        <f t="shared" si="93"/>
        <v>111.53</v>
      </c>
      <c r="Q1522" t="str">
        <f t="shared" si="94"/>
        <v>photography</v>
      </c>
      <c r="R1522" t="str">
        <f t="shared" si="95"/>
        <v>photobooks</v>
      </c>
      <c r="S1522" s="9">
        <v>41955.607789351852</v>
      </c>
      <c r="T1522" s="9"/>
      <c r="U1522" s="8">
        <v>41991.916666666672</v>
      </c>
      <c r="W1522" s="10">
        <v>41955.607789351852</v>
      </c>
    </row>
    <row r="1523" spans="1:23" ht="49" x14ac:dyDescent="0.25">
      <c r="A1523">
        <v>1521</v>
      </c>
      <c r="B1523" s="3" t="s">
        <v>1522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107</v>
      </c>
      <c r="P1523">
        <f t="shared" si="93"/>
        <v>170.45</v>
      </c>
      <c r="Q1523" t="str">
        <f t="shared" si="94"/>
        <v>photography</v>
      </c>
      <c r="R1523" t="str">
        <f t="shared" si="95"/>
        <v>photobooks</v>
      </c>
      <c r="S1523" s="9">
        <v>42492.917719907404</v>
      </c>
      <c r="T1523" s="9"/>
      <c r="U1523" s="8">
        <v>42527.917719907404</v>
      </c>
      <c r="W1523" s="10">
        <v>42492.917719907404</v>
      </c>
    </row>
    <row r="1524" spans="1:23" ht="49" x14ac:dyDescent="0.25">
      <c r="A1524">
        <v>1522</v>
      </c>
      <c r="B1524" s="3" t="s">
        <v>1523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139</v>
      </c>
      <c r="P1524">
        <f t="shared" si="93"/>
        <v>133.74</v>
      </c>
      <c r="Q1524" t="str">
        <f t="shared" si="94"/>
        <v>photography</v>
      </c>
      <c r="R1524" t="str">
        <f t="shared" si="95"/>
        <v>photobooks</v>
      </c>
      <c r="S1524" s="9">
        <v>41899.580312500002</v>
      </c>
      <c r="T1524" s="9"/>
      <c r="U1524" s="8">
        <v>41929.580312500002</v>
      </c>
      <c r="W1524" s="10">
        <v>41899.580312500002</v>
      </c>
    </row>
    <row r="1525" spans="1:23" ht="49" x14ac:dyDescent="0.25">
      <c r="A1525">
        <v>1523</v>
      </c>
      <c r="B1525" s="3" t="s">
        <v>1524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125</v>
      </c>
      <c r="P1525">
        <f t="shared" si="93"/>
        <v>95.83</v>
      </c>
      <c r="Q1525" t="str">
        <f t="shared" si="94"/>
        <v>photography</v>
      </c>
      <c r="R1525" t="str">
        <f t="shared" si="95"/>
        <v>photobooks</v>
      </c>
      <c r="S1525" s="9">
        <v>41964.501342592594</v>
      </c>
      <c r="T1525" s="9"/>
      <c r="U1525" s="8">
        <v>41995.75</v>
      </c>
      <c r="W1525" s="10">
        <v>41964.501342592594</v>
      </c>
    </row>
    <row r="1526" spans="1:23" ht="49" x14ac:dyDescent="0.25">
      <c r="A1526">
        <v>1524</v>
      </c>
      <c r="B1526" s="3" t="s">
        <v>1525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>
        <f t="shared" si="93"/>
        <v>221.79</v>
      </c>
      <c r="Q1526" t="str">
        <f t="shared" si="94"/>
        <v>photography</v>
      </c>
      <c r="R1526" t="str">
        <f t="shared" si="95"/>
        <v>photobooks</v>
      </c>
      <c r="S1526" s="9">
        <v>42756.251041666663</v>
      </c>
      <c r="T1526" s="9"/>
      <c r="U1526" s="8">
        <v>42786.251041666663</v>
      </c>
      <c r="W1526" s="10">
        <v>42756.251041666663</v>
      </c>
    </row>
    <row r="1527" spans="1:23" ht="49" x14ac:dyDescent="0.25">
      <c r="A1527">
        <v>1525</v>
      </c>
      <c r="B1527" s="3" t="s">
        <v>1526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</v>
      </c>
      <c r="P1527">
        <f t="shared" si="93"/>
        <v>32.32</v>
      </c>
      <c r="Q1527" t="str">
        <f t="shared" si="94"/>
        <v>photography</v>
      </c>
      <c r="R1527" t="str">
        <f t="shared" si="95"/>
        <v>photobooks</v>
      </c>
      <c r="S1527" s="9">
        <v>42570.452986111108</v>
      </c>
      <c r="T1527" s="9"/>
      <c r="U1527" s="8">
        <v>42600.452986111108</v>
      </c>
      <c r="W1527" s="10">
        <v>42570.452986111108</v>
      </c>
    </row>
    <row r="1528" spans="1:23" ht="49" x14ac:dyDescent="0.25">
      <c r="A1528">
        <v>1526</v>
      </c>
      <c r="B1528" s="3" t="s">
        <v>1527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</v>
      </c>
      <c r="P1528">
        <f t="shared" si="93"/>
        <v>98.84</v>
      </c>
      <c r="Q1528" t="str">
        <f t="shared" si="94"/>
        <v>photography</v>
      </c>
      <c r="R1528" t="str">
        <f t="shared" si="95"/>
        <v>photobooks</v>
      </c>
      <c r="S1528" s="9">
        <v>42339.026006944448</v>
      </c>
      <c r="T1528" s="9"/>
      <c r="U1528" s="8">
        <v>42388.026006944448</v>
      </c>
      <c r="W1528" s="10">
        <v>42339.026006944448</v>
      </c>
    </row>
    <row r="1529" spans="1:23" ht="33" x14ac:dyDescent="0.25">
      <c r="A1529">
        <v>1527</v>
      </c>
      <c r="B1529" s="3" t="s">
        <v>1528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</v>
      </c>
      <c r="P1529">
        <f t="shared" si="93"/>
        <v>55.22</v>
      </c>
      <c r="Q1529" t="str">
        <f t="shared" si="94"/>
        <v>photography</v>
      </c>
      <c r="R1529" t="str">
        <f t="shared" si="95"/>
        <v>photobooks</v>
      </c>
      <c r="S1529" s="9">
        <v>42780.350532407407</v>
      </c>
      <c r="T1529" s="9"/>
      <c r="U1529" s="8">
        <v>42808.308865740735</v>
      </c>
      <c r="W1529" s="10">
        <v>42780.350532407407</v>
      </c>
    </row>
    <row r="1530" spans="1:23" ht="33" x14ac:dyDescent="0.25">
      <c r="A1530">
        <v>1528</v>
      </c>
      <c r="B1530" s="3" t="s">
        <v>1529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282</v>
      </c>
      <c r="P1530">
        <f t="shared" si="93"/>
        <v>52.79</v>
      </c>
      <c r="Q1530" t="str">
        <f t="shared" si="94"/>
        <v>photography</v>
      </c>
      <c r="R1530" t="str">
        <f t="shared" si="95"/>
        <v>photobooks</v>
      </c>
      <c r="S1530" s="9">
        <v>42736.482893518521</v>
      </c>
      <c r="T1530" s="9"/>
      <c r="U1530" s="8">
        <v>42766.75</v>
      </c>
      <c r="W1530" s="10">
        <v>42736.482893518521</v>
      </c>
    </row>
    <row r="1531" spans="1:23" ht="33" x14ac:dyDescent="0.25">
      <c r="A1531">
        <v>1529</v>
      </c>
      <c r="B1531" s="3" t="s">
        <v>1530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101</v>
      </c>
      <c r="P1531">
        <f t="shared" si="93"/>
        <v>135.66999999999999</v>
      </c>
      <c r="Q1531" t="str">
        <f t="shared" si="94"/>
        <v>photography</v>
      </c>
      <c r="R1531" t="str">
        <f t="shared" si="95"/>
        <v>photobooks</v>
      </c>
      <c r="S1531" s="9">
        <v>42052.378703703704</v>
      </c>
      <c r="T1531" s="9"/>
      <c r="U1531" s="8">
        <v>42082.337037037039</v>
      </c>
      <c r="W1531" s="10">
        <v>42052.378703703704</v>
      </c>
    </row>
    <row r="1532" spans="1:23" ht="49" x14ac:dyDescent="0.25">
      <c r="A1532">
        <v>1530</v>
      </c>
      <c r="B1532" s="3" t="s">
        <v>1531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135</v>
      </c>
      <c r="P1532">
        <f t="shared" si="93"/>
        <v>53.99</v>
      </c>
      <c r="Q1532" t="str">
        <f t="shared" si="94"/>
        <v>photography</v>
      </c>
      <c r="R1532" t="str">
        <f t="shared" si="95"/>
        <v>photobooks</v>
      </c>
      <c r="S1532" s="9">
        <v>42275.517303240747</v>
      </c>
      <c r="T1532" s="9"/>
      <c r="U1532" s="8">
        <v>42300.517303240747</v>
      </c>
      <c r="W1532" s="10">
        <v>42275.517303240747</v>
      </c>
    </row>
    <row r="1533" spans="1:23" ht="49" x14ac:dyDescent="0.25">
      <c r="A1533">
        <v>1531</v>
      </c>
      <c r="B1533" s="3" t="s">
        <v>1532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176</v>
      </c>
      <c r="P1533">
        <f t="shared" si="93"/>
        <v>56.64</v>
      </c>
      <c r="Q1533" t="str">
        <f t="shared" si="94"/>
        <v>photography</v>
      </c>
      <c r="R1533" t="str">
        <f t="shared" si="95"/>
        <v>photobooks</v>
      </c>
      <c r="S1533" s="9">
        <v>41941.552384259259</v>
      </c>
      <c r="T1533" s="9"/>
      <c r="U1533" s="8">
        <v>41973.875</v>
      </c>
      <c r="W1533" s="10">
        <v>41941.552384259259</v>
      </c>
    </row>
    <row r="1534" spans="1:23" ht="49" x14ac:dyDescent="0.25">
      <c r="A1534">
        <v>1532</v>
      </c>
      <c r="B1534" s="3" t="s">
        <v>1533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</v>
      </c>
      <c r="P1534">
        <f t="shared" si="93"/>
        <v>82.32</v>
      </c>
      <c r="Q1534" t="str">
        <f t="shared" si="94"/>
        <v>photography</v>
      </c>
      <c r="R1534" t="str">
        <f t="shared" si="95"/>
        <v>photobooks</v>
      </c>
      <c r="S1534" s="9">
        <v>42391.225289351853</v>
      </c>
      <c r="T1534" s="9"/>
      <c r="U1534" s="8">
        <v>42415.375</v>
      </c>
      <c r="W1534" s="10">
        <v>42391.225289351853</v>
      </c>
    </row>
    <row r="1535" spans="1:23" ht="33" x14ac:dyDescent="0.25">
      <c r="A1535">
        <v>1533</v>
      </c>
      <c r="B1535" s="3" t="s">
        <v>1534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</v>
      </c>
      <c r="P1535">
        <f t="shared" si="93"/>
        <v>88.26</v>
      </c>
      <c r="Q1535" t="str">
        <f t="shared" si="94"/>
        <v>photography</v>
      </c>
      <c r="R1535" t="str">
        <f t="shared" si="95"/>
        <v>photobooks</v>
      </c>
      <c r="S1535" s="9">
        <v>42442.75204861111</v>
      </c>
      <c r="T1535" s="9"/>
      <c r="U1535" s="8">
        <v>42491.915972222225</v>
      </c>
      <c r="W1535" s="10">
        <v>42442.75204861111</v>
      </c>
    </row>
    <row r="1536" spans="1:23" ht="49" x14ac:dyDescent="0.25">
      <c r="A1536">
        <v>1534</v>
      </c>
      <c r="B1536" s="3" t="s">
        <v>1535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418</v>
      </c>
      <c r="P1536">
        <f t="shared" si="93"/>
        <v>84.91</v>
      </c>
      <c r="Q1536" t="str">
        <f t="shared" si="94"/>
        <v>photography</v>
      </c>
      <c r="R1536" t="str">
        <f t="shared" si="95"/>
        <v>photobooks</v>
      </c>
      <c r="S1536" s="9">
        <v>42221.42432870371</v>
      </c>
      <c r="T1536" s="9"/>
      <c r="U1536" s="8">
        <v>42251.42432870371</v>
      </c>
      <c r="W1536" s="10">
        <v>42221.42432870371</v>
      </c>
    </row>
    <row r="1537" spans="1:23" ht="49" x14ac:dyDescent="0.25">
      <c r="A1537">
        <v>1535</v>
      </c>
      <c r="B1537" s="3" t="s">
        <v>1536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</v>
      </c>
      <c r="P1537">
        <f t="shared" si="93"/>
        <v>48.15</v>
      </c>
      <c r="Q1537" t="str">
        <f t="shared" si="94"/>
        <v>photography</v>
      </c>
      <c r="R1537" t="str">
        <f t="shared" si="95"/>
        <v>photobooks</v>
      </c>
      <c r="S1537" s="9">
        <v>42484.579062500001</v>
      </c>
      <c r="T1537" s="9"/>
      <c r="U1537" s="8">
        <v>42513.666666666672</v>
      </c>
      <c r="W1537" s="10">
        <v>42484.579062500001</v>
      </c>
    </row>
    <row r="1538" spans="1:23" ht="49" x14ac:dyDescent="0.25">
      <c r="A1538">
        <v>1536</v>
      </c>
      <c r="B1538" s="3" t="s">
        <v>1537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</v>
      </c>
      <c r="P1538">
        <f t="shared" si="93"/>
        <v>66.02</v>
      </c>
      <c r="Q1538" t="str">
        <f t="shared" si="94"/>
        <v>photography</v>
      </c>
      <c r="R1538" t="str">
        <f t="shared" si="95"/>
        <v>photobooks</v>
      </c>
      <c r="S1538" s="9">
        <v>42213.552199074074</v>
      </c>
      <c r="T1538" s="9"/>
      <c r="U1538" s="8">
        <v>42243.552199074074</v>
      </c>
      <c r="W1538" s="10">
        <v>42213.552199074074</v>
      </c>
    </row>
    <row r="1539" spans="1:23" ht="49" x14ac:dyDescent="0.25">
      <c r="A1539">
        <v>1537</v>
      </c>
      <c r="B1539" s="3" t="s">
        <v>1538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ROUND((E1539/D1539)*100,0)</f>
        <v>180</v>
      </c>
      <c r="P1539">
        <f t="shared" ref="P1539:P1602" si="97">ROUND(E1539/L1539,2)</f>
        <v>96.38</v>
      </c>
      <c r="Q1539" t="str">
        <f t="shared" ref="Q1539:Q1602" si="98">LEFT(N1539,FIND("/",N1539)-1)</f>
        <v>photography</v>
      </c>
      <c r="R1539" t="str">
        <f t="shared" ref="R1539:R1602" si="99">MID(N1539,FIND("/",N1539)+1,LEN(N1539))</f>
        <v>photobooks</v>
      </c>
      <c r="S1539" s="9">
        <v>42552.065127314811</v>
      </c>
      <c r="T1539" s="9"/>
      <c r="U1539" s="8">
        <v>42588.5</v>
      </c>
      <c r="W1539" s="10">
        <v>42552.065127314811</v>
      </c>
    </row>
    <row r="1540" spans="1:23" ht="49" x14ac:dyDescent="0.25">
      <c r="A1540">
        <v>1538</v>
      </c>
      <c r="B1540" s="3" t="s">
        <v>1539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103</v>
      </c>
      <c r="P1540">
        <f t="shared" si="97"/>
        <v>156.16999999999999</v>
      </c>
      <c r="Q1540" t="str">
        <f t="shared" si="98"/>
        <v>photography</v>
      </c>
      <c r="R1540" t="str">
        <f t="shared" si="99"/>
        <v>photobooks</v>
      </c>
      <c r="S1540" s="9">
        <v>41981.532060185185</v>
      </c>
      <c r="T1540" s="9"/>
      <c r="U1540" s="8">
        <v>42026.532060185185</v>
      </c>
      <c r="W1540" s="10">
        <v>41981.532060185185</v>
      </c>
    </row>
    <row r="1541" spans="1:23" ht="49" x14ac:dyDescent="0.25">
      <c r="A1541">
        <v>1539</v>
      </c>
      <c r="B1541" s="3" t="s">
        <v>1540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136</v>
      </c>
      <c r="P1541">
        <f t="shared" si="97"/>
        <v>95.76</v>
      </c>
      <c r="Q1541" t="str">
        <f t="shared" si="98"/>
        <v>photography</v>
      </c>
      <c r="R1541" t="str">
        <f t="shared" si="99"/>
        <v>photobooks</v>
      </c>
      <c r="S1541" s="9">
        <v>42705.669201388882</v>
      </c>
      <c r="T1541" s="9"/>
      <c r="U1541" s="8">
        <v>42738.669201388882</v>
      </c>
      <c r="W1541" s="10">
        <v>42705.669201388882</v>
      </c>
    </row>
    <row r="1542" spans="1:23" ht="49" x14ac:dyDescent="0.25">
      <c r="A1542">
        <v>1540</v>
      </c>
      <c r="B1542" s="3" t="s">
        <v>1541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118</v>
      </c>
      <c r="P1542">
        <f t="shared" si="97"/>
        <v>180.41</v>
      </c>
      <c r="Q1542" t="str">
        <f t="shared" si="98"/>
        <v>photography</v>
      </c>
      <c r="R1542" t="str">
        <f t="shared" si="99"/>
        <v>photobooks</v>
      </c>
      <c r="S1542" s="9">
        <v>41938.75712962963</v>
      </c>
      <c r="T1542" s="9"/>
      <c r="U1542" s="8">
        <v>41968.802083333328</v>
      </c>
      <c r="W1542" s="10">
        <v>41938.75712962963</v>
      </c>
    </row>
    <row r="1543" spans="1:23" ht="49" x14ac:dyDescent="0.25">
      <c r="A1543">
        <v>1541</v>
      </c>
      <c r="B1543" s="3" t="s">
        <v>1542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0</v>
      </c>
      <c r="P1543">
        <f t="shared" si="97"/>
        <v>3</v>
      </c>
      <c r="Q1543" t="str">
        <f t="shared" si="98"/>
        <v>photography</v>
      </c>
      <c r="R1543" t="str">
        <f t="shared" si="99"/>
        <v>nature</v>
      </c>
      <c r="S1543" s="9">
        <v>41974.462245370371</v>
      </c>
      <c r="T1543" s="9"/>
      <c r="U1543" s="8">
        <v>42004.462245370371</v>
      </c>
      <c r="W1543" s="10">
        <v>41974.462245370371</v>
      </c>
    </row>
    <row r="1544" spans="1:23" ht="49" x14ac:dyDescent="0.25">
      <c r="A1544">
        <v>1542</v>
      </c>
      <c r="B1544" s="3" t="s">
        <v>1543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>
        <f t="shared" si="97"/>
        <v>20</v>
      </c>
      <c r="Q1544" t="str">
        <f t="shared" si="98"/>
        <v>photography</v>
      </c>
      <c r="R1544" t="str">
        <f t="shared" si="99"/>
        <v>nature</v>
      </c>
      <c r="S1544" s="9">
        <v>42170.746527777781</v>
      </c>
      <c r="T1544" s="9"/>
      <c r="U1544" s="8">
        <v>42185.746527777781</v>
      </c>
      <c r="W1544" s="10">
        <v>42170.746527777781</v>
      </c>
    </row>
    <row r="1545" spans="1:23" ht="49" x14ac:dyDescent="0.25">
      <c r="A1545">
        <v>1543</v>
      </c>
      <c r="B1545" s="3" t="s">
        <v>1544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</v>
      </c>
      <c r="P1545">
        <f t="shared" si="97"/>
        <v>10</v>
      </c>
      <c r="Q1545" t="str">
        <f t="shared" si="98"/>
        <v>photography</v>
      </c>
      <c r="R1545" t="str">
        <f t="shared" si="99"/>
        <v>nature</v>
      </c>
      <c r="S1545" s="9">
        <v>41935.259652777779</v>
      </c>
      <c r="T1545" s="9"/>
      <c r="U1545" s="8">
        <v>41965.301319444443</v>
      </c>
      <c r="W1545" s="10">
        <v>41935.259652777779</v>
      </c>
    </row>
    <row r="1546" spans="1:23" ht="49" x14ac:dyDescent="0.25">
      <c r="A1546">
        <v>1544</v>
      </c>
      <c r="B1546" s="3" t="s">
        <v>1545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 t="e">
        <f t="shared" si="97"/>
        <v>#DIV/0!</v>
      </c>
      <c r="Q1546" t="str">
        <f t="shared" si="98"/>
        <v>photography</v>
      </c>
      <c r="R1546" t="str">
        <f t="shared" si="99"/>
        <v>nature</v>
      </c>
      <c r="S1546" s="9">
        <v>42052.801203703704</v>
      </c>
      <c r="T1546" s="9"/>
      <c r="U1546" s="8">
        <v>42094.762499999997</v>
      </c>
      <c r="W1546" s="10">
        <v>42052.801203703704</v>
      </c>
    </row>
    <row r="1547" spans="1:23" ht="49" x14ac:dyDescent="0.25">
      <c r="A1547">
        <v>1545</v>
      </c>
      <c r="B1547" s="3" t="s">
        <v>1546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0</v>
      </c>
      <c r="P1547">
        <f t="shared" si="97"/>
        <v>1</v>
      </c>
      <c r="Q1547" t="str">
        <f t="shared" si="98"/>
        <v>photography</v>
      </c>
      <c r="R1547" t="str">
        <f t="shared" si="99"/>
        <v>nature</v>
      </c>
      <c r="S1547" s="9">
        <v>42031.634652777779</v>
      </c>
      <c r="T1547" s="9"/>
      <c r="U1547" s="8">
        <v>42065.636111111111</v>
      </c>
      <c r="W1547" s="10">
        <v>42031.634652777779</v>
      </c>
    </row>
    <row r="1548" spans="1:23" ht="49" x14ac:dyDescent="0.25">
      <c r="A1548">
        <v>1546</v>
      </c>
      <c r="B1548" s="3" t="s">
        <v>1547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29</v>
      </c>
      <c r="P1548">
        <f t="shared" si="97"/>
        <v>26.27</v>
      </c>
      <c r="Q1548" t="str">
        <f t="shared" si="98"/>
        <v>photography</v>
      </c>
      <c r="R1548" t="str">
        <f t="shared" si="99"/>
        <v>nature</v>
      </c>
      <c r="S1548" s="9">
        <v>41838.962951388887</v>
      </c>
      <c r="T1548" s="9"/>
      <c r="U1548" s="8">
        <v>41898.962951388887</v>
      </c>
      <c r="W1548" s="10">
        <v>41838.962951388887</v>
      </c>
    </row>
    <row r="1549" spans="1:23" ht="49" x14ac:dyDescent="0.25">
      <c r="A1549">
        <v>1547</v>
      </c>
      <c r="B1549" s="3" t="s">
        <v>1548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 t="e">
        <f t="shared" si="97"/>
        <v>#DIV/0!</v>
      </c>
      <c r="Q1549" t="str">
        <f t="shared" si="98"/>
        <v>photography</v>
      </c>
      <c r="R1549" t="str">
        <f t="shared" si="99"/>
        <v>nature</v>
      </c>
      <c r="S1549" s="9">
        <v>42782.176875000005</v>
      </c>
      <c r="T1549" s="9"/>
      <c r="U1549" s="8">
        <v>42789.176875000005</v>
      </c>
      <c r="W1549" s="10">
        <v>42782.176875000005</v>
      </c>
    </row>
    <row r="1550" spans="1:23" ht="33" x14ac:dyDescent="0.25">
      <c r="A1550">
        <v>1548</v>
      </c>
      <c r="B1550" s="3" t="s">
        <v>1549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9</v>
      </c>
      <c r="P1550">
        <f t="shared" si="97"/>
        <v>60</v>
      </c>
      <c r="Q1550" t="str">
        <f t="shared" si="98"/>
        <v>photography</v>
      </c>
      <c r="R1550" t="str">
        <f t="shared" si="99"/>
        <v>nature</v>
      </c>
      <c r="S1550" s="9">
        <v>42286.63217592593</v>
      </c>
      <c r="T1550" s="9"/>
      <c r="U1550" s="8">
        <v>42316.673842592587</v>
      </c>
      <c r="W1550" s="10">
        <v>42286.63217592593</v>
      </c>
    </row>
    <row r="1551" spans="1:23" ht="49" x14ac:dyDescent="0.25">
      <c r="A1551">
        <v>1549</v>
      </c>
      <c r="B1551" s="3" t="s">
        <v>1550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>
        <f t="shared" si="97"/>
        <v>28.33</v>
      </c>
      <c r="Q1551" t="str">
        <f t="shared" si="98"/>
        <v>photography</v>
      </c>
      <c r="R1551" t="str">
        <f t="shared" si="99"/>
        <v>nature</v>
      </c>
      <c r="S1551" s="9">
        <v>42280.886099537034</v>
      </c>
      <c r="T1551" s="9"/>
      <c r="U1551" s="8">
        <v>42310.927766203706</v>
      </c>
      <c r="W1551" s="10">
        <v>42280.886099537034</v>
      </c>
    </row>
    <row r="1552" spans="1:23" ht="49" x14ac:dyDescent="0.25">
      <c r="A1552">
        <v>1550</v>
      </c>
      <c r="B1552" s="3" t="s">
        <v>1551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</v>
      </c>
      <c r="P1552">
        <f t="shared" si="97"/>
        <v>14.43</v>
      </c>
      <c r="Q1552" t="str">
        <f t="shared" si="98"/>
        <v>photography</v>
      </c>
      <c r="R1552" t="str">
        <f t="shared" si="99"/>
        <v>nature</v>
      </c>
      <c r="S1552" s="9">
        <v>42472.199467592596</v>
      </c>
      <c r="T1552" s="9"/>
      <c r="U1552" s="8">
        <v>42502.199467592596</v>
      </c>
      <c r="W1552" s="10">
        <v>42472.199467592596</v>
      </c>
    </row>
    <row r="1553" spans="1:23" ht="49" x14ac:dyDescent="0.25">
      <c r="A1553">
        <v>1551</v>
      </c>
      <c r="B1553" s="3" t="s">
        <v>1552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 t="e">
        <f t="shared" si="97"/>
        <v>#DIV/0!</v>
      </c>
      <c r="Q1553" t="str">
        <f t="shared" si="98"/>
        <v>photography</v>
      </c>
      <c r="R1553" t="str">
        <f t="shared" si="99"/>
        <v>nature</v>
      </c>
      <c r="S1553" s="9">
        <v>42121.574525462958</v>
      </c>
      <c r="T1553" s="9"/>
      <c r="U1553" s="8">
        <v>42151.574525462958</v>
      </c>
      <c r="W1553" s="10">
        <v>42121.574525462958</v>
      </c>
    </row>
    <row r="1554" spans="1:23" ht="49" x14ac:dyDescent="0.25">
      <c r="A1554">
        <v>1552</v>
      </c>
      <c r="B1554" s="3" t="s">
        <v>1553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</v>
      </c>
      <c r="P1554">
        <f t="shared" si="97"/>
        <v>132.19</v>
      </c>
      <c r="Q1554" t="str">
        <f t="shared" si="98"/>
        <v>photography</v>
      </c>
      <c r="R1554" t="str">
        <f t="shared" si="99"/>
        <v>nature</v>
      </c>
      <c r="S1554" s="9">
        <v>41892.438750000001</v>
      </c>
      <c r="T1554" s="9"/>
      <c r="U1554" s="8">
        <v>41912.915972222225</v>
      </c>
      <c r="W1554" s="10">
        <v>41892.438750000001</v>
      </c>
    </row>
    <row r="1555" spans="1:23" ht="49" x14ac:dyDescent="0.25">
      <c r="A1555">
        <v>1553</v>
      </c>
      <c r="B1555" s="3" t="s">
        <v>1554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 t="e">
        <f t="shared" si="97"/>
        <v>#DIV/0!</v>
      </c>
      <c r="Q1555" t="str">
        <f t="shared" si="98"/>
        <v>photography</v>
      </c>
      <c r="R1555" t="str">
        <f t="shared" si="99"/>
        <v>nature</v>
      </c>
      <c r="S1555" s="9">
        <v>42219.032951388886</v>
      </c>
      <c r="T1555" s="9"/>
      <c r="U1555" s="8">
        <v>42249.032951388886</v>
      </c>
      <c r="W1555" s="10">
        <v>42219.032951388886</v>
      </c>
    </row>
    <row r="1556" spans="1:23" ht="49" x14ac:dyDescent="0.25">
      <c r="A1556">
        <v>1554</v>
      </c>
      <c r="B1556" s="3" t="s">
        <v>1555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 t="e">
        <f t="shared" si="97"/>
        <v>#DIV/0!</v>
      </c>
      <c r="Q1556" t="str">
        <f t="shared" si="98"/>
        <v>photography</v>
      </c>
      <c r="R1556" t="str">
        <f t="shared" si="99"/>
        <v>nature</v>
      </c>
      <c r="S1556" s="9">
        <v>42188.002199074079</v>
      </c>
      <c r="T1556" s="9"/>
      <c r="U1556" s="8">
        <v>42218.002199074079</v>
      </c>
      <c r="W1556" s="10">
        <v>42188.002199074079</v>
      </c>
    </row>
    <row r="1557" spans="1:23" ht="49" x14ac:dyDescent="0.25">
      <c r="A1557">
        <v>1555</v>
      </c>
      <c r="B1557" s="3" t="s">
        <v>1556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 t="e">
        <f t="shared" si="97"/>
        <v>#DIV/0!</v>
      </c>
      <c r="Q1557" t="str">
        <f t="shared" si="98"/>
        <v>photography</v>
      </c>
      <c r="R1557" t="str">
        <f t="shared" si="99"/>
        <v>nature</v>
      </c>
      <c r="S1557" s="9">
        <v>42241.363796296297</v>
      </c>
      <c r="T1557" s="9"/>
      <c r="U1557" s="8">
        <v>42264.458333333328</v>
      </c>
      <c r="W1557" s="10">
        <v>42241.363796296297</v>
      </c>
    </row>
    <row r="1558" spans="1:23" ht="49" x14ac:dyDescent="0.25">
      <c r="A1558">
        <v>1556</v>
      </c>
      <c r="B1558" s="3" t="s">
        <v>1557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</v>
      </c>
      <c r="P1558">
        <f t="shared" si="97"/>
        <v>56.42</v>
      </c>
      <c r="Q1558" t="str">
        <f t="shared" si="98"/>
        <v>photography</v>
      </c>
      <c r="R1558" t="str">
        <f t="shared" si="99"/>
        <v>nature</v>
      </c>
      <c r="S1558" s="9">
        <v>42524.903055555551</v>
      </c>
      <c r="T1558" s="9"/>
      <c r="U1558" s="8">
        <v>42554.903055555551</v>
      </c>
      <c r="W1558" s="10">
        <v>42524.903055555551</v>
      </c>
    </row>
    <row r="1559" spans="1:23" ht="49" x14ac:dyDescent="0.25">
      <c r="A1559">
        <v>1557</v>
      </c>
      <c r="B1559" s="3" t="s">
        <v>1558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>
        <f t="shared" si="97"/>
        <v>100</v>
      </c>
      <c r="Q1559" t="str">
        <f t="shared" si="98"/>
        <v>photography</v>
      </c>
      <c r="R1559" t="str">
        <f t="shared" si="99"/>
        <v>nature</v>
      </c>
      <c r="S1559" s="9">
        <v>41871.40315972222</v>
      </c>
      <c r="T1559" s="9"/>
      <c r="U1559" s="8">
        <v>41902.40315972222</v>
      </c>
      <c r="W1559" s="10">
        <v>41871.40315972222</v>
      </c>
    </row>
    <row r="1560" spans="1:23" ht="33" x14ac:dyDescent="0.25">
      <c r="A1560">
        <v>1558</v>
      </c>
      <c r="B1560" s="3" t="s">
        <v>1559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5</v>
      </c>
      <c r="P1560">
        <f t="shared" si="97"/>
        <v>11.67</v>
      </c>
      <c r="Q1560" t="str">
        <f t="shared" si="98"/>
        <v>photography</v>
      </c>
      <c r="R1560" t="str">
        <f t="shared" si="99"/>
        <v>nature</v>
      </c>
      <c r="S1560" s="9">
        <v>42185.147673611107</v>
      </c>
      <c r="T1560" s="9"/>
      <c r="U1560" s="8">
        <v>42244.258333333331</v>
      </c>
      <c r="W1560" s="10">
        <v>42185.147673611107</v>
      </c>
    </row>
    <row r="1561" spans="1:23" ht="33" x14ac:dyDescent="0.25">
      <c r="A1561">
        <v>1559</v>
      </c>
      <c r="B1561" s="3" t="s">
        <v>1560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</v>
      </c>
      <c r="P1561">
        <f t="shared" si="97"/>
        <v>50</v>
      </c>
      <c r="Q1561" t="str">
        <f t="shared" si="98"/>
        <v>photography</v>
      </c>
      <c r="R1561" t="str">
        <f t="shared" si="99"/>
        <v>nature</v>
      </c>
      <c r="S1561" s="9">
        <v>42107.80322916666</v>
      </c>
      <c r="T1561" s="9"/>
      <c r="U1561" s="8">
        <v>42122.80322916666</v>
      </c>
      <c r="W1561" s="10">
        <v>42107.80322916666</v>
      </c>
    </row>
    <row r="1562" spans="1:23" ht="49" x14ac:dyDescent="0.25">
      <c r="A1562">
        <v>1560</v>
      </c>
      <c r="B1562" s="3" t="s">
        <v>1561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4</v>
      </c>
      <c r="P1562">
        <f t="shared" si="97"/>
        <v>23.5</v>
      </c>
      <c r="Q1562" t="str">
        <f t="shared" si="98"/>
        <v>photography</v>
      </c>
      <c r="R1562" t="str">
        <f t="shared" si="99"/>
        <v>nature</v>
      </c>
      <c r="S1562" s="9">
        <v>41935.770752314813</v>
      </c>
      <c r="T1562" s="9"/>
      <c r="U1562" s="8">
        <v>41955.812418981484</v>
      </c>
      <c r="W1562" s="10">
        <v>41935.770752314813</v>
      </c>
    </row>
    <row r="1563" spans="1:23" ht="49" x14ac:dyDescent="0.25">
      <c r="A1563">
        <v>1561</v>
      </c>
      <c r="B1563" s="3" t="s">
        <v>1562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1</v>
      </c>
      <c r="P1563">
        <f t="shared" si="97"/>
        <v>67</v>
      </c>
      <c r="Q1563" t="str">
        <f t="shared" si="98"/>
        <v>publishing</v>
      </c>
      <c r="R1563" t="str">
        <f t="shared" si="99"/>
        <v>art books</v>
      </c>
      <c r="S1563" s="9">
        <v>41554.791701388887</v>
      </c>
      <c r="T1563" s="9"/>
      <c r="U1563" s="8">
        <v>41584.833368055559</v>
      </c>
      <c r="W1563" s="10">
        <v>41554.791701388887</v>
      </c>
    </row>
    <row r="1564" spans="1:23" ht="49" x14ac:dyDescent="0.25">
      <c r="A1564">
        <v>1562</v>
      </c>
      <c r="B1564" s="3" t="s">
        <v>1563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 t="e">
        <f t="shared" si="97"/>
        <v>#DIV/0!</v>
      </c>
      <c r="Q1564" t="str">
        <f t="shared" si="98"/>
        <v>publishing</v>
      </c>
      <c r="R1564" t="str">
        <f t="shared" si="99"/>
        <v>art books</v>
      </c>
      <c r="S1564" s="9">
        <v>40079.316157407404</v>
      </c>
      <c r="T1564" s="9"/>
      <c r="U1564" s="8">
        <v>40148.784722222219</v>
      </c>
      <c r="W1564" s="10">
        <v>40079.316157407404</v>
      </c>
    </row>
    <row r="1565" spans="1:23" ht="49" x14ac:dyDescent="0.25">
      <c r="A1565">
        <v>1563</v>
      </c>
      <c r="B1565" s="3" t="s">
        <v>1564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</v>
      </c>
      <c r="P1565">
        <f t="shared" si="97"/>
        <v>42.5</v>
      </c>
      <c r="Q1565" t="str">
        <f t="shared" si="98"/>
        <v>publishing</v>
      </c>
      <c r="R1565" t="str">
        <f t="shared" si="99"/>
        <v>art books</v>
      </c>
      <c r="S1565" s="9">
        <v>41652.492488425924</v>
      </c>
      <c r="T1565" s="9"/>
      <c r="U1565" s="8">
        <v>41712.450821759259</v>
      </c>
      <c r="W1565" s="10">
        <v>41652.492488425924</v>
      </c>
    </row>
    <row r="1566" spans="1:23" ht="49" x14ac:dyDescent="0.25">
      <c r="A1566">
        <v>1564</v>
      </c>
      <c r="B1566" s="3" t="s">
        <v>1565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</v>
      </c>
      <c r="P1566">
        <f t="shared" si="97"/>
        <v>10</v>
      </c>
      <c r="Q1566" t="str">
        <f t="shared" si="98"/>
        <v>publishing</v>
      </c>
      <c r="R1566" t="str">
        <f t="shared" si="99"/>
        <v>art books</v>
      </c>
      <c r="S1566" s="9">
        <v>42121.117002314815</v>
      </c>
      <c r="T1566" s="9"/>
      <c r="U1566" s="8">
        <v>42152.586805555555</v>
      </c>
      <c r="W1566" s="10">
        <v>42121.117002314815</v>
      </c>
    </row>
    <row r="1567" spans="1:23" ht="49" x14ac:dyDescent="0.25">
      <c r="A1567">
        <v>1565</v>
      </c>
      <c r="B1567" s="3" t="s">
        <v>1566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3</v>
      </c>
      <c r="P1567">
        <f t="shared" si="97"/>
        <v>100</v>
      </c>
      <c r="Q1567" t="str">
        <f t="shared" si="98"/>
        <v>publishing</v>
      </c>
      <c r="R1567" t="str">
        <f t="shared" si="99"/>
        <v>art books</v>
      </c>
      <c r="S1567" s="9">
        <v>40672.479872685188</v>
      </c>
      <c r="T1567" s="9"/>
      <c r="U1567" s="8">
        <v>40702.479872685188</v>
      </c>
      <c r="W1567" s="10">
        <v>40672.479872685188</v>
      </c>
    </row>
    <row r="1568" spans="1:23" ht="49" x14ac:dyDescent="0.25">
      <c r="A1568">
        <v>1566</v>
      </c>
      <c r="B1568" s="3" t="s">
        <v>1567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</v>
      </c>
      <c r="P1568">
        <f t="shared" si="97"/>
        <v>108.05</v>
      </c>
      <c r="Q1568" t="str">
        <f t="shared" si="98"/>
        <v>publishing</v>
      </c>
      <c r="R1568" t="str">
        <f t="shared" si="99"/>
        <v>art books</v>
      </c>
      <c r="S1568" s="9">
        <v>42549.666712962964</v>
      </c>
      <c r="T1568" s="9"/>
      <c r="U1568" s="8">
        <v>42578.666666666672</v>
      </c>
      <c r="W1568" s="10">
        <v>42549.666712962964</v>
      </c>
    </row>
    <row r="1569" spans="1:23" ht="49" x14ac:dyDescent="0.25">
      <c r="A1569">
        <v>1567</v>
      </c>
      <c r="B1569" s="3" t="s">
        <v>1568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</v>
      </c>
      <c r="P1569">
        <f t="shared" si="97"/>
        <v>26.92</v>
      </c>
      <c r="Q1569" t="str">
        <f t="shared" si="98"/>
        <v>publishing</v>
      </c>
      <c r="R1569" t="str">
        <f t="shared" si="99"/>
        <v>art books</v>
      </c>
      <c r="S1569" s="9">
        <v>41671.686863425923</v>
      </c>
      <c r="T1569" s="9"/>
      <c r="U1569" s="8">
        <v>41686.75</v>
      </c>
      <c r="W1569" s="10">
        <v>41671.686863425923</v>
      </c>
    </row>
    <row r="1570" spans="1:23" ht="49" x14ac:dyDescent="0.25">
      <c r="A1570">
        <v>1568</v>
      </c>
      <c r="B1570" s="3" t="s">
        <v>1569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14</v>
      </c>
      <c r="P1570">
        <f t="shared" si="97"/>
        <v>155</v>
      </c>
      <c r="Q1570" t="str">
        <f t="shared" si="98"/>
        <v>publishing</v>
      </c>
      <c r="R1570" t="str">
        <f t="shared" si="99"/>
        <v>art books</v>
      </c>
      <c r="S1570" s="9">
        <v>41961.812326388885</v>
      </c>
      <c r="T1570" s="9"/>
      <c r="U1570" s="8">
        <v>41996.812326388885</v>
      </c>
      <c r="W1570" s="10">
        <v>41961.812326388885</v>
      </c>
    </row>
    <row r="1571" spans="1:23" ht="18" x14ac:dyDescent="0.25">
      <c r="A1571">
        <v>1569</v>
      </c>
      <c r="B1571" s="3" t="s">
        <v>1570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 t="e">
        <f t="shared" si="97"/>
        <v>#DIV/0!</v>
      </c>
      <c r="Q1571" t="str">
        <f t="shared" si="98"/>
        <v>publishing</v>
      </c>
      <c r="R1571" t="str">
        <f t="shared" si="99"/>
        <v>art books</v>
      </c>
      <c r="S1571" s="9">
        <v>41389.429560185185</v>
      </c>
      <c r="T1571" s="9"/>
      <c r="U1571" s="8">
        <v>41419.429560185185</v>
      </c>
      <c r="W1571" s="10">
        <v>41389.429560185185</v>
      </c>
    </row>
    <row r="1572" spans="1:23" ht="33" x14ac:dyDescent="0.25">
      <c r="A1572">
        <v>1570</v>
      </c>
      <c r="B1572" s="3" t="s">
        <v>1571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</v>
      </c>
      <c r="P1572">
        <f t="shared" si="97"/>
        <v>47.77</v>
      </c>
      <c r="Q1572" t="str">
        <f t="shared" si="98"/>
        <v>publishing</v>
      </c>
      <c r="R1572" t="str">
        <f t="shared" si="99"/>
        <v>art books</v>
      </c>
      <c r="S1572" s="9">
        <v>42438.563449074078</v>
      </c>
      <c r="T1572" s="9"/>
      <c r="U1572" s="8">
        <v>42468.521782407406</v>
      </c>
      <c r="W1572" s="10">
        <v>42438.563449074078</v>
      </c>
    </row>
    <row r="1573" spans="1:23" ht="49" x14ac:dyDescent="0.25">
      <c r="A1573">
        <v>1571</v>
      </c>
      <c r="B1573" s="3" t="s">
        <v>1572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1</v>
      </c>
      <c r="P1573">
        <f t="shared" si="97"/>
        <v>20</v>
      </c>
      <c r="Q1573" t="str">
        <f t="shared" si="98"/>
        <v>publishing</v>
      </c>
      <c r="R1573" t="str">
        <f t="shared" si="99"/>
        <v>art books</v>
      </c>
      <c r="S1573" s="9">
        <v>42144.519479166673</v>
      </c>
      <c r="T1573" s="9"/>
      <c r="U1573" s="8">
        <v>42174.519479166673</v>
      </c>
      <c r="W1573" s="10">
        <v>42144.519479166673</v>
      </c>
    </row>
    <row r="1574" spans="1:23" ht="49" x14ac:dyDescent="0.25">
      <c r="A1574">
        <v>1572</v>
      </c>
      <c r="B1574" s="3" t="s">
        <v>1573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>
        <f t="shared" si="97"/>
        <v>41.67</v>
      </c>
      <c r="Q1574" t="str">
        <f t="shared" si="98"/>
        <v>publishing</v>
      </c>
      <c r="R1574" t="str">
        <f t="shared" si="99"/>
        <v>art books</v>
      </c>
      <c r="S1574" s="9">
        <v>42403.783090277779</v>
      </c>
      <c r="T1574" s="9"/>
      <c r="U1574" s="8">
        <v>42428.749305555553</v>
      </c>
      <c r="W1574" s="10">
        <v>42403.783090277779</v>
      </c>
    </row>
    <row r="1575" spans="1:23" ht="49" x14ac:dyDescent="0.25">
      <c r="A1575">
        <v>1573</v>
      </c>
      <c r="B1575" s="3" t="s">
        <v>1574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</v>
      </c>
      <c r="P1575">
        <f t="shared" si="97"/>
        <v>74.33</v>
      </c>
      <c r="Q1575" t="str">
        <f t="shared" si="98"/>
        <v>publishing</v>
      </c>
      <c r="R1575" t="str">
        <f t="shared" si="99"/>
        <v>art books</v>
      </c>
      <c r="S1575" s="9">
        <v>42785.750023148154</v>
      </c>
      <c r="T1575" s="9"/>
      <c r="U1575" s="8">
        <v>42825.915972222225</v>
      </c>
      <c r="W1575" s="10">
        <v>42785.750023148154</v>
      </c>
    </row>
    <row r="1576" spans="1:23" ht="49" x14ac:dyDescent="0.25">
      <c r="A1576">
        <v>1574</v>
      </c>
      <c r="B1576" s="3" t="s">
        <v>1575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</v>
      </c>
      <c r="P1576">
        <f t="shared" si="97"/>
        <v>84.33</v>
      </c>
      <c r="Q1576" t="str">
        <f t="shared" si="98"/>
        <v>publishing</v>
      </c>
      <c r="R1576" t="str">
        <f t="shared" si="99"/>
        <v>art books</v>
      </c>
      <c r="S1576" s="9">
        <v>42017.677418981482</v>
      </c>
      <c r="T1576" s="9"/>
      <c r="U1576" s="8">
        <v>42052.677418981482</v>
      </c>
      <c r="W1576" s="10">
        <v>42017.677418981482</v>
      </c>
    </row>
    <row r="1577" spans="1:23" ht="49" x14ac:dyDescent="0.25">
      <c r="A1577">
        <v>1575</v>
      </c>
      <c r="B1577" s="3" t="s">
        <v>1576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23</v>
      </c>
      <c r="P1577">
        <f t="shared" si="97"/>
        <v>65.459999999999994</v>
      </c>
      <c r="Q1577" t="str">
        <f t="shared" si="98"/>
        <v>publishing</v>
      </c>
      <c r="R1577" t="str">
        <f t="shared" si="99"/>
        <v>art books</v>
      </c>
      <c r="S1577" s="9">
        <v>41799.274259259262</v>
      </c>
      <c r="T1577" s="9"/>
      <c r="U1577" s="8">
        <v>41829.274259259262</v>
      </c>
      <c r="W1577" s="10">
        <v>41799.274259259262</v>
      </c>
    </row>
    <row r="1578" spans="1:23" ht="33" x14ac:dyDescent="0.25">
      <c r="A1578">
        <v>1576</v>
      </c>
      <c r="B1578" s="3" t="s">
        <v>1577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>
        <f t="shared" si="97"/>
        <v>65</v>
      </c>
      <c r="Q1578" t="str">
        <f t="shared" si="98"/>
        <v>publishing</v>
      </c>
      <c r="R1578" t="str">
        <f t="shared" si="99"/>
        <v>art books</v>
      </c>
      <c r="S1578" s="9">
        <v>42140.629259259258</v>
      </c>
      <c r="T1578" s="9"/>
      <c r="U1578" s="8">
        <v>42185.629259259258</v>
      </c>
      <c r="W1578" s="10">
        <v>42140.629259259258</v>
      </c>
    </row>
    <row r="1579" spans="1:23" ht="49" x14ac:dyDescent="0.25">
      <c r="A1579">
        <v>1577</v>
      </c>
      <c r="B1579" s="3" t="s">
        <v>1578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1</v>
      </c>
      <c r="P1579">
        <f t="shared" si="97"/>
        <v>27.5</v>
      </c>
      <c r="Q1579" t="str">
        <f t="shared" si="98"/>
        <v>publishing</v>
      </c>
      <c r="R1579" t="str">
        <f t="shared" si="99"/>
        <v>art books</v>
      </c>
      <c r="S1579" s="9">
        <v>41054.597777777781</v>
      </c>
      <c r="T1579" s="9"/>
      <c r="U1579" s="8">
        <v>41114.597777777781</v>
      </c>
      <c r="W1579" s="10">
        <v>41054.597777777781</v>
      </c>
    </row>
    <row r="1580" spans="1:23" ht="65" x14ac:dyDescent="0.25">
      <c r="A1580">
        <v>1578</v>
      </c>
      <c r="B1580" s="3" t="s">
        <v>1579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11</v>
      </c>
      <c r="P1580">
        <f t="shared" si="97"/>
        <v>51.25</v>
      </c>
      <c r="Q1580" t="str">
        <f t="shared" si="98"/>
        <v>publishing</v>
      </c>
      <c r="R1580" t="str">
        <f t="shared" si="99"/>
        <v>art books</v>
      </c>
      <c r="S1580" s="9">
        <v>40398.815868055557</v>
      </c>
      <c r="T1580" s="9"/>
      <c r="U1580" s="8">
        <v>40422.833333333336</v>
      </c>
      <c r="W1580" s="10">
        <v>40398.815868055557</v>
      </c>
    </row>
    <row r="1581" spans="1:23" ht="33" x14ac:dyDescent="0.25">
      <c r="A1581">
        <v>1579</v>
      </c>
      <c r="B1581" s="3" t="s">
        <v>1580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1</v>
      </c>
      <c r="P1581">
        <f t="shared" si="97"/>
        <v>14</v>
      </c>
      <c r="Q1581" t="str">
        <f t="shared" si="98"/>
        <v>publishing</v>
      </c>
      <c r="R1581" t="str">
        <f t="shared" si="99"/>
        <v>art books</v>
      </c>
      <c r="S1581" s="9">
        <v>41481.746423611112</v>
      </c>
      <c r="T1581" s="9"/>
      <c r="U1581" s="8">
        <v>41514.746423611112</v>
      </c>
      <c r="W1581" s="10">
        <v>41481.746423611112</v>
      </c>
    </row>
    <row r="1582" spans="1:23" ht="49" x14ac:dyDescent="0.25">
      <c r="A1582">
        <v>1580</v>
      </c>
      <c r="B1582" s="3" t="s">
        <v>1581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 t="e">
        <f t="shared" si="97"/>
        <v>#DIV/0!</v>
      </c>
      <c r="Q1582" t="str">
        <f t="shared" si="98"/>
        <v>publishing</v>
      </c>
      <c r="R1582" t="str">
        <f t="shared" si="99"/>
        <v>art books</v>
      </c>
      <c r="S1582" s="9">
        <v>40989.800069444449</v>
      </c>
      <c r="T1582" s="9"/>
      <c r="U1582" s="8">
        <v>41049.800069444449</v>
      </c>
      <c r="W1582" s="10">
        <v>40989.800069444449</v>
      </c>
    </row>
    <row r="1583" spans="1:23" ht="49" x14ac:dyDescent="0.25">
      <c r="A1583">
        <v>1581</v>
      </c>
      <c r="B1583" s="3" t="s">
        <v>1582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1</v>
      </c>
      <c r="P1583">
        <f t="shared" si="97"/>
        <v>5</v>
      </c>
      <c r="Q1583" t="str">
        <f t="shared" si="98"/>
        <v>photography</v>
      </c>
      <c r="R1583" t="str">
        <f t="shared" si="99"/>
        <v>places</v>
      </c>
      <c r="S1583" s="9">
        <v>42325.198958333334</v>
      </c>
      <c r="T1583" s="9"/>
      <c r="U1583" s="8">
        <v>42357.198958333334</v>
      </c>
      <c r="W1583" s="10">
        <v>42325.198958333334</v>
      </c>
    </row>
    <row r="1584" spans="1:23" ht="33" x14ac:dyDescent="0.25">
      <c r="A1584">
        <v>1582</v>
      </c>
      <c r="B1584" s="3" t="s">
        <v>1583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</v>
      </c>
      <c r="P1584">
        <f t="shared" si="97"/>
        <v>31</v>
      </c>
      <c r="Q1584" t="str">
        <f t="shared" si="98"/>
        <v>photography</v>
      </c>
      <c r="R1584" t="str">
        <f t="shared" si="99"/>
        <v>places</v>
      </c>
      <c r="S1584" s="9">
        <v>42246.539965277778</v>
      </c>
      <c r="T1584" s="9"/>
      <c r="U1584" s="8">
        <v>42303.638888888891</v>
      </c>
      <c r="W1584" s="10">
        <v>42246.539965277778</v>
      </c>
    </row>
    <row r="1585" spans="1:23" ht="49" x14ac:dyDescent="0.25">
      <c r="A1585">
        <v>1583</v>
      </c>
      <c r="B1585" s="3" t="s">
        <v>1584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0</v>
      </c>
      <c r="P1585">
        <f t="shared" si="97"/>
        <v>15</v>
      </c>
      <c r="Q1585" t="str">
        <f t="shared" si="98"/>
        <v>photography</v>
      </c>
      <c r="R1585" t="str">
        <f t="shared" si="99"/>
        <v>places</v>
      </c>
      <c r="S1585" s="9">
        <v>41877.654988425929</v>
      </c>
      <c r="T1585" s="9"/>
      <c r="U1585" s="8">
        <v>41907.654988425929</v>
      </c>
      <c r="W1585" s="10">
        <v>41877.654988425929</v>
      </c>
    </row>
    <row r="1586" spans="1:23" ht="49" x14ac:dyDescent="0.25">
      <c r="A1586">
        <v>1584</v>
      </c>
      <c r="B1586" s="3" t="s">
        <v>1585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 t="e">
        <f t="shared" si="97"/>
        <v>#DIV/0!</v>
      </c>
      <c r="Q1586" t="str">
        <f t="shared" si="98"/>
        <v>photography</v>
      </c>
      <c r="R1586" t="str">
        <f t="shared" si="99"/>
        <v>places</v>
      </c>
      <c r="S1586" s="9">
        <v>41779.399317129632</v>
      </c>
      <c r="T1586" s="9"/>
      <c r="U1586" s="8">
        <v>41789.399317129632</v>
      </c>
      <c r="W1586" s="10">
        <v>41779.399317129632</v>
      </c>
    </row>
    <row r="1587" spans="1:23" ht="49" x14ac:dyDescent="0.25">
      <c r="A1587">
        <v>1585</v>
      </c>
      <c r="B1587" s="3" t="s">
        <v>1586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>
        <f t="shared" si="97"/>
        <v>131.66999999999999</v>
      </c>
      <c r="Q1587" t="str">
        <f t="shared" si="98"/>
        <v>photography</v>
      </c>
      <c r="R1587" t="str">
        <f t="shared" si="99"/>
        <v>places</v>
      </c>
      <c r="S1587" s="9">
        <v>42707.645462962959</v>
      </c>
      <c r="T1587" s="9"/>
      <c r="U1587" s="8">
        <v>42729.208333333328</v>
      </c>
      <c r="W1587" s="10">
        <v>42707.645462962959</v>
      </c>
    </row>
    <row r="1588" spans="1:23" ht="33" x14ac:dyDescent="0.25">
      <c r="A1588">
        <v>1586</v>
      </c>
      <c r="B1588" s="3" t="s">
        <v>1587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 t="e">
        <f t="shared" si="97"/>
        <v>#DIV/0!</v>
      </c>
      <c r="Q1588" t="str">
        <f t="shared" si="98"/>
        <v>photography</v>
      </c>
      <c r="R1588" t="str">
        <f t="shared" si="99"/>
        <v>places</v>
      </c>
      <c r="S1588" s="9">
        <v>42068.854421296302</v>
      </c>
      <c r="T1588" s="9"/>
      <c r="U1588" s="8">
        <v>42098.812754629631</v>
      </c>
      <c r="W1588" s="10">
        <v>42068.854421296302</v>
      </c>
    </row>
    <row r="1589" spans="1:23" ht="49" x14ac:dyDescent="0.25">
      <c r="A1589">
        <v>1587</v>
      </c>
      <c r="B1589" s="3" t="s">
        <v>1588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0</v>
      </c>
      <c r="P1589">
        <f t="shared" si="97"/>
        <v>1</v>
      </c>
      <c r="Q1589" t="str">
        <f t="shared" si="98"/>
        <v>photography</v>
      </c>
      <c r="R1589" t="str">
        <f t="shared" si="99"/>
        <v>places</v>
      </c>
      <c r="S1589" s="9">
        <v>41956.700983796298</v>
      </c>
      <c r="T1589" s="9"/>
      <c r="U1589" s="8">
        <v>41986.700983796298</v>
      </c>
      <c r="W1589" s="10">
        <v>41956.700983796298</v>
      </c>
    </row>
    <row r="1590" spans="1:23" ht="33" x14ac:dyDescent="0.25">
      <c r="A1590">
        <v>1588</v>
      </c>
      <c r="B1590" s="3" t="s">
        <v>1589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 t="e">
        <f t="shared" si="97"/>
        <v>#DIV/0!</v>
      </c>
      <c r="Q1590" t="str">
        <f t="shared" si="98"/>
        <v>photography</v>
      </c>
      <c r="R1590" t="str">
        <f t="shared" si="99"/>
        <v>places</v>
      </c>
      <c r="S1590" s="9">
        <v>42004.99998842593</v>
      </c>
      <c r="T1590" s="9"/>
      <c r="U1590" s="8">
        <v>42035.591666666667</v>
      </c>
      <c r="W1590" s="10">
        <v>42004.99998842593</v>
      </c>
    </row>
    <row r="1591" spans="1:23" ht="49" x14ac:dyDescent="0.25">
      <c r="A1591">
        <v>1589</v>
      </c>
      <c r="B1591" s="3" t="s">
        <v>1590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 t="e">
        <f t="shared" si="97"/>
        <v>#DIV/0!</v>
      </c>
      <c r="Q1591" t="str">
        <f t="shared" si="98"/>
        <v>photography</v>
      </c>
      <c r="R1591" t="str">
        <f t="shared" si="99"/>
        <v>places</v>
      </c>
      <c r="S1591" s="9">
        <v>42256.734791666662</v>
      </c>
      <c r="T1591" s="9"/>
      <c r="U1591" s="8">
        <v>42286.734791666662</v>
      </c>
      <c r="W1591" s="10">
        <v>42256.734791666662</v>
      </c>
    </row>
    <row r="1592" spans="1:23" ht="18" x14ac:dyDescent="0.25">
      <c r="A1592">
        <v>1590</v>
      </c>
      <c r="B1592" s="3" t="s">
        <v>1591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2</v>
      </c>
      <c r="P1592">
        <f t="shared" si="97"/>
        <v>510</v>
      </c>
      <c r="Q1592" t="str">
        <f t="shared" si="98"/>
        <v>photography</v>
      </c>
      <c r="R1592" t="str">
        <f t="shared" si="99"/>
        <v>places</v>
      </c>
      <c r="S1592" s="9">
        <v>42240.607222222221</v>
      </c>
      <c r="T1592" s="9"/>
      <c r="U1592" s="8">
        <v>42270.607222222221</v>
      </c>
      <c r="W1592" s="10">
        <v>42240.607222222221</v>
      </c>
    </row>
    <row r="1593" spans="1:23" ht="49" x14ac:dyDescent="0.25">
      <c r="A1593">
        <v>1591</v>
      </c>
      <c r="B1593" s="3" t="s">
        <v>1592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</v>
      </c>
      <c r="P1593">
        <f t="shared" si="97"/>
        <v>44.48</v>
      </c>
      <c r="Q1593" t="str">
        <f t="shared" si="98"/>
        <v>photography</v>
      </c>
      <c r="R1593" t="str">
        <f t="shared" si="99"/>
        <v>places</v>
      </c>
      <c r="S1593" s="9">
        <v>42433.476168981477</v>
      </c>
      <c r="T1593" s="9"/>
      <c r="U1593" s="8">
        <v>42463.43450231482</v>
      </c>
      <c r="W1593" s="10">
        <v>42433.476168981477</v>
      </c>
    </row>
    <row r="1594" spans="1:23" ht="33" x14ac:dyDescent="0.25">
      <c r="A1594">
        <v>1592</v>
      </c>
      <c r="B1594" s="3" t="s">
        <v>1593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 t="e">
        <f t="shared" si="97"/>
        <v>#DIV/0!</v>
      </c>
      <c r="Q1594" t="str">
        <f t="shared" si="98"/>
        <v>photography</v>
      </c>
      <c r="R1594" t="str">
        <f t="shared" si="99"/>
        <v>places</v>
      </c>
      <c r="S1594" s="9">
        <v>42045.822743055556</v>
      </c>
      <c r="T1594" s="9"/>
      <c r="U1594" s="8">
        <v>42090.781076388885</v>
      </c>
      <c r="W1594" s="10">
        <v>42045.822743055556</v>
      </c>
    </row>
    <row r="1595" spans="1:23" ht="33" x14ac:dyDescent="0.25">
      <c r="A1595">
        <v>1593</v>
      </c>
      <c r="B1595" s="3" t="s">
        <v>1594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0</v>
      </c>
      <c r="P1595">
        <f t="shared" si="97"/>
        <v>1</v>
      </c>
      <c r="Q1595" t="str">
        <f t="shared" si="98"/>
        <v>photography</v>
      </c>
      <c r="R1595" t="str">
        <f t="shared" si="99"/>
        <v>places</v>
      </c>
      <c r="S1595" s="9">
        <v>42033.595543981486</v>
      </c>
      <c r="T1595" s="9"/>
      <c r="U1595" s="8">
        <v>42063.595543981486</v>
      </c>
      <c r="W1595" s="10">
        <v>42033.595543981486</v>
      </c>
    </row>
    <row r="1596" spans="1:23" ht="33" x14ac:dyDescent="0.25">
      <c r="A1596">
        <v>1594</v>
      </c>
      <c r="B1596" s="3" t="s">
        <v>1595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21</v>
      </c>
      <c r="P1596">
        <f t="shared" si="97"/>
        <v>20.5</v>
      </c>
      <c r="Q1596" t="str">
        <f t="shared" si="98"/>
        <v>photography</v>
      </c>
      <c r="R1596" t="str">
        <f t="shared" si="99"/>
        <v>places</v>
      </c>
      <c r="S1596" s="9">
        <v>42445.462754629625</v>
      </c>
      <c r="T1596" s="9"/>
      <c r="U1596" s="8">
        <v>42505.431249999994</v>
      </c>
      <c r="W1596" s="10">
        <v>42445.462754629625</v>
      </c>
    </row>
    <row r="1597" spans="1:23" ht="49" x14ac:dyDescent="0.25">
      <c r="A1597">
        <v>1595</v>
      </c>
      <c r="B1597" s="3" t="s">
        <v>1596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</v>
      </c>
      <c r="P1597">
        <f t="shared" si="97"/>
        <v>40</v>
      </c>
      <c r="Q1597" t="str">
        <f t="shared" si="98"/>
        <v>photography</v>
      </c>
      <c r="R1597" t="str">
        <f t="shared" si="99"/>
        <v>places</v>
      </c>
      <c r="S1597" s="9">
        <v>41779.800092592595</v>
      </c>
      <c r="T1597" s="9"/>
      <c r="U1597" s="8">
        <v>41808.592361111114</v>
      </c>
      <c r="W1597" s="10">
        <v>41779.800092592595</v>
      </c>
    </row>
    <row r="1598" spans="1:23" ht="33" x14ac:dyDescent="0.25">
      <c r="A1598">
        <v>1596</v>
      </c>
      <c r="B1598" s="3" t="s">
        <v>1597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</v>
      </c>
      <c r="P1598">
        <f t="shared" si="97"/>
        <v>25</v>
      </c>
      <c r="Q1598" t="str">
        <f t="shared" si="98"/>
        <v>photography</v>
      </c>
      <c r="R1598" t="str">
        <f t="shared" si="99"/>
        <v>places</v>
      </c>
      <c r="S1598" s="9">
        <v>41941.180196759262</v>
      </c>
      <c r="T1598" s="9"/>
      <c r="U1598" s="8">
        <v>41986.221863425926</v>
      </c>
      <c r="W1598" s="10">
        <v>41941.180196759262</v>
      </c>
    </row>
    <row r="1599" spans="1:23" ht="49" x14ac:dyDescent="0.25">
      <c r="A1599">
        <v>1597</v>
      </c>
      <c r="B1599" s="3" t="s">
        <v>1598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 t="e">
        <f t="shared" si="97"/>
        <v>#DIV/0!</v>
      </c>
      <c r="Q1599" t="str">
        <f t="shared" si="98"/>
        <v>photography</v>
      </c>
      <c r="R1599" t="str">
        <f t="shared" si="99"/>
        <v>places</v>
      </c>
      <c r="S1599" s="9">
        <v>42603.104131944448</v>
      </c>
      <c r="T1599" s="9"/>
      <c r="U1599" s="8">
        <v>42633.104131944448</v>
      </c>
      <c r="W1599" s="10">
        <v>42603.104131944448</v>
      </c>
    </row>
    <row r="1600" spans="1:23" ht="49" x14ac:dyDescent="0.25">
      <c r="A1600">
        <v>1598</v>
      </c>
      <c r="B1600" s="3" t="s">
        <v>1599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</v>
      </c>
      <c r="P1600">
        <f t="shared" si="97"/>
        <v>1</v>
      </c>
      <c r="Q1600" t="str">
        <f t="shared" si="98"/>
        <v>photography</v>
      </c>
      <c r="R1600" t="str">
        <f t="shared" si="99"/>
        <v>places</v>
      </c>
      <c r="S1600" s="9">
        <v>42151.417337962965</v>
      </c>
      <c r="T1600" s="9"/>
      <c r="U1600" s="8">
        <v>42211.417337962965</v>
      </c>
      <c r="W1600" s="10">
        <v>42151.417337962965</v>
      </c>
    </row>
    <row r="1601" spans="1:23" ht="49" x14ac:dyDescent="0.25">
      <c r="A1601">
        <v>1599</v>
      </c>
      <c r="B1601" s="3" t="s">
        <v>1600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 t="e">
        <f t="shared" si="97"/>
        <v>#DIV/0!</v>
      </c>
      <c r="Q1601" t="str">
        <f t="shared" si="98"/>
        <v>photography</v>
      </c>
      <c r="R1601" t="str">
        <f t="shared" si="99"/>
        <v>places</v>
      </c>
      <c r="S1601" s="9">
        <v>42438.28907407407</v>
      </c>
      <c r="T1601" s="9"/>
      <c r="U1601" s="8">
        <v>42468.247407407413</v>
      </c>
      <c r="W1601" s="10">
        <v>42438.28907407407</v>
      </c>
    </row>
    <row r="1602" spans="1:23" ht="49" x14ac:dyDescent="0.25">
      <c r="A1602">
        <v>1600</v>
      </c>
      <c r="B1602" s="3" t="s">
        <v>1601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7</v>
      </c>
      <c r="P1602">
        <f t="shared" si="97"/>
        <v>40.78</v>
      </c>
      <c r="Q1602" t="str">
        <f t="shared" si="98"/>
        <v>photography</v>
      </c>
      <c r="R1602" t="str">
        <f t="shared" si="99"/>
        <v>places</v>
      </c>
      <c r="S1602" s="9">
        <v>41790.807314814818</v>
      </c>
      <c r="T1602" s="9"/>
      <c r="U1602" s="8">
        <v>41834.96597222222</v>
      </c>
      <c r="W1602" s="10">
        <v>41790.807314814818</v>
      </c>
    </row>
    <row r="1603" spans="1:23" ht="49" x14ac:dyDescent="0.25">
      <c r="A1603">
        <v>1601</v>
      </c>
      <c r="B1603" s="3" t="s">
        <v>1602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ROUND((E1603/D1603)*100,0)</f>
        <v>108</v>
      </c>
      <c r="P1603">
        <f t="shared" ref="P1603:P1666" si="101">ROUND(E1603/L1603,2)</f>
        <v>48.33</v>
      </c>
      <c r="Q1603" t="str">
        <f t="shared" ref="Q1603:Q1666" si="102">LEFT(N1603,FIND("/",N1603)-1)</f>
        <v>music</v>
      </c>
      <c r="R1603" t="str">
        <f t="shared" ref="R1603:R1666" si="103">MID(N1603,FIND("/",N1603)+1,LEN(N1603))</f>
        <v>rock</v>
      </c>
      <c r="S1603" s="9">
        <v>40637.842974537038</v>
      </c>
      <c r="T1603" s="9"/>
      <c r="U1603" s="8">
        <v>40667.842974537038</v>
      </c>
      <c r="W1603" s="10">
        <v>40637.842974537038</v>
      </c>
    </row>
    <row r="1604" spans="1:23" ht="49" x14ac:dyDescent="0.25">
      <c r="A1604">
        <v>1602</v>
      </c>
      <c r="B1604" s="3" t="s">
        <v>1603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</v>
      </c>
      <c r="P1604">
        <f t="shared" si="101"/>
        <v>46.95</v>
      </c>
      <c r="Q1604" t="str">
        <f t="shared" si="102"/>
        <v>music</v>
      </c>
      <c r="R1604" t="str">
        <f t="shared" si="103"/>
        <v>rock</v>
      </c>
      <c r="S1604" s="9">
        <v>40788.047650462962</v>
      </c>
      <c r="T1604" s="9"/>
      <c r="U1604" s="8">
        <v>40830.708333333336</v>
      </c>
      <c r="W1604" s="10">
        <v>40788.047650462962</v>
      </c>
    </row>
    <row r="1605" spans="1:23" ht="33" x14ac:dyDescent="0.25">
      <c r="A1605">
        <v>1603</v>
      </c>
      <c r="B1605" s="3" t="s">
        <v>1604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</v>
      </c>
      <c r="P1605">
        <f t="shared" si="101"/>
        <v>66.69</v>
      </c>
      <c r="Q1605" t="str">
        <f t="shared" si="102"/>
        <v>music</v>
      </c>
      <c r="R1605" t="str">
        <f t="shared" si="103"/>
        <v>rock</v>
      </c>
      <c r="S1605" s="9">
        <v>40875.919664351852</v>
      </c>
      <c r="T1605" s="9"/>
      <c r="U1605" s="8">
        <v>40935.919664351852</v>
      </c>
      <c r="W1605" s="10">
        <v>40875.919664351852</v>
      </c>
    </row>
    <row r="1606" spans="1:23" ht="49" x14ac:dyDescent="0.25">
      <c r="A1606">
        <v>1604</v>
      </c>
      <c r="B1606" s="3" t="s">
        <v>1605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</v>
      </c>
      <c r="P1606">
        <f t="shared" si="101"/>
        <v>48.84</v>
      </c>
      <c r="Q1606" t="str">
        <f t="shared" si="102"/>
        <v>music</v>
      </c>
      <c r="R1606" t="str">
        <f t="shared" si="103"/>
        <v>rock</v>
      </c>
      <c r="S1606" s="9">
        <v>40945.595312500001</v>
      </c>
      <c r="T1606" s="9"/>
      <c r="U1606" s="8">
        <v>40985.55364583333</v>
      </c>
      <c r="W1606" s="10">
        <v>40945.595312500001</v>
      </c>
    </row>
    <row r="1607" spans="1:23" ht="49" x14ac:dyDescent="0.25">
      <c r="A1607">
        <v>1605</v>
      </c>
      <c r="B1607" s="3" t="s">
        <v>1606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101</v>
      </c>
      <c r="P1607">
        <f t="shared" si="101"/>
        <v>137.31</v>
      </c>
      <c r="Q1607" t="str">
        <f t="shared" si="102"/>
        <v>music</v>
      </c>
      <c r="R1607" t="str">
        <f t="shared" si="103"/>
        <v>rock</v>
      </c>
      <c r="S1607" s="9">
        <v>40746.762881944444</v>
      </c>
      <c r="T1607" s="9"/>
      <c r="U1607" s="8">
        <v>40756.041666666664</v>
      </c>
      <c r="W1607" s="10">
        <v>40746.762881944444</v>
      </c>
    </row>
    <row r="1608" spans="1:23" ht="49" x14ac:dyDescent="0.25">
      <c r="A1608">
        <v>1606</v>
      </c>
      <c r="B1608" s="3" t="s">
        <v>1607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</v>
      </c>
      <c r="P1608">
        <f t="shared" si="101"/>
        <v>87.83</v>
      </c>
      <c r="Q1608" t="str">
        <f t="shared" si="102"/>
        <v>music</v>
      </c>
      <c r="R1608" t="str">
        <f t="shared" si="103"/>
        <v>rock</v>
      </c>
      <c r="S1608" s="9">
        <v>40535.861550925925</v>
      </c>
      <c r="T1608" s="9"/>
      <c r="U1608" s="8">
        <v>40625.819884259261</v>
      </c>
      <c r="W1608" s="10">
        <v>40535.861550925925</v>
      </c>
    </row>
    <row r="1609" spans="1:23" ht="49" x14ac:dyDescent="0.25">
      <c r="A1609">
        <v>1607</v>
      </c>
      <c r="B1609" s="3" t="s">
        <v>1608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</v>
      </c>
      <c r="P1609">
        <f t="shared" si="101"/>
        <v>70.790000000000006</v>
      </c>
      <c r="Q1609" t="str">
        <f t="shared" si="102"/>
        <v>music</v>
      </c>
      <c r="R1609" t="str">
        <f t="shared" si="103"/>
        <v>rock</v>
      </c>
      <c r="S1609" s="9">
        <v>41053.55846064815</v>
      </c>
      <c r="T1609" s="9"/>
      <c r="U1609" s="8">
        <v>41074.55846064815</v>
      </c>
      <c r="W1609" s="10">
        <v>41053.55846064815</v>
      </c>
    </row>
    <row r="1610" spans="1:23" ht="33" x14ac:dyDescent="0.25">
      <c r="A1610">
        <v>1608</v>
      </c>
      <c r="B1610" s="3" t="s">
        <v>1609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</v>
      </c>
      <c r="P1610">
        <f t="shared" si="101"/>
        <v>52.83</v>
      </c>
      <c r="Q1610" t="str">
        <f t="shared" si="102"/>
        <v>music</v>
      </c>
      <c r="R1610" t="str">
        <f t="shared" si="103"/>
        <v>rock</v>
      </c>
      <c r="S1610" s="9">
        <v>41607.58085648148</v>
      </c>
      <c r="T1610" s="9"/>
      <c r="U1610" s="8">
        <v>41639.976388888892</v>
      </c>
      <c r="W1610" s="10">
        <v>41607.58085648148</v>
      </c>
    </row>
    <row r="1611" spans="1:23" ht="49" x14ac:dyDescent="0.25">
      <c r="A1611">
        <v>1609</v>
      </c>
      <c r="B1611" s="3" t="s">
        <v>1610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</v>
      </c>
      <c r="P1611">
        <f t="shared" si="101"/>
        <v>443.75</v>
      </c>
      <c r="Q1611" t="str">
        <f t="shared" si="102"/>
        <v>music</v>
      </c>
      <c r="R1611" t="str">
        <f t="shared" si="103"/>
        <v>rock</v>
      </c>
      <c r="S1611" s="9">
        <v>40795.751261574071</v>
      </c>
      <c r="T1611" s="9"/>
      <c r="U1611" s="8">
        <v>40849.083333333336</v>
      </c>
      <c r="W1611" s="10">
        <v>40795.751261574071</v>
      </c>
    </row>
    <row r="1612" spans="1:23" ht="33" x14ac:dyDescent="0.25">
      <c r="A1612">
        <v>1610</v>
      </c>
      <c r="B1612" s="3" t="s">
        <v>1611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272</v>
      </c>
      <c r="P1612">
        <f t="shared" si="101"/>
        <v>48.54</v>
      </c>
      <c r="Q1612" t="str">
        <f t="shared" si="102"/>
        <v>music</v>
      </c>
      <c r="R1612" t="str">
        <f t="shared" si="103"/>
        <v>rock</v>
      </c>
      <c r="S1612" s="9">
        <v>41228.674884259257</v>
      </c>
      <c r="T1612" s="9"/>
      <c r="U1612" s="8">
        <v>41258.674884259257</v>
      </c>
      <c r="W1612" s="10">
        <v>41228.674884259257</v>
      </c>
    </row>
    <row r="1613" spans="1:23" ht="18" x14ac:dyDescent="0.25">
      <c r="A1613">
        <v>1611</v>
      </c>
      <c r="B1613" s="3" t="s">
        <v>1612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</v>
      </c>
      <c r="P1613">
        <f t="shared" si="101"/>
        <v>37.07</v>
      </c>
      <c r="Q1613" t="str">
        <f t="shared" si="102"/>
        <v>music</v>
      </c>
      <c r="R1613" t="str">
        <f t="shared" si="103"/>
        <v>rock</v>
      </c>
      <c r="S1613" s="9">
        <v>41408.75037037037</v>
      </c>
      <c r="T1613" s="9"/>
      <c r="U1613" s="8">
        <v>41429.75037037037</v>
      </c>
      <c r="W1613" s="10">
        <v>41408.75037037037</v>
      </c>
    </row>
    <row r="1614" spans="1:23" ht="33" x14ac:dyDescent="0.25">
      <c r="A1614">
        <v>1612</v>
      </c>
      <c r="B1614" s="3" t="s">
        <v>1613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>
        <f t="shared" si="101"/>
        <v>50</v>
      </c>
      <c r="Q1614" t="str">
        <f t="shared" si="102"/>
        <v>music</v>
      </c>
      <c r="R1614" t="str">
        <f t="shared" si="103"/>
        <v>rock</v>
      </c>
      <c r="S1614" s="9">
        <v>41246.624814814815</v>
      </c>
      <c r="T1614" s="9"/>
      <c r="U1614" s="8">
        <v>41276.624814814815</v>
      </c>
      <c r="W1614" s="10">
        <v>41246.624814814815</v>
      </c>
    </row>
    <row r="1615" spans="1:23" ht="49" x14ac:dyDescent="0.25">
      <c r="A1615">
        <v>1613</v>
      </c>
      <c r="B1615" s="3" t="s">
        <v>1614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102</v>
      </c>
      <c r="P1615">
        <f t="shared" si="101"/>
        <v>39.04</v>
      </c>
      <c r="Q1615" t="str">
        <f t="shared" si="102"/>
        <v>music</v>
      </c>
      <c r="R1615" t="str">
        <f t="shared" si="103"/>
        <v>rock</v>
      </c>
      <c r="S1615" s="9">
        <v>41081.819467592592</v>
      </c>
      <c r="T1615" s="9"/>
      <c r="U1615" s="8">
        <v>41111.819467592592</v>
      </c>
      <c r="W1615" s="10">
        <v>41081.819467592592</v>
      </c>
    </row>
    <row r="1616" spans="1:23" ht="49" x14ac:dyDescent="0.25">
      <c r="A1616">
        <v>1614</v>
      </c>
      <c r="B1616" s="3" t="s">
        <v>1615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103</v>
      </c>
      <c r="P1616">
        <f t="shared" si="101"/>
        <v>66.69</v>
      </c>
      <c r="Q1616" t="str">
        <f t="shared" si="102"/>
        <v>music</v>
      </c>
      <c r="R1616" t="str">
        <f t="shared" si="103"/>
        <v>rock</v>
      </c>
      <c r="S1616" s="9">
        <v>41794.731122685182</v>
      </c>
      <c r="T1616" s="9"/>
      <c r="U1616" s="8">
        <v>41854.458333333336</v>
      </c>
      <c r="W1616" s="10">
        <v>41794.731122685182</v>
      </c>
    </row>
    <row r="1617" spans="1:23" ht="49" x14ac:dyDescent="0.25">
      <c r="A1617">
        <v>1615</v>
      </c>
      <c r="B1617" s="3" t="s">
        <v>1616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</v>
      </c>
      <c r="P1617">
        <f t="shared" si="101"/>
        <v>67.13</v>
      </c>
      <c r="Q1617" t="str">
        <f t="shared" si="102"/>
        <v>music</v>
      </c>
      <c r="R1617" t="str">
        <f t="shared" si="103"/>
        <v>rock</v>
      </c>
      <c r="S1617" s="9">
        <v>40844.800879629627</v>
      </c>
      <c r="T1617" s="9"/>
      <c r="U1617" s="8">
        <v>40889.842546296299</v>
      </c>
      <c r="W1617" s="10">
        <v>40844.800879629627</v>
      </c>
    </row>
    <row r="1618" spans="1:23" ht="49" x14ac:dyDescent="0.25">
      <c r="A1618">
        <v>1616</v>
      </c>
      <c r="B1618" s="3" t="s">
        <v>1617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</v>
      </c>
      <c r="P1618">
        <f t="shared" si="101"/>
        <v>66.37</v>
      </c>
      <c r="Q1618" t="str">
        <f t="shared" si="102"/>
        <v>music</v>
      </c>
      <c r="R1618" t="str">
        <f t="shared" si="103"/>
        <v>rock</v>
      </c>
      <c r="S1618" s="9">
        <v>41194.465520833335</v>
      </c>
      <c r="T1618" s="9"/>
      <c r="U1618" s="8">
        <v>41235.666666666664</v>
      </c>
      <c r="W1618" s="10">
        <v>41194.465520833335</v>
      </c>
    </row>
    <row r="1619" spans="1:23" ht="33" x14ac:dyDescent="0.25">
      <c r="A1619">
        <v>1617</v>
      </c>
      <c r="B1619" s="3" t="s">
        <v>1618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146</v>
      </c>
      <c r="P1619">
        <f t="shared" si="101"/>
        <v>64.62</v>
      </c>
      <c r="Q1619" t="str">
        <f t="shared" si="102"/>
        <v>music</v>
      </c>
      <c r="R1619" t="str">
        <f t="shared" si="103"/>
        <v>rock</v>
      </c>
      <c r="S1619" s="9">
        <v>41546.414212962962</v>
      </c>
      <c r="T1619" s="9"/>
      <c r="U1619" s="8">
        <v>41579.541666666664</v>
      </c>
      <c r="W1619" s="10">
        <v>41546.414212962962</v>
      </c>
    </row>
    <row r="1620" spans="1:23" ht="33" x14ac:dyDescent="0.25">
      <c r="A1620">
        <v>1618</v>
      </c>
      <c r="B1620" s="3" t="s">
        <v>1619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</v>
      </c>
      <c r="P1620">
        <f t="shared" si="101"/>
        <v>58.37</v>
      </c>
      <c r="Q1620" t="str">
        <f t="shared" si="102"/>
        <v>music</v>
      </c>
      <c r="R1620" t="str">
        <f t="shared" si="103"/>
        <v>rock</v>
      </c>
      <c r="S1620" s="9">
        <v>41301.404340277775</v>
      </c>
      <c r="T1620" s="9"/>
      <c r="U1620" s="8">
        <v>41341.404340277775</v>
      </c>
      <c r="W1620" s="10">
        <v>41301.404340277775</v>
      </c>
    </row>
    <row r="1621" spans="1:23" ht="49" x14ac:dyDescent="0.25">
      <c r="A1621">
        <v>1619</v>
      </c>
      <c r="B1621" s="3" t="s">
        <v>1620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</v>
      </c>
      <c r="P1621">
        <f t="shared" si="101"/>
        <v>86.96</v>
      </c>
      <c r="Q1621" t="str">
        <f t="shared" si="102"/>
        <v>music</v>
      </c>
      <c r="R1621" t="str">
        <f t="shared" si="103"/>
        <v>rock</v>
      </c>
      <c r="S1621" s="9">
        <v>41875.93618055556</v>
      </c>
      <c r="T1621" s="9"/>
      <c r="U1621" s="8">
        <v>41896.93618055556</v>
      </c>
      <c r="W1621" s="10">
        <v>41875.93618055556</v>
      </c>
    </row>
    <row r="1622" spans="1:23" ht="33" x14ac:dyDescent="0.25">
      <c r="A1622">
        <v>1620</v>
      </c>
      <c r="B1622" s="3" t="s">
        <v>1621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>
        <f t="shared" si="101"/>
        <v>66.47</v>
      </c>
      <c r="Q1622" t="str">
        <f t="shared" si="102"/>
        <v>music</v>
      </c>
      <c r="R1622" t="str">
        <f t="shared" si="103"/>
        <v>rock</v>
      </c>
      <c r="S1622" s="9">
        <v>41321.089583333334</v>
      </c>
      <c r="T1622" s="9"/>
      <c r="U1622" s="8">
        <v>41328.089583333334</v>
      </c>
      <c r="W1622" s="10">
        <v>41321.089583333334</v>
      </c>
    </row>
    <row r="1623" spans="1:23" ht="49" x14ac:dyDescent="0.25">
      <c r="A1623">
        <v>1621</v>
      </c>
      <c r="B1623" s="3" t="s">
        <v>1622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</v>
      </c>
      <c r="P1623">
        <f t="shared" si="101"/>
        <v>163.78</v>
      </c>
      <c r="Q1623" t="str">
        <f t="shared" si="102"/>
        <v>music</v>
      </c>
      <c r="R1623" t="str">
        <f t="shared" si="103"/>
        <v>rock</v>
      </c>
      <c r="S1623" s="9">
        <v>41003.35665509259</v>
      </c>
      <c r="T1623" s="9"/>
      <c r="U1623" s="8">
        <v>41056.915972222225</v>
      </c>
      <c r="W1623" s="10">
        <v>41003.35665509259</v>
      </c>
    </row>
    <row r="1624" spans="1:23" ht="49" x14ac:dyDescent="0.25">
      <c r="A1624">
        <v>1622</v>
      </c>
      <c r="B1624" s="3" t="s">
        <v>1623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102</v>
      </c>
      <c r="P1624">
        <f t="shared" si="101"/>
        <v>107.98</v>
      </c>
      <c r="Q1624" t="str">
        <f t="shared" si="102"/>
        <v>music</v>
      </c>
      <c r="R1624" t="str">
        <f t="shared" si="103"/>
        <v>rock</v>
      </c>
      <c r="S1624" s="9">
        <v>41950.04483796296</v>
      </c>
      <c r="T1624" s="9"/>
      <c r="U1624" s="8">
        <v>41990.082638888889</v>
      </c>
      <c r="W1624" s="10">
        <v>41950.04483796296</v>
      </c>
    </row>
    <row r="1625" spans="1:23" ht="49" x14ac:dyDescent="0.25">
      <c r="A1625">
        <v>1623</v>
      </c>
      <c r="B1625" s="3" t="s">
        <v>1624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</v>
      </c>
      <c r="P1625">
        <f t="shared" si="101"/>
        <v>42.11</v>
      </c>
      <c r="Q1625" t="str">
        <f t="shared" si="102"/>
        <v>music</v>
      </c>
      <c r="R1625" t="str">
        <f t="shared" si="103"/>
        <v>rock</v>
      </c>
      <c r="S1625" s="9">
        <v>41453.438530092593</v>
      </c>
      <c r="T1625" s="9"/>
      <c r="U1625" s="8">
        <v>41513.438530092593</v>
      </c>
      <c r="W1625" s="10">
        <v>41453.438530092593</v>
      </c>
    </row>
    <row r="1626" spans="1:23" ht="33" x14ac:dyDescent="0.25">
      <c r="A1626">
        <v>1624</v>
      </c>
      <c r="B1626" s="3" t="s">
        <v>1625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tr">
        <f t="shared" si="102"/>
        <v>music</v>
      </c>
      <c r="R1626" t="str">
        <f t="shared" si="103"/>
        <v>rock</v>
      </c>
      <c r="S1626" s="9">
        <v>41243.117303240739</v>
      </c>
      <c r="T1626" s="9"/>
      <c r="U1626" s="8">
        <v>41283.117303240739</v>
      </c>
      <c r="W1626" s="10">
        <v>41243.117303240739</v>
      </c>
    </row>
    <row r="1627" spans="1:23" ht="49" x14ac:dyDescent="0.25">
      <c r="A1627">
        <v>1625</v>
      </c>
      <c r="B1627" s="3" t="s">
        <v>1626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</v>
      </c>
      <c r="P1627">
        <f t="shared" si="101"/>
        <v>112.02</v>
      </c>
      <c r="Q1627" t="str">
        <f t="shared" si="102"/>
        <v>music</v>
      </c>
      <c r="R1627" t="str">
        <f t="shared" si="103"/>
        <v>rock</v>
      </c>
      <c r="S1627" s="9">
        <v>41135.449687500004</v>
      </c>
      <c r="T1627" s="9"/>
      <c r="U1627" s="8">
        <v>41163.449687500004</v>
      </c>
      <c r="W1627" s="10">
        <v>41135.449687500004</v>
      </c>
    </row>
    <row r="1628" spans="1:23" ht="49" x14ac:dyDescent="0.25">
      <c r="A1628">
        <v>1626</v>
      </c>
      <c r="B1628" s="3" t="s">
        <v>1627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</v>
      </c>
      <c r="P1628">
        <f t="shared" si="101"/>
        <v>74.95</v>
      </c>
      <c r="Q1628" t="str">
        <f t="shared" si="102"/>
        <v>music</v>
      </c>
      <c r="R1628" t="str">
        <f t="shared" si="103"/>
        <v>rock</v>
      </c>
      <c r="S1628" s="9">
        <v>41579.597997685189</v>
      </c>
      <c r="T1628" s="9"/>
      <c r="U1628" s="8">
        <v>41609.639664351853</v>
      </c>
      <c r="W1628" s="10">
        <v>41579.597997685189</v>
      </c>
    </row>
    <row r="1629" spans="1:23" ht="49" x14ac:dyDescent="0.25">
      <c r="A1629">
        <v>1627</v>
      </c>
      <c r="B1629" s="3" t="s">
        <v>1628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61.58</v>
      </c>
      <c r="Q1629" t="str">
        <f t="shared" si="102"/>
        <v>music</v>
      </c>
      <c r="R1629" t="str">
        <f t="shared" si="103"/>
        <v>rock</v>
      </c>
      <c r="S1629" s="9">
        <v>41205.457048611112</v>
      </c>
      <c r="T1629" s="9"/>
      <c r="U1629" s="8">
        <v>41238.957638888889</v>
      </c>
      <c r="W1629" s="10">
        <v>41205.457048611112</v>
      </c>
    </row>
    <row r="1630" spans="1:23" ht="33" x14ac:dyDescent="0.25">
      <c r="A1630">
        <v>1628</v>
      </c>
      <c r="B1630" s="3" t="s">
        <v>1629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101</v>
      </c>
      <c r="P1630">
        <f t="shared" si="101"/>
        <v>45.88</v>
      </c>
      <c r="Q1630" t="str">
        <f t="shared" si="102"/>
        <v>music</v>
      </c>
      <c r="R1630" t="str">
        <f t="shared" si="103"/>
        <v>rock</v>
      </c>
      <c r="S1630" s="9">
        <v>41774.487060185187</v>
      </c>
      <c r="T1630" s="9"/>
      <c r="U1630" s="8">
        <v>41807.487060185187</v>
      </c>
      <c r="W1630" s="10">
        <v>41774.487060185187</v>
      </c>
    </row>
    <row r="1631" spans="1:23" ht="33" x14ac:dyDescent="0.25">
      <c r="A1631">
        <v>1629</v>
      </c>
      <c r="B1631" s="3" t="s">
        <v>1630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104</v>
      </c>
      <c r="P1631">
        <f t="shared" si="101"/>
        <v>75.849999999999994</v>
      </c>
      <c r="Q1631" t="str">
        <f t="shared" si="102"/>
        <v>music</v>
      </c>
      <c r="R1631" t="str">
        <f t="shared" si="103"/>
        <v>rock</v>
      </c>
      <c r="S1631" s="9">
        <v>41645.617280092592</v>
      </c>
      <c r="T1631" s="9"/>
      <c r="U1631" s="8">
        <v>41690.617280092592</v>
      </c>
      <c r="W1631" s="10">
        <v>41645.617280092592</v>
      </c>
    </row>
    <row r="1632" spans="1:23" ht="49" x14ac:dyDescent="0.25">
      <c r="A1632">
        <v>1630</v>
      </c>
      <c r="B1632" s="3" t="s">
        <v>1631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</v>
      </c>
      <c r="P1632">
        <f t="shared" si="101"/>
        <v>84.21</v>
      </c>
      <c r="Q1632" t="str">
        <f t="shared" si="102"/>
        <v>music</v>
      </c>
      <c r="R1632" t="str">
        <f t="shared" si="103"/>
        <v>rock</v>
      </c>
      <c r="S1632" s="9">
        <v>40939.587673611109</v>
      </c>
      <c r="T1632" s="9"/>
      <c r="U1632" s="8">
        <v>40970.040972222225</v>
      </c>
      <c r="W1632" s="10">
        <v>40939.587673611109</v>
      </c>
    </row>
    <row r="1633" spans="1:23" ht="49" x14ac:dyDescent="0.25">
      <c r="A1633">
        <v>1631</v>
      </c>
      <c r="B1633" s="3" t="s">
        <v>1632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156</v>
      </c>
      <c r="P1633">
        <f t="shared" si="101"/>
        <v>117.23</v>
      </c>
      <c r="Q1633" t="str">
        <f t="shared" si="102"/>
        <v>music</v>
      </c>
      <c r="R1633" t="str">
        <f t="shared" si="103"/>
        <v>rock</v>
      </c>
      <c r="S1633" s="9">
        <v>41164.609502314815</v>
      </c>
      <c r="T1633" s="9"/>
      <c r="U1633" s="8">
        <v>41194.609502314815</v>
      </c>
      <c r="W1633" s="10">
        <v>41164.609502314815</v>
      </c>
    </row>
    <row r="1634" spans="1:23" ht="49" x14ac:dyDescent="0.25">
      <c r="A1634">
        <v>1632</v>
      </c>
      <c r="B1634" s="3" t="s">
        <v>1633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102</v>
      </c>
      <c r="P1634">
        <f t="shared" si="101"/>
        <v>86.49</v>
      </c>
      <c r="Q1634" t="str">
        <f t="shared" si="102"/>
        <v>music</v>
      </c>
      <c r="R1634" t="str">
        <f t="shared" si="103"/>
        <v>rock</v>
      </c>
      <c r="S1634" s="9">
        <v>40750.090902777774</v>
      </c>
      <c r="T1634" s="9"/>
      <c r="U1634" s="8">
        <v>40810.090902777774</v>
      </c>
      <c r="W1634" s="10">
        <v>40750.090902777774</v>
      </c>
    </row>
    <row r="1635" spans="1:23" ht="49" x14ac:dyDescent="0.25">
      <c r="A1635">
        <v>1633</v>
      </c>
      <c r="B1635" s="3" t="s">
        <v>1634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</v>
      </c>
      <c r="Q1635" t="str">
        <f t="shared" si="102"/>
        <v>music</v>
      </c>
      <c r="R1635" t="str">
        <f t="shared" si="103"/>
        <v>rock</v>
      </c>
      <c r="S1635" s="9">
        <v>40896.633750000001</v>
      </c>
      <c r="T1635" s="9"/>
      <c r="U1635" s="8">
        <v>40923.958333333336</v>
      </c>
      <c r="W1635" s="10">
        <v>40896.633750000001</v>
      </c>
    </row>
    <row r="1636" spans="1:23" ht="33" x14ac:dyDescent="0.25">
      <c r="A1636">
        <v>1634</v>
      </c>
      <c r="B1636" s="3" t="s">
        <v>1635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101</v>
      </c>
      <c r="P1636">
        <f t="shared" si="101"/>
        <v>62.81</v>
      </c>
      <c r="Q1636" t="str">
        <f t="shared" si="102"/>
        <v>music</v>
      </c>
      <c r="R1636" t="str">
        <f t="shared" si="103"/>
        <v>rock</v>
      </c>
      <c r="S1636" s="9">
        <v>40657.939826388887</v>
      </c>
      <c r="T1636" s="9"/>
      <c r="U1636" s="8">
        <v>40695.999305555553</v>
      </c>
      <c r="W1636" s="10">
        <v>40657.939826388887</v>
      </c>
    </row>
    <row r="1637" spans="1:23" ht="49" x14ac:dyDescent="0.25">
      <c r="A1637">
        <v>1635</v>
      </c>
      <c r="B1637" s="3" t="s">
        <v>1636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</v>
      </c>
      <c r="P1637">
        <f t="shared" si="101"/>
        <v>67.73</v>
      </c>
      <c r="Q1637" t="str">
        <f t="shared" si="102"/>
        <v>music</v>
      </c>
      <c r="R1637" t="str">
        <f t="shared" si="103"/>
        <v>rock</v>
      </c>
      <c r="S1637" s="9">
        <v>42502.618761574078</v>
      </c>
      <c r="T1637" s="9"/>
      <c r="U1637" s="8">
        <v>42562.618761574078</v>
      </c>
      <c r="W1637" s="10">
        <v>42502.618761574078</v>
      </c>
    </row>
    <row r="1638" spans="1:23" ht="49" x14ac:dyDescent="0.25">
      <c r="A1638">
        <v>1636</v>
      </c>
      <c r="B1638" s="3" t="s">
        <v>1637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104</v>
      </c>
      <c r="P1638">
        <f t="shared" si="101"/>
        <v>53.56</v>
      </c>
      <c r="Q1638" t="str">
        <f t="shared" si="102"/>
        <v>music</v>
      </c>
      <c r="R1638" t="str">
        <f t="shared" si="103"/>
        <v>rock</v>
      </c>
      <c r="S1638" s="9">
        <v>40662.83666666667</v>
      </c>
      <c r="T1638" s="9"/>
      <c r="U1638" s="8">
        <v>40705.916666666664</v>
      </c>
      <c r="W1638" s="10">
        <v>40662.83666666667</v>
      </c>
    </row>
    <row r="1639" spans="1:23" ht="49" x14ac:dyDescent="0.25">
      <c r="A1639">
        <v>1637</v>
      </c>
      <c r="B1639" s="3" t="s">
        <v>1638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104</v>
      </c>
      <c r="P1639">
        <f t="shared" si="101"/>
        <v>34.6</v>
      </c>
      <c r="Q1639" t="str">
        <f t="shared" si="102"/>
        <v>music</v>
      </c>
      <c r="R1639" t="str">
        <f t="shared" si="103"/>
        <v>rock</v>
      </c>
      <c r="S1639" s="9">
        <v>40122.501620370371</v>
      </c>
      <c r="T1639" s="9"/>
      <c r="U1639" s="8">
        <v>40178.73541666667</v>
      </c>
      <c r="W1639" s="10">
        <v>40122.501620370371</v>
      </c>
    </row>
    <row r="1640" spans="1:23" ht="33" x14ac:dyDescent="0.25">
      <c r="A1640">
        <v>1638</v>
      </c>
      <c r="B1640" s="3" t="s">
        <v>1639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38.89</v>
      </c>
      <c r="Q1640" t="str">
        <f t="shared" si="102"/>
        <v>music</v>
      </c>
      <c r="R1640" t="str">
        <f t="shared" si="103"/>
        <v>rock</v>
      </c>
      <c r="S1640" s="9">
        <v>41288.43712962963</v>
      </c>
      <c r="T1640" s="9"/>
      <c r="U1640" s="8">
        <v>41333.642361111109</v>
      </c>
      <c r="W1640" s="10">
        <v>41288.43712962963</v>
      </c>
    </row>
    <row r="1641" spans="1:23" ht="49" x14ac:dyDescent="0.25">
      <c r="A1641">
        <v>1639</v>
      </c>
      <c r="B1641" s="3" t="s">
        <v>1640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94.74</v>
      </c>
      <c r="Q1641" t="str">
        <f t="shared" si="102"/>
        <v>music</v>
      </c>
      <c r="R1641" t="str">
        <f t="shared" si="103"/>
        <v>rock</v>
      </c>
      <c r="S1641" s="9">
        <v>40941.402372685188</v>
      </c>
      <c r="T1641" s="9"/>
      <c r="U1641" s="8">
        <v>40971.402372685188</v>
      </c>
      <c r="W1641" s="10">
        <v>40941.402372685188</v>
      </c>
    </row>
    <row r="1642" spans="1:23" ht="49" x14ac:dyDescent="0.25">
      <c r="A1642">
        <v>1640</v>
      </c>
      <c r="B1642" s="3" t="s">
        <v>1641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170</v>
      </c>
      <c r="P1642">
        <f t="shared" si="101"/>
        <v>39.97</v>
      </c>
      <c r="Q1642" t="str">
        <f t="shared" si="102"/>
        <v>music</v>
      </c>
      <c r="R1642" t="str">
        <f t="shared" si="103"/>
        <v>rock</v>
      </c>
      <c r="S1642" s="9">
        <v>40378.98096064815</v>
      </c>
      <c r="T1642" s="9"/>
      <c r="U1642" s="8">
        <v>40392.832638888889</v>
      </c>
      <c r="W1642" s="10">
        <v>40378.98096064815</v>
      </c>
    </row>
    <row r="1643" spans="1:23" ht="33" x14ac:dyDescent="0.25">
      <c r="A1643">
        <v>1641</v>
      </c>
      <c r="B1643" s="3" t="s">
        <v>1642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</v>
      </c>
      <c r="P1643">
        <f t="shared" si="101"/>
        <v>97.5</v>
      </c>
      <c r="Q1643" t="str">
        <f t="shared" si="102"/>
        <v>music</v>
      </c>
      <c r="R1643" t="str">
        <f t="shared" si="103"/>
        <v>pop</v>
      </c>
      <c r="S1643" s="9">
        <v>41962.346574074079</v>
      </c>
      <c r="T1643" s="9"/>
      <c r="U1643" s="8">
        <v>41992.346574074079</v>
      </c>
      <c r="W1643" s="10">
        <v>41962.346574074079</v>
      </c>
    </row>
    <row r="1644" spans="1:23" ht="49" x14ac:dyDescent="0.25">
      <c r="A1644">
        <v>1642</v>
      </c>
      <c r="B1644" s="3" t="s">
        <v>1643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42.86</v>
      </c>
      <c r="Q1644" t="str">
        <f t="shared" si="102"/>
        <v>music</v>
      </c>
      <c r="R1644" t="str">
        <f t="shared" si="103"/>
        <v>pop</v>
      </c>
      <c r="S1644" s="9">
        <v>40687.774618055555</v>
      </c>
      <c r="T1644" s="9"/>
      <c r="U1644" s="8">
        <v>40707.774618055555</v>
      </c>
      <c r="W1644" s="10">
        <v>40687.774618055555</v>
      </c>
    </row>
    <row r="1645" spans="1:23" ht="33" x14ac:dyDescent="0.25">
      <c r="A1645">
        <v>1643</v>
      </c>
      <c r="B1645" s="3" t="s">
        <v>1644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125</v>
      </c>
      <c r="P1645">
        <f t="shared" si="101"/>
        <v>168.51</v>
      </c>
      <c r="Q1645" t="str">
        <f t="shared" si="102"/>
        <v>music</v>
      </c>
      <c r="R1645" t="str">
        <f t="shared" si="103"/>
        <v>pop</v>
      </c>
      <c r="S1645" s="9">
        <v>41146.574212962965</v>
      </c>
      <c r="T1645" s="9"/>
      <c r="U1645" s="8">
        <v>41176.574212962965</v>
      </c>
      <c r="W1645" s="10">
        <v>41146.574212962965</v>
      </c>
    </row>
    <row r="1646" spans="1:23" ht="49" x14ac:dyDescent="0.25">
      <c r="A1646">
        <v>1644</v>
      </c>
      <c r="B1646" s="3" t="s">
        <v>1645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110</v>
      </c>
      <c r="P1646">
        <f t="shared" si="101"/>
        <v>85.55</v>
      </c>
      <c r="Q1646" t="str">
        <f t="shared" si="102"/>
        <v>music</v>
      </c>
      <c r="R1646" t="str">
        <f t="shared" si="103"/>
        <v>pop</v>
      </c>
      <c r="S1646" s="9">
        <v>41174.80972222222</v>
      </c>
      <c r="T1646" s="9"/>
      <c r="U1646" s="8">
        <v>41234.851388888892</v>
      </c>
      <c r="W1646" s="10">
        <v>41174.80972222222</v>
      </c>
    </row>
    <row r="1647" spans="1:23" ht="49" x14ac:dyDescent="0.25">
      <c r="A1647">
        <v>1645</v>
      </c>
      <c r="B1647" s="3" t="s">
        <v>1646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111</v>
      </c>
      <c r="P1647">
        <f t="shared" si="101"/>
        <v>554</v>
      </c>
      <c r="Q1647" t="str">
        <f t="shared" si="102"/>
        <v>music</v>
      </c>
      <c r="R1647" t="str">
        <f t="shared" si="103"/>
        <v>pop</v>
      </c>
      <c r="S1647" s="9">
        <v>41521.367361111108</v>
      </c>
      <c r="T1647" s="9"/>
      <c r="U1647" s="8">
        <v>41535.367361111108</v>
      </c>
      <c r="W1647" s="10">
        <v>41521.367361111108</v>
      </c>
    </row>
    <row r="1648" spans="1:23" ht="49" x14ac:dyDescent="0.25">
      <c r="A1648">
        <v>1646</v>
      </c>
      <c r="B1648" s="3" t="s">
        <v>1647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</v>
      </c>
      <c r="P1648">
        <f t="shared" si="101"/>
        <v>26.55</v>
      </c>
      <c r="Q1648" t="str">
        <f t="shared" si="102"/>
        <v>music</v>
      </c>
      <c r="R1648" t="str">
        <f t="shared" si="103"/>
        <v>pop</v>
      </c>
      <c r="S1648" s="9">
        <v>41833.200266203705</v>
      </c>
      <c r="T1648" s="9"/>
      <c r="U1648" s="8">
        <v>41865.507638888892</v>
      </c>
      <c r="W1648" s="10">
        <v>41833.200266203705</v>
      </c>
    </row>
    <row r="1649" spans="1:23" ht="49" x14ac:dyDescent="0.25">
      <c r="A1649">
        <v>1647</v>
      </c>
      <c r="B1649" s="3" t="s">
        <v>1648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105</v>
      </c>
      <c r="P1649">
        <f t="shared" si="101"/>
        <v>113.83</v>
      </c>
      <c r="Q1649" t="str">
        <f t="shared" si="102"/>
        <v>music</v>
      </c>
      <c r="R1649" t="str">
        <f t="shared" si="103"/>
        <v>pop</v>
      </c>
      <c r="S1649" s="9">
        <v>41039.159456018519</v>
      </c>
      <c r="T1649" s="9"/>
      <c r="U1649" s="8">
        <v>41069.159456018519</v>
      </c>
      <c r="W1649" s="10">
        <v>41039.159456018519</v>
      </c>
    </row>
    <row r="1650" spans="1:23" ht="49" x14ac:dyDescent="0.25">
      <c r="A1650">
        <v>1648</v>
      </c>
      <c r="B1650" s="3" t="s">
        <v>1649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</v>
      </c>
      <c r="P1650">
        <f t="shared" si="101"/>
        <v>32.01</v>
      </c>
      <c r="Q1650" t="str">
        <f t="shared" si="102"/>
        <v>music</v>
      </c>
      <c r="R1650" t="str">
        <f t="shared" si="103"/>
        <v>pop</v>
      </c>
      <c r="S1650" s="9">
        <v>40592.454652777778</v>
      </c>
      <c r="T1650" s="9"/>
      <c r="U1650" s="8">
        <v>40622.412986111114</v>
      </c>
      <c r="W1650" s="10">
        <v>40592.454652777778</v>
      </c>
    </row>
    <row r="1651" spans="1:23" ht="49" x14ac:dyDescent="0.25">
      <c r="A1651">
        <v>1649</v>
      </c>
      <c r="B1651" s="3" t="s">
        <v>1650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101</v>
      </c>
      <c r="P1651">
        <f t="shared" si="101"/>
        <v>47.19</v>
      </c>
      <c r="Q1651" t="str">
        <f t="shared" si="102"/>
        <v>music</v>
      </c>
      <c r="R1651" t="str">
        <f t="shared" si="103"/>
        <v>pop</v>
      </c>
      <c r="S1651" s="9">
        <v>41737.434664351851</v>
      </c>
      <c r="T1651" s="9"/>
      <c r="U1651" s="8">
        <v>41782.434664351851</v>
      </c>
      <c r="W1651" s="10">
        <v>41737.434664351851</v>
      </c>
    </row>
    <row r="1652" spans="1:23" ht="33" x14ac:dyDescent="0.25">
      <c r="A1652">
        <v>1650</v>
      </c>
      <c r="B1652" s="3" t="s">
        <v>1651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142</v>
      </c>
      <c r="P1652">
        <f t="shared" si="101"/>
        <v>88.47</v>
      </c>
      <c r="Q1652" t="str">
        <f t="shared" si="102"/>
        <v>music</v>
      </c>
      <c r="R1652" t="str">
        <f t="shared" si="103"/>
        <v>pop</v>
      </c>
      <c r="S1652" s="9">
        <v>41526.185613425929</v>
      </c>
      <c r="T1652" s="9"/>
      <c r="U1652" s="8">
        <v>41556.185613425929</v>
      </c>
      <c r="W1652" s="10">
        <v>41526.185613425929</v>
      </c>
    </row>
    <row r="1653" spans="1:23" ht="49" x14ac:dyDescent="0.25">
      <c r="A1653">
        <v>1651</v>
      </c>
      <c r="B1653" s="3" t="s">
        <v>1652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101</v>
      </c>
      <c r="P1653">
        <f t="shared" si="101"/>
        <v>100.75</v>
      </c>
      <c r="Q1653" t="str">
        <f t="shared" si="102"/>
        <v>music</v>
      </c>
      <c r="R1653" t="str">
        <f t="shared" si="103"/>
        <v>pop</v>
      </c>
      <c r="S1653" s="9">
        <v>40625.650694444441</v>
      </c>
      <c r="T1653" s="9"/>
      <c r="U1653" s="8">
        <v>40659.040972222225</v>
      </c>
      <c r="W1653" s="10">
        <v>40625.650694444441</v>
      </c>
    </row>
    <row r="1654" spans="1:23" ht="49" x14ac:dyDescent="0.25">
      <c r="A1654">
        <v>1652</v>
      </c>
      <c r="B1654" s="3" t="s">
        <v>1653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101</v>
      </c>
      <c r="P1654">
        <f t="shared" si="101"/>
        <v>64.709999999999994</v>
      </c>
      <c r="Q1654" t="str">
        <f t="shared" si="102"/>
        <v>music</v>
      </c>
      <c r="R1654" t="str">
        <f t="shared" si="103"/>
        <v>pop</v>
      </c>
      <c r="S1654" s="9">
        <v>41572.242974537039</v>
      </c>
      <c r="T1654" s="9"/>
      <c r="U1654" s="8">
        <v>41602.284641203703</v>
      </c>
      <c r="W1654" s="10">
        <v>41572.242974537039</v>
      </c>
    </row>
    <row r="1655" spans="1:23" ht="49" x14ac:dyDescent="0.25">
      <c r="A1655">
        <v>1653</v>
      </c>
      <c r="B1655" s="3" t="s">
        <v>1654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</v>
      </c>
      <c r="P1655">
        <f t="shared" si="101"/>
        <v>51.85</v>
      </c>
      <c r="Q1655" t="str">
        <f t="shared" si="102"/>
        <v>music</v>
      </c>
      <c r="R1655" t="str">
        <f t="shared" si="103"/>
        <v>pop</v>
      </c>
      <c r="S1655" s="9">
        <v>40626.584444444445</v>
      </c>
      <c r="T1655" s="9"/>
      <c r="U1655" s="8">
        <v>40657.584444444445</v>
      </c>
      <c r="W1655" s="10">
        <v>40626.584444444445</v>
      </c>
    </row>
    <row r="1656" spans="1:23" ht="49" x14ac:dyDescent="0.25">
      <c r="A1656">
        <v>1654</v>
      </c>
      <c r="B1656" s="3" t="s">
        <v>1655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120</v>
      </c>
      <c r="P1656">
        <f t="shared" si="101"/>
        <v>38.79</v>
      </c>
      <c r="Q1656" t="str">
        <f t="shared" si="102"/>
        <v>music</v>
      </c>
      <c r="R1656" t="str">
        <f t="shared" si="103"/>
        <v>pop</v>
      </c>
      <c r="S1656" s="9">
        <v>40987.640740740739</v>
      </c>
      <c r="T1656" s="9"/>
      <c r="U1656" s="8">
        <v>41017.640740740739</v>
      </c>
      <c r="W1656" s="10">
        <v>40987.640740740739</v>
      </c>
    </row>
    <row r="1657" spans="1:23" ht="33" x14ac:dyDescent="0.25">
      <c r="A1657">
        <v>1655</v>
      </c>
      <c r="B1657" s="3" t="s">
        <v>1656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143</v>
      </c>
      <c r="P1657">
        <f t="shared" si="101"/>
        <v>44.65</v>
      </c>
      <c r="Q1657" t="str">
        <f t="shared" si="102"/>
        <v>music</v>
      </c>
      <c r="R1657" t="str">
        <f t="shared" si="103"/>
        <v>pop</v>
      </c>
      <c r="S1657" s="9">
        <v>40974.541898148149</v>
      </c>
      <c r="T1657" s="9"/>
      <c r="U1657" s="8">
        <v>41004.500231481477</v>
      </c>
      <c r="W1657" s="10">
        <v>40974.541898148149</v>
      </c>
    </row>
    <row r="1658" spans="1:23" ht="65" x14ac:dyDescent="0.25">
      <c r="A1658">
        <v>1656</v>
      </c>
      <c r="B1658" s="3" t="s">
        <v>1657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</v>
      </c>
      <c r="P1658">
        <f t="shared" si="101"/>
        <v>156.77000000000001</v>
      </c>
      <c r="Q1658" t="str">
        <f t="shared" si="102"/>
        <v>music</v>
      </c>
      <c r="R1658" t="str">
        <f t="shared" si="103"/>
        <v>pop</v>
      </c>
      <c r="S1658" s="9">
        <v>41226.678842592592</v>
      </c>
      <c r="T1658" s="9"/>
      <c r="U1658" s="8">
        <v>41256.678842592592</v>
      </c>
      <c r="W1658" s="10">
        <v>41226.678842592592</v>
      </c>
    </row>
    <row r="1659" spans="1:23" ht="49" x14ac:dyDescent="0.25">
      <c r="A1659">
        <v>1657</v>
      </c>
      <c r="B1659" s="3" t="s">
        <v>1658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105</v>
      </c>
      <c r="P1659">
        <f t="shared" si="101"/>
        <v>118.7</v>
      </c>
      <c r="Q1659" t="str">
        <f t="shared" si="102"/>
        <v>music</v>
      </c>
      <c r="R1659" t="str">
        <f t="shared" si="103"/>
        <v>pop</v>
      </c>
      <c r="S1659" s="9">
        <v>41023.532037037039</v>
      </c>
      <c r="T1659" s="9"/>
      <c r="U1659" s="8">
        <v>41053.532037037039</v>
      </c>
      <c r="W1659" s="10">
        <v>41023.532037037039</v>
      </c>
    </row>
    <row r="1660" spans="1:23" ht="49" x14ac:dyDescent="0.25">
      <c r="A1660">
        <v>1658</v>
      </c>
      <c r="B1660" s="3" t="s">
        <v>1659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</v>
      </c>
      <c r="P1660">
        <f t="shared" si="101"/>
        <v>74.150000000000006</v>
      </c>
      <c r="Q1660" t="str">
        <f t="shared" si="102"/>
        <v>music</v>
      </c>
      <c r="R1660" t="str">
        <f t="shared" si="103"/>
        <v>pop</v>
      </c>
      <c r="S1660" s="9">
        <v>41222.97184027778</v>
      </c>
      <c r="T1660" s="9"/>
      <c r="U1660" s="8">
        <v>41261.347222222219</v>
      </c>
      <c r="W1660" s="10">
        <v>41222.97184027778</v>
      </c>
    </row>
    <row r="1661" spans="1:23" ht="49" x14ac:dyDescent="0.25">
      <c r="A1661">
        <v>1659</v>
      </c>
      <c r="B1661" s="3" t="s">
        <v>1660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113</v>
      </c>
      <c r="P1661">
        <f t="shared" si="101"/>
        <v>12.53</v>
      </c>
      <c r="Q1661" t="str">
        <f t="shared" si="102"/>
        <v>music</v>
      </c>
      <c r="R1661" t="str">
        <f t="shared" si="103"/>
        <v>pop</v>
      </c>
      <c r="S1661" s="9">
        <v>41596.663437499999</v>
      </c>
      <c r="T1661" s="9"/>
      <c r="U1661" s="8">
        <v>41625.25</v>
      </c>
      <c r="W1661" s="10">
        <v>41596.663437499999</v>
      </c>
    </row>
    <row r="1662" spans="1:23" ht="49" x14ac:dyDescent="0.25">
      <c r="A1662">
        <v>1660</v>
      </c>
      <c r="B1662" s="3" t="s">
        <v>1661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1254</v>
      </c>
      <c r="P1662">
        <f t="shared" si="101"/>
        <v>27.86</v>
      </c>
      <c r="Q1662" t="str">
        <f t="shared" si="102"/>
        <v>music</v>
      </c>
      <c r="R1662" t="str">
        <f t="shared" si="103"/>
        <v>pop</v>
      </c>
      <c r="S1662" s="9">
        <v>42459.443865740745</v>
      </c>
      <c r="T1662" s="9"/>
      <c r="U1662" s="8">
        <v>42490.665972222225</v>
      </c>
      <c r="W1662" s="10">
        <v>42459.443865740745</v>
      </c>
    </row>
    <row r="1663" spans="1:23" ht="65" x14ac:dyDescent="0.25">
      <c r="A1663">
        <v>1661</v>
      </c>
      <c r="B1663" s="3" t="s">
        <v>1662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103</v>
      </c>
      <c r="P1663">
        <f t="shared" si="101"/>
        <v>80.180000000000007</v>
      </c>
      <c r="Q1663" t="str">
        <f t="shared" si="102"/>
        <v>music</v>
      </c>
      <c r="R1663" t="str">
        <f t="shared" si="103"/>
        <v>pop</v>
      </c>
      <c r="S1663" s="9">
        <v>42343.748043981483</v>
      </c>
      <c r="T1663" s="9"/>
      <c r="U1663" s="8">
        <v>42386.625</v>
      </c>
      <c r="W1663" s="10">
        <v>42343.748043981483</v>
      </c>
    </row>
    <row r="1664" spans="1:23" ht="49" x14ac:dyDescent="0.25">
      <c r="A1664">
        <v>1662</v>
      </c>
      <c r="B1664" s="3" t="s">
        <v>1663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103</v>
      </c>
      <c r="P1664">
        <f t="shared" si="101"/>
        <v>132.44</v>
      </c>
      <c r="Q1664" t="str">
        <f t="shared" si="102"/>
        <v>music</v>
      </c>
      <c r="R1664" t="str">
        <f t="shared" si="103"/>
        <v>pop</v>
      </c>
      <c r="S1664" s="9">
        <v>40847.948333333334</v>
      </c>
      <c r="T1664" s="9"/>
      <c r="U1664" s="8">
        <v>40907.99</v>
      </c>
      <c r="W1664" s="10">
        <v>40847.948333333334</v>
      </c>
    </row>
    <row r="1665" spans="1:23" ht="33" x14ac:dyDescent="0.25">
      <c r="A1665">
        <v>1663</v>
      </c>
      <c r="B1665" s="3" t="s">
        <v>1664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tr">
        <f t="shared" si="102"/>
        <v>music</v>
      </c>
      <c r="R1665" t="str">
        <f t="shared" si="103"/>
        <v>pop</v>
      </c>
      <c r="S1665" s="9">
        <v>42005.77207175926</v>
      </c>
      <c r="T1665" s="9"/>
      <c r="U1665" s="8">
        <v>42035.77207175926</v>
      </c>
      <c r="W1665" s="10">
        <v>42005.77207175926</v>
      </c>
    </row>
    <row r="1666" spans="1:23" ht="49" x14ac:dyDescent="0.25">
      <c r="A1666">
        <v>1664</v>
      </c>
      <c r="B1666" s="3" t="s">
        <v>1665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</v>
      </c>
      <c r="P1666">
        <f t="shared" si="101"/>
        <v>34.380000000000003</v>
      </c>
      <c r="Q1666" t="str">
        <f t="shared" si="102"/>
        <v>music</v>
      </c>
      <c r="R1666" t="str">
        <f t="shared" si="103"/>
        <v>pop</v>
      </c>
      <c r="S1666" s="9">
        <v>40939.511782407404</v>
      </c>
      <c r="T1666" s="9"/>
      <c r="U1666" s="8">
        <v>40983.915972222225</v>
      </c>
      <c r="W1666" s="10">
        <v>40939.511782407404</v>
      </c>
    </row>
    <row r="1667" spans="1:23" ht="49" x14ac:dyDescent="0.25">
      <c r="A1667">
        <v>1665</v>
      </c>
      <c r="B1667" s="3" t="s">
        <v>1666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ROUND((E1667/D1667)*100,0)</f>
        <v>119</v>
      </c>
      <c r="P1667">
        <f t="shared" ref="P1667:P1730" si="105">ROUND(E1667/L1667,2)</f>
        <v>44.96</v>
      </c>
      <c r="Q1667" t="str">
        <f t="shared" ref="Q1667:Q1730" si="106">LEFT(N1667,FIND("/",N1667)-1)</f>
        <v>music</v>
      </c>
      <c r="R1667" t="str">
        <f t="shared" ref="R1667:R1730" si="107">MID(N1667,FIND("/",N1667)+1,LEN(N1667))</f>
        <v>pop</v>
      </c>
      <c r="S1667" s="9">
        <v>40564.399456018517</v>
      </c>
      <c r="T1667" s="9"/>
      <c r="U1667" s="8">
        <v>40595.875</v>
      </c>
      <c r="W1667" s="10">
        <v>40564.399456018517</v>
      </c>
    </row>
    <row r="1668" spans="1:23" ht="49" x14ac:dyDescent="0.25">
      <c r="A1668">
        <v>1666</v>
      </c>
      <c r="B1668" s="3" t="s">
        <v>1667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161</v>
      </c>
      <c r="P1668">
        <f t="shared" si="105"/>
        <v>41.04</v>
      </c>
      <c r="Q1668" t="str">
        <f t="shared" si="106"/>
        <v>music</v>
      </c>
      <c r="R1668" t="str">
        <f t="shared" si="107"/>
        <v>pop</v>
      </c>
      <c r="S1668" s="9">
        <v>41331.003159722226</v>
      </c>
      <c r="T1668" s="9"/>
      <c r="U1668" s="8">
        <v>41360.961493055554</v>
      </c>
      <c r="W1668" s="10">
        <v>41331.003159722226</v>
      </c>
    </row>
    <row r="1669" spans="1:23" ht="49" x14ac:dyDescent="0.25">
      <c r="A1669">
        <v>1667</v>
      </c>
      <c r="B1669" s="3" t="s">
        <v>1668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127</v>
      </c>
      <c r="P1669">
        <f t="shared" si="105"/>
        <v>52.6</v>
      </c>
      <c r="Q1669" t="str">
        <f t="shared" si="106"/>
        <v>music</v>
      </c>
      <c r="R1669" t="str">
        <f t="shared" si="107"/>
        <v>pop</v>
      </c>
      <c r="S1669" s="9">
        <v>41681.8205787037</v>
      </c>
      <c r="T1669" s="9"/>
      <c r="U1669" s="8">
        <v>41709.040972222225</v>
      </c>
      <c r="W1669" s="10">
        <v>41681.8205787037</v>
      </c>
    </row>
    <row r="1670" spans="1:23" ht="49" x14ac:dyDescent="0.25">
      <c r="A1670">
        <v>1668</v>
      </c>
      <c r="B1670" s="3" t="s">
        <v>1669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103</v>
      </c>
      <c r="P1670">
        <f t="shared" si="105"/>
        <v>70.78</v>
      </c>
      <c r="Q1670" t="str">
        <f t="shared" si="106"/>
        <v>music</v>
      </c>
      <c r="R1670" t="str">
        <f t="shared" si="107"/>
        <v>pop</v>
      </c>
      <c r="S1670" s="9">
        <v>40844.89975694444</v>
      </c>
      <c r="T1670" s="9"/>
      <c r="U1670" s="8">
        <v>40874.941423611112</v>
      </c>
      <c r="W1670" s="10">
        <v>40844.89975694444</v>
      </c>
    </row>
    <row r="1671" spans="1:23" ht="49" x14ac:dyDescent="0.25">
      <c r="A1671">
        <v>1669</v>
      </c>
      <c r="B1671" s="3" t="s">
        <v>1670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140</v>
      </c>
      <c r="P1671">
        <f t="shared" si="105"/>
        <v>53.75</v>
      </c>
      <c r="Q1671" t="str">
        <f t="shared" si="106"/>
        <v>music</v>
      </c>
      <c r="R1671" t="str">
        <f t="shared" si="107"/>
        <v>pop</v>
      </c>
      <c r="S1671" s="9">
        <v>42461.635138888887</v>
      </c>
      <c r="T1671" s="9"/>
      <c r="U1671" s="8">
        <v>42521.635138888887</v>
      </c>
      <c r="W1671" s="10">
        <v>42461.635138888887</v>
      </c>
    </row>
    <row r="1672" spans="1:23" ht="65" x14ac:dyDescent="0.25">
      <c r="A1672">
        <v>1670</v>
      </c>
      <c r="B1672" s="3" t="s">
        <v>1671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103</v>
      </c>
      <c r="P1672">
        <f t="shared" si="105"/>
        <v>44.61</v>
      </c>
      <c r="Q1672" t="str">
        <f t="shared" si="106"/>
        <v>music</v>
      </c>
      <c r="R1672" t="str">
        <f t="shared" si="107"/>
        <v>pop</v>
      </c>
      <c r="S1672" s="9">
        <v>40313.680543981485</v>
      </c>
      <c r="T1672" s="9"/>
      <c r="U1672" s="8">
        <v>40363.916666666664</v>
      </c>
      <c r="W1672" s="10">
        <v>40313.680543981485</v>
      </c>
    </row>
    <row r="1673" spans="1:23" ht="33" x14ac:dyDescent="0.25">
      <c r="A1673">
        <v>1671</v>
      </c>
      <c r="B1673" s="3" t="s">
        <v>1672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101</v>
      </c>
      <c r="P1673">
        <f t="shared" si="105"/>
        <v>26.15</v>
      </c>
      <c r="Q1673" t="str">
        <f t="shared" si="106"/>
        <v>music</v>
      </c>
      <c r="R1673" t="str">
        <f t="shared" si="107"/>
        <v>pop</v>
      </c>
      <c r="S1673" s="9">
        <v>42553.29414351852</v>
      </c>
      <c r="T1673" s="9"/>
      <c r="U1673" s="8">
        <v>42583.29414351852</v>
      </c>
      <c r="W1673" s="10">
        <v>42553.29414351852</v>
      </c>
    </row>
    <row r="1674" spans="1:23" ht="33" x14ac:dyDescent="0.25">
      <c r="A1674">
        <v>1672</v>
      </c>
      <c r="B1674" s="3" t="s">
        <v>1673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113</v>
      </c>
      <c r="P1674">
        <f t="shared" si="105"/>
        <v>39.18</v>
      </c>
      <c r="Q1674" t="str">
        <f t="shared" si="106"/>
        <v>music</v>
      </c>
      <c r="R1674" t="str">
        <f t="shared" si="107"/>
        <v>pop</v>
      </c>
      <c r="S1674" s="9">
        <v>41034.406597222223</v>
      </c>
      <c r="T1674" s="9"/>
      <c r="U1674" s="8">
        <v>41064.406597222223</v>
      </c>
      <c r="W1674" s="10">
        <v>41034.406597222223</v>
      </c>
    </row>
    <row r="1675" spans="1:23" ht="49" x14ac:dyDescent="0.25">
      <c r="A1675">
        <v>1673</v>
      </c>
      <c r="B1675" s="3" t="s">
        <v>1674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</v>
      </c>
      <c r="P1675">
        <f t="shared" si="105"/>
        <v>45.59</v>
      </c>
      <c r="Q1675" t="str">
        <f t="shared" si="106"/>
        <v>music</v>
      </c>
      <c r="R1675" t="str">
        <f t="shared" si="107"/>
        <v>pop</v>
      </c>
      <c r="S1675" s="9">
        <v>42039.628379629634</v>
      </c>
      <c r="T1675" s="9"/>
      <c r="U1675" s="8">
        <v>42069.628379629634</v>
      </c>
      <c r="W1675" s="10">
        <v>42039.628379629634</v>
      </c>
    </row>
    <row r="1676" spans="1:23" ht="49" x14ac:dyDescent="0.25">
      <c r="A1676">
        <v>1674</v>
      </c>
      <c r="B1676" s="3" t="s">
        <v>1675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202</v>
      </c>
      <c r="P1676">
        <f t="shared" si="105"/>
        <v>89.25</v>
      </c>
      <c r="Q1676" t="str">
        <f t="shared" si="106"/>
        <v>music</v>
      </c>
      <c r="R1676" t="str">
        <f t="shared" si="107"/>
        <v>pop</v>
      </c>
      <c r="S1676" s="9">
        <v>42569.355393518519</v>
      </c>
      <c r="T1676" s="9"/>
      <c r="U1676" s="8">
        <v>42600.040972222225</v>
      </c>
      <c r="W1676" s="10">
        <v>42569.355393518519</v>
      </c>
    </row>
    <row r="1677" spans="1:23" ht="33" x14ac:dyDescent="0.25">
      <c r="A1677">
        <v>1675</v>
      </c>
      <c r="B1677" s="3" t="s">
        <v>1676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</v>
      </c>
      <c r="P1677">
        <f t="shared" si="105"/>
        <v>40.42</v>
      </c>
      <c r="Q1677" t="str">
        <f t="shared" si="106"/>
        <v>music</v>
      </c>
      <c r="R1677" t="str">
        <f t="shared" si="107"/>
        <v>pop</v>
      </c>
      <c r="S1677" s="9">
        <v>40802.483101851853</v>
      </c>
      <c r="T1677" s="9"/>
      <c r="U1677" s="8">
        <v>40832.668749999997</v>
      </c>
      <c r="W1677" s="10">
        <v>40802.483101851853</v>
      </c>
    </row>
    <row r="1678" spans="1:23" ht="33" x14ac:dyDescent="0.25">
      <c r="A1678">
        <v>1676</v>
      </c>
      <c r="B1678" s="3" t="s">
        <v>1677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</v>
      </c>
      <c r="P1678">
        <f t="shared" si="105"/>
        <v>82.38</v>
      </c>
      <c r="Q1678" t="str">
        <f t="shared" si="106"/>
        <v>music</v>
      </c>
      <c r="R1678" t="str">
        <f t="shared" si="107"/>
        <v>pop</v>
      </c>
      <c r="S1678" s="9">
        <v>40973.47623842593</v>
      </c>
      <c r="T1678" s="9"/>
      <c r="U1678" s="8">
        <v>41019.915972222225</v>
      </c>
      <c r="W1678" s="10">
        <v>40973.47623842593</v>
      </c>
    </row>
    <row r="1679" spans="1:23" ht="49" x14ac:dyDescent="0.25">
      <c r="A1679">
        <v>1677</v>
      </c>
      <c r="B1679" s="3" t="s">
        <v>1678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112</v>
      </c>
      <c r="P1679">
        <f t="shared" si="105"/>
        <v>159.52000000000001</v>
      </c>
      <c r="Q1679" t="str">
        <f t="shared" si="106"/>
        <v>music</v>
      </c>
      <c r="R1679" t="str">
        <f t="shared" si="107"/>
        <v>pop</v>
      </c>
      <c r="S1679" s="9">
        <v>42416.157129629632</v>
      </c>
      <c r="T1679" s="9"/>
      <c r="U1679" s="8">
        <v>42475.999305555553</v>
      </c>
      <c r="W1679" s="10">
        <v>42416.157129629632</v>
      </c>
    </row>
    <row r="1680" spans="1:23" ht="33" x14ac:dyDescent="0.25">
      <c r="A1680">
        <v>1678</v>
      </c>
      <c r="B1680" s="3" t="s">
        <v>1679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</v>
      </c>
      <c r="P1680">
        <f t="shared" si="105"/>
        <v>36.24</v>
      </c>
      <c r="Q1680" t="str">
        <f t="shared" si="106"/>
        <v>music</v>
      </c>
      <c r="R1680" t="str">
        <f t="shared" si="107"/>
        <v>pop</v>
      </c>
      <c r="S1680" s="9">
        <v>41662.604988425926</v>
      </c>
      <c r="T1680" s="9"/>
      <c r="U1680" s="8">
        <v>41676.604988425926</v>
      </c>
      <c r="W1680" s="10">
        <v>41662.604988425926</v>
      </c>
    </row>
    <row r="1681" spans="1:23" ht="65" x14ac:dyDescent="0.25">
      <c r="A1681">
        <v>1679</v>
      </c>
      <c r="B1681" s="3" t="s">
        <v>1680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tr">
        <f t="shared" si="106"/>
        <v>music</v>
      </c>
      <c r="R1681" t="str">
        <f t="shared" si="107"/>
        <v>pop</v>
      </c>
      <c r="S1681" s="9">
        <v>40722.818807870368</v>
      </c>
      <c r="T1681" s="9"/>
      <c r="U1681" s="8">
        <v>40745.818807870368</v>
      </c>
      <c r="W1681" s="10">
        <v>40722.818807870368</v>
      </c>
    </row>
    <row r="1682" spans="1:23" ht="33" x14ac:dyDescent="0.25">
      <c r="A1682">
        <v>1680</v>
      </c>
      <c r="B1682" s="3" t="s">
        <v>1681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118</v>
      </c>
      <c r="P1682">
        <f t="shared" si="105"/>
        <v>47</v>
      </c>
      <c r="Q1682" t="str">
        <f t="shared" si="106"/>
        <v>music</v>
      </c>
      <c r="R1682" t="str">
        <f t="shared" si="107"/>
        <v>pop</v>
      </c>
      <c r="S1682" s="9">
        <v>41802.507719907408</v>
      </c>
      <c r="T1682" s="9"/>
      <c r="U1682" s="8">
        <v>41832.507719907408</v>
      </c>
      <c r="W1682" s="10">
        <v>41802.507719907408</v>
      </c>
    </row>
    <row r="1683" spans="1:23" ht="49" x14ac:dyDescent="0.25">
      <c r="A1683">
        <v>1681</v>
      </c>
      <c r="B1683" s="3" t="s">
        <v>1682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</v>
      </c>
      <c r="P1683">
        <f t="shared" si="105"/>
        <v>74.58</v>
      </c>
      <c r="Q1683" t="str">
        <f t="shared" si="106"/>
        <v>music</v>
      </c>
      <c r="R1683" t="str">
        <f t="shared" si="107"/>
        <v>faith</v>
      </c>
      <c r="S1683" s="9">
        <v>42773.871342592596</v>
      </c>
      <c r="T1683" s="9"/>
      <c r="U1683" s="8">
        <v>42822.833333333328</v>
      </c>
      <c r="W1683" s="10">
        <v>42773.871342592596</v>
      </c>
    </row>
    <row r="1684" spans="1:23" ht="33" x14ac:dyDescent="0.25">
      <c r="A1684">
        <v>1682</v>
      </c>
      <c r="B1684" s="3" t="s">
        <v>1683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 t="e">
        <f t="shared" si="105"/>
        <v>#DIV/0!</v>
      </c>
      <c r="Q1684" t="str">
        <f t="shared" si="106"/>
        <v>music</v>
      </c>
      <c r="R1684" t="str">
        <f t="shared" si="107"/>
        <v>faith</v>
      </c>
      <c r="S1684" s="9">
        <v>42778.96365740741</v>
      </c>
      <c r="T1684" s="9"/>
      <c r="U1684" s="8">
        <v>42838.921990740739</v>
      </c>
      <c r="W1684" s="10">
        <v>42778.96365740741</v>
      </c>
    </row>
    <row r="1685" spans="1:23" ht="49" x14ac:dyDescent="0.25">
      <c r="A1685">
        <v>1683</v>
      </c>
      <c r="B1685" s="3" t="s">
        <v>1684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22</v>
      </c>
      <c r="P1685">
        <f t="shared" si="105"/>
        <v>76</v>
      </c>
      <c r="Q1685" t="str">
        <f t="shared" si="106"/>
        <v>music</v>
      </c>
      <c r="R1685" t="str">
        <f t="shared" si="107"/>
        <v>faith</v>
      </c>
      <c r="S1685" s="9">
        <v>42808.531689814816</v>
      </c>
      <c r="T1685" s="9"/>
      <c r="U1685" s="8">
        <v>42832.531689814816</v>
      </c>
      <c r="W1685" s="10">
        <v>42808.531689814816</v>
      </c>
    </row>
    <row r="1686" spans="1:23" ht="33" x14ac:dyDescent="0.25">
      <c r="A1686">
        <v>1684</v>
      </c>
      <c r="B1686" s="3" t="s">
        <v>1685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</v>
      </c>
      <c r="P1686">
        <f t="shared" si="105"/>
        <v>86.44</v>
      </c>
      <c r="Q1686" t="str">
        <f t="shared" si="106"/>
        <v>music</v>
      </c>
      <c r="R1686" t="str">
        <f t="shared" si="107"/>
        <v>faith</v>
      </c>
      <c r="S1686" s="9">
        <v>42783.565289351856</v>
      </c>
      <c r="T1686" s="9"/>
      <c r="U1686" s="8">
        <v>42811.523622685185</v>
      </c>
      <c r="W1686" s="10">
        <v>42783.565289351856</v>
      </c>
    </row>
    <row r="1687" spans="1:23" ht="49" x14ac:dyDescent="0.25">
      <c r="A1687">
        <v>1685</v>
      </c>
      <c r="B1687" s="3" t="s">
        <v>1686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103</v>
      </c>
      <c r="P1687">
        <f t="shared" si="105"/>
        <v>24</v>
      </c>
      <c r="Q1687" t="str">
        <f t="shared" si="106"/>
        <v>music</v>
      </c>
      <c r="R1687" t="str">
        <f t="shared" si="107"/>
        <v>faith</v>
      </c>
      <c r="S1687" s="9">
        <v>42788.0002662037</v>
      </c>
      <c r="T1687" s="9"/>
      <c r="U1687" s="8">
        <v>42817.958599537036</v>
      </c>
      <c r="W1687" s="10">
        <v>42788.0002662037</v>
      </c>
    </row>
    <row r="1688" spans="1:23" ht="49" x14ac:dyDescent="0.25">
      <c r="A1688">
        <v>1686</v>
      </c>
      <c r="B1688" s="3" t="s">
        <v>1687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</v>
      </c>
      <c r="P1688">
        <f t="shared" si="105"/>
        <v>18</v>
      </c>
      <c r="Q1688" t="str">
        <f t="shared" si="106"/>
        <v>music</v>
      </c>
      <c r="R1688" t="str">
        <f t="shared" si="107"/>
        <v>faith</v>
      </c>
      <c r="S1688" s="9">
        <v>42792.593969907408</v>
      </c>
      <c r="T1688" s="9"/>
      <c r="U1688" s="8">
        <v>42852.552303240736</v>
      </c>
      <c r="W1688" s="10">
        <v>42792.593969907408</v>
      </c>
    </row>
    <row r="1689" spans="1:23" ht="49" x14ac:dyDescent="0.25">
      <c r="A1689">
        <v>1687</v>
      </c>
      <c r="B1689" s="3" t="s">
        <v>1688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</v>
      </c>
      <c r="P1689">
        <f t="shared" si="105"/>
        <v>80.13</v>
      </c>
      <c r="Q1689" t="str">
        <f t="shared" si="106"/>
        <v>music</v>
      </c>
      <c r="R1689" t="str">
        <f t="shared" si="107"/>
        <v>faith</v>
      </c>
      <c r="S1689" s="9">
        <v>42801.796817129631</v>
      </c>
      <c r="T1689" s="9"/>
      <c r="U1689" s="8">
        <v>42835.59375</v>
      </c>
      <c r="W1689" s="10">
        <v>42801.796817129631</v>
      </c>
    </row>
    <row r="1690" spans="1:23" ht="65" x14ac:dyDescent="0.25">
      <c r="A1690">
        <v>1688</v>
      </c>
      <c r="B1690" s="3" t="s">
        <v>1689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</v>
      </c>
      <c r="P1690">
        <f t="shared" si="105"/>
        <v>253.14</v>
      </c>
      <c r="Q1690" t="str">
        <f t="shared" si="106"/>
        <v>music</v>
      </c>
      <c r="R1690" t="str">
        <f t="shared" si="107"/>
        <v>faith</v>
      </c>
      <c r="S1690" s="9">
        <v>42804.284652777773</v>
      </c>
      <c r="T1690" s="9"/>
      <c r="U1690" s="8">
        <v>42834.242986111116</v>
      </c>
      <c r="W1690" s="10">
        <v>42804.284652777773</v>
      </c>
    </row>
    <row r="1691" spans="1:23" ht="18" x14ac:dyDescent="0.25">
      <c r="A1691">
        <v>1689</v>
      </c>
      <c r="B1691" s="3" t="s">
        <v>1690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171.43</v>
      </c>
      <c r="Q1691" t="str">
        <f t="shared" si="106"/>
        <v>music</v>
      </c>
      <c r="R1691" t="str">
        <f t="shared" si="107"/>
        <v>faith</v>
      </c>
      <c r="S1691" s="9">
        <v>42780.692476851851</v>
      </c>
      <c r="T1691" s="9"/>
      <c r="U1691" s="8">
        <v>42810.650810185187</v>
      </c>
      <c r="W1691" s="10">
        <v>42780.692476851851</v>
      </c>
    </row>
    <row r="1692" spans="1:23" ht="49" x14ac:dyDescent="0.25">
      <c r="A1692">
        <v>1690</v>
      </c>
      <c r="B1692" s="3" t="s">
        <v>1691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</v>
      </c>
      <c r="P1692">
        <f t="shared" si="105"/>
        <v>57.73</v>
      </c>
      <c r="Q1692" t="str">
        <f t="shared" si="106"/>
        <v>music</v>
      </c>
      <c r="R1692" t="str">
        <f t="shared" si="107"/>
        <v>faith</v>
      </c>
      <c r="S1692" s="9">
        <v>42801.18104166667</v>
      </c>
      <c r="T1692" s="9"/>
      <c r="U1692" s="8">
        <v>42831.139374999999</v>
      </c>
      <c r="W1692" s="10">
        <v>42801.18104166667</v>
      </c>
    </row>
    <row r="1693" spans="1:23" ht="49" x14ac:dyDescent="0.25">
      <c r="A1693">
        <v>1691</v>
      </c>
      <c r="B1693" s="3" t="s">
        <v>1692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</v>
      </c>
      <c r="P1693">
        <f t="shared" si="105"/>
        <v>264.26</v>
      </c>
      <c r="Q1693" t="str">
        <f t="shared" si="106"/>
        <v>music</v>
      </c>
      <c r="R1693" t="str">
        <f t="shared" si="107"/>
        <v>faith</v>
      </c>
      <c r="S1693" s="9">
        <v>42795.451481481476</v>
      </c>
      <c r="T1693" s="9"/>
      <c r="U1693" s="8">
        <v>42827.791666666672</v>
      </c>
      <c r="W1693" s="10">
        <v>42795.451481481476</v>
      </c>
    </row>
    <row r="1694" spans="1:23" ht="49" x14ac:dyDescent="0.25">
      <c r="A1694">
        <v>1692</v>
      </c>
      <c r="B1694" s="3" t="s">
        <v>1693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48</v>
      </c>
      <c r="P1694">
        <f t="shared" si="105"/>
        <v>159.33000000000001</v>
      </c>
      <c r="Q1694" t="str">
        <f t="shared" si="106"/>
        <v>music</v>
      </c>
      <c r="R1694" t="str">
        <f t="shared" si="107"/>
        <v>faith</v>
      </c>
      <c r="S1694" s="9">
        <v>42787.901238425926</v>
      </c>
      <c r="T1694" s="9"/>
      <c r="U1694" s="8">
        <v>42820.749305555553</v>
      </c>
      <c r="W1694" s="10">
        <v>42787.901238425926</v>
      </c>
    </row>
    <row r="1695" spans="1:23" ht="49" x14ac:dyDescent="0.25">
      <c r="A1695">
        <v>1693</v>
      </c>
      <c r="B1695" s="3" t="s">
        <v>1694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</v>
      </c>
      <c r="P1695">
        <f t="shared" si="105"/>
        <v>35</v>
      </c>
      <c r="Q1695" t="str">
        <f t="shared" si="106"/>
        <v>music</v>
      </c>
      <c r="R1695" t="str">
        <f t="shared" si="107"/>
        <v>faith</v>
      </c>
      <c r="S1695" s="9">
        <v>42803.670277777783</v>
      </c>
      <c r="T1695" s="9"/>
      <c r="U1695" s="8">
        <v>42834.583333333328</v>
      </c>
      <c r="W1695" s="10">
        <v>42803.670277777783</v>
      </c>
    </row>
    <row r="1696" spans="1:23" ht="49" x14ac:dyDescent="0.25">
      <c r="A1696">
        <v>1694</v>
      </c>
      <c r="B1696" s="3" t="s">
        <v>1695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</v>
      </c>
      <c r="P1696">
        <f t="shared" si="105"/>
        <v>5</v>
      </c>
      <c r="Q1696" t="str">
        <f t="shared" si="106"/>
        <v>music</v>
      </c>
      <c r="R1696" t="str">
        <f t="shared" si="107"/>
        <v>faith</v>
      </c>
      <c r="S1696" s="9">
        <v>42791.419837962967</v>
      </c>
      <c r="T1696" s="9"/>
      <c r="U1696" s="8">
        <v>42820.941666666666</v>
      </c>
      <c r="W1696" s="10">
        <v>42791.419837962967</v>
      </c>
    </row>
    <row r="1697" spans="1:23" ht="49" x14ac:dyDescent="0.25">
      <c r="A1697">
        <v>1695</v>
      </c>
      <c r="B1697" s="3" t="s">
        <v>1696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12</v>
      </c>
      <c r="P1697">
        <f t="shared" si="105"/>
        <v>61.09</v>
      </c>
      <c r="Q1697" t="str">
        <f t="shared" si="106"/>
        <v>music</v>
      </c>
      <c r="R1697" t="str">
        <f t="shared" si="107"/>
        <v>faith</v>
      </c>
      <c r="S1697" s="9">
        <v>42800.781412037039</v>
      </c>
      <c r="T1697" s="9"/>
      <c r="U1697" s="8">
        <v>42834.791666666672</v>
      </c>
      <c r="W1697" s="10">
        <v>42800.781412037039</v>
      </c>
    </row>
    <row r="1698" spans="1:23" ht="49" x14ac:dyDescent="0.25">
      <c r="A1698">
        <v>1696</v>
      </c>
      <c r="B1698" s="3" t="s">
        <v>1697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 t="e">
        <f t="shared" si="105"/>
        <v>#DIV/0!</v>
      </c>
      <c r="Q1698" t="str">
        <f t="shared" si="106"/>
        <v>music</v>
      </c>
      <c r="R1698" t="str">
        <f t="shared" si="107"/>
        <v>faith</v>
      </c>
      <c r="S1698" s="9">
        <v>42795.819571759261</v>
      </c>
      <c r="T1698" s="9"/>
      <c r="U1698" s="8">
        <v>42825.777905092589</v>
      </c>
      <c r="W1698" s="10">
        <v>42795.819571759261</v>
      </c>
    </row>
    <row r="1699" spans="1:23" ht="49" x14ac:dyDescent="0.25">
      <c r="A1699">
        <v>1697</v>
      </c>
      <c r="B1699" s="3" t="s">
        <v>1698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</v>
      </c>
      <c r="P1699">
        <f t="shared" si="105"/>
        <v>114.82</v>
      </c>
      <c r="Q1699" t="str">
        <f t="shared" si="106"/>
        <v>music</v>
      </c>
      <c r="R1699" t="str">
        <f t="shared" si="107"/>
        <v>faith</v>
      </c>
      <c r="S1699" s="9">
        <v>42804.782962962956</v>
      </c>
      <c r="T1699" s="9"/>
      <c r="U1699" s="8">
        <v>42834.741296296299</v>
      </c>
      <c r="W1699" s="10">
        <v>42804.782962962956</v>
      </c>
    </row>
    <row r="1700" spans="1:23" ht="81" x14ac:dyDescent="0.25">
      <c r="A1700">
        <v>1698</v>
      </c>
      <c r="B1700" s="3" t="s">
        <v>1699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 t="e">
        <f t="shared" si="105"/>
        <v>#DIV/0!</v>
      </c>
      <c r="Q1700" t="str">
        <f t="shared" si="106"/>
        <v>music</v>
      </c>
      <c r="R1700" t="str">
        <f t="shared" si="107"/>
        <v>faith</v>
      </c>
      <c r="S1700" s="9">
        <v>42795.957870370374</v>
      </c>
      <c r="T1700" s="9"/>
      <c r="U1700" s="8">
        <v>42819.897916666669</v>
      </c>
      <c r="W1700" s="10">
        <v>42795.957870370374</v>
      </c>
    </row>
    <row r="1701" spans="1:23" ht="49" x14ac:dyDescent="0.25">
      <c r="A1701">
        <v>1699</v>
      </c>
      <c r="B1701" s="3" t="s">
        <v>1700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</v>
      </c>
      <c r="P1701">
        <f t="shared" si="105"/>
        <v>54</v>
      </c>
      <c r="Q1701" t="str">
        <f t="shared" si="106"/>
        <v>music</v>
      </c>
      <c r="R1701" t="str">
        <f t="shared" si="107"/>
        <v>faith</v>
      </c>
      <c r="S1701" s="9">
        <v>42806.613946759258</v>
      </c>
      <c r="T1701" s="9"/>
      <c r="U1701" s="8">
        <v>42836.613946759258</v>
      </c>
      <c r="W1701" s="10">
        <v>42806.613946759258</v>
      </c>
    </row>
    <row r="1702" spans="1:23" ht="49" x14ac:dyDescent="0.25">
      <c r="A1702">
        <v>1700</v>
      </c>
      <c r="B1702" s="3" t="s">
        <v>1701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</v>
      </c>
      <c r="P1702">
        <f t="shared" si="105"/>
        <v>65.97</v>
      </c>
      <c r="Q1702" t="str">
        <f t="shared" si="106"/>
        <v>music</v>
      </c>
      <c r="R1702" t="str">
        <f t="shared" si="107"/>
        <v>faith</v>
      </c>
      <c r="S1702" s="9">
        <v>42795.821643518517</v>
      </c>
      <c r="T1702" s="9"/>
      <c r="U1702" s="8">
        <v>42825.916666666672</v>
      </c>
      <c r="W1702" s="10">
        <v>42795.821643518517</v>
      </c>
    </row>
    <row r="1703" spans="1:23" ht="49" x14ac:dyDescent="0.25">
      <c r="A1703">
        <v>1701</v>
      </c>
      <c r="B1703" s="3" t="s">
        <v>1702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</v>
      </c>
      <c r="P1703">
        <f t="shared" si="105"/>
        <v>5</v>
      </c>
      <c r="Q1703" t="str">
        <f t="shared" si="106"/>
        <v>music</v>
      </c>
      <c r="R1703" t="str">
        <f t="shared" si="107"/>
        <v>faith</v>
      </c>
      <c r="S1703" s="9">
        <v>41989.414409722223</v>
      </c>
      <c r="T1703" s="9"/>
      <c r="U1703" s="8">
        <v>42019.414409722223</v>
      </c>
      <c r="W1703" s="10">
        <v>41989.414409722223</v>
      </c>
    </row>
    <row r="1704" spans="1:23" ht="18" x14ac:dyDescent="0.25">
      <c r="A1704">
        <v>1702</v>
      </c>
      <c r="B1704" s="3" t="s">
        <v>1703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0</v>
      </c>
      <c r="P1704">
        <f t="shared" si="105"/>
        <v>1</v>
      </c>
      <c r="Q1704" t="str">
        <f t="shared" si="106"/>
        <v>music</v>
      </c>
      <c r="R1704" t="str">
        <f t="shared" si="107"/>
        <v>faith</v>
      </c>
      <c r="S1704" s="9">
        <v>42063.619791666672</v>
      </c>
      <c r="T1704" s="9"/>
      <c r="U1704" s="8">
        <v>42093.578125</v>
      </c>
      <c r="W1704" s="10">
        <v>42063.619791666672</v>
      </c>
    </row>
    <row r="1705" spans="1:23" ht="49" x14ac:dyDescent="0.25">
      <c r="A1705">
        <v>1703</v>
      </c>
      <c r="B1705" s="3" t="s">
        <v>1704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</v>
      </c>
      <c r="P1705">
        <f t="shared" si="105"/>
        <v>25.5</v>
      </c>
      <c r="Q1705" t="str">
        <f t="shared" si="106"/>
        <v>music</v>
      </c>
      <c r="R1705" t="str">
        <f t="shared" si="107"/>
        <v>faith</v>
      </c>
      <c r="S1705" s="9">
        <v>42187.031678240746</v>
      </c>
      <c r="T1705" s="9"/>
      <c r="U1705" s="8">
        <v>42247.031678240746</v>
      </c>
      <c r="W1705" s="10">
        <v>42187.031678240746</v>
      </c>
    </row>
    <row r="1706" spans="1:23" ht="33" x14ac:dyDescent="0.25">
      <c r="A1706">
        <v>1704</v>
      </c>
      <c r="B1706" s="3" t="s">
        <v>1705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</v>
      </c>
      <c r="P1706">
        <f t="shared" si="105"/>
        <v>118.36</v>
      </c>
      <c r="Q1706" t="str">
        <f t="shared" si="106"/>
        <v>music</v>
      </c>
      <c r="R1706" t="str">
        <f t="shared" si="107"/>
        <v>faith</v>
      </c>
      <c r="S1706" s="9">
        <v>42020.889733796299</v>
      </c>
      <c r="T1706" s="9"/>
      <c r="U1706" s="8">
        <v>42050.889733796299</v>
      </c>
      <c r="W1706" s="10">
        <v>42020.889733796299</v>
      </c>
    </row>
    <row r="1707" spans="1:23" ht="49" x14ac:dyDescent="0.25">
      <c r="A1707">
        <v>1705</v>
      </c>
      <c r="B1707" s="3" t="s">
        <v>1706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 t="e">
        <f t="shared" si="105"/>
        <v>#DIV/0!</v>
      </c>
      <c r="Q1707" t="str">
        <f t="shared" si="106"/>
        <v>music</v>
      </c>
      <c r="R1707" t="str">
        <f t="shared" si="107"/>
        <v>faith</v>
      </c>
      <c r="S1707" s="9">
        <v>42244.766736111109</v>
      </c>
      <c r="T1707" s="9"/>
      <c r="U1707" s="8">
        <v>42256.416666666672</v>
      </c>
      <c r="W1707" s="10">
        <v>42244.766736111109</v>
      </c>
    </row>
    <row r="1708" spans="1:23" ht="49" x14ac:dyDescent="0.25">
      <c r="A1708">
        <v>1706</v>
      </c>
      <c r="B1708" s="3" t="s">
        <v>1707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 t="e">
        <f t="shared" si="105"/>
        <v>#DIV/0!</v>
      </c>
      <c r="Q1708" t="str">
        <f t="shared" si="106"/>
        <v>music</v>
      </c>
      <c r="R1708" t="str">
        <f t="shared" si="107"/>
        <v>faith</v>
      </c>
      <c r="S1708" s="9">
        <v>42179.056388888886</v>
      </c>
      <c r="T1708" s="9"/>
      <c r="U1708" s="8">
        <v>42239.056388888886</v>
      </c>
      <c r="W1708" s="10">
        <v>42179.056388888886</v>
      </c>
    </row>
    <row r="1709" spans="1:23" ht="49" x14ac:dyDescent="0.25">
      <c r="A1709">
        <v>1707</v>
      </c>
      <c r="B1709" s="3" t="s">
        <v>1708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10</v>
      </c>
      <c r="P1709">
        <f t="shared" si="105"/>
        <v>54.11</v>
      </c>
      <c r="Q1709" t="str">
        <f t="shared" si="106"/>
        <v>music</v>
      </c>
      <c r="R1709" t="str">
        <f t="shared" si="107"/>
        <v>faith</v>
      </c>
      <c r="S1709" s="9">
        <v>42427.471006944441</v>
      </c>
      <c r="T1709" s="9"/>
      <c r="U1709" s="8">
        <v>42457.429340277777</v>
      </c>
      <c r="W1709" s="10">
        <v>42427.471006944441</v>
      </c>
    </row>
    <row r="1710" spans="1:23" ht="49" x14ac:dyDescent="0.25">
      <c r="A1710">
        <v>1708</v>
      </c>
      <c r="B1710" s="3" t="s">
        <v>1709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 t="e">
        <f t="shared" si="105"/>
        <v>#DIV/0!</v>
      </c>
      <c r="Q1710" t="str">
        <f t="shared" si="106"/>
        <v>music</v>
      </c>
      <c r="R1710" t="str">
        <f t="shared" si="107"/>
        <v>faith</v>
      </c>
      <c r="S1710" s="9">
        <v>42451.616967592592</v>
      </c>
      <c r="T1710" s="9"/>
      <c r="U1710" s="8">
        <v>42491.616967592592</v>
      </c>
      <c r="W1710" s="10">
        <v>42451.616967592592</v>
      </c>
    </row>
    <row r="1711" spans="1:23" ht="49" x14ac:dyDescent="0.25">
      <c r="A1711">
        <v>1709</v>
      </c>
      <c r="B1711" s="3" t="s">
        <v>1710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5</v>
      </c>
      <c r="P1711">
        <f t="shared" si="105"/>
        <v>21.25</v>
      </c>
      <c r="Q1711" t="str">
        <f t="shared" si="106"/>
        <v>music</v>
      </c>
      <c r="R1711" t="str">
        <f t="shared" si="107"/>
        <v>faith</v>
      </c>
      <c r="S1711" s="9">
        <v>41841.31381944444</v>
      </c>
      <c r="T1711" s="9"/>
      <c r="U1711" s="8">
        <v>41882.568749999999</v>
      </c>
      <c r="W1711" s="10">
        <v>41841.31381944444</v>
      </c>
    </row>
    <row r="1712" spans="1:23" ht="33" x14ac:dyDescent="0.25">
      <c r="A1712">
        <v>1710</v>
      </c>
      <c r="B1712" s="3" t="s">
        <v>1711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1</v>
      </c>
      <c r="P1712">
        <f t="shared" si="105"/>
        <v>34</v>
      </c>
      <c r="Q1712" t="str">
        <f t="shared" si="106"/>
        <v>music</v>
      </c>
      <c r="R1712" t="str">
        <f t="shared" si="107"/>
        <v>faith</v>
      </c>
      <c r="S1712" s="9">
        <v>42341.34129629629</v>
      </c>
      <c r="T1712" s="9"/>
      <c r="U1712" s="8">
        <v>42387.291666666672</v>
      </c>
      <c r="W1712" s="10">
        <v>42341.34129629629</v>
      </c>
    </row>
    <row r="1713" spans="1:23" ht="49" x14ac:dyDescent="0.25">
      <c r="A1713">
        <v>1711</v>
      </c>
      <c r="B1713" s="3" t="s">
        <v>1712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11</v>
      </c>
      <c r="P1713">
        <f t="shared" si="105"/>
        <v>525</v>
      </c>
      <c r="Q1713" t="str">
        <f t="shared" si="106"/>
        <v>music</v>
      </c>
      <c r="R1713" t="str">
        <f t="shared" si="107"/>
        <v>faith</v>
      </c>
      <c r="S1713" s="9">
        <v>41852.396226851852</v>
      </c>
      <c r="T1713" s="9"/>
      <c r="U1713" s="8">
        <v>41883.396226851852</v>
      </c>
      <c r="W1713" s="10">
        <v>41852.396226851852</v>
      </c>
    </row>
    <row r="1714" spans="1:23" ht="49" x14ac:dyDescent="0.25">
      <c r="A1714">
        <v>1712</v>
      </c>
      <c r="B1714" s="3" t="s">
        <v>1713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 t="e">
        <f t="shared" si="105"/>
        <v>#DIV/0!</v>
      </c>
      <c r="Q1714" t="str">
        <f t="shared" si="106"/>
        <v>music</v>
      </c>
      <c r="R1714" t="str">
        <f t="shared" si="107"/>
        <v>faith</v>
      </c>
      <c r="S1714" s="9">
        <v>42125.663807870369</v>
      </c>
      <c r="T1714" s="9"/>
      <c r="U1714" s="8">
        <v>42185.663807870369</v>
      </c>
      <c r="W1714" s="10">
        <v>42125.663807870369</v>
      </c>
    </row>
    <row r="1715" spans="1:23" ht="49" x14ac:dyDescent="0.25">
      <c r="A1715">
        <v>1713</v>
      </c>
      <c r="B1715" s="3" t="s">
        <v>1714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2</v>
      </c>
      <c r="P1715">
        <f t="shared" si="105"/>
        <v>50</v>
      </c>
      <c r="Q1715" t="str">
        <f t="shared" si="106"/>
        <v>music</v>
      </c>
      <c r="R1715" t="str">
        <f t="shared" si="107"/>
        <v>faith</v>
      </c>
      <c r="S1715" s="9">
        <v>41887.551064814819</v>
      </c>
      <c r="T1715" s="9"/>
      <c r="U1715" s="8">
        <v>41917.551064814819</v>
      </c>
      <c r="W1715" s="10">
        <v>41887.551064814819</v>
      </c>
    </row>
    <row r="1716" spans="1:23" ht="49" x14ac:dyDescent="0.25">
      <c r="A1716">
        <v>1714</v>
      </c>
      <c r="B1716" s="3" t="s">
        <v>1715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8</v>
      </c>
      <c r="P1716">
        <f t="shared" si="105"/>
        <v>115.71</v>
      </c>
      <c r="Q1716" t="str">
        <f t="shared" si="106"/>
        <v>music</v>
      </c>
      <c r="R1716" t="str">
        <f t="shared" si="107"/>
        <v>faith</v>
      </c>
      <c r="S1716" s="9">
        <v>42095.668530092589</v>
      </c>
      <c r="T1716" s="9"/>
      <c r="U1716" s="8">
        <v>42125.668530092589</v>
      </c>
      <c r="W1716" s="10">
        <v>42095.668530092589</v>
      </c>
    </row>
    <row r="1717" spans="1:23" ht="49" x14ac:dyDescent="0.25">
      <c r="A1717">
        <v>1715</v>
      </c>
      <c r="B1717" s="3" t="s">
        <v>1716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</v>
      </c>
      <c r="P1717">
        <f t="shared" si="105"/>
        <v>5.5</v>
      </c>
      <c r="Q1717" t="str">
        <f t="shared" si="106"/>
        <v>music</v>
      </c>
      <c r="R1717" t="str">
        <f t="shared" si="107"/>
        <v>faith</v>
      </c>
      <c r="S1717" s="9">
        <v>42063.967418981483</v>
      </c>
      <c r="T1717" s="9"/>
      <c r="U1717" s="8">
        <v>42093.890277777777</v>
      </c>
      <c r="W1717" s="10">
        <v>42063.967418981483</v>
      </c>
    </row>
    <row r="1718" spans="1:23" ht="49" x14ac:dyDescent="0.25">
      <c r="A1718">
        <v>1716</v>
      </c>
      <c r="B1718" s="3" t="s">
        <v>1717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8</v>
      </c>
      <c r="P1718">
        <f t="shared" si="105"/>
        <v>50</v>
      </c>
      <c r="Q1718" t="str">
        <f t="shared" si="106"/>
        <v>music</v>
      </c>
      <c r="R1718" t="str">
        <f t="shared" si="107"/>
        <v>faith</v>
      </c>
      <c r="S1718" s="9">
        <v>42673.327534722222</v>
      </c>
      <c r="T1718" s="9"/>
      <c r="U1718" s="8">
        <v>42713.369201388887</v>
      </c>
      <c r="W1718" s="10">
        <v>42673.327534722222</v>
      </c>
    </row>
    <row r="1719" spans="1:23" ht="49" x14ac:dyDescent="0.25">
      <c r="A1719">
        <v>1717</v>
      </c>
      <c r="B1719" s="3" t="s">
        <v>1718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43</v>
      </c>
      <c r="P1719">
        <f t="shared" si="105"/>
        <v>34.020000000000003</v>
      </c>
      <c r="Q1719" t="str">
        <f t="shared" si="106"/>
        <v>music</v>
      </c>
      <c r="R1719" t="str">
        <f t="shared" si="107"/>
        <v>faith</v>
      </c>
      <c r="S1719" s="9">
        <v>42460.73192129629</v>
      </c>
      <c r="T1719" s="9"/>
      <c r="U1719" s="8">
        <v>42480.916666666672</v>
      </c>
      <c r="W1719" s="10">
        <v>42460.73192129629</v>
      </c>
    </row>
    <row r="1720" spans="1:23" ht="18" x14ac:dyDescent="0.25">
      <c r="A1720">
        <v>1718</v>
      </c>
      <c r="B1720" s="3" t="s">
        <v>1719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</v>
      </c>
      <c r="P1720">
        <f t="shared" si="105"/>
        <v>37.5</v>
      </c>
      <c r="Q1720" t="str">
        <f t="shared" si="106"/>
        <v>music</v>
      </c>
      <c r="R1720" t="str">
        <f t="shared" si="107"/>
        <v>faith</v>
      </c>
      <c r="S1720" s="9">
        <v>42460.360520833332</v>
      </c>
      <c r="T1720" s="9"/>
      <c r="U1720" s="8">
        <v>42503.957638888889</v>
      </c>
      <c r="W1720" s="10">
        <v>42460.360520833332</v>
      </c>
    </row>
    <row r="1721" spans="1:23" ht="49" x14ac:dyDescent="0.25">
      <c r="A1721">
        <v>1719</v>
      </c>
      <c r="B1721" s="3" t="s">
        <v>1720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1</v>
      </c>
      <c r="P1721">
        <f t="shared" si="105"/>
        <v>11.67</v>
      </c>
      <c r="Q1721" t="str">
        <f t="shared" si="106"/>
        <v>music</v>
      </c>
      <c r="R1721" t="str">
        <f t="shared" si="107"/>
        <v>faith</v>
      </c>
      <c r="S1721" s="9">
        <v>41869.284618055557</v>
      </c>
      <c r="T1721" s="9"/>
      <c r="U1721" s="8">
        <v>41899.284618055557</v>
      </c>
      <c r="W1721" s="10">
        <v>41869.284618055557</v>
      </c>
    </row>
    <row r="1722" spans="1:23" ht="49" x14ac:dyDescent="0.25">
      <c r="A1722">
        <v>1720</v>
      </c>
      <c r="B1722" s="3" t="s">
        <v>1721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6</v>
      </c>
      <c r="P1722">
        <f t="shared" si="105"/>
        <v>28.13</v>
      </c>
      <c r="Q1722" t="str">
        <f t="shared" si="106"/>
        <v>music</v>
      </c>
      <c r="R1722" t="str">
        <f t="shared" si="107"/>
        <v>faith</v>
      </c>
      <c r="S1722" s="9">
        <v>41922.533229166671</v>
      </c>
      <c r="T1722" s="9"/>
      <c r="U1722" s="8">
        <v>41952.574895833335</v>
      </c>
      <c r="W1722" s="10">
        <v>41922.533229166671</v>
      </c>
    </row>
    <row r="1723" spans="1:23" ht="49" x14ac:dyDescent="0.25">
      <c r="A1723">
        <v>1721</v>
      </c>
      <c r="B1723" s="3" t="s">
        <v>1722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 t="e">
        <f t="shared" si="105"/>
        <v>#DIV/0!</v>
      </c>
      <c r="Q1723" t="str">
        <f t="shared" si="106"/>
        <v>music</v>
      </c>
      <c r="R1723" t="str">
        <f t="shared" si="107"/>
        <v>faith</v>
      </c>
      <c r="S1723" s="9">
        <v>42319.211377314816</v>
      </c>
      <c r="T1723" s="9"/>
      <c r="U1723" s="8">
        <v>42349.211377314816</v>
      </c>
      <c r="W1723" s="10">
        <v>42319.211377314816</v>
      </c>
    </row>
    <row r="1724" spans="1:23" ht="49" x14ac:dyDescent="0.25">
      <c r="A1724">
        <v>1722</v>
      </c>
      <c r="B1724" s="3" t="s">
        <v>1723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0</v>
      </c>
      <c r="P1724">
        <f t="shared" si="105"/>
        <v>1</v>
      </c>
      <c r="Q1724" t="str">
        <f t="shared" si="106"/>
        <v>music</v>
      </c>
      <c r="R1724" t="str">
        <f t="shared" si="107"/>
        <v>faith</v>
      </c>
      <c r="S1724" s="9">
        <v>42425.710983796293</v>
      </c>
      <c r="T1724" s="9"/>
      <c r="U1724" s="8">
        <v>42462.756944444445</v>
      </c>
      <c r="W1724" s="10">
        <v>42425.710983796293</v>
      </c>
    </row>
    <row r="1725" spans="1:23" ht="49" x14ac:dyDescent="0.25">
      <c r="A1725">
        <v>1723</v>
      </c>
      <c r="B1725" s="3" t="s">
        <v>1724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7</v>
      </c>
      <c r="P1725">
        <f t="shared" si="105"/>
        <v>216.67</v>
      </c>
      <c r="Q1725" t="str">
        <f t="shared" si="106"/>
        <v>music</v>
      </c>
      <c r="R1725" t="str">
        <f t="shared" si="107"/>
        <v>faith</v>
      </c>
      <c r="S1725" s="9">
        <v>42129.57540509259</v>
      </c>
      <c r="T1725" s="9"/>
      <c r="U1725" s="8">
        <v>42186</v>
      </c>
      <c r="W1725" s="10">
        <v>42129.57540509259</v>
      </c>
    </row>
    <row r="1726" spans="1:23" ht="49" x14ac:dyDescent="0.25">
      <c r="A1726">
        <v>1724</v>
      </c>
      <c r="B1726" s="3" t="s">
        <v>1725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1</v>
      </c>
      <c r="P1726">
        <f t="shared" si="105"/>
        <v>8.75</v>
      </c>
      <c r="Q1726" t="str">
        <f t="shared" si="106"/>
        <v>music</v>
      </c>
      <c r="R1726" t="str">
        <f t="shared" si="107"/>
        <v>faith</v>
      </c>
      <c r="S1726" s="9">
        <v>41912.682430555556</v>
      </c>
      <c r="T1726" s="9"/>
      <c r="U1726" s="8">
        <v>41942.682430555556</v>
      </c>
      <c r="W1726" s="10">
        <v>41912.682430555556</v>
      </c>
    </row>
    <row r="1727" spans="1:23" ht="49" x14ac:dyDescent="0.25">
      <c r="A1727">
        <v>1725</v>
      </c>
      <c r="B1727" s="3" t="s">
        <v>1726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</v>
      </c>
      <c r="P1727">
        <f t="shared" si="105"/>
        <v>62.22</v>
      </c>
      <c r="Q1727" t="str">
        <f t="shared" si="106"/>
        <v>music</v>
      </c>
      <c r="R1727" t="str">
        <f t="shared" si="107"/>
        <v>faith</v>
      </c>
      <c r="S1727" s="9">
        <v>41845.718159722222</v>
      </c>
      <c r="T1727" s="9"/>
      <c r="U1727" s="8">
        <v>41875.718159722222</v>
      </c>
      <c r="W1727" s="10">
        <v>41845.718159722222</v>
      </c>
    </row>
    <row r="1728" spans="1:23" ht="33" x14ac:dyDescent="0.25">
      <c r="A1728">
        <v>1726</v>
      </c>
      <c r="B1728" s="3" t="s">
        <v>1727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34</v>
      </c>
      <c r="P1728">
        <f t="shared" si="105"/>
        <v>137.25</v>
      </c>
      <c r="Q1728" t="str">
        <f t="shared" si="106"/>
        <v>music</v>
      </c>
      <c r="R1728" t="str">
        <f t="shared" si="107"/>
        <v>faith</v>
      </c>
      <c r="S1728" s="9">
        <v>41788.669722222221</v>
      </c>
      <c r="T1728" s="9"/>
      <c r="U1728" s="8">
        <v>41817.669722222221</v>
      </c>
      <c r="W1728" s="10">
        <v>41788.669722222221</v>
      </c>
    </row>
    <row r="1729" spans="1:23" ht="49" x14ac:dyDescent="0.25">
      <c r="A1729">
        <v>1727</v>
      </c>
      <c r="B1729" s="3" t="s">
        <v>1728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0</v>
      </c>
      <c r="P1729">
        <f t="shared" si="105"/>
        <v>1</v>
      </c>
      <c r="Q1729" t="str">
        <f t="shared" si="106"/>
        <v>music</v>
      </c>
      <c r="R1729" t="str">
        <f t="shared" si="107"/>
        <v>faith</v>
      </c>
      <c r="S1729" s="9">
        <v>42044.677974537044</v>
      </c>
      <c r="T1729" s="9"/>
      <c r="U1729" s="8">
        <v>42099.208333333328</v>
      </c>
      <c r="W1729" s="10">
        <v>42044.677974537044</v>
      </c>
    </row>
    <row r="1730" spans="1:23" ht="49" x14ac:dyDescent="0.25">
      <c r="A1730">
        <v>1728</v>
      </c>
      <c r="B1730" s="3" t="s">
        <v>1729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68</v>
      </c>
      <c r="P1730">
        <f t="shared" si="105"/>
        <v>122.14</v>
      </c>
      <c r="Q1730" t="str">
        <f t="shared" si="106"/>
        <v>music</v>
      </c>
      <c r="R1730" t="str">
        <f t="shared" si="107"/>
        <v>faith</v>
      </c>
      <c r="S1730" s="9">
        <v>42268.375856481478</v>
      </c>
      <c r="T1730" s="9"/>
      <c r="U1730" s="8">
        <v>42298.375856481478</v>
      </c>
      <c r="W1730" s="10">
        <v>42268.375856481478</v>
      </c>
    </row>
    <row r="1731" spans="1:23" ht="49" x14ac:dyDescent="0.25">
      <c r="A1731">
        <v>1729</v>
      </c>
      <c r="B1731" s="3" t="s">
        <v>1730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ROUND((E1731/D1731)*100,0)</f>
        <v>0</v>
      </c>
      <c r="P1731" t="e">
        <f t="shared" ref="P1731:P1794" si="109">ROUND(E1731/L1731,2)</f>
        <v>#DIV/0!</v>
      </c>
      <c r="Q1731" t="str">
        <f t="shared" ref="Q1731:Q1794" si="110">LEFT(N1731,FIND("/",N1731)-1)</f>
        <v>music</v>
      </c>
      <c r="R1731" t="str">
        <f t="shared" ref="R1731:R1794" si="111">MID(N1731,FIND("/",N1731)+1,LEN(N1731))</f>
        <v>faith</v>
      </c>
      <c r="S1731" s="9">
        <v>42470.802152777775</v>
      </c>
      <c r="T1731" s="9"/>
      <c r="U1731" s="8">
        <v>42530.802152777775</v>
      </c>
      <c r="W1731" s="10">
        <v>42470.802152777775</v>
      </c>
    </row>
    <row r="1732" spans="1:23" ht="49" x14ac:dyDescent="0.25">
      <c r="A1732">
        <v>1730</v>
      </c>
      <c r="B1732" s="3" t="s">
        <v>1731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 t="e">
        <f t="shared" si="109"/>
        <v>#DIV/0!</v>
      </c>
      <c r="Q1732" t="str">
        <f t="shared" si="110"/>
        <v>music</v>
      </c>
      <c r="R1732" t="str">
        <f t="shared" si="111"/>
        <v>faith</v>
      </c>
      <c r="S1732" s="9">
        <v>42271.837766203709</v>
      </c>
      <c r="T1732" s="9"/>
      <c r="U1732" s="8">
        <v>42301.837766203709</v>
      </c>
      <c r="W1732" s="10">
        <v>42271.837766203709</v>
      </c>
    </row>
    <row r="1733" spans="1:23" ht="33" x14ac:dyDescent="0.25">
      <c r="A1733">
        <v>1731</v>
      </c>
      <c r="B1733" s="3" t="s">
        <v>1732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 t="e">
        <f t="shared" si="109"/>
        <v>#DIV/0!</v>
      </c>
      <c r="Q1733" t="str">
        <f t="shared" si="110"/>
        <v>music</v>
      </c>
      <c r="R1733" t="str">
        <f t="shared" si="111"/>
        <v>faith</v>
      </c>
      <c r="S1733" s="9">
        <v>42152.656851851847</v>
      </c>
      <c r="T1733" s="9"/>
      <c r="U1733" s="8">
        <v>42166.375</v>
      </c>
      <c r="W1733" s="10">
        <v>42152.656851851847</v>
      </c>
    </row>
    <row r="1734" spans="1:23" ht="49" x14ac:dyDescent="0.25">
      <c r="A1734">
        <v>1732</v>
      </c>
      <c r="B1734" s="3" t="s">
        <v>1733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 t="e">
        <f t="shared" si="109"/>
        <v>#DIV/0!</v>
      </c>
      <c r="Q1734" t="str">
        <f t="shared" si="110"/>
        <v>music</v>
      </c>
      <c r="R1734" t="str">
        <f t="shared" si="111"/>
        <v>faith</v>
      </c>
      <c r="S1734" s="9">
        <v>42325.433807870373</v>
      </c>
      <c r="T1734" s="9"/>
      <c r="U1734" s="8">
        <v>42384.958333333328</v>
      </c>
      <c r="W1734" s="10">
        <v>42325.433807870373</v>
      </c>
    </row>
    <row r="1735" spans="1:23" ht="49" x14ac:dyDescent="0.25">
      <c r="A1735">
        <v>1733</v>
      </c>
      <c r="B1735" s="3" t="s">
        <v>1734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 t="e">
        <f t="shared" si="109"/>
        <v>#DIV/0!</v>
      </c>
      <c r="Q1735" t="str">
        <f t="shared" si="110"/>
        <v>music</v>
      </c>
      <c r="R1735" t="str">
        <f t="shared" si="111"/>
        <v>faith</v>
      </c>
      <c r="S1735" s="9">
        <v>42614.425625000003</v>
      </c>
      <c r="T1735" s="9"/>
      <c r="U1735" s="8">
        <v>42626.645833333328</v>
      </c>
      <c r="W1735" s="10">
        <v>42614.425625000003</v>
      </c>
    </row>
    <row r="1736" spans="1:23" ht="49" x14ac:dyDescent="0.25">
      <c r="A1736">
        <v>1734</v>
      </c>
      <c r="B1736" s="3" t="s">
        <v>1735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0</v>
      </c>
      <c r="P1736">
        <f t="shared" si="109"/>
        <v>1</v>
      </c>
      <c r="Q1736" t="str">
        <f t="shared" si="110"/>
        <v>music</v>
      </c>
      <c r="R1736" t="str">
        <f t="shared" si="111"/>
        <v>faith</v>
      </c>
      <c r="S1736" s="9">
        <v>42101.786527777775</v>
      </c>
      <c r="T1736" s="9"/>
      <c r="U1736" s="8">
        <v>42131.786527777775</v>
      </c>
      <c r="W1736" s="10">
        <v>42101.786527777775</v>
      </c>
    </row>
    <row r="1737" spans="1:23" ht="49" x14ac:dyDescent="0.25">
      <c r="A1737">
        <v>1735</v>
      </c>
      <c r="B1737" s="3" t="s">
        <v>1736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>
        <f t="shared" si="109"/>
        <v>55</v>
      </c>
      <c r="Q1737" t="str">
        <f t="shared" si="110"/>
        <v>music</v>
      </c>
      <c r="R1737" t="str">
        <f t="shared" si="111"/>
        <v>faith</v>
      </c>
      <c r="S1737" s="9">
        <v>42559.564178240747</v>
      </c>
      <c r="T1737" s="9"/>
      <c r="U1737" s="8">
        <v>42589.564178240747</v>
      </c>
      <c r="W1737" s="10">
        <v>42559.564178240747</v>
      </c>
    </row>
    <row r="1738" spans="1:23" ht="33" x14ac:dyDescent="0.25">
      <c r="A1738">
        <v>1736</v>
      </c>
      <c r="B1738" s="3" t="s">
        <v>1737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1</v>
      </c>
      <c r="P1738">
        <f t="shared" si="109"/>
        <v>22</v>
      </c>
      <c r="Q1738" t="str">
        <f t="shared" si="110"/>
        <v>music</v>
      </c>
      <c r="R1738" t="str">
        <f t="shared" si="111"/>
        <v>faith</v>
      </c>
      <c r="S1738" s="9">
        <v>42286.611493055556</v>
      </c>
      <c r="T1738" s="9"/>
      <c r="U1738" s="8">
        <v>42316.65315972222</v>
      </c>
      <c r="W1738" s="10">
        <v>42286.611493055556</v>
      </c>
    </row>
    <row r="1739" spans="1:23" ht="49" x14ac:dyDescent="0.25">
      <c r="A1739">
        <v>1737</v>
      </c>
      <c r="B1739" s="3" t="s">
        <v>1738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</v>
      </c>
      <c r="P1739">
        <f t="shared" si="109"/>
        <v>56.67</v>
      </c>
      <c r="Q1739" t="str">
        <f t="shared" si="110"/>
        <v>music</v>
      </c>
      <c r="R1739" t="str">
        <f t="shared" si="111"/>
        <v>faith</v>
      </c>
      <c r="S1739" s="9">
        <v>42175.698981481488</v>
      </c>
      <c r="T1739" s="9"/>
      <c r="U1739" s="8">
        <v>42205.698981481488</v>
      </c>
      <c r="W1739" s="10">
        <v>42175.698981481488</v>
      </c>
    </row>
    <row r="1740" spans="1:23" ht="33" x14ac:dyDescent="0.25">
      <c r="A1740">
        <v>1738</v>
      </c>
      <c r="B1740" s="3" t="s">
        <v>1739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</v>
      </c>
      <c r="P1740">
        <f t="shared" si="109"/>
        <v>20</v>
      </c>
      <c r="Q1740" t="str">
        <f t="shared" si="110"/>
        <v>music</v>
      </c>
      <c r="R1740" t="str">
        <f t="shared" si="111"/>
        <v>faith</v>
      </c>
      <c r="S1740" s="9">
        <v>41884.624328703707</v>
      </c>
      <c r="T1740" s="9"/>
      <c r="U1740" s="8">
        <v>41914.624328703707</v>
      </c>
      <c r="W1740" s="10">
        <v>41884.624328703707</v>
      </c>
    </row>
    <row r="1741" spans="1:23" ht="49" x14ac:dyDescent="0.25">
      <c r="A1741">
        <v>1739</v>
      </c>
      <c r="B1741" s="3" t="s">
        <v>1740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</v>
      </c>
      <c r="P1741">
        <f t="shared" si="109"/>
        <v>1</v>
      </c>
      <c r="Q1741" t="str">
        <f t="shared" si="110"/>
        <v>music</v>
      </c>
      <c r="R1741" t="str">
        <f t="shared" si="111"/>
        <v>faith</v>
      </c>
      <c r="S1741" s="9">
        <v>42435.624212962968</v>
      </c>
      <c r="T1741" s="9"/>
      <c r="U1741" s="8">
        <v>42494.582546296297</v>
      </c>
      <c r="W1741" s="10">
        <v>42435.624212962968</v>
      </c>
    </row>
    <row r="1742" spans="1:23" ht="49" x14ac:dyDescent="0.25">
      <c r="A1742">
        <v>1740</v>
      </c>
      <c r="B1742" s="3" t="s">
        <v>1741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 t="e">
        <f t="shared" si="109"/>
        <v>#DIV/0!</v>
      </c>
      <c r="Q1742" t="str">
        <f t="shared" si="110"/>
        <v>music</v>
      </c>
      <c r="R1742" t="str">
        <f t="shared" si="111"/>
        <v>faith</v>
      </c>
      <c r="S1742" s="9">
        <v>42171.567384259266</v>
      </c>
      <c r="T1742" s="9"/>
      <c r="U1742" s="8">
        <v>42201.567384259266</v>
      </c>
      <c r="W1742" s="10">
        <v>42171.567384259266</v>
      </c>
    </row>
    <row r="1743" spans="1:23" ht="33" x14ac:dyDescent="0.25">
      <c r="A1743">
        <v>1741</v>
      </c>
      <c r="B1743" s="3" t="s">
        <v>1742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111</v>
      </c>
      <c r="P1743">
        <f t="shared" si="109"/>
        <v>25.58</v>
      </c>
      <c r="Q1743" t="str">
        <f t="shared" si="110"/>
        <v>photography</v>
      </c>
      <c r="R1743" t="str">
        <f t="shared" si="111"/>
        <v>photobooks</v>
      </c>
      <c r="S1743" s="9">
        <v>42120.378136574072</v>
      </c>
      <c r="T1743" s="9"/>
      <c r="U1743" s="8">
        <v>42165.378136574072</v>
      </c>
      <c r="W1743" s="10">
        <v>42120.378136574072</v>
      </c>
    </row>
    <row r="1744" spans="1:23" ht="49" x14ac:dyDescent="0.25">
      <c r="A1744">
        <v>1742</v>
      </c>
      <c r="B1744" s="3" t="s">
        <v>1743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109</v>
      </c>
      <c r="P1744">
        <f t="shared" si="109"/>
        <v>63.97</v>
      </c>
      <c r="Q1744" t="str">
        <f t="shared" si="110"/>
        <v>photography</v>
      </c>
      <c r="R1744" t="str">
        <f t="shared" si="111"/>
        <v>photobooks</v>
      </c>
      <c r="S1744" s="9">
        <v>42710.626967592587</v>
      </c>
      <c r="T1744" s="9"/>
      <c r="U1744" s="8">
        <v>42742.625</v>
      </c>
      <c r="W1744" s="10">
        <v>42710.626967592587</v>
      </c>
    </row>
    <row r="1745" spans="1:23" ht="49" x14ac:dyDescent="0.25">
      <c r="A1745">
        <v>1743</v>
      </c>
      <c r="B1745" s="3" t="s">
        <v>1744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</v>
      </c>
      <c r="P1745">
        <f t="shared" si="109"/>
        <v>89.93</v>
      </c>
      <c r="Q1745" t="str">
        <f t="shared" si="110"/>
        <v>photography</v>
      </c>
      <c r="R1745" t="str">
        <f t="shared" si="111"/>
        <v>photobooks</v>
      </c>
      <c r="S1745" s="9">
        <v>42586.675636574073</v>
      </c>
      <c r="T1745" s="9"/>
      <c r="U1745" s="8">
        <v>42608.915972222225</v>
      </c>
      <c r="W1745" s="10">
        <v>42586.675636574073</v>
      </c>
    </row>
    <row r="1746" spans="1:23" ht="49" x14ac:dyDescent="0.25">
      <c r="A1746">
        <v>1744</v>
      </c>
      <c r="B1746" s="3" t="s">
        <v>1745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</v>
      </c>
      <c r="P1746">
        <f t="shared" si="109"/>
        <v>93.07</v>
      </c>
      <c r="Q1746" t="str">
        <f t="shared" si="110"/>
        <v>photography</v>
      </c>
      <c r="R1746" t="str">
        <f t="shared" si="111"/>
        <v>photobooks</v>
      </c>
      <c r="S1746" s="9">
        <v>42026.355057870373</v>
      </c>
      <c r="T1746" s="9"/>
      <c r="U1746" s="8">
        <v>42071.313391203701</v>
      </c>
      <c r="W1746" s="10">
        <v>42026.355057870373</v>
      </c>
    </row>
    <row r="1747" spans="1:23" ht="49" x14ac:dyDescent="0.25">
      <c r="A1747">
        <v>1745</v>
      </c>
      <c r="B1747" s="3" t="s">
        <v>1746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</v>
      </c>
      <c r="P1747">
        <f t="shared" si="109"/>
        <v>89.67</v>
      </c>
      <c r="Q1747" t="str">
        <f t="shared" si="110"/>
        <v>photography</v>
      </c>
      <c r="R1747" t="str">
        <f t="shared" si="111"/>
        <v>photobooks</v>
      </c>
      <c r="S1747" s="9">
        <v>42690.009699074071</v>
      </c>
      <c r="T1747" s="9"/>
      <c r="U1747" s="8">
        <v>42725.833333333328</v>
      </c>
      <c r="W1747" s="10">
        <v>42690.009699074071</v>
      </c>
    </row>
    <row r="1748" spans="1:23" ht="49" x14ac:dyDescent="0.25">
      <c r="A1748">
        <v>1746</v>
      </c>
      <c r="B1748" s="3" t="s">
        <v>1747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</v>
      </c>
      <c r="P1748">
        <f t="shared" si="109"/>
        <v>207.62</v>
      </c>
      <c r="Q1748" t="str">
        <f t="shared" si="110"/>
        <v>photography</v>
      </c>
      <c r="R1748" t="str">
        <f t="shared" si="111"/>
        <v>photobooks</v>
      </c>
      <c r="S1748" s="9">
        <v>42667.926701388889</v>
      </c>
      <c r="T1748" s="9"/>
      <c r="U1748" s="8">
        <v>42697.833333333328</v>
      </c>
      <c r="W1748" s="10">
        <v>42667.926701388889</v>
      </c>
    </row>
    <row r="1749" spans="1:23" ht="49" x14ac:dyDescent="0.25">
      <c r="A1749">
        <v>1747</v>
      </c>
      <c r="B1749" s="3" t="s">
        <v>1748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105</v>
      </c>
      <c r="P1749">
        <f t="shared" si="109"/>
        <v>59.41</v>
      </c>
      <c r="Q1749" t="str">
        <f t="shared" si="110"/>
        <v>photography</v>
      </c>
      <c r="R1749" t="str">
        <f t="shared" si="111"/>
        <v>photobooks</v>
      </c>
      <c r="S1749" s="9">
        <v>42292.185532407413</v>
      </c>
      <c r="T1749" s="9"/>
      <c r="U1749" s="8">
        <v>42321.375</v>
      </c>
      <c r="W1749" s="10">
        <v>42292.185532407413</v>
      </c>
    </row>
    <row r="1750" spans="1:23" ht="33" x14ac:dyDescent="0.25">
      <c r="A1750">
        <v>1748</v>
      </c>
      <c r="B1750" s="3" t="s">
        <v>1749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130</v>
      </c>
      <c r="P1750">
        <f t="shared" si="109"/>
        <v>358.97</v>
      </c>
      <c r="Q1750" t="str">
        <f t="shared" si="110"/>
        <v>photography</v>
      </c>
      <c r="R1750" t="str">
        <f t="shared" si="111"/>
        <v>photobooks</v>
      </c>
      <c r="S1750" s="9">
        <v>42219.700729166667</v>
      </c>
      <c r="T1750" s="9"/>
      <c r="U1750" s="8">
        <v>42249.700729166667</v>
      </c>
      <c r="W1750" s="10">
        <v>42219.700729166667</v>
      </c>
    </row>
    <row r="1751" spans="1:23" ht="33" x14ac:dyDescent="0.25">
      <c r="A1751">
        <v>1749</v>
      </c>
      <c r="B1751" s="3" t="s">
        <v>1750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</v>
      </c>
      <c r="P1751">
        <f t="shared" si="109"/>
        <v>94.74</v>
      </c>
      <c r="Q1751" t="str">
        <f t="shared" si="110"/>
        <v>photography</v>
      </c>
      <c r="R1751" t="str">
        <f t="shared" si="111"/>
        <v>photobooks</v>
      </c>
      <c r="S1751" s="9">
        <v>42758.725937499999</v>
      </c>
      <c r="T1751" s="9"/>
      <c r="U1751" s="8">
        <v>42795.541666666672</v>
      </c>
      <c r="W1751" s="10">
        <v>42758.725937499999</v>
      </c>
    </row>
    <row r="1752" spans="1:23" ht="49" x14ac:dyDescent="0.25">
      <c r="A1752">
        <v>1750</v>
      </c>
      <c r="B1752" s="3" t="s">
        <v>1751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202</v>
      </c>
      <c r="P1752">
        <f t="shared" si="109"/>
        <v>80.650000000000006</v>
      </c>
      <c r="Q1752" t="str">
        <f t="shared" si="110"/>
        <v>photography</v>
      </c>
      <c r="R1752" t="str">
        <f t="shared" si="111"/>
        <v>photobooks</v>
      </c>
      <c r="S1752" s="9">
        <v>42454.586851851855</v>
      </c>
      <c r="T1752" s="9"/>
      <c r="U1752" s="8">
        <v>42479.586851851855</v>
      </c>
      <c r="W1752" s="10">
        <v>42454.586851851855</v>
      </c>
    </row>
    <row r="1753" spans="1:23" ht="33" x14ac:dyDescent="0.25">
      <c r="A1753">
        <v>1751</v>
      </c>
      <c r="B1753" s="3" t="s">
        <v>1752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103</v>
      </c>
      <c r="P1753">
        <f t="shared" si="109"/>
        <v>168.69</v>
      </c>
      <c r="Q1753" t="str">
        <f t="shared" si="110"/>
        <v>photography</v>
      </c>
      <c r="R1753" t="str">
        <f t="shared" si="111"/>
        <v>photobooks</v>
      </c>
      <c r="S1753" s="9">
        <v>42052.5315162037</v>
      </c>
      <c r="T1753" s="9"/>
      <c r="U1753" s="8">
        <v>42082.489849537036</v>
      </c>
      <c r="W1753" s="10">
        <v>42052.5315162037</v>
      </c>
    </row>
    <row r="1754" spans="1:23" ht="33" x14ac:dyDescent="0.25">
      <c r="A1754">
        <v>1752</v>
      </c>
      <c r="B1754" s="3" t="s">
        <v>1753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</v>
      </c>
      <c r="P1754">
        <f t="shared" si="109"/>
        <v>34.69</v>
      </c>
      <c r="Q1754" t="str">
        <f t="shared" si="110"/>
        <v>photography</v>
      </c>
      <c r="R1754" t="str">
        <f t="shared" si="111"/>
        <v>photobooks</v>
      </c>
      <c r="S1754" s="9">
        <v>42627.003263888888</v>
      </c>
      <c r="T1754" s="9"/>
      <c r="U1754" s="8">
        <v>42657.003263888888</v>
      </c>
      <c r="W1754" s="10">
        <v>42627.003263888888</v>
      </c>
    </row>
    <row r="1755" spans="1:23" ht="49" x14ac:dyDescent="0.25">
      <c r="A1755">
        <v>1753</v>
      </c>
      <c r="B1755" s="3" t="s">
        <v>1754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462.86</v>
      </c>
      <c r="Q1755" t="str">
        <f t="shared" si="110"/>
        <v>photography</v>
      </c>
      <c r="R1755" t="str">
        <f t="shared" si="111"/>
        <v>photobooks</v>
      </c>
      <c r="S1755" s="9">
        <v>42420.49962962963</v>
      </c>
      <c r="T1755" s="9"/>
      <c r="U1755" s="8">
        <v>42450.457962962959</v>
      </c>
      <c r="W1755" s="10">
        <v>42420.49962962963</v>
      </c>
    </row>
    <row r="1756" spans="1:23" ht="49" x14ac:dyDescent="0.25">
      <c r="A1756">
        <v>1754</v>
      </c>
      <c r="B1756" s="3" t="s">
        <v>1755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111</v>
      </c>
      <c r="P1756">
        <f t="shared" si="109"/>
        <v>104.39</v>
      </c>
      <c r="Q1756" t="str">
        <f t="shared" si="110"/>
        <v>photography</v>
      </c>
      <c r="R1756" t="str">
        <f t="shared" si="111"/>
        <v>photobooks</v>
      </c>
      <c r="S1756" s="9">
        <v>42067.626770833333</v>
      </c>
      <c r="T1756" s="9"/>
      <c r="U1756" s="8">
        <v>42097.585104166668</v>
      </c>
      <c r="W1756" s="10">
        <v>42067.626770833333</v>
      </c>
    </row>
    <row r="1757" spans="1:23" ht="49" x14ac:dyDescent="0.25">
      <c r="A1757">
        <v>1755</v>
      </c>
      <c r="B1757" s="3" t="s">
        <v>1756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tr">
        <f t="shared" si="110"/>
        <v>photography</v>
      </c>
      <c r="R1757" t="str">
        <f t="shared" si="111"/>
        <v>photobooks</v>
      </c>
      <c r="S1757" s="9">
        <v>42252.538900462961</v>
      </c>
      <c r="T1757" s="9"/>
      <c r="U1757" s="8">
        <v>42282.538900462961</v>
      </c>
      <c r="W1757" s="10">
        <v>42252.538900462961</v>
      </c>
    </row>
    <row r="1758" spans="1:23" ht="49" x14ac:dyDescent="0.25">
      <c r="A1758">
        <v>1756</v>
      </c>
      <c r="B1758" s="3" t="s">
        <v>1757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103</v>
      </c>
      <c r="P1758">
        <f t="shared" si="109"/>
        <v>47.13</v>
      </c>
      <c r="Q1758" t="str">
        <f t="shared" si="110"/>
        <v>photography</v>
      </c>
      <c r="R1758" t="str">
        <f t="shared" si="111"/>
        <v>photobooks</v>
      </c>
      <c r="S1758" s="9">
        <v>42570.917465277773</v>
      </c>
      <c r="T1758" s="9"/>
      <c r="U1758" s="8">
        <v>42610.917465277773</v>
      </c>
      <c r="W1758" s="10">
        <v>42570.917465277773</v>
      </c>
    </row>
    <row r="1759" spans="1:23" ht="33" x14ac:dyDescent="0.25">
      <c r="A1759">
        <v>1757</v>
      </c>
      <c r="B1759" s="3" t="s">
        <v>1758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>
        <f t="shared" si="109"/>
        <v>414.29</v>
      </c>
      <c r="Q1759" t="str">
        <f t="shared" si="110"/>
        <v>photography</v>
      </c>
      <c r="R1759" t="str">
        <f t="shared" si="111"/>
        <v>photobooks</v>
      </c>
      <c r="S1759" s="9">
        <v>42733.577349537038</v>
      </c>
      <c r="T1759" s="9"/>
      <c r="U1759" s="8">
        <v>42763.561805555553</v>
      </c>
      <c r="W1759" s="10">
        <v>42733.577349537038</v>
      </c>
    </row>
    <row r="1760" spans="1:23" ht="49" x14ac:dyDescent="0.25">
      <c r="A1760">
        <v>1758</v>
      </c>
      <c r="B1760" s="3" t="s">
        <v>1759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115</v>
      </c>
      <c r="P1760">
        <f t="shared" si="109"/>
        <v>42.48</v>
      </c>
      <c r="Q1760" t="str">
        <f t="shared" si="110"/>
        <v>photography</v>
      </c>
      <c r="R1760" t="str">
        <f t="shared" si="111"/>
        <v>photobooks</v>
      </c>
      <c r="S1760" s="9">
        <v>42505.705925925926</v>
      </c>
      <c r="T1760" s="9"/>
      <c r="U1760" s="8">
        <v>42565.705925925926</v>
      </c>
      <c r="W1760" s="10">
        <v>42505.705925925926</v>
      </c>
    </row>
    <row r="1761" spans="1:23" ht="33" x14ac:dyDescent="0.25">
      <c r="A1761">
        <v>1759</v>
      </c>
      <c r="B1761" s="3" t="s">
        <v>1760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107</v>
      </c>
      <c r="P1761">
        <f t="shared" si="109"/>
        <v>108.78</v>
      </c>
      <c r="Q1761" t="str">
        <f t="shared" si="110"/>
        <v>photography</v>
      </c>
      <c r="R1761" t="str">
        <f t="shared" si="111"/>
        <v>photobooks</v>
      </c>
      <c r="S1761" s="9">
        <v>42068.579039351855</v>
      </c>
      <c r="T1761" s="9"/>
      <c r="U1761" s="8">
        <v>42088.537372685183</v>
      </c>
      <c r="W1761" s="10">
        <v>42068.579039351855</v>
      </c>
    </row>
    <row r="1762" spans="1:23" ht="49" x14ac:dyDescent="0.25">
      <c r="A1762">
        <v>1760</v>
      </c>
      <c r="B1762" s="3" t="s">
        <v>1761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</v>
      </c>
      <c r="P1762">
        <f t="shared" si="109"/>
        <v>81.099999999999994</v>
      </c>
      <c r="Q1762" t="str">
        <f t="shared" si="110"/>
        <v>photography</v>
      </c>
      <c r="R1762" t="str">
        <f t="shared" si="111"/>
        <v>photobooks</v>
      </c>
      <c r="S1762" s="9">
        <v>42405.42260416667</v>
      </c>
      <c r="T1762" s="9"/>
      <c r="U1762" s="8">
        <v>42425.42260416667</v>
      </c>
      <c r="W1762" s="10">
        <v>42405.42260416667</v>
      </c>
    </row>
    <row r="1763" spans="1:23" ht="33" x14ac:dyDescent="0.25">
      <c r="A1763">
        <v>1761</v>
      </c>
      <c r="B1763" s="3" t="s">
        <v>1762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51.67</v>
      </c>
      <c r="Q1763" t="str">
        <f t="shared" si="110"/>
        <v>photography</v>
      </c>
      <c r="R1763" t="str">
        <f t="shared" si="111"/>
        <v>photobooks</v>
      </c>
      <c r="S1763" s="9">
        <v>42209.317824074074</v>
      </c>
      <c r="T1763" s="9"/>
      <c r="U1763" s="8">
        <v>42259.317824074074</v>
      </c>
      <c r="W1763" s="10">
        <v>42209.317824074074</v>
      </c>
    </row>
    <row r="1764" spans="1:23" ht="18" x14ac:dyDescent="0.25">
      <c r="A1764">
        <v>1762</v>
      </c>
      <c r="B1764" s="3" t="s">
        <v>1763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tr">
        <f t="shared" si="110"/>
        <v>photography</v>
      </c>
      <c r="R1764" t="str">
        <f t="shared" si="111"/>
        <v>photobooks</v>
      </c>
      <c r="S1764" s="9">
        <v>42410.732002314813</v>
      </c>
      <c r="T1764" s="9"/>
      <c r="U1764" s="8">
        <v>42440.732002314813</v>
      </c>
      <c r="W1764" s="10">
        <v>42410.732002314813</v>
      </c>
    </row>
    <row r="1765" spans="1:23" ht="49" x14ac:dyDescent="0.25">
      <c r="A1765">
        <v>1763</v>
      </c>
      <c r="B1765" s="3" t="s">
        <v>1764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102</v>
      </c>
      <c r="P1765">
        <f t="shared" si="109"/>
        <v>103.64</v>
      </c>
      <c r="Q1765" t="str">
        <f t="shared" si="110"/>
        <v>photography</v>
      </c>
      <c r="R1765" t="str">
        <f t="shared" si="111"/>
        <v>photobooks</v>
      </c>
      <c r="S1765" s="9">
        <v>42636.618518518517</v>
      </c>
      <c r="T1765" s="9"/>
      <c r="U1765" s="8">
        <v>42666.618518518517</v>
      </c>
      <c r="W1765" s="10">
        <v>42636.618518518517</v>
      </c>
    </row>
    <row r="1766" spans="1:23" ht="49" x14ac:dyDescent="0.25">
      <c r="A1766">
        <v>1764</v>
      </c>
      <c r="B1766" s="3" t="s">
        <v>1765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20</v>
      </c>
      <c r="P1766">
        <f t="shared" si="109"/>
        <v>55.28</v>
      </c>
      <c r="Q1766" t="str">
        <f t="shared" si="110"/>
        <v>photography</v>
      </c>
      <c r="R1766" t="str">
        <f t="shared" si="111"/>
        <v>photobooks</v>
      </c>
      <c r="S1766" s="9">
        <v>41825.235868055555</v>
      </c>
      <c r="T1766" s="9"/>
      <c r="U1766" s="8">
        <v>41854.235868055555</v>
      </c>
      <c r="W1766" s="10">
        <v>41825.235868055555</v>
      </c>
    </row>
    <row r="1767" spans="1:23" ht="49" x14ac:dyDescent="0.25">
      <c r="A1767">
        <v>1765</v>
      </c>
      <c r="B1767" s="3" t="s">
        <v>1766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</v>
      </c>
      <c r="P1767">
        <f t="shared" si="109"/>
        <v>72.17</v>
      </c>
      <c r="Q1767" t="str">
        <f t="shared" si="110"/>
        <v>photography</v>
      </c>
      <c r="R1767" t="str">
        <f t="shared" si="111"/>
        <v>photobooks</v>
      </c>
      <c r="S1767" s="9">
        <v>41834.730462962965</v>
      </c>
      <c r="T1767" s="9"/>
      <c r="U1767" s="8">
        <v>41864.730462962965</v>
      </c>
      <c r="W1767" s="10">
        <v>41834.730462962965</v>
      </c>
    </row>
    <row r="1768" spans="1:23" ht="33" x14ac:dyDescent="0.25">
      <c r="A1768">
        <v>1766</v>
      </c>
      <c r="B1768" s="3" t="s">
        <v>1767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 t="e">
        <f t="shared" si="109"/>
        <v>#DIV/0!</v>
      </c>
      <c r="Q1768" t="str">
        <f t="shared" si="110"/>
        <v>photography</v>
      </c>
      <c r="R1768" t="str">
        <f t="shared" si="111"/>
        <v>photobooks</v>
      </c>
      <c r="S1768" s="9">
        <v>41855.609814814816</v>
      </c>
      <c r="T1768" s="9"/>
      <c r="U1768" s="8">
        <v>41876.609814814816</v>
      </c>
      <c r="W1768" s="10">
        <v>41855.609814814816</v>
      </c>
    </row>
    <row r="1769" spans="1:23" ht="33" x14ac:dyDescent="0.25">
      <c r="A1769">
        <v>1767</v>
      </c>
      <c r="B1769" s="3" t="s">
        <v>1768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46</v>
      </c>
      <c r="P1769">
        <f t="shared" si="109"/>
        <v>58.62</v>
      </c>
      <c r="Q1769" t="str">
        <f t="shared" si="110"/>
        <v>photography</v>
      </c>
      <c r="R1769" t="str">
        <f t="shared" si="111"/>
        <v>photobooks</v>
      </c>
      <c r="S1769" s="9">
        <v>41824.408379629633</v>
      </c>
      <c r="T1769" s="9"/>
      <c r="U1769" s="8">
        <v>41854.408379629633</v>
      </c>
      <c r="W1769" s="10">
        <v>41824.408379629633</v>
      </c>
    </row>
    <row r="1770" spans="1:23" ht="49" x14ac:dyDescent="0.25">
      <c r="A1770">
        <v>1768</v>
      </c>
      <c r="B1770" s="3" t="s">
        <v>1769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4</v>
      </c>
      <c r="P1770">
        <f t="shared" si="109"/>
        <v>12.47</v>
      </c>
      <c r="Q1770" t="str">
        <f t="shared" si="110"/>
        <v>photography</v>
      </c>
      <c r="R1770" t="str">
        <f t="shared" si="111"/>
        <v>photobooks</v>
      </c>
      <c r="S1770" s="9">
        <v>41849.310694444444</v>
      </c>
      <c r="T1770" s="9"/>
      <c r="U1770" s="8">
        <v>41909.310694444444</v>
      </c>
      <c r="W1770" s="10">
        <v>41849.310694444444</v>
      </c>
    </row>
    <row r="1771" spans="1:23" ht="49" x14ac:dyDescent="0.25">
      <c r="A1771">
        <v>1769</v>
      </c>
      <c r="B1771" s="3" t="s">
        <v>1770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3</v>
      </c>
      <c r="P1771">
        <f t="shared" si="109"/>
        <v>49.14</v>
      </c>
      <c r="Q1771" t="str">
        <f t="shared" si="110"/>
        <v>photography</v>
      </c>
      <c r="R1771" t="str">
        <f t="shared" si="111"/>
        <v>photobooks</v>
      </c>
      <c r="S1771" s="9">
        <v>41987.568969907406</v>
      </c>
      <c r="T1771" s="9"/>
      <c r="U1771" s="8">
        <v>42017.568969907406</v>
      </c>
      <c r="W1771" s="10">
        <v>41987.568969907406</v>
      </c>
    </row>
    <row r="1772" spans="1:23" ht="49" x14ac:dyDescent="0.25">
      <c r="A1772">
        <v>1770</v>
      </c>
      <c r="B1772" s="3" t="s">
        <v>1771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57</v>
      </c>
      <c r="P1772">
        <f t="shared" si="109"/>
        <v>150.5</v>
      </c>
      <c r="Q1772" t="str">
        <f t="shared" si="110"/>
        <v>photography</v>
      </c>
      <c r="R1772" t="str">
        <f t="shared" si="111"/>
        <v>photobooks</v>
      </c>
      <c r="S1772" s="9">
        <v>41891.530023148152</v>
      </c>
      <c r="T1772" s="9"/>
      <c r="U1772" s="8">
        <v>41926.530023148152</v>
      </c>
      <c r="W1772" s="10">
        <v>41891.530023148152</v>
      </c>
    </row>
    <row r="1773" spans="1:23" ht="49" x14ac:dyDescent="0.25">
      <c r="A1773">
        <v>1771</v>
      </c>
      <c r="B1773" s="3" t="s">
        <v>1772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</v>
      </c>
      <c r="P1773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  <c r="S1773" s="9">
        <v>41905.729629629634</v>
      </c>
      <c r="T1773" s="9"/>
      <c r="U1773" s="8">
        <v>41935.729629629634</v>
      </c>
      <c r="W1773" s="10">
        <v>41905.729629629634</v>
      </c>
    </row>
    <row r="1774" spans="1:23" ht="33" x14ac:dyDescent="0.25">
      <c r="A1774">
        <v>1772</v>
      </c>
      <c r="B1774" s="3" t="s">
        <v>1773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16</v>
      </c>
      <c r="P1774">
        <f t="shared" si="109"/>
        <v>45.16</v>
      </c>
      <c r="Q1774" t="str">
        <f t="shared" si="110"/>
        <v>photography</v>
      </c>
      <c r="R1774" t="str">
        <f t="shared" si="111"/>
        <v>photobooks</v>
      </c>
      <c r="S1774" s="9">
        <v>41766.468009259261</v>
      </c>
      <c r="T1774" s="9"/>
      <c r="U1774" s="8">
        <v>41826.468009259261</v>
      </c>
      <c r="W1774" s="10">
        <v>41766.468009259261</v>
      </c>
    </row>
    <row r="1775" spans="1:23" ht="49" x14ac:dyDescent="0.25">
      <c r="A1775">
        <v>1773</v>
      </c>
      <c r="B1775" s="3" t="s">
        <v>1774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</v>
      </c>
      <c r="P1775">
        <f t="shared" si="109"/>
        <v>98.79</v>
      </c>
      <c r="Q1775" t="str">
        <f t="shared" si="110"/>
        <v>photography</v>
      </c>
      <c r="R1775" t="str">
        <f t="shared" si="111"/>
        <v>photobooks</v>
      </c>
      <c r="S1775" s="9">
        <v>41978.510393518518</v>
      </c>
      <c r="T1775" s="9"/>
      <c r="U1775" s="8">
        <v>42023.510393518518</v>
      </c>
      <c r="W1775" s="10">
        <v>41978.510393518518</v>
      </c>
    </row>
    <row r="1776" spans="1:23" ht="49" x14ac:dyDescent="0.25">
      <c r="A1776">
        <v>1774</v>
      </c>
      <c r="B1776" s="3" t="s">
        <v>1775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46</v>
      </c>
      <c r="P1776">
        <f t="shared" si="109"/>
        <v>88.31</v>
      </c>
      <c r="Q1776" t="str">
        <f t="shared" si="110"/>
        <v>photography</v>
      </c>
      <c r="R1776" t="str">
        <f t="shared" si="111"/>
        <v>photobooks</v>
      </c>
      <c r="S1776" s="9">
        <v>41929.968657407408</v>
      </c>
      <c r="T1776" s="9"/>
      <c r="U1776" s="8">
        <v>41972.374305555553</v>
      </c>
      <c r="W1776" s="10">
        <v>41929.968657407408</v>
      </c>
    </row>
    <row r="1777" spans="1:23" ht="49" x14ac:dyDescent="0.25">
      <c r="A1777">
        <v>1775</v>
      </c>
      <c r="B1777" s="3" t="s">
        <v>1776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</v>
      </c>
      <c r="P1777">
        <f t="shared" si="109"/>
        <v>170.63</v>
      </c>
      <c r="Q1777" t="str">
        <f t="shared" si="110"/>
        <v>photography</v>
      </c>
      <c r="R1777" t="str">
        <f t="shared" si="111"/>
        <v>photobooks</v>
      </c>
      <c r="S1777" s="9">
        <v>41891.726388888892</v>
      </c>
      <c r="T1777" s="9"/>
      <c r="U1777" s="8">
        <v>41936.726388888892</v>
      </c>
      <c r="W1777" s="10">
        <v>41891.726388888892</v>
      </c>
    </row>
    <row r="1778" spans="1:23" ht="49" x14ac:dyDescent="0.25">
      <c r="A1778">
        <v>1776</v>
      </c>
      <c r="B1778" s="3" t="s">
        <v>1777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7</v>
      </c>
      <c r="P1778">
        <f t="shared" si="109"/>
        <v>83.75</v>
      </c>
      <c r="Q1778" t="str">
        <f t="shared" si="110"/>
        <v>photography</v>
      </c>
      <c r="R1778" t="str">
        <f t="shared" si="111"/>
        <v>photobooks</v>
      </c>
      <c r="S1778" s="9">
        <v>41905.70684027778</v>
      </c>
      <c r="T1778" s="9"/>
      <c r="U1778" s="8">
        <v>41941.70684027778</v>
      </c>
      <c r="W1778" s="10">
        <v>41905.70684027778</v>
      </c>
    </row>
    <row r="1779" spans="1:23" ht="49" x14ac:dyDescent="0.25">
      <c r="A1779">
        <v>1777</v>
      </c>
      <c r="B1779" s="3" t="s">
        <v>1778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14</v>
      </c>
      <c r="P1779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  <c r="S1779" s="9">
        <v>42025.107094907406</v>
      </c>
      <c r="T1779" s="9"/>
      <c r="U1779" s="8">
        <v>42055.107094907406</v>
      </c>
      <c r="W1779" s="10">
        <v>42025.107094907406</v>
      </c>
    </row>
    <row r="1780" spans="1:23" ht="49" x14ac:dyDescent="0.25">
      <c r="A1780">
        <v>1778</v>
      </c>
      <c r="B1780" s="3" t="s">
        <v>1779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2</v>
      </c>
      <c r="P1780">
        <f t="shared" si="109"/>
        <v>66.33</v>
      </c>
      <c r="Q1780" t="str">
        <f t="shared" si="110"/>
        <v>photography</v>
      </c>
      <c r="R1780" t="str">
        <f t="shared" si="111"/>
        <v>photobooks</v>
      </c>
      <c r="S1780" s="9">
        <v>42045.61336805555</v>
      </c>
      <c r="T1780" s="9"/>
      <c r="U1780" s="8">
        <v>42090.571701388893</v>
      </c>
      <c r="W1780" s="10">
        <v>42045.61336805555</v>
      </c>
    </row>
    <row r="1781" spans="1:23" ht="49" x14ac:dyDescent="0.25">
      <c r="A1781">
        <v>1779</v>
      </c>
      <c r="B1781" s="3" t="s">
        <v>1780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</v>
      </c>
      <c r="P1781">
        <f t="shared" si="109"/>
        <v>104.89</v>
      </c>
      <c r="Q1781" t="str">
        <f t="shared" si="110"/>
        <v>photography</v>
      </c>
      <c r="R1781" t="str">
        <f t="shared" si="111"/>
        <v>photobooks</v>
      </c>
      <c r="S1781" s="9">
        <v>42585.441898148143</v>
      </c>
      <c r="T1781" s="9"/>
      <c r="U1781" s="8">
        <v>42615.441898148143</v>
      </c>
      <c r="W1781" s="10">
        <v>42585.441898148143</v>
      </c>
    </row>
    <row r="1782" spans="1:23" ht="49" x14ac:dyDescent="0.25">
      <c r="A1782">
        <v>1780</v>
      </c>
      <c r="B1782" s="3" t="s">
        <v>1781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40</v>
      </c>
      <c r="P1782">
        <f t="shared" si="109"/>
        <v>78.44</v>
      </c>
      <c r="Q1782" t="str">
        <f t="shared" si="110"/>
        <v>photography</v>
      </c>
      <c r="R1782" t="str">
        <f t="shared" si="111"/>
        <v>photobooks</v>
      </c>
      <c r="S1782" s="9">
        <v>42493.350810185191</v>
      </c>
      <c r="T1782" s="9"/>
      <c r="U1782" s="8">
        <v>42553.350810185191</v>
      </c>
      <c r="W1782" s="10">
        <v>42493.350810185191</v>
      </c>
    </row>
    <row r="1783" spans="1:23" ht="49" x14ac:dyDescent="0.25">
      <c r="A1783">
        <v>1781</v>
      </c>
      <c r="B1783" s="3" t="s">
        <v>1782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26</v>
      </c>
      <c r="P1783">
        <f t="shared" si="109"/>
        <v>59.04</v>
      </c>
      <c r="Q1783" t="str">
        <f t="shared" si="110"/>
        <v>photography</v>
      </c>
      <c r="R1783" t="str">
        <f t="shared" si="111"/>
        <v>photobooks</v>
      </c>
      <c r="S1783" s="9">
        <v>42597.367418981477</v>
      </c>
      <c r="T1783" s="9"/>
      <c r="U1783" s="8">
        <v>42628.367418981477</v>
      </c>
      <c r="W1783" s="10">
        <v>42597.367418981477</v>
      </c>
    </row>
    <row r="1784" spans="1:23" ht="49" x14ac:dyDescent="0.25">
      <c r="A1784">
        <v>1782</v>
      </c>
      <c r="B1784" s="3" t="s">
        <v>1783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</v>
      </c>
      <c r="P1784">
        <f t="shared" si="109"/>
        <v>71.34</v>
      </c>
      <c r="Q1784" t="str">
        <f t="shared" si="110"/>
        <v>photography</v>
      </c>
      <c r="R1784" t="str">
        <f t="shared" si="111"/>
        <v>photobooks</v>
      </c>
      <c r="S1784" s="9">
        <v>42388.325104166666</v>
      </c>
      <c r="T1784" s="9"/>
      <c r="U1784" s="8">
        <v>42421.325104166666</v>
      </c>
      <c r="W1784" s="10">
        <v>42388.325104166666</v>
      </c>
    </row>
    <row r="1785" spans="1:23" ht="49" x14ac:dyDescent="0.25">
      <c r="A1785">
        <v>1783</v>
      </c>
      <c r="B1785" s="3" t="s">
        <v>1784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24</v>
      </c>
      <c r="P1785">
        <f t="shared" si="109"/>
        <v>51.23</v>
      </c>
      <c r="Q1785" t="str">
        <f t="shared" si="110"/>
        <v>photography</v>
      </c>
      <c r="R1785" t="str">
        <f t="shared" si="111"/>
        <v>photobooks</v>
      </c>
      <c r="S1785" s="9">
        <v>42115.699976851851</v>
      </c>
      <c r="T1785" s="9"/>
      <c r="U1785" s="8">
        <v>42145.699976851851</v>
      </c>
      <c r="W1785" s="10">
        <v>42115.699976851851</v>
      </c>
    </row>
    <row r="1786" spans="1:23" ht="49" x14ac:dyDescent="0.25">
      <c r="A1786">
        <v>1784</v>
      </c>
      <c r="B1786" s="3" t="s">
        <v>1785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40</v>
      </c>
      <c r="P1786">
        <f t="shared" si="109"/>
        <v>60.24</v>
      </c>
      <c r="Q1786" t="str">
        <f t="shared" si="110"/>
        <v>photography</v>
      </c>
      <c r="R1786" t="str">
        <f t="shared" si="111"/>
        <v>photobooks</v>
      </c>
      <c r="S1786" s="9">
        <v>42003.405555555553</v>
      </c>
      <c r="T1786" s="9"/>
      <c r="U1786" s="8">
        <v>42034.892361111109</v>
      </c>
      <c r="W1786" s="10">
        <v>42003.405555555553</v>
      </c>
    </row>
    <row r="1787" spans="1:23" ht="49" x14ac:dyDescent="0.25">
      <c r="A1787">
        <v>1785</v>
      </c>
      <c r="B1787" s="3" t="s">
        <v>1786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</v>
      </c>
      <c r="P1787">
        <f t="shared" si="109"/>
        <v>44.94</v>
      </c>
      <c r="Q1787" t="str">
        <f t="shared" si="110"/>
        <v>photography</v>
      </c>
      <c r="R1787" t="str">
        <f t="shared" si="111"/>
        <v>photobooks</v>
      </c>
      <c r="S1787" s="9">
        <v>41896.884895833333</v>
      </c>
      <c r="T1787" s="9"/>
      <c r="U1787" s="8">
        <v>41927.75</v>
      </c>
      <c r="W1787" s="10">
        <v>41896.884895833333</v>
      </c>
    </row>
    <row r="1788" spans="1:23" ht="49" x14ac:dyDescent="0.25">
      <c r="A1788">
        <v>1786</v>
      </c>
      <c r="B1788" s="3" t="s">
        <v>1787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48</v>
      </c>
      <c r="P1788">
        <f t="shared" si="109"/>
        <v>31.21</v>
      </c>
      <c r="Q1788" t="str">
        <f t="shared" si="110"/>
        <v>photography</v>
      </c>
      <c r="R1788" t="str">
        <f t="shared" si="111"/>
        <v>photobooks</v>
      </c>
      <c r="S1788" s="9">
        <v>41958.300659722227</v>
      </c>
      <c r="T1788" s="9"/>
      <c r="U1788" s="8">
        <v>41988.300659722227</v>
      </c>
      <c r="W1788" s="10">
        <v>41958.300659722227</v>
      </c>
    </row>
    <row r="1789" spans="1:23" ht="49" x14ac:dyDescent="0.25">
      <c r="A1789">
        <v>1787</v>
      </c>
      <c r="B1789" s="3" t="s">
        <v>1788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</v>
      </c>
      <c r="P1789">
        <f t="shared" si="109"/>
        <v>63.88</v>
      </c>
      <c r="Q1789" t="str">
        <f t="shared" si="110"/>
        <v>photography</v>
      </c>
      <c r="R1789" t="str">
        <f t="shared" si="111"/>
        <v>photobooks</v>
      </c>
      <c r="S1789" s="9">
        <v>42068.40552083333</v>
      </c>
      <c r="T1789" s="9"/>
      <c r="U1789" s="8">
        <v>42098.363854166666</v>
      </c>
      <c r="W1789" s="10">
        <v>42068.40552083333</v>
      </c>
    </row>
    <row r="1790" spans="1:23" ht="49" x14ac:dyDescent="0.25">
      <c r="A1790">
        <v>1788</v>
      </c>
      <c r="B1790" s="3" t="s">
        <v>1789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</v>
      </c>
      <c r="P1790">
        <f t="shared" si="109"/>
        <v>19</v>
      </c>
      <c r="Q1790" t="str">
        <f t="shared" si="110"/>
        <v>photography</v>
      </c>
      <c r="R1790" t="str">
        <f t="shared" si="111"/>
        <v>photobooks</v>
      </c>
      <c r="S1790" s="9">
        <v>41913.69840277778</v>
      </c>
      <c r="T1790" s="9"/>
      <c r="U1790" s="8">
        <v>41943.69840277778</v>
      </c>
      <c r="W1790" s="10">
        <v>41913.69840277778</v>
      </c>
    </row>
    <row r="1791" spans="1:23" ht="49" x14ac:dyDescent="0.25">
      <c r="A1791">
        <v>1789</v>
      </c>
      <c r="B1791" s="3" t="s">
        <v>1790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1</v>
      </c>
      <c r="P1791">
        <f t="shared" si="109"/>
        <v>10</v>
      </c>
      <c r="Q1791" t="str">
        <f t="shared" si="110"/>
        <v>photography</v>
      </c>
      <c r="R1791" t="str">
        <f t="shared" si="111"/>
        <v>photobooks</v>
      </c>
      <c r="S1791" s="9">
        <v>41956.000034722223</v>
      </c>
      <c r="T1791" s="9"/>
      <c r="U1791" s="8">
        <v>42016.000034722223</v>
      </c>
      <c r="W1791" s="10">
        <v>41956.000034722223</v>
      </c>
    </row>
    <row r="1792" spans="1:23" ht="49" x14ac:dyDescent="0.25">
      <c r="A1792">
        <v>1790</v>
      </c>
      <c r="B1792" s="3" t="s">
        <v>1791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5</v>
      </c>
      <c r="P1792">
        <f t="shared" si="109"/>
        <v>109.07</v>
      </c>
      <c r="Q1792" t="str">
        <f t="shared" si="110"/>
        <v>photography</v>
      </c>
      <c r="R1792" t="str">
        <f t="shared" si="111"/>
        <v>photobooks</v>
      </c>
      <c r="S1792" s="9">
        <v>42010.424513888895</v>
      </c>
      <c r="T1792" s="9"/>
      <c r="U1792" s="8">
        <v>42040.424513888895</v>
      </c>
      <c r="W1792" s="10">
        <v>42010.424513888895</v>
      </c>
    </row>
    <row r="1793" spans="1:23" ht="33" x14ac:dyDescent="0.25">
      <c r="A1793">
        <v>1791</v>
      </c>
      <c r="B1793" s="3" t="s">
        <v>1792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4</v>
      </c>
      <c r="P1793">
        <f t="shared" si="109"/>
        <v>26.75</v>
      </c>
      <c r="Q1793" t="str">
        <f t="shared" si="110"/>
        <v>photography</v>
      </c>
      <c r="R1793" t="str">
        <f t="shared" si="111"/>
        <v>photobooks</v>
      </c>
      <c r="S1793" s="9">
        <v>41973.490335648152</v>
      </c>
      <c r="T1793" s="9"/>
      <c r="U1793" s="8">
        <v>42033.490335648152</v>
      </c>
      <c r="W1793" s="10">
        <v>41973.490335648152</v>
      </c>
    </row>
    <row r="1794" spans="1:23" ht="33" x14ac:dyDescent="0.25">
      <c r="A1794">
        <v>1792</v>
      </c>
      <c r="B1794" s="3" t="s">
        <v>1793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61</v>
      </c>
      <c r="P1794">
        <f t="shared" si="109"/>
        <v>109.94</v>
      </c>
      <c r="Q1794" t="str">
        <f t="shared" si="110"/>
        <v>photography</v>
      </c>
      <c r="R1794" t="str">
        <f t="shared" si="111"/>
        <v>photobooks</v>
      </c>
      <c r="S1794" s="9">
        <v>42188.781041666662</v>
      </c>
      <c r="T1794" s="9"/>
      <c r="U1794" s="8">
        <v>42226.040972222225</v>
      </c>
      <c r="W1794" s="10">
        <v>42188.781041666662</v>
      </c>
    </row>
    <row r="1795" spans="1:23" ht="49" x14ac:dyDescent="0.25">
      <c r="A1795">
        <v>1793</v>
      </c>
      <c r="B1795" s="3" t="s">
        <v>1794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ROUND((E1795/D1795)*100,0)</f>
        <v>1</v>
      </c>
      <c r="P1795">
        <f t="shared" ref="P1795:P1858" si="113">ROUND(E1795/L1795,2)</f>
        <v>20</v>
      </c>
      <c r="Q1795" t="str">
        <f t="shared" ref="Q1795:Q1858" si="114">LEFT(N1795,FIND("/",N1795)-1)</f>
        <v>photography</v>
      </c>
      <c r="R1795" t="str">
        <f t="shared" ref="R1795:R1858" si="115">MID(N1795,FIND("/",N1795)+1,LEN(N1795))</f>
        <v>photobooks</v>
      </c>
      <c r="S1795" s="9">
        <v>41940.64166666667</v>
      </c>
      <c r="T1795" s="9"/>
      <c r="U1795" s="8">
        <v>41970.683333333334</v>
      </c>
      <c r="W1795" s="10">
        <v>41940.64166666667</v>
      </c>
    </row>
    <row r="1796" spans="1:23" ht="49" x14ac:dyDescent="0.25">
      <c r="A1796">
        <v>1794</v>
      </c>
      <c r="B1796" s="3" t="s">
        <v>1795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</v>
      </c>
      <c r="P1796">
        <f t="shared" si="113"/>
        <v>55.39</v>
      </c>
      <c r="Q1796" t="str">
        <f t="shared" si="114"/>
        <v>photography</v>
      </c>
      <c r="R1796" t="str">
        <f t="shared" si="115"/>
        <v>photobooks</v>
      </c>
      <c r="S1796" s="9">
        <v>42011.301180555558</v>
      </c>
      <c r="T1796" s="9"/>
      <c r="U1796" s="8">
        <v>42046.301180555558</v>
      </c>
      <c r="W1796" s="10">
        <v>42011.301180555558</v>
      </c>
    </row>
    <row r="1797" spans="1:23" ht="49" x14ac:dyDescent="0.25">
      <c r="A1797">
        <v>1795</v>
      </c>
      <c r="B1797" s="3" t="s">
        <v>1796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39</v>
      </c>
      <c r="P1797">
        <f t="shared" si="113"/>
        <v>133.9</v>
      </c>
      <c r="Q1797" t="str">
        <f t="shared" si="114"/>
        <v>photography</v>
      </c>
      <c r="R1797" t="str">
        <f t="shared" si="115"/>
        <v>photobooks</v>
      </c>
      <c r="S1797" s="9">
        <v>42628.038668981477</v>
      </c>
      <c r="T1797" s="9"/>
      <c r="U1797" s="8">
        <v>42657.416666666672</v>
      </c>
      <c r="W1797" s="10">
        <v>42628.038668981477</v>
      </c>
    </row>
    <row r="1798" spans="1:23" ht="49" x14ac:dyDescent="0.25">
      <c r="A1798">
        <v>1796</v>
      </c>
      <c r="B1798" s="3" t="s">
        <v>1797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</v>
      </c>
      <c r="P1798">
        <f t="shared" si="113"/>
        <v>48.72</v>
      </c>
      <c r="Q1798" t="str">
        <f t="shared" si="114"/>
        <v>photography</v>
      </c>
      <c r="R1798" t="str">
        <f t="shared" si="115"/>
        <v>photobooks</v>
      </c>
      <c r="S1798" s="9">
        <v>42515.189421296294</v>
      </c>
      <c r="T1798" s="9"/>
      <c r="U1798" s="8">
        <v>42575.189421296294</v>
      </c>
      <c r="W1798" s="10">
        <v>42515.189421296294</v>
      </c>
    </row>
    <row r="1799" spans="1:23" ht="49" x14ac:dyDescent="0.25">
      <c r="A1799">
        <v>1797</v>
      </c>
      <c r="B1799" s="3" t="s">
        <v>1798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68</v>
      </c>
      <c r="P1799">
        <f t="shared" si="113"/>
        <v>48.25</v>
      </c>
      <c r="Q1799" t="str">
        <f t="shared" si="114"/>
        <v>photography</v>
      </c>
      <c r="R1799" t="str">
        <f t="shared" si="115"/>
        <v>photobooks</v>
      </c>
      <c r="S1799" s="9">
        <v>42689.31931712963</v>
      </c>
      <c r="T1799" s="9"/>
      <c r="U1799" s="8">
        <v>42719.31931712963</v>
      </c>
      <c r="W1799" s="10">
        <v>42689.31931712963</v>
      </c>
    </row>
    <row r="1800" spans="1:23" ht="49" x14ac:dyDescent="0.25">
      <c r="A1800">
        <v>1798</v>
      </c>
      <c r="B1800" s="3" t="s">
        <v>1799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14</v>
      </c>
      <c r="P1800">
        <f t="shared" si="113"/>
        <v>58.97</v>
      </c>
      <c r="Q1800" t="str">
        <f t="shared" si="114"/>
        <v>photography</v>
      </c>
      <c r="R1800" t="str">
        <f t="shared" si="115"/>
        <v>photobooks</v>
      </c>
      <c r="S1800" s="9">
        <v>42344.07677083333</v>
      </c>
      <c r="T1800" s="9"/>
      <c r="U1800" s="8">
        <v>42404.07677083333</v>
      </c>
      <c r="W1800" s="10">
        <v>42344.07677083333</v>
      </c>
    </row>
    <row r="1801" spans="1:23" ht="33" x14ac:dyDescent="0.25">
      <c r="A1801">
        <v>1799</v>
      </c>
      <c r="B1801" s="3" t="s">
        <v>1800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2</v>
      </c>
      <c r="P1801">
        <f t="shared" si="113"/>
        <v>11.64</v>
      </c>
      <c r="Q1801" t="str">
        <f t="shared" si="114"/>
        <v>photography</v>
      </c>
      <c r="R1801" t="str">
        <f t="shared" si="115"/>
        <v>photobooks</v>
      </c>
      <c r="S1801" s="9">
        <v>41934.592685185184</v>
      </c>
      <c r="T1801" s="9"/>
      <c r="U1801" s="8">
        <v>41954.634351851855</v>
      </c>
      <c r="W1801" s="10">
        <v>41934.592685185184</v>
      </c>
    </row>
    <row r="1802" spans="1:23" ht="49" x14ac:dyDescent="0.25">
      <c r="A1802">
        <v>1800</v>
      </c>
      <c r="B1802" s="3" t="s">
        <v>1801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</v>
      </c>
      <c r="P1802">
        <f t="shared" si="113"/>
        <v>83.72</v>
      </c>
      <c r="Q1802" t="str">
        <f t="shared" si="114"/>
        <v>photography</v>
      </c>
      <c r="R1802" t="str">
        <f t="shared" si="115"/>
        <v>photobooks</v>
      </c>
      <c r="S1802" s="9">
        <v>42623.356134259258</v>
      </c>
      <c r="T1802" s="9"/>
      <c r="U1802" s="8">
        <v>42653.356134259258</v>
      </c>
      <c r="W1802" s="10">
        <v>42623.356134259258</v>
      </c>
    </row>
    <row r="1803" spans="1:23" ht="49" x14ac:dyDescent="0.25">
      <c r="A1803">
        <v>1801</v>
      </c>
      <c r="B1803" s="3" t="s">
        <v>1802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14</v>
      </c>
      <c r="P1803">
        <f t="shared" si="113"/>
        <v>63.65</v>
      </c>
      <c r="Q1803" t="str">
        <f t="shared" si="114"/>
        <v>photography</v>
      </c>
      <c r="R1803" t="str">
        <f t="shared" si="115"/>
        <v>photobooks</v>
      </c>
      <c r="S1803" s="9">
        <v>42321.410509259258</v>
      </c>
      <c r="T1803" s="9"/>
      <c r="U1803" s="8">
        <v>42353.256944444445</v>
      </c>
      <c r="W1803" s="10">
        <v>42321.410509259258</v>
      </c>
    </row>
    <row r="1804" spans="1:23" ht="33" x14ac:dyDescent="0.25">
      <c r="A1804">
        <v>1802</v>
      </c>
      <c r="B1804" s="3" t="s">
        <v>1803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</v>
      </c>
      <c r="P1804">
        <f t="shared" si="113"/>
        <v>94.28</v>
      </c>
      <c r="Q1804" t="str">
        <f t="shared" si="114"/>
        <v>photography</v>
      </c>
      <c r="R1804" t="str">
        <f t="shared" si="115"/>
        <v>photobooks</v>
      </c>
      <c r="S1804" s="9">
        <v>42159.22256944445</v>
      </c>
      <c r="T1804" s="9"/>
      <c r="U1804" s="8">
        <v>42182.665972222225</v>
      </c>
      <c r="W1804" s="10">
        <v>42159.22256944445</v>
      </c>
    </row>
    <row r="1805" spans="1:23" ht="49" x14ac:dyDescent="0.25">
      <c r="A1805">
        <v>1803</v>
      </c>
      <c r="B1805" s="3" t="s">
        <v>1804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31</v>
      </c>
      <c r="P1805">
        <f t="shared" si="113"/>
        <v>71.87</v>
      </c>
      <c r="Q1805" t="str">
        <f t="shared" si="114"/>
        <v>photography</v>
      </c>
      <c r="R1805" t="str">
        <f t="shared" si="115"/>
        <v>photobooks</v>
      </c>
      <c r="S1805" s="9">
        <v>42017.821550925932</v>
      </c>
      <c r="T1805" s="9"/>
      <c r="U1805" s="8">
        <v>42048.821550925932</v>
      </c>
      <c r="W1805" s="10">
        <v>42017.821550925932</v>
      </c>
    </row>
    <row r="1806" spans="1:23" ht="49" x14ac:dyDescent="0.25">
      <c r="A1806">
        <v>1804</v>
      </c>
      <c r="B1806" s="3" t="s">
        <v>1805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</v>
      </c>
      <c r="P1806">
        <f t="shared" si="113"/>
        <v>104.85</v>
      </c>
      <c r="Q1806" t="str">
        <f t="shared" si="114"/>
        <v>photography</v>
      </c>
      <c r="R1806" t="str">
        <f t="shared" si="115"/>
        <v>photobooks</v>
      </c>
      <c r="S1806" s="9">
        <v>42282.428287037037</v>
      </c>
      <c r="T1806" s="9"/>
      <c r="U1806" s="8">
        <v>42322.469953703709</v>
      </c>
      <c r="W1806" s="10">
        <v>42282.428287037037</v>
      </c>
    </row>
    <row r="1807" spans="1:23" ht="49" x14ac:dyDescent="0.25">
      <c r="A1807">
        <v>1805</v>
      </c>
      <c r="B1807" s="3" t="s">
        <v>1806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</v>
      </c>
      <c r="P1807">
        <f t="shared" si="113"/>
        <v>67.14</v>
      </c>
      <c r="Q1807" t="str">
        <f t="shared" si="114"/>
        <v>photography</v>
      </c>
      <c r="R1807" t="str">
        <f t="shared" si="115"/>
        <v>photobooks</v>
      </c>
      <c r="S1807" s="9">
        <v>42247.553912037038</v>
      </c>
      <c r="T1807" s="9"/>
      <c r="U1807" s="8">
        <v>42279.5</v>
      </c>
      <c r="W1807" s="10">
        <v>42247.553912037038</v>
      </c>
    </row>
    <row r="1808" spans="1:23" ht="49" x14ac:dyDescent="0.25">
      <c r="A1808">
        <v>1806</v>
      </c>
      <c r="B1808" s="3" t="s">
        <v>1807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3</v>
      </c>
      <c r="P1808">
        <f t="shared" si="113"/>
        <v>73.88</v>
      </c>
      <c r="Q1808" t="str">
        <f t="shared" si="114"/>
        <v>photography</v>
      </c>
      <c r="R1808" t="str">
        <f t="shared" si="115"/>
        <v>photobooks</v>
      </c>
      <c r="S1808" s="9">
        <v>41877.388298611113</v>
      </c>
      <c r="T1808" s="9"/>
      <c r="U1808" s="8">
        <v>41912.388298611113</v>
      </c>
      <c r="W1808" s="10">
        <v>41877.388298611113</v>
      </c>
    </row>
    <row r="1809" spans="1:23" ht="33" x14ac:dyDescent="0.25">
      <c r="A1809">
        <v>1807</v>
      </c>
      <c r="B1809" s="3" t="s">
        <v>1808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</v>
      </c>
      <c r="P1809">
        <f t="shared" si="113"/>
        <v>69.13</v>
      </c>
      <c r="Q1809" t="str">
        <f t="shared" si="114"/>
        <v>photography</v>
      </c>
      <c r="R1809" t="str">
        <f t="shared" si="115"/>
        <v>photobooks</v>
      </c>
      <c r="S1809" s="9">
        <v>41879.818437499998</v>
      </c>
      <c r="T1809" s="9"/>
      <c r="U1809" s="8">
        <v>41909.818437499998</v>
      </c>
      <c r="W1809" s="10">
        <v>41879.818437499998</v>
      </c>
    </row>
    <row r="1810" spans="1:23" ht="49" x14ac:dyDescent="0.25">
      <c r="A1810">
        <v>1808</v>
      </c>
      <c r="B1810" s="3" t="s">
        <v>1809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</v>
      </c>
      <c r="P1810">
        <f t="shared" si="113"/>
        <v>120.77</v>
      </c>
      <c r="Q1810" t="str">
        <f t="shared" si="114"/>
        <v>photography</v>
      </c>
      <c r="R1810" t="str">
        <f t="shared" si="115"/>
        <v>photobooks</v>
      </c>
      <c r="S1810" s="9">
        <v>42742.430902777778</v>
      </c>
      <c r="T1810" s="9"/>
      <c r="U1810" s="8">
        <v>42777.430902777778</v>
      </c>
      <c r="W1810" s="10">
        <v>42742.430902777778</v>
      </c>
    </row>
    <row r="1811" spans="1:23" ht="49" x14ac:dyDescent="0.25">
      <c r="A1811">
        <v>1809</v>
      </c>
      <c r="B1811" s="3" t="s">
        <v>1810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11</v>
      </c>
      <c r="P1811">
        <f t="shared" si="113"/>
        <v>42.22</v>
      </c>
      <c r="Q1811" t="str">
        <f t="shared" si="114"/>
        <v>photography</v>
      </c>
      <c r="R1811" t="str">
        <f t="shared" si="115"/>
        <v>photobooks</v>
      </c>
      <c r="S1811" s="9">
        <v>42029.657858796301</v>
      </c>
      <c r="T1811" s="9"/>
      <c r="U1811" s="8">
        <v>42064.657858796301</v>
      </c>
      <c r="W1811" s="10">
        <v>42029.657858796301</v>
      </c>
    </row>
    <row r="1812" spans="1:23" ht="49" x14ac:dyDescent="0.25">
      <c r="A1812">
        <v>1810</v>
      </c>
      <c r="B1812" s="3" t="s">
        <v>1811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</v>
      </c>
      <c r="P1812">
        <f t="shared" si="113"/>
        <v>7.5</v>
      </c>
      <c r="Q1812" t="str">
        <f t="shared" si="114"/>
        <v>photography</v>
      </c>
      <c r="R1812" t="str">
        <f t="shared" si="115"/>
        <v>photobooks</v>
      </c>
      <c r="S1812" s="9">
        <v>41860.66002314815</v>
      </c>
      <c r="T1812" s="9"/>
      <c r="U1812" s="8">
        <v>41872.66002314815</v>
      </c>
      <c r="W1812" s="10">
        <v>41860.66002314815</v>
      </c>
    </row>
    <row r="1813" spans="1:23" ht="33" x14ac:dyDescent="0.25">
      <c r="A1813">
        <v>1811</v>
      </c>
      <c r="B1813" s="3" t="s">
        <v>1812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0</v>
      </c>
      <c r="P1813">
        <f t="shared" si="113"/>
        <v>1.54</v>
      </c>
      <c r="Q1813" t="str">
        <f t="shared" si="114"/>
        <v>photography</v>
      </c>
      <c r="R1813" t="str">
        <f t="shared" si="115"/>
        <v>photobooks</v>
      </c>
      <c r="S1813" s="9">
        <v>41876.183680555558</v>
      </c>
      <c r="T1813" s="9"/>
      <c r="U1813" s="8">
        <v>41935.916666666664</v>
      </c>
      <c r="W1813" s="10">
        <v>41876.183680555558</v>
      </c>
    </row>
    <row r="1814" spans="1:23" ht="49" x14ac:dyDescent="0.25">
      <c r="A1814">
        <v>1812</v>
      </c>
      <c r="B1814" s="3" t="s">
        <v>1813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</v>
      </c>
      <c r="P1814">
        <f t="shared" si="113"/>
        <v>37.61</v>
      </c>
      <c r="Q1814" t="str">
        <f t="shared" si="114"/>
        <v>photography</v>
      </c>
      <c r="R1814" t="str">
        <f t="shared" si="115"/>
        <v>photobooks</v>
      </c>
      <c r="S1814" s="9">
        <v>42524.068703703699</v>
      </c>
      <c r="T1814" s="9"/>
      <c r="U1814" s="8">
        <v>42554.068703703699</v>
      </c>
      <c r="W1814" s="10">
        <v>42524.068703703699</v>
      </c>
    </row>
    <row r="1815" spans="1:23" ht="49" x14ac:dyDescent="0.25">
      <c r="A1815">
        <v>1813</v>
      </c>
      <c r="B1815" s="3" t="s">
        <v>1814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 t="e">
        <f t="shared" si="113"/>
        <v>#DIV/0!</v>
      </c>
      <c r="Q1815" t="str">
        <f t="shared" si="114"/>
        <v>photography</v>
      </c>
      <c r="R1815" t="str">
        <f t="shared" si="115"/>
        <v>photobooks</v>
      </c>
      <c r="S1815" s="9">
        <v>41829.639027777775</v>
      </c>
      <c r="T1815" s="9"/>
      <c r="U1815" s="8">
        <v>41859.639027777775</v>
      </c>
      <c r="W1815" s="10">
        <v>41829.639027777775</v>
      </c>
    </row>
    <row r="1816" spans="1:23" ht="49" x14ac:dyDescent="0.25">
      <c r="A1816">
        <v>1814</v>
      </c>
      <c r="B1816" s="3" t="s">
        <v>1815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</v>
      </c>
      <c r="P1816">
        <f t="shared" si="113"/>
        <v>42.16</v>
      </c>
      <c r="Q1816" t="str">
        <f t="shared" si="114"/>
        <v>photography</v>
      </c>
      <c r="R1816" t="str">
        <f t="shared" si="115"/>
        <v>photobooks</v>
      </c>
      <c r="S1816" s="9">
        <v>42033.064074074078</v>
      </c>
      <c r="T1816" s="9"/>
      <c r="U1816" s="8">
        <v>42063.064074074078</v>
      </c>
      <c r="W1816" s="10">
        <v>42033.064074074078</v>
      </c>
    </row>
    <row r="1817" spans="1:23" ht="49" x14ac:dyDescent="0.25">
      <c r="A1817">
        <v>1815</v>
      </c>
      <c r="B1817" s="3" t="s">
        <v>1816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 t="e">
        <f t="shared" si="113"/>
        <v>#DIV/0!</v>
      </c>
      <c r="Q1817" t="str">
        <f t="shared" si="114"/>
        <v>photography</v>
      </c>
      <c r="R1817" t="str">
        <f t="shared" si="115"/>
        <v>photobooks</v>
      </c>
      <c r="S1817" s="9">
        <v>42172.656678240746</v>
      </c>
      <c r="T1817" s="9"/>
      <c r="U1817" s="8">
        <v>42186.656678240746</v>
      </c>
      <c r="W1817" s="10">
        <v>42172.656678240746</v>
      </c>
    </row>
    <row r="1818" spans="1:23" ht="49" x14ac:dyDescent="0.25">
      <c r="A1818">
        <v>1816</v>
      </c>
      <c r="B1818" s="3" t="s">
        <v>1817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</v>
      </c>
      <c r="P1818">
        <f t="shared" si="113"/>
        <v>84.83</v>
      </c>
      <c r="Q1818" t="str">
        <f t="shared" si="114"/>
        <v>photography</v>
      </c>
      <c r="R1818" t="str">
        <f t="shared" si="115"/>
        <v>photobooks</v>
      </c>
      <c r="S1818" s="9">
        <v>42548.626192129625</v>
      </c>
      <c r="T1818" s="9"/>
      <c r="U1818" s="8">
        <v>42576.541666666672</v>
      </c>
      <c r="W1818" s="10">
        <v>42548.626192129625</v>
      </c>
    </row>
    <row r="1819" spans="1:23" ht="33" x14ac:dyDescent="0.25">
      <c r="A1819">
        <v>1817</v>
      </c>
      <c r="B1819" s="3" t="s">
        <v>1818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</v>
      </c>
      <c r="P1819">
        <f t="shared" si="113"/>
        <v>94.19</v>
      </c>
      <c r="Q1819" t="str">
        <f t="shared" si="114"/>
        <v>photography</v>
      </c>
      <c r="R1819" t="str">
        <f t="shared" si="115"/>
        <v>photobooks</v>
      </c>
      <c r="S1819" s="9">
        <v>42705.412118055552</v>
      </c>
      <c r="T1819" s="9"/>
      <c r="U1819" s="8">
        <v>42765.040972222225</v>
      </c>
      <c r="W1819" s="10">
        <v>42705.412118055552</v>
      </c>
    </row>
    <row r="1820" spans="1:23" ht="33" x14ac:dyDescent="0.25">
      <c r="A1820">
        <v>1818</v>
      </c>
      <c r="B1820" s="3" t="s">
        <v>1819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 t="e">
        <f t="shared" si="113"/>
        <v>#DIV/0!</v>
      </c>
      <c r="Q1820" t="str">
        <f t="shared" si="114"/>
        <v>photography</v>
      </c>
      <c r="R1820" t="str">
        <f t="shared" si="115"/>
        <v>photobooks</v>
      </c>
      <c r="S1820" s="9">
        <v>42066.984375</v>
      </c>
      <c r="T1820" s="9"/>
      <c r="U1820" s="8">
        <v>42096.942708333328</v>
      </c>
      <c r="W1820" s="10">
        <v>42066.984375</v>
      </c>
    </row>
    <row r="1821" spans="1:23" ht="49" x14ac:dyDescent="0.25">
      <c r="A1821">
        <v>1819</v>
      </c>
      <c r="B1821" s="3" t="s">
        <v>1820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</v>
      </c>
      <c r="P1821">
        <f t="shared" si="113"/>
        <v>6.25</v>
      </c>
      <c r="Q1821" t="str">
        <f t="shared" si="114"/>
        <v>photography</v>
      </c>
      <c r="R1821" t="str">
        <f t="shared" si="115"/>
        <v>photobooks</v>
      </c>
      <c r="S1821" s="9">
        <v>41820.502268518518</v>
      </c>
      <c r="T1821" s="9"/>
      <c r="U1821" s="8">
        <v>41850.502268518518</v>
      </c>
      <c r="W1821" s="10">
        <v>41820.502268518518</v>
      </c>
    </row>
    <row r="1822" spans="1:23" ht="49" x14ac:dyDescent="0.25">
      <c r="A1822">
        <v>1820</v>
      </c>
      <c r="B1822" s="3" t="s">
        <v>1821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7</v>
      </c>
      <c r="P1822">
        <f t="shared" si="113"/>
        <v>213.38</v>
      </c>
      <c r="Q1822" t="str">
        <f t="shared" si="114"/>
        <v>photography</v>
      </c>
      <c r="R1822" t="str">
        <f t="shared" si="115"/>
        <v>photobooks</v>
      </c>
      <c r="S1822" s="9">
        <v>42064.834375000006</v>
      </c>
      <c r="T1822" s="9"/>
      <c r="U1822" s="8">
        <v>42094.792708333334</v>
      </c>
      <c r="W1822" s="10">
        <v>42064.834375000006</v>
      </c>
    </row>
    <row r="1823" spans="1:23" ht="49" x14ac:dyDescent="0.25">
      <c r="A1823">
        <v>1821</v>
      </c>
      <c r="B1823" s="3" t="s">
        <v>1822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135</v>
      </c>
      <c r="P1823">
        <f t="shared" si="113"/>
        <v>59.16</v>
      </c>
      <c r="Q1823" t="str">
        <f t="shared" si="114"/>
        <v>music</v>
      </c>
      <c r="R1823" t="str">
        <f t="shared" si="115"/>
        <v>rock</v>
      </c>
      <c r="S1823" s="9">
        <v>40926.069062499999</v>
      </c>
      <c r="T1823" s="9"/>
      <c r="U1823" s="8">
        <v>40971.069062499999</v>
      </c>
      <c r="W1823" s="10">
        <v>40926.069062499999</v>
      </c>
    </row>
    <row r="1824" spans="1:23" ht="33" x14ac:dyDescent="0.25">
      <c r="A1824">
        <v>1822</v>
      </c>
      <c r="B1824" s="3" t="s">
        <v>1823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</v>
      </c>
      <c r="Q1824" t="str">
        <f t="shared" si="114"/>
        <v>music</v>
      </c>
      <c r="R1824" t="str">
        <f t="shared" si="115"/>
        <v>rock</v>
      </c>
      <c r="S1824" s="9">
        <v>41634.547013888885</v>
      </c>
      <c r="T1824" s="9"/>
      <c r="U1824" s="8">
        <v>41670.542361111111</v>
      </c>
      <c r="W1824" s="10">
        <v>41634.547013888885</v>
      </c>
    </row>
    <row r="1825" spans="1:23" ht="49" x14ac:dyDescent="0.25">
      <c r="A1825">
        <v>1823</v>
      </c>
      <c r="B1825" s="3" t="s">
        <v>1824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116</v>
      </c>
      <c r="P1825">
        <f t="shared" si="113"/>
        <v>24.58</v>
      </c>
      <c r="Q1825" t="str">
        <f t="shared" si="114"/>
        <v>music</v>
      </c>
      <c r="R1825" t="str">
        <f t="shared" si="115"/>
        <v>rock</v>
      </c>
      <c r="S1825" s="9">
        <v>41176.434907407405</v>
      </c>
      <c r="T1825" s="9"/>
      <c r="U1825" s="8">
        <v>41206.434907407405</v>
      </c>
      <c r="W1825" s="10">
        <v>41176.434907407405</v>
      </c>
    </row>
    <row r="1826" spans="1:23" ht="18" x14ac:dyDescent="0.25">
      <c r="A1826">
        <v>1824</v>
      </c>
      <c r="B1826" s="3" t="s">
        <v>1825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</v>
      </c>
      <c r="P1826">
        <f t="shared" si="113"/>
        <v>75.05</v>
      </c>
      <c r="Q1826" t="str">
        <f t="shared" si="114"/>
        <v>music</v>
      </c>
      <c r="R1826" t="str">
        <f t="shared" si="115"/>
        <v>rock</v>
      </c>
      <c r="S1826" s="9">
        <v>41626.666284722225</v>
      </c>
      <c r="T1826" s="9"/>
      <c r="U1826" s="8">
        <v>41646.838888888888</v>
      </c>
      <c r="W1826" s="10">
        <v>41626.666284722225</v>
      </c>
    </row>
    <row r="1827" spans="1:23" ht="49" x14ac:dyDescent="0.25">
      <c r="A1827">
        <v>1825</v>
      </c>
      <c r="B1827" s="3" t="s">
        <v>1826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</v>
      </c>
      <c r="P1827">
        <f t="shared" si="113"/>
        <v>42.02</v>
      </c>
      <c r="Q1827" t="str">
        <f t="shared" si="114"/>
        <v>music</v>
      </c>
      <c r="R1827" t="str">
        <f t="shared" si="115"/>
        <v>rock</v>
      </c>
      <c r="S1827" s="9">
        <v>41443.58452546296</v>
      </c>
      <c r="T1827" s="9"/>
      <c r="U1827" s="8">
        <v>41466.58452546296</v>
      </c>
      <c r="W1827" s="10">
        <v>41443.58452546296</v>
      </c>
    </row>
    <row r="1828" spans="1:23" ht="18" x14ac:dyDescent="0.25">
      <c r="A1828">
        <v>1826</v>
      </c>
      <c r="B1828" s="3" t="s">
        <v>1827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53.16</v>
      </c>
      <c r="Q1828" t="str">
        <f t="shared" si="114"/>
        <v>music</v>
      </c>
      <c r="R1828" t="str">
        <f t="shared" si="115"/>
        <v>rock</v>
      </c>
      <c r="S1828" s="9">
        <v>41657.673807870371</v>
      </c>
      <c r="T1828" s="9"/>
      <c r="U1828" s="8">
        <v>41687.673807870371</v>
      </c>
      <c r="W1828" s="10">
        <v>41657.673807870371</v>
      </c>
    </row>
    <row r="1829" spans="1:23" ht="49" x14ac:dyDescent="0.25">
      <c r="A1829">
        <v>1827</v>
      </c>
      <c r="B1829" s="3" t="s">
        <v>1828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101</v>
      </c>
      <c r="P1829">
        <f t="shared" si="113"/>
        <v>83.89</v>
      </c>
      <c r="Q1829" t="str">
        <f t="shared" si="114"/>
        <v>music</v>
      </c>
      <c r="R1829" t="str">
        <f t="shared" si="115"/>
        <v>rock</v>
      </c>
      <c r="S1829" s="9">
        <v>40555.075937499998</v>
      </c>
      <c r="T1829" s="9"/>
      <c r="U1829" s="8">
        <v>40605.075937499998</v>
      </c>
      <c r="W1829" s="10">
        <v>40555.075937499998</v>
      </c>
    </row>
    <row r="1830" spans="1:23" ht="49" x14ac:dyDescent="0.25">
      <c r="A1830">
        <v>1828</v>
      </c>
      <c r="B1830" s="3" t="s">
        <v>1829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</v>
      </c>
      <c r="P1830">
        <f t="shared" si="113"/>
        <v>417.33</v>
      </c>
      <c r="Q1830" t="str">
        <f t="shared" si="114"/>
        <v>music</v>
      </c>
      <c r="R1830" t="str">
        <f t="shared" si="115"/>
        <v>rock</v>
      </c>
      <c r="S1830" s="9">
        <v>41736.649652777778</v>
      </c>
      <c r="T1830" s="9"/>
      <c r="U1830" s="8">
        <v>41768.666666666664</v>
      </c>
      <c r="W1830" s="10">
        <v>41736.649652777778</v>
      </c>
    </row>
    <row r="1831" spans="1:23" ht="49" x14ac:dyDescent="0.25">
      <c r="A1831">
        <v>1829</v>
      </c>
      <c r="B1831" s="3" t="s">
        <v>1830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167</v>
      </c>
      <c r="P1831">
        <f t="shared" si="113"/>
        <v>75.77</v>
      </c>
      <c r="Q1831" t="str">
        <f t="shared" si="114"/>
        <v>music</v>
      </c>
      <c r="R1831" t="str">
        <f t="shared" si="115"/>
        <v>rock</v>
      </c>
      <c r="S1831" s="9">
        <v>40515.837627314817</v>
      </c>
      <c r="T1831" s="9"/>
      <c r="U1831" s="8">
        <v>40564.666666666664</v>
      </c>
      <c r="W1831" s="10">
        <v>40515.837627314817</v>
      </c>
    </row>
    <row r="1832" spans="1:23" ht="49" x14ac:dyDescent="0.25">
      <c r="A1832">
        <v>1830</v>
      </c>
      <c r="B1832" s="3" t="s">
        <v>1831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102</v>
      </c>
      <c r="P1832">
        <f t="shared" si="113"/>
        <v>67.39</v>
      </c>
      <c r="Q1832" t="str">
        <f t="shared" si="114"/>
        <v>music</v>
      </c>
      <c r="R1832" t="str">
        <f t="shared" si="115"/>
        <v>rock</v>
      </c>
      <c r="S1832" s="9">
        <v>41664.434108796297</v>
      </c>
      <c r="T1832" s="9"/>
      <c r="U1832" s="8">
        <v>41694.434108796297</v>
      </c>
      <c r="W1832" s="10">
        <v>41664.434108796297</v>
      </c>
    </row>
    <row r="1833" spans="1:23" ht="49" x14ac:dyDescent="0.25">
      <c r="A1833">
        <v>1831</v>
      </c>
      <c r="B1833" s="3" t="s">
        <v>1832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73.569999999999993</v>
      </c>
      <c r="Q1833" t="str">
        <f t="shared" si="114"/>
        <v>music</v>
      </c>
      <c r="R1833" t="str">
        <f t="shared" si="115"/>
        <v>rock</v>
      </c>
      <c r="S1833" s="9">
        <v>41026.746099537035</v>
      </c>
      <c r="T1833" s="9"/>
      <c r="U1833" s="8">
        <v>41041.746099537035</v>
      </c>
      <c r="W1833" s="10">
        <v>41026.746099537035</v>
      </c>
    </row>
    <row r="1834" spans="1:23" ht="49" x14ac:dyDescent="0.25">
      <c r="A1834">
        <v>1832</v>
      </c>
      <c r="B1834" s="3" t="s">
        <v>1833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143</v>
      </c>
      <c r="P1834">
        <f t="shared" si="113"/>
        <v>25</v>
      </c>
      <c r="Q1834" t="str">
        <f t="shared" si="114"/>
        <v>music</v>
      </c>
      <c r="R1834" t="str">
        <f t="shared" si="115"/>
        <v>rock</v>
      </c>
      <c r="S1834" s="9">
        <v>40576.289664351854</v>
      </c>
      <c r="T1834" s="9"/>
      <c r="U1834" s="8">
        <v>40606.289664351854</v>
      </c>
      <c r="W1834" s="10">
        <v>40576.289664351854</v>
      </c>
    </row>
    <row r="1835" spans="1:23" ht="49" x14ac:dyDescent="0.25">
      <c r="A1835">
        <v>1833</v>
      </c>
      <c r="B1835" s="3" t="s">
        <v>1834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263</v>
      </c>
      <c r="P1835">
        <f t="shared" si="113"/>
        <v>42</v>
      </c>
      <c r="Q1835" t="str">
        <f t="shared" si="114"/>
        <v>music</v>
      </c>
      <c r="R1835" t="str">
        <f t="shared" si="115"/>
        <v>rock</v>
      </c>
      <c r="S1835" s="9">
        <v>41302.794016203705</v>
      </c>
      <c r="T1835" s="9"/>
      <c r="U1835" s="8">
        <v>41335.082638888889</v>
      </c>
      <c r="W1835" s="10">
        <v>41302.794016203705</v>
      </c>
    </row>
    <row r="1836" spans="1:23" ht="33" x14ac:dyDescent="0.25">
      <c r="A1836">
        <v>1834</v>
      </c>
      <c r="B1836" s="3" t="s">
        <v>1835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</v>
      </c>
      <c r="P1836">
        <f t="shared" si="113"/>
        <v>131.16999999999999</v>
      </c>
      <c r="Q1836" t="str">
        <f t="shared" si="114"/>
        <v>music</v>
      </c>
      <c r="R1836" t="str">
        <f t="shared" si="115"/>
        <v>rock</v>
      </c>
      <c r="S1836" s="9">
        <v>41988.714062500003</v>
      </c>
      <c r="T1836" s="9"/>
      <c r="U1836" s="8">
        <v>42028.714062500003</v>
      </c>
      <c r="W1836" s="10">
        <v>41988.714062500003</v>
      </c>
    </row>
    <row r="1837" spans="1:23" ht="65" x14ac:dyDescent="0.25">
      <c r="A1837">
        <v>1835</v>
      </c>
      <c r="B1837" s="3" t="s">
        <v>1836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</v>
      </c>
      <c r="Q1837" t="str">
        <f t="shared" si="114"/>
        <v>music</v>
      </c>
      <c r="R1837" t="str">
        <f t="shared" si="115"/>
        <v>rock</v>
      </c>
      <c r="S1837" s="9">
        <v>42430.452210648145</v>
      </c>
      <c r="T1837" s="9"/>
      <c r="U1837" s="8">
        <v>42460.410543981481</v>
      </c>
      <c r="W1837" s="10">
        <v>42430.452210648145</v>
      </c>
    </row>
    <row r="1838" spans="1:23" ht="18" x14ac:dyDescent="0.25">
      <c r="A1838">
        <v>1836</v>
      </c>
      <c r="B1838" s="3" t="s">
        <v>1837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</v>
      </c>
      <c r="P1838">
        <f t="shared" si="113"/>
        <v>182.13</v>
      </c>
      <c r="Q1838" t="str">
        <f t="shared" si="114"/>
        <v>music</v>
      </c>
      <c r="R1838" t="str">
        <f t="shared" si="115"/>
        <v>rock</v>
      </c>
      <c r="S1838" s="9">
        <v>41305.559363425928</v>
      </c>
      <c r="T1838" s="9"/>
      <c r="U1838" s="8">
        <v>41322.559363425928</v>
      </c>
      <c r="W1838" s="10">
        <v>41305.559363425928</v>
      </c>
    </row>
    <row r="1839" spans="1:23" ht="49" x14ac:dyDescent="0.25">
      <c r="A1839">
        <v>1837</v>
      </c>
      <c r="B1839" s="3" t="s">
        <v>1838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307</v>
      </c>
      <c r="P1839">
        <f t="shared" si="113"/>
        <v>61.37</v>
      </c>
      <c r="Q1839" t="str">
        <f t="shared" si="114"/>
        <v>music</v>
      </c>
      <c r="R1839" t="str">
        <f t="shared" si="115"/>
        <v>rock</v>
      </c>
      <c r="S1839" s="9">
        <v>40925.797858796301</v>
      </c>
      <c r="T1839" s="9"/>
      <c r="U1839" s="8">
        <v>40985.756192129629</v>
      </c>
      <c r="W1839" s="10">
        <v>40925.797858796301</v>
      </c>
    </row>
    <row r="1840" spans="1:23" ht="49" x14ac:dyDescent="0.25">
      <c r="A1840">
        <v>1838</v>
      </c>
      <c r="B1840" s="3" t="s">
        <v>1839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</v>
      </c>
      <c r="P1840">
        <f t="shared" si="113"/>
        <v>35.770000000000003</v>
      </c>
      <c r="Q1840" t="str">
        <f t="shared" si="114"/>
        <v>music</v>
      </c>
      <c r="R1840" t="str">
        <f t="shared" si="115"/>
        <v>rock</v>
      </c>
      <c r="S1840" s="9">
        <v>40788.536539351851</v>
      </c>
      <c r="T1840" s="9"/>
      <c r="U1840" s="8">
        <v>40816.875</v>
      </c>
      <c r="W1840" s="10">
        <v>40788.536539351851</v>
      </c>
    </row>
    <row r="1841" spans="1:23" ht="49" x14ac:dyDescent="0.25">
      <c r="A1841">
        <v>1839</v>
      </c>
      <c r="B1841" s="3" t="s">
        <v>1840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</v>
      </c>
      <c r="P1841">
        <f t="shared" si="113"/>
        <v>45.62</v>
      </c>
      <c r="Q1841" t="str">
        <f t="shared" si="114"/>
        <v>music</v>
      </c>
      <c r="R1841" t="str">
        <f t="shared" si="115"/>
        <v>rock</v>
      </c>
      <c r="S1841" s="9">
        <v>42614.472013888888</v>
      </c>
      <c r="T1841" s="9"/>
      <c r="U1841" s="8">
        <v>42644.472013888888</v>
      </c>
      <c r="W1841" s="10">
        <v>42614.472013888888</v>
      </c>
    </row>
    <row r="1842" spans="1:23" ht="49" x14ac:dyDescent="0.25">
      <c r="A1842">
        <v>1840</v>
      </c>
      <c r="B1842" s="3" t="s">
        <v>1841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109</v>
      </c>
      <c r="P1842">
        <f t="shared" si="113"/>
        <v>75.38</v>
      </c>
      <c r="Q1842" t="str">
        <f t="shared" si="114"/>
        <v>music</v>
      </c>
      <c r="R1842" t="str">
        <f t="shared" si="115"/>
        <v>rock</v>
      </c>
      <c r="S1842" s="9">
        <v>41381.846180555556</v>
      </c>
      <c r="T1842" s="9"/>
      <c r="U1842" s="8">
        <v>41400.957638888889</v>
      </c>
      <c r="W1842" s="10">
        <v>41381.846180555556</v>
      </c>
    </row>
    <row r="1843" spans="1:23" ht="33" x14ac:dyDescent="0.25">
      <c r="A1843">
        <v>1841</v>
      </c>
      <c r="B1843" s="3" t="s">
        <v>1842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102</v>
      </c>
      <c r="P1843">
        <f t="shared" si="113"/>
        <v>50.88</v>
      </c>
      <c r="Q1843" t="str">
        <f t="shared" si="114"/>
        <v>music</v>
      </c>
      <c r="R1843" t="str">
        <f t="shared" si="115"/>
        <v>rock</v>
      </c>
      <c r="S1843" s="9">
        <v>41745.59542824074</v>
      </c>
      <c r="T1843" s="9"/>
      <c r="U1843" s="8">
        <v>41778.957638888889</v>
      </c>
      <c r="W1843" s="10">
        <v>41745.59542824074</v>
      </c>
    </row>
    <row r="1844" spans="1:23" ht="49" x14ac:dyDescent="0.25">
      <c r="A1844">
        <v>1842</v>
      </c>
      <c r="B1844" s="3" t="s">
        <v>1843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</v>
      </c>
      <c r="P1844">
        <f t="shared" si="113"/>
        <v>119.29</v>
      </c>
      <c r="Q1844" t="str">
        <f t="shared" si="114"/>
        <v>music</v>
      </c>
      <c r="R1844" t="str">
        <f t="shared" si="115"/>
        <v>rock</v>
      </c>
      <c r="S1844" s="9">
        <v>42031.381724537037</v>
      </c>
      <c r="T1844" s="9"/>
      <c r="U1844" s="8">
        <v>42064.999305555553</v>
      </c>
      <c r="W1844" s="10">
        <v>42031.381724537037</v>
      </c>
    </row>
    <row r="1845" spans="1:23" ht="49" x14ac:dyDescent="0.25">
      <c r="A1845">
        <v>1843</v>
      </c>
      <c r="B1845" s="3" t="s">
        <v>1844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</v>
      </c>
      <c r="P1845">
        <f t="shared" si="113"/>
        <v>92.54</v>
      </c>
      <c r="Q1845" t="str">
        <f t="shared" si="114"/>
        <v>music</v>
      </c>
      <c r="R1845" t="str">
        <f t="shared" si="115"/>
        <v>rock</v>
      </c>
      <c r="S1845" s="9">
        <v>40564.744837962964</v>
      </c>
      <c r="T1845" s="9"/>
      <c r="U1845" s="8">
        <v>40594.744837962964</v>
      </c>
      <c r="W1845" s="10">
        <v>40564.744837962964</v>
      </c>
    </row>
    <row r="1846" spans="1:23" ht="49" x14ac:dyDescent="0.25">
      <c r="A1846">
        <v>1844</v>
      </c>
      <c r="B1846" s="3" t="s">
        <v>1845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</v>
      </c>
      <c r="P1846">
        <f t="shared" si="113"/>
        <v>76.05</v>
      </c>
      <c r="Q1846" t="str">
        <f t="shared" si="114"/>
        <v>music</v>
      </c>
      <c r="R1846" t="str">
        <f t="shared" si="115"/>
        <v>rock</v>
      </c>
      <c r="S1846" s="9">
        <v>40666.723541666666</v>
      </c>
      <c r="T1846" s="9"/>
      <c r="U1846" s="8">
        <v>40704.875</v>
      </c>
      <c r="W1846" s="10">
        <v>40666.723541666666</v>
      </c>
    </row>
    <row r="1847" spans="1:23" ht="97" x14ac:dyDescent="0.25">
      <c r="A1847">
        <v>1845</v>
      </c>
      <c r="B1847" s="3" t="s">
        <v>1846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</v>
      </c>
      <c r="Q1847" t="str">
        <f t="shared" si="114"/>
        <v>music</v>
      </c>
      <c r="R1847" t="str">
        <f t="shared" si="115"/>
        <v>rock</v>
      </c>
      <c r="S1847" s="9">
        <v>42523.083310185189</v>
      </c>
      <c r="T1847" s="9"/>
      <c r="U1847" s="8">
        <v>42537.954861111109</v>
      </c>
      <c r="W1847" s="10">
        <v>42523.083310185189</v>
      </c>
    </row>
    <row r="1848" spans="1:23" ht="49" x14ac:dyDescent="0.25">
      <c r="A1848">
        <v>1846</v>
      </c>
      <c r="B1848" s="3" t="s">
        <v>1847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138</v>
      </c>
      <c r="P1848">
        <f t="shared" si="113"/>
        <v>98.99</v>
      </c>
      <c r="Q1848" t="str">
        <f t="shared" si="114"/>
        <v>music</v>
      </c>
      <c r="R1848" t="str">
        <f t="shared" si="115"/>
        <v>rock</v>
      </c>
      <c r="S1848" s="9">
        <v>41228.400196759263</v>
      </c>
      <c r="T1848" s="9"/>
      <c r="U1848" s="8">
        <v>41258.400196759263</v>
      </c>
      <c r="W1848" s="10">
        <v>41228.400196759263</v>
      </c>
    </row>
    <row r="1849" spans="1:23" ht="49" x14ac:dyDescent="0.25">
      <c r="A1849">
        <v>1847</v>
      </c>
      <c r="B1849" s="3" t="s">
        <v>1848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121</v>
      </c>
      <c r="P1849">
        <f t="shared" si="113"/>
        <v>79.53</v>
      </c>
      <c r="Q1849" t="str">
        <f t="shared" si="114"/>
        <v>music</v>
      </c>
      <c r="R1849" t="str">
        <f t="shared" si="115"/>
        <v>rock</v>
      </c>
      <c r="S1849" s="9">
        <v>42093.986481481479</v>
      </c>
      <c r="T1849" s="9"/>
      <c r="U1849" s="8">
        <v>42114.986481481479</v>
      </c>
      <c r="W1849" s="10">
        <v>42093.986481481479</v>
      </c>
    </row>
    <row r="1850" spans="1:23" ht="49" x14ac:dyDescent="0.25">
      <c r="A1850">
        <v>1848</v>
      </c>
      <c r="B1850" s="3" t="s">
        <v>1849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</v>
      </c>
      <c r="P1850">
        <f t="shared" si="113"/>
        <v>134.21</v>
      </c>
      <c r="Q1850" t="str">
        <f t="shared" si="114"/>
        <v>music</v>
      </c>
      <c r="R1850" t="str">
        <f t="shared" si="115"/>
        <v>rock</v>
      </c>
      <c r="S1850" s="9">
        <v>40691.538055555553</v>
      </c>
      <c r="T1850" s="9"/>
      <c r="U1850" s="8">
        <v>40755.040972222225</v>
      </c>
      <c r="W1850" s="10">
        <v>40691.538055555553</v>
      </c>
    </row>
    <row r="1851" spans="1:23" ht="33" x14ac:dyDescent="0.25">
      <c r="A1851">
        <v>1849</v>
      </c>
      <c r="B1851" s="3" t="s">
        <v>1850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</v>
      </c>
      <c r="P1851">
        <f t="shared" si="113"/>
        <v>37.630000000000003</v>
      </c>
      <c r="Q1851" t="str">
        <f t="shared" si="114"/>
        <v>music</v>
      </c>
      <c r="R1851" t="str">
        <f t="shared" si="115"/>
        <v>rock</v>
      </c>
      <c r="S1851" s="9">
        <v>41169.595590277779</v>
      </c>
      <c r="T1851" s="9"/>
      <c r="U1851" s="8">
        <v>41199.595590277779</v>
      </c>
      <c r="W1851" s="10">
        <v>41169.595590277779</v>
      </c>
    </row>
    <row r="1852" spans="1:23" ht="49" x14ac:dyDescent="0.25">
      <c r="A1852">
        <v>1850</v>
      </c>
      <c r="B1852" s="3" t="s">
        <v>1851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102</v>
      </c>
      <c r="P1852">
        <f t="shared" si="113"/>
        <v>51.04</v>
      </c>
      <c r="Q1852" t="str">
        <f t="shared" si="114"/>
        <v>music</v>
      </c>
      <c r="R1852" t="str">
        <f t="shared" si="115"/>
        <v>rock</v>
      </c>
      <c r="S1852" s="9">
        <v>41800.709490740745</v>
      </c>
      <c r="T1852" s="9"/>
      <c r="U1852" s="8">
        <v>41830.709490740745</v>
      </c>
      <c r="W1852" s="10">
        <v>41800.709490740745</v>
      </c>
    </row>
    <row r="1853" spans="1:23" ht="49" x14ac:dyDescent="0.25">
      <c r="A1853">
        <v>1851</v>
      </c>
      <c r="B1853" s="3" t="s">
        <v>1852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</v>
      </c>
      <c r="P1853">
        <f t="shared" si="113"/>
        <v>50.04</v>
      </c>
      <c r="Q1853" t="str">
        <f t="shared" si="114"/>
        <v>music</v>
      </c>
      <c r="R1853" t="str">
        <f t="shared" si="115"/>
        <v>rock</v>
      </c>
      <c r="S1853" s="9">
        <v>41827.656689814816</v>
      </c>
      <c r="T1853" s="9"/>
      <c r="U1853" s="8">
        <v>41847.791666666664</v>
      </c>
      <c r="W1853" s="10">
        <v>41827.656689814816</v>
      </c>
    </row>
    <row r="1854" spans="1:23" ht="49" x14ac:dyDescent="0.25">
      <c r="A1854">
        <v>1852</v>
      </c>
      <c r="B1854" s="3" t="s">
        <v>1853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117</v>
      </c>
      <c r="P1854">
        <f t="shared" si="113"/>
        <v>133.93</v>
      </c>
      <c r="Q1854" t="str">
        <f t="shared" si="114"/>
        <v>music</v>
      </c>
      <c r="R1854" t="str">
        <f t="shared" si="115"/>
        <v>rock</v>
      </c>
      <c r="S1854" s="9">
        <v>42081.52143518519</v>
      </c>
      <c r="T1854" s="9"/>
      <c r="U1854" s="8">
        <v>42118.75</v>
      </c>
      <c r="W1854" s="10">
        <v>42081.52143518519</v>
      </c>
    </row>
    <row r="1855" spans="1:23" ht="49" x14ac:dyDescent="0.25">
      <c r="A1855">
        <v>1853</v>
      </c>
      <c r="B1855" s="3" t="s">
        <v>1854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102</v>
      </c>
      <c r="P1855">
        <f t="shared" si="113"/>
        <v>58.21</v>
      </c>
      <c r="Q1855" t="str">
        <f t="shared" si="114"/>
        <v>music</v>
      </c>
      <c r="R1855" t="str">
        <f t="shared" si="115"/>
        <v>rock</v>
      </c>
      <c r="S1855" s="9">
        <v>41176.810381944444</v>
      </c>
      <c r="T1855" s="9"/>
      <c r="U1855" s="8">
        <v>41226.852048611108</v>
      </c>
      <c r="W1855" s="10">
        <v>41176.810381944444</v>
      </c>
    </row>
    <row r="1856" spans="1:23" ht="49" x14ac:dyDescent="0.25">
      <c r="A1856">
        <v>1854</v>
      </c>
      <c r="B1856" s="3" t="s">
        <v>1855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</v>
      </c>
      <c r="P1856">
        <f t="shared" si="113"/>
        <v>88.04</v>
      </c>
      <c r="Q1856" t="str">
        <f t="shared" si="114"/>
        <v>music</v>
      </c>
      <c r="R1856" t="str">
        <f t="shared" si="115"/>
        <v>rock</v>
      </c>
      <c r="S1856" s="9">
        <v>41387.771261574075</v>
      </c>
      <c r="T1856" s="9"/>
      <c r="U1856" s="8">
        <v>41417.771261574075</v>
      </c>
      <c r="W1856" s="10">
        <v>41387.771261574075</v>
      </c>
    </row>
    <row r="1857" spans="1:23" ht="49" x14ac:dyDescent="0.25">
      <c r="A1857">
        <v>1855</v>
      </c>
      <c r="B1857" s="3" t="s">
        <v>1856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</v>
      </c>
      <c r="P1857">
        <f t="shared" si="113"/>
        <v>70.58</v>
      </c>
      <c r="Q1857" t="str">
        <f t="shared" si="114"/>
        <v>music</v>
      </c>
      <c r="R1857" t="str">
        <f t="shared" si="115"/>
        <v>rock</v>
      </c>
      <c r="S1857" s="9">
        <v>41600.288657407407</v>
      </c>
      <c r="T1857" s="9"/>
      <c r="U1857" s="8">
        <v>41645.288657407407</v>
      </c>
      <c r="W1857" s="10">
        <v>41600.288657407407</v>
      </c>
    </row>
    <row r="1858" spans="1:23" ht="49" x14ac:dyDescent="0.25">
      <c r="A1858">
        <v>1856</v>
      </c>
      <c r="B1858" s="3" t="s">
        <v>1857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</v>
      </c>
      <c r="P1858">
        <f t="shared" si="113"/>
        <v>53.29</v>
      </c>
      <c r="Q1858" t="str">
        <f t="shared" si="114"/>
        <v>music</v>
      </c>
      <c r="R1858" t="str">
        <f t="shared" si="115"/>
        <v>rock</v>
      </c>
      <c r="S1858" s="9">
        <v>41817.604999999996</v>
      </c>
      <c r="T1858" s="9"/>
      <c r="U1858" s="8">
        <v>41838.604999999996</v>
      </c>
      <c r="W1858" s="10">
        <v>41817.604999999996</v>
      </c>
    </row>
    <row r="1859" spans="1:23" ht="49" x14ac:dyDescent="0.25">
      <c r="A1859">
        <v>1857</v>
      </c>
      <c r="B1859" s="3" t="s">
        <v>1858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ROUND((E1859/D1859)*100,0)</f>
        <v>100</v>
      </c>
      <c r="P1859">
        <f t="shared" ref="P1859:P1922" si="117">ROUND(E1859/L1859,2)</f>
        <v>136.36000000000001</v>
      </c>
      <c r="Q1859" t="str">
        <f t="shared" ref="Q1859:Q1922" si="118">LEFT(N1859,FIND("/",N1859)-1)</f>
        <v>music</v>
      </c>
      <c r="R1859" t="str">
        <f t="shared" ref="R1859:R1922" si="119">MID(N1859,FIND("/",N1859)+1,LEN(N1859))</f>
        <v>rock</v>
      </c>
      <c r="S1859" s="9">
        <v>41864.51866898148</v>
      </c>
      <c r="T1859" s="9"/>
      <c r="U1859" s="8">
        <v>41894.51866898148</v>
      </c>
      <c r="W1859" s="10">
        <v>41864.51866898148</v>
      </c>
    </row>
    <row r="1860" spans="1:23" ht="49" x14ac:dyDescent="0.25">
      <c r="A1860">
        <v>1858</v>
      </c>
      <c r="B1860" s="3" t="s">
        <v>1859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109</v>
      </c>
      <c r="P1860">
        <f t="shared" si="117"/>
        <v>40.549999999999997</v>
      </c>
      <c r="Q1860" t="str">
        <f t="shared" si="118"/>
        <v>music</v>
      </c>
      <c r="R1860" t="str">
        <f t="shared" si="119"/>
        <v>rock</v>
      </c>
      <c r="S1860" s="9">
        <v>40832.950474537036</v>
      </c>
      <c r="T1860" s="9"/>
      <c r="U1860" s="8">
        <v>40892.992141203707</v>
      </c>
      <c r="W1860" s="10">
        <v>40832.950474537036</v>
      </c>
    </row>
    <row r="1861" spans="1:23" ht="33" x14ac:dyDescent="0.25">
      <c r="A1861">
        <v>1859</v>
      </c>
      <c r="B1861" s="3" t="s">
        <v>1860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132</v>
      </c>
      <c r="P1861">
        <f t="shared" si="117"/>
        <v>70.63</v>
      </c>
      <c r="Q1861" t="str">
        <f t="shared" si="118"/>
        <v>music</v>
      </c>
      <c r="R1861" t="str">
        <f t="shared" si="119"/>
        <v>rock</v>
      </c>
      <c r="S1861" s="9">
        <v>40778.520011574074</v>
      </c>
      <c r="T1861" s="9"/>
      <c r="U1861" s="8">
        <v>40808.520011574074</v>
      </c>
      <c r="W1861" s="10">
        <v>40778.520011574074</v>
      </c>
    </row>
    <row r="1862" spans="1:23" ht="49" x14ac:dyDescent="0.25">
      <c r="A1862">
        <v>1860</v>
      </c>
      <c r="B1862" s="3" t="s">
        <v>1861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</v>
      </c>
      <c r="P1862">
        <f t="shared" si="117"/>
        <v>52.68</v>
      </c>
      <c r="Q1862" t="str">
        <f t="shared" si="118"/>
        <v>music</v>
      </c>
      <c r="R1862" t="str">
        <f t="shared" si="119"/>
        <v>rock</v>
      </c>
      <c r="S1862" s="9">
        <v>41655.459305555552</v>
      </c>
      <c r="T1862" s="9"/>
      <c r="U1862" s="8">
        <v>41676.459305555552</v>
      </c>
      <c r="W1862" s="10">
        <v>41655.459305555552</v>
      </c>
    </row>
    <row r="1863" spans="1:23" ht="49" x14ac:dyDescent="0.25">
      <c r="A1863">
        <v>1861</v>
      </c>
      <c r="B1863" s="3" t="s">
        <v>1862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 t="e">
        <f t="shared" si="117"/>
        <v>#DIV/0!</v>
      </c>
      <c r="Q1863" t="str">
        <f t="shared" si="118"/>
        <v>games</v>
      </c>
      <c r="R1863" t="str">
        <f t="shared" si="119"/>
        <v>mobile games</v>
      </c>
      <c r="S1863" s="9">
        <v>42000.050243055557</v>
      </c>
      <c r="T1863" s="9"/>
      <c r="U1863" s="8">
        <v>42030.050243055557</v>
      </c>
      <c r="W1863" s="10">
        <v>42000.050243055557</v>
      </c>
    </row>
    <row r="1864" spans="1:23" ht="49" x14ac:dyDescent="0.25">
      <c r="A1864">
        <v>1862</v>
      </c>
      <c r="B1864" s="3" t="s">
        <v>1863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</v>
      </c>
      <c r="P1864">
        <f t="shared" si="117"/>
        <v>90.94</v>
      </c>
      <c r="Q1864" t="str">
        <f t="shared" si="118"/>
        <v>games</v>
      </c>
      <c r="R1864" t="str">
        <f t="shared" si="119"/>
        <v>mobile games</v>
      </c>
      <c r="S1864" s="9">
        <v>42755.242754629624</v>
      </c>
      <c r="T1864" s="9"/>
      <c r="U1864" s="8">
        <v>42802.0625</v>
      </c>
      <c r="W1864" s="10">
        <v>42755.242754629624</v>
      </c>
    </row>
    <row r="1865" spans="1:23" ht="49" x14ac:dyDescent="0.25">
      <c r="A1865">
        <v>1863</v>
      </c>
      <c r="B1865" s="3" t="s">
        <v>1864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</v>
      </c>
      <c r="P1865">
        <f t="shared" si="117"/>
        <v>5</v>
      </c>
      <c r="Q1865" t="str">
        <f t="shared" si="118"/>
        <v>games</v>
      </c>
      <c r="R1865" t="str">
        <f t="shared" si="119"/>
        <v>mobile games</v>
      </c>
      <c r="S1865" s="9">
        <v>41772.547280092593</v>
      </c>
      <c r="T1865" s="9"/>
      <c r="U1865" s="8">
        <v>41802.547280092593</v>
      </c>
      <c r="W1865" s="10">
        <v>41772.547280092593</v>
      </c>
    </row>
    <row r="1866" spans="1:23" ht="49" x14ac:dyDescent="0.25">
      <c r="A1866">
        <v>1864</v>
      </c>
      <c r="B1866" s="3" t="s">
        <v>1865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43</v>
      </c>
      <c r="P1866">
        <f t="shared" si="117"/>
        <v>58.08</v>
      </c>
      <c r="Q1866" t="str">
        <f t="shared" si="118"/>
        <v>games</v>
      </c>
      <c r="R1866" t="str">
        <f t="shared" si="119"/>
        <v>mobile games</v>
      </c>
      <c r="S1866" s="9">
        <v>41733.466435185182</v>
      </c>
      <c r="T1866" s="9"/>
      <c r="U1866" s="8">
        <v>41763.466435185182</v>
      </c>
      <c r="W1866" s="10">
        <v>41733.466435185182</v>
      </c>
    </row>
    <row r="1867" spans="1:23" ht="49" x14ac:dyDescent="0.25">
      <c r="A1867">
        <v>1865</v>
      </c>
      <c r="B1867" s="3" t="s">
        <v>1866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0</v>
      </c>
      <c r="P1867">
        <f t="shared" si="117"/>
        <v>2</v>
      </c>
      <c r="Q1867" t="str">
        <f t="shared" si="118"/>
        <v>games</v>
      </c>
      <c r="R1867" t="str">
        <f t="shared" si="119"/>
        <v>mobile games</v>
      </c>
      <c r="S1867" s="9">
        <v>42645.117442129631</v>
      </c>
      <c r="T1867" s="9"/>
      <c r="U1867" s="8">
        <v>42680.159108796302</v>
      </c>
      <c r="W1867" s="10">
        <v>42645.117442129631</v>
      </c>
    </row>
    <row r="1868" spans="1:23" ht="49" x14ac:dyDescent="0.25">
      <c r="A1868">
        <v>1866</v>
      </c>
      <c r="B1868" s="3" t="s">
        <v>1867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1</v>
      </c>
      <c r="P1868">
        <f t="shared" si="117"/>
        <v>62.5</v>
      </c>
      <c r="Q1868" t="str">
        <f t="shared" si="118"/>
        <v>games</v>
      </c>
      <c r="R1868" t="str">
        <f t="shared" si="119"/>
        <v>mobile games</v>
      </c>
      <c r="S1868" s="9">
        <v>42741.996493055558</v>
      </c>
      <c r="T1868" s="9"/>
      <c r="U1868" s="8">
        <v>42794.916666666672</v>
      </c>
      <c r="W1868" s="10">
        <v>42741.996493055558</v>
      </c>
    </row>
    <row r="1869" spans="1:23" ht="49" x14ac:dyDescent="0.25">
      <c r="A1869">
        <v>1867</v>
      </c>
      <c r="B1869" s="3" t="s">
        <v>1868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</v>
      </c>
      <c r="P1869">
        <f t="shared" si="117"/>
        <v>10</v>
      </c>
      <c r="Q1869" t="str">
        <f t="shared" si="118"/>
        <v>games</v>
      </c>
      <c r="R1869" t="str">
        <f t="shared" si="119"/>
        <v>mobile games</v>
      </c>
      <c r="S1869" s="9">
        <v>42649.674907407403</v>
      </c>
      <c r="T1869" s="9"/>
      <c r="U1869" s="8">
        <v>42679.674907407403</v>
      </c>
      <c r="W1869" s="10">
        <v>42649.674907407403</v>
      </c>
    </row>
    <row r="1870" spans="1:23" ht="49" x14ac:dyDescent="0.25">
      <c r="A1870">
        <v>1868</v>
      </c>
      <c r="B1870" s="3" t="s">
        <v>1869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5</v>
      </c>
      <c r="P1870">
        <f t="shared" si="117"/>
        <v>71.59</v>
      </c>
      <c r="Q1870" t="str">
        <f t="shared" si="118"/>
        <v>games</v>
      </c>
      <c r="R1870" t="str">
        <f t="shared" si="119"/>
        <v>mobile games</v>
      </c>
      <c r="S1870" s="9">
        <v>42328.529224537036</v>
      </c>
      <c r="T1870" s="9"/>
      <c r="U1870" s="8">
        <v>42353.082638888889</v>
      </c>
      <c r="W1870" s="10">
        <v>42328.529224537036</v>
      </c>
    </row>
    <row r="1871" spans="1:23" ht="49" x14ac:dyDescent="0.25">
      <c r="A1871">
        <v>1869</v>
      </c>
      <c r="B1871" s="3" t="s">
        <v>1870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 t="e">
        <f t="shared" si="117"/>
        <v>#DIV/0!</v>
      </c>
      <c r="Q1871" t="str">
        <f t="shared" si="118"/>
        <v>games</v>
      </c>
      <c r="R1871" t="str">
        <f t="shared" si="119"/>
        <v>mobile games</v>
      </c>
      <c r="S1871" s="9">
        <v>42708.752881944441</v>
      </c>
      <c r="T1871" s="9"/>
      <c r="U1871" s="8">
        <v>42738.752881944441</v>
      </c>
      <c r="W1871" s="10">
        <v>42708.752881944441</v>
      </c>
    </row>
    <row r="1872" spans="1:23" ht="49" x14ac:dyDescent="0.25">
      <c r="A1872">
        <v>1870</v>
      </c>
      <c r="B1872" s="3" t="s">
        <v>1871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</v>
      </c>
      <c r="P1872">
        <f t="shared" si="117"/>
        <v>32.82</v>
      </c>
      <c r="Q1872" t="str">
        <f t="shared" si="118"/>
        <v>games</v>
      </c>
      <c r="R1872" t="str">
        <f t="shared" si="119"/>
        <v>mobile games</v>
      </c>
      <c r="S1872" s="9">
        <v>42371.105729166666</v>
      </c>
      <c r="T1872" s="9"/>
      <c r="U1872" s="8">
        <v>42399.928472222222</v>
      </c>
      <c r="W1872" s="10">
        <v>42371.105729166666</v>
      </c>
    </row>
    <row r="1873" spans="1:23" ht="49" x14ac:dyDescent="0.25">
      <c r="A1873">
        <v>1871</v>
      </c>
      <c r="B1873" s="3" t="s">
        <v>1872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72</v>
      </c>
      <c r="P1873">
        <f t="shared" si="117"/>
        <v>49.12</v>
      </c>
      <c r="Q1873" t="str">
        <f t="shared" si="118"/>
        <v>games</v>
      </c>
      <c r="R1873" t="str">
        <f t="shared" si="119"/>
        <v>mobile games</v>
      </c>
      <c r="S1873" s="9">
        <v>41923.533576388887</v>
      </c>
      <c r="T1873" s="9"/>
      <c r="U1873" s="8">
        <v>41963.575243055559</v>
      </c>
      <c r="W1873" s="10">
        <v>41923.533576388887</v>
      </c>
    </row>
    <row r="1874" spans="1:23" ht="49" x14ac:dyDescent="0.25">
      <c r="A1874">
        <v>1872</v>
      </c>
      <c r="B1874" s="3" t="s">
        <v>1873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</v>
      </c>
      <c r="P1874">
        <f t="shared" si="117"/>
        <v>16.309999999999999</v>
      </c>
      <c r="Q1874" t="str">
        <f t="shared" si="118"/>
        <v>games</v>
      </c>
      <c r="R1874" t="str">
        <f t="shared" si="119"/>
        <v>mobile games</v>
      </c>
      <c r="S1874" s="9">
        <v>42154.879652777774</v>
      </c>
      <c r="T1874" s="9"/>
      <c r="U1874" s="8">
        <v>42184.879652777774</v>
      </c>
      <c r="W1874" s="10">
        <v>42154.879652777774</v>
      </c>
    </row>
    <row r="1875" spans="1:23" ht="49" x14ac:dyDescent="0.25">
      <c r="A1875">
        <v>1873</v>
      </c>
      <c r="B1875" s="3" t="s">
        <v>1874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</v>
      </c>
      <c r="P1875">
        <f t="shared" si="117"/>
        <v>18</v>
      </c>
      <c r="Q1875" t="str">
        <f t="shared" si="118"/>
        <v>games</v>
      </c>
      <c r="R1875" t="str">
        <f t="shared" si="119"/>
        <v>mobile games</v>
      </c>
      <c r="S1875" s="9">
        <v>42164.365856481483</v>
      </c>
      <c r="T1875" s="9"/>
      <c r="U1875" s="8">
        <v>42193.447916666672</v>
      </c>
      <c r="W1875" s="10">
        <v>42164.365856481483</v>
      </c>
    </row>
    <row r="1876" spans="1:23" ht="49" x14ac:dyDescent="0.25">
      <c r="A1876">
        <v>1874</v>
      </c>
      <c r="B1876" s="3" t="s">
        <v>1875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0</v>
      </c>
      <c r="P1876">
        <f t="shared" si="117"/>
        <v>13</v>
      </c>
      <c r="Q1876" t="str">
        <f t="shared" si="118"/>
        <v>games</v>
      </c>
      <c r="R1876" t="str">
        <f t="shared" si="119"/>
        <v>mobile games</v>
      </c>
      <c r="S1876" s="9">
        <v>42529.719131944439</v>
      </c>
      <c r="T1876" s="9"/>
      <c r="U1876" s="8">
        <v>42549.719131944439</v>
      </c>
      <c r="W1876" s="10">
        <v>42529.719131944439</v>
      </c>
    </row>
    <row r="1877" spans="1:23" ht="33" x14ac:dyDescent="0.25">
      <c r="A1877">
        <v>1875</v>
      </c>
      <c r="B1877" s="3" t="s">
        <v>1876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1</v>
      </c>
      <c r="P1877">
        <f t="shared" si="117"/>
        <v>17</v>
      </c>
      <c r="Q1877" t="str">
        <f t="shared" si="118"/>
        <v>games</v>
      </c>
      <c r="R1877" t="str">
        <f t="shared" si="119"/>
        <v>mobile games</v>
      </c>
      <c r="S1877" s="9">
        <v>42528.649398148147</v>
      </c>
      <c r="T1877" s="9"/>
      <c r="U1877" s="8">
        <v>42588.649398148147</v>
      </c>
      <c r="W1877" s="10">
        <v>42528.649398148147</v>
      </c>
    </row>
    <row r="1878" spans="1:23" ht="49" x14ac:dyDescent="0.25">
      <c r="A1878">
        <v>1876</v>
      </c>
      <c r="B1878" s="3" t="s">
        <v>1877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 t="e">
        <f t="shared" si="117"/>
        <v>#DIV/0!</v>
      </c>
      <c r="Q1878" t="str">
        <f t="shared" si="118"/>
        <v>games</v>
      </c>
      <c r="R1878" t="str">
        <f t="shared" si="119"/>
        <v>mobile games</v>
      </c>
      <c r="S1878" s="9">
        <v>41776.034780092588</v>
      </c>
      <c r="T1878" s="9"/>
      <c r="U1878" s="8">
        <v>41806.034780092588</v>
      </c>
      <c r="W1878" s="10">
        <v>41776.034780092588</v>
      </c>
    </row>
    <row r="1879" spans="1:23" ht="33" x14ac:dyDescent="0.25">
      <c r="A1879">
        <v>1877</v>
      </c>
      <c r="B1879" s="3" t="s">
        <v>1878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 t="e">
        <f t="shared" si="117"/>
        <v>#DIV/0!</v>
      </c>
      <c r="Q1879" t="str">
        <f t="shared" si="118"/>
        <v>games</v>
      </c>
      <c r="R1879" t="str">
        <f t="shared" si="119"/>
        <v>mobile games</v>
      </c>
      <c r="S1879" s="9">
        <v>42034.779224537036</v>
      </c>
      <c r="T1879" s="9"/>
      <c r="U1879" s="8">
        <v>42063.779224537036</v>
      </c>
      <c r="W1879" s="10">
        <v>42034.779224537036</v>
      </c>
    </row>
    <row r="1880" spans="1:23" ht="49" x14ac:dyDescent="0.25">
      <c r="A1880">
        <v>1878</v>
      </c>
      <c r="B1880" s="3" t="s">
        <v>1879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 t="e">
        <f t="shared" si="117"/>
        <v>#DIV/0!</v>
      </c>
      <c r="Q1880" t="str">
        <f t="shared" si="118"/>
        <v>games</v>
      </c>
      <c r="R1880" t="str">
        <f t="shared" si="119"/>
        <v>mobile games</v>
      </c>
      <c r="S1880" s="9">
        <v>41772.758738425924</v>
      </c>
      <c r="T1880" s="9"/>
      <c r="U1880" s="8">
        <v>41802.758738425924</v>
      </c>
      <c r="W1880" s="10">
        <v>41772.758738425924</v>
      </c>
    </row>
    <row r="1881" spans="1:23" ht="49" x14ac:dyDescent="0.25">
      <c r="A1881">
        <v>1879</v>
      </c>
      <c r="B1881" s="3" t="s">
        <v>1880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</v>
      </c>
      <c r="P1881">
        <f t="shared" si="117"/>
        <v>3</v>
      </c>
      <c r="Q1881" t="str">
        <f t="shared" si="118"/>
        <v>games</v>
      </c>
      <c r="R1881" t="str">
        <f t="shared" si="119"/>
        <v>mobile games</v>
      </c>
      <c r="S1881" s="9">
        <v>42413.399641203709</v>
      </c>
      <c r="T1881" s="9"/>
      <c r="U1881" s="8">
        <v>42443.357974537037</v>
      </c>
      <c r="W1881" s="10">
        <v>42413.399641203709</v>
      </c>
    </row>
    <row r="1882" spans="1:23" ht="33" x14ac:dyDescent="0.25">
      <c r="A1882">
        <v>1880</v>
      </c>
      <c r="B1882" s="3" t="s">
        <v>1881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</v>
      </c>
      <c r="P1882">
        <f t="shared" si="117"/>
        <v>41.83</v>
      </c>
      <c r="Q1882" t="str">
        <f t="shared" si="118"/>
        <v>games</v>
      </c>
      <c r="R1882" t="str">
        <f t="shared" si="119"/>
        <v>mobile games</v>
      </c>
      <c r="S1882" s="9">
        <v>42430.316898148143</v>
      </c>
      <c r="T1882" s="9"/>
      <c r="U1882" s="8">
        <v>42459.275231481486</v>
      </c>
      <c r="W1882" s="10">
        <v>42430.316898148143</v>
      </c>
    </row>
    <row r="1883" spans="1:23" ht="49" x14ac:dyDescent="0.25">
      <c r="A1883">
        <v>1881</v>
      </c>
      <c r="B1883" s="3" t="s">
        <v>1882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173</v>
      </c>
      <c r="P1883">
        <f t="shared" si="117"/>
        <v>49.34</v>
      </c>
      <c r="Q1883" t="str">
        <f t="shared" si="118"/>
        <v>music</v>
      </c>
      <c r="R1883" t="str">
        <f t="shared" si="119"/>
        <v>indie rock</v>
      </c>
      <c r="S1883" s="9">
        <v>42042.902650462958</v>
      </c>
      <c r="T1883" s="9"/>
      <c r="U1883" s="8">
        <v>42072.860983796301</v>
      </c>
      <c r="W1883" s="10">
        <v>42042.902650462958</v>
      </c>
    </row>
    <row r="1884" spans="1:23" ht="49" x14ac:dyDescent="0.25">
      <c r="A1884">
        <v>1882</v>
      </c>
      <c r="B1884" s="3" t="s">
        <v>1883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101</v>
      </c>
      <c r="P1884">
        <f t="shared" si="117"/>
        <v>41.73</v>
      </c>
      <c r="Q1884" t="str">
        <f t="shared" si="118"/>
        <v>music</v>
      </c>
      <c r="R1884" t="str">
        <f t="shared" si="119"/>
        <v>indie rock</v>
      </c>
      <c r="S1884" s="9">
        <v>41067.699212962965</v>
      </c>
      <c r="T1884" s="9"/>
      <c r="U1884" s="8">
        <v>41100.741666666669</v>
      </c>
      <c r="W1884" s="10">
        <v>41067.699212962965</v>
      </c>
    </row>
    <row r="1885" spans="1:23" ht="49" x14ac:dyDescent="0.25">
      <c r="A1885">
        <v>1883</v>
      </c>
      <c r="B1885" s="3" t="s">
        <v>1884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105</v>
      </c>
      <c r="P1885">
        <f t="shared" si="117"/>
        <v>32.72</v>
      </c>
      <c r="Q1885" t="str">
        <f t="shared" si="118"/>
        <v>music</v>
      </c>
      <c r="R1885" t="str">
        <f t="shared" si="119"/>
        <v>indie rock</v>
      </c>
      <c r="S1885" s="9">
        <v>40977.698009259257</v>
      </c>
      <c r="T1885" s="9"/>
      <c r="U1885" s="8">
        <v>41007.656342592592</v>
      </c>
      <c r="W1885" s="10">
        <v>40977.698009259257</v>
      </c>
    </row>
    <row r="1886" spans="1:23" ht="49" x14ac:dyDescent="0.25">
      <c r="A1886">
        <v>1884</v>
      </c>
      <c r="B1886" s="3" t="s">
        <v>1885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</v>
      </c>
      <c r="P1886">
        <f t="shared" si="117"/>
        <v>51.96</v>
      </c>
      <c r="Q1886" t="str">
        <f t="shared" si="118"/>
        <v>music</v>
      </c>
      <c r="R1886" t="str">
        <f t="shared" si="119"/>
        <v>indie rock</v>
      </c>
      <c r="S1886" s="9">
        <v>41204.948321759257</v>
      </c>
      <c r="T1886" s="9"/>
      <c r="U1886" s="8">
        <v>41240.25</v>
      </c>
      <c r="W1886" s="10">
        <v>41204.948321759257</v>
      </c>
    </row>
    <row r="1887" spans="1:23" ht="49" x14ac:dyDescent="0.25">
      <c r="A1887">
        <v>1885</v>
      </c>
      <c r="B1887" s="3" t="s">
        <v>1886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</v>
      </c>
      <c r="P1887">
        <f t="shared" si="117"/>
        <v>50.69</v>
      </c>
      <c r="Q1887" t="str">
        <f t="shared" si="118"/>
        <v>music</v>
      </c>
      <c r="R1887" t="str">
        <f t="shared" si="119"/>
        <v>indie rock</v>
      </c>
      <c r="S1887" s="9">
        <v>41098.843865740739</v>
      </c>
      <c r="T1887" s="9"/>
      <c r="U1887" s="8">
        <v>41131.666666666664</v>
      </c>
      <c r="W1887" s="10">
        <v>41098.843865740739</v>
      </c>
    </row>
    <row r="1888" spans="1:23" ht="49" x14ac:dyDescent="0.25">
      <c r="A1888">
        <v>1886</v>
      </c>
      <c r="B1888" s="3" t="s">
        <v>1887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</v>
      </c>
      <c r="P1888">
        <f t="shared" si="117"/>
        <v>42.24</v>
      </c>
      <c r="Q1888" t="str">
        <f t="shared" si="118"/>
        <v>music</v>
      </c>
      <c r="R1888" t="str">
        <f t="shared" si="119"/>
        <v>indie rock</v>
      </c>
      <c r="S1888" s="9">
        <v>41925.656689814816</v>
      </c>
      <c r="T1888" s="9"/>
      <c r="U1888" s="8">
        <v>41955.69835648148</v>
      </c>
      <c r="W1888" s="10">
        <v>41925.656689814816</v>
      </c>
    </row>
    <row r="1889" spans="1:23" ht="49" x14ac:dyDescent="0.25">
      <c r="A1889">
        <v>1887</v>
      </c>
      <c r="B1889" s="3" t="s">
        <v>1888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</v>
      </c>
      <c r="P1889">
        <f t="shared" si="117"/>
        <v>416.88</v>
      </c>
      <c r="Q1889" t="str">
        <f t="shared" si="118"/>
        <v>music</v>
      </c>
      <c r="R1889" t="str">
        <f t="shared" si="119"/>
        <v>indie rock</v>
      </c>
      <c r="S1889" s="9">
        <v>42323.550138888888</v>
      </c>
      <c r="T1889" s="9"/>
      <c r="U1889" s="8">
        <v>42341.645833333328</v>
      </c>
      <c r="W1889" s="10">
        <v>42323.550138888888</v>
      </c>
    </row>
    <row r="1890" spans="1:23" ht="49" x14ac:dyDescent="0.25">
      <c r="A1890">
        <v>1888</v>
      </c>
      <c r="B1890" s="3" t="s">
        <v>1889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</v>
      </c>
      <c r="P1890">
        <f t="shared" si="117"/>
        <v>46.65</v>
      </c>
      <c r="Q1890" t="str">
        <f t="shared" si="118"/>
        <v>music</v>
      </c>
      <c r="R1890" t="str">
        <f t="shared" si="119"/>
        <v>indie rock</v>
      </c>
      <c r="S1890" s="9">
        <v>40298.989953703705</v>
      </c>
      <c r="T1890" s="9"/>
      <c r="U1890" s="8">
        <v>40329.957638888889</v>
      </c>
      <c r="W1890" s="10">
        <v>40298.989953703705</v>
      </c>
    </row>
    <row r="1891" spans="1:23" ht="49" x14ac:dyDescent="0.25">
      <c r="A1891">
        <v>1889</v>
      </c>
      <c r="B1891" s="3" t="s">
        <v>1890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107</v>
      </c>
      <c r="P1891">
        <f t="shared" si="117"/>
        <v>48.45</v>
      </c>
      <c r="Q1891" t="str">
        <f t="shared" si="118"/>
        <v>music</v>
      </c>
      <c r="R1891" t="str">
        <f t="shared" si="119"/>
        <v>indie rock</v>
      </c>
      <c r="S1891" s="9">
        <v>41299.543356481481</v>
      </c>
      <c r="T1891" s="9"/>
      <c r="U1891" s="8">
        <v>41344.501689814817</v>
      </c>
      <c r="W1891" s="10">
        <v>41299.543356481481</v>
      </c>
    </row>
    <row r="1892" spans="1:23" ht="49" x14ac:dyDescent="0.25">
      <c r="A1892">
        <v>1890</v>
      </c>
      <c r="B1892" s="3" t="s">
        <v>1891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145</v>
      </c>
      <c r="P1892">
        <f t="shared" si="117"/>
        <v>70.53</v>
      </c>
      <c r="Q1892" t="str">
        <f t="shared" si="118"/>
        <v>music</v>
      </c>
      <c r="R1892" t="str">
        <f t="shared" si="119"/>
        <v>indie rock</v>
      </c>
      <c r="S1892" s="9">
        <v>41228.536203703705</v>
      </c>
      <c r="T1892" s="9"/>
      <c r="U1892" s="8">
        <v>41258.536203703705</v>
      </c>
      <c r="W1892" s="10">
        <v>41228.536203703705</v>
      </c>
    </row>
    <row r="1893" spans="1:23" ht="65" x14ac:dyDescent="0.25">
      <c r="A1893">
        <v>1891</v>
      </c>
      <c r="B1893" s="3" t="s">
        <v>1892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106</v>
      </c>
      <c r="P1893">
        <f t="shared" si="117"/>
        <v>87.96</v>
      </c>
      <c r="Q1893" t="str">
        <f t="shared" si="118"/>
        <v>music</v>
      </c>
      <c r="R1893" t="str">
        <f t="shared" si="119"/>
        <v>indie rock</v>
      </c>
      <c r="S1893" s="9">
        <v>40335.548078703701</v>
      </c>
      <c r="T1893" s="9"/>
      <c r="U1893" s="8">
        <v>40381</v>
      </c>
      <c r="W1893" s="10">
        <v>40335.548078703701</v>
      </c>
    </row>
    <row r="1894" spans="1:23" ht="33" x14ac:dyDescent="0.25">
      <c r="A1894">
        <v>1892</v>
      </c>
      <c r="B1894" s="3" t="s">
        <v>1893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137</v>
      </c>
      <c r="P1894">
        <f t="shared" si="117"/>
        <v>26.27</v>
      </c>
      <c r="Q1894" t="str">
        <f t="shared" si="118"/>
        <v>music</v>
      </c>
      <c r="R1894" t="str">
        <f t="shared" si="119"/>
        <v>indie rock</v>
      </c>
      <c r="S1894" s="9">
        <v>40671.387511574074</v>
      </c>
      <c r="T1894" s="9"/>
      <c r="U1894" s="8">
        <v>40701.387511574074</v>
      </c>
      <c r="W1894" s="10">
        <v>40671.387511574074</v>
      </c>
    </row>
    <row r="1895" spans="1:23" ht="49" x14ac:dyDescent="0.25">
      <c r="A1895">
        <v>1893</v>
      </c>
      <c r="B1895" s="3" t="s">
        <v>1894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57.78</v>
      </c>
      <c r="Q1895" t="str">
        <f t="shared" si="118"/>
        <v>music</v>
      </c>
      <c r="R1895" t="str">
        <f t="shared" si="119"/>
        <v>indie rock</v>
      </c>
      <c r="S1895" s="9">
        <v>40632.69195601852</v>
      </c>
      <c r="T1895" s="9"/>
      <c r="U1895" s="8">
        <v>40648.915972222225</v>
      </c>
      <c r="W1895" s="10">
        <v>40632.69195601852</v>
      </c>
    </row>
    <row r="1896" spans="1:23" ht="18" x14ac:dyDescent="0.25">
      <c r="A1896">
        <v>1894</v>
      </c>
      <c r="B1896" s="3" t="s">
        <v>1895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115</v>
      </c>
      <c r="P1896">
        <f t="shared" si="117"/>
        <v>57.25</v>
      </c>
      <c r="Q1896" t="str">
        <f t="shared" si="118"/>
        <v>music</v>
      </c>
      <c r="R1896" t="str">
        <f t="shared" si="119"/>
        <v>indie rock</v>
      </c>
      <c r="S1896" s="9">
        <v>40920.654895833337</v>
      </c>
      <c r="T1896" s="9"/>
      <c r="U1896" s="8">
        <v>40951.654895833337</v>
      </c>
      <c r="W1896" s="10">
        <v>40920.654895833337</v>
      </c>
    </row>
    <row r="1897" spans="1:23" ht="49" x14ac:dyDescent="0.25">
      <c r="A1897">
        <v>1895</v>
      </c>
      <c r="B1897" s="3" t="s">
        <v>1896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102</v>
      </c>
      <c r="P1897">
        <f t="shared" si="117"/>
        <v>196.34</v>
      </c>
      <c r="Q1897" t="str">
        <f t="shared" si="118"/>
        <v>music</v>
      </c>
      <c r="R1897" t="str">
        <f t="shared" si="119"/>
        <v>indie rock</v>
      </c>
      <c r="S1897" s="9">
        <v>42267.496782407412</v>
      </c>
      <c r="T1897" s="9"/>
      <c r="U1897" s="8">
        <v>42297.496782407412</v>
      </c>
      <c r="W1897" s="10">
        <v>42267.496782407412</v>
      </c>
    </row>
    <row r="1898" spans="1:23" ht="49" x14ac:dyDescent="0.25">
      <c r="A1898">
        <v>1896</v>
      </c>
      <c r="B1898" s="3" t="s">
        <v>1897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124</v>
      </c>
      <c r="P1898">
        <f t="shared" si="117"/>
        <v>43</v>
      </c>
      <c r="Q1898" t="str">
        <f t="shared" si="118"/>
        <v>music</v>
      </c>
      <c r="R1898" t="str">
        <f t="shared" si="119"/>
        <v>indie rock</v>
      </c>
      <c r="S1898" s="9">
        <v>40981.460243055553</v>
      </c>
      <c r="T1898" s="9"/>
      <c r="U1898" s="8">
        <v>41011.460243055553</v>
      </c>
      <c r="W1898" s="10">
        <v>40981.460243055553</v>
      </c>
    </row>
    <row r="1899" spans="1:23" ht="49" x14ac:dyDescent="0.25">
      <c r="A1899">
        <v>1897</v>
      </c>
      <c r="B1899" s="3" t="s">
        <v>1898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</v>
      </c>
      <c r="P1899">
        <f t="shared" si="117"/>
        <v>35.549999999999997</v>
      </c>
      <c r="Q1899" t="str">
        <f t="shared" si="118"/>
        <v>music</v>
      </c>
      <c r="R1899" t="str">
        <f t="shared" si="119"/>
        <v>indie rock</v>
      </c>
      <c r="S1899" s="9">
        <v>41680.333402777782</v>
      </c>
      <c r="T1899" s="9"/>
      <c r="U1899" s="8">
        <v>41702.625</v>
      </c>
      <c r="W1899" s="10">
        <v>41680.333402777782</v>
      </c>
    </row>
    <row r="1900" spans="1:23" ht="49" x14ac:dyDescent="0.25">
      <c r="A1900">
        <v>1898</v>
      </c>
      <c r="B1900" s="3" t="s">
        <v>1899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145</v>
      </c>
      <c r="P1900">
        <f t="shared" si="117"/>
        <v>68.81</v>
      </c>
      <c r="Q1900" t="str">
        <f t="shared" si="118"/>
        <v>music</v>
      </c>
      <c r="R1900" t="str">
        <f t="shared" si="119"/>
        <v>indie rock</v>
      </c>
      <c r="S1900" s="9">
        <v>42365.942974537036</v>
      </c>
      <c r="T1900" s="9"/>
      <c r="U1900" s="8">
        <v>42401.5</v>
      </c>
      <c r="W1900" s="10">
        <v>42365.942974537036</v>
      </c>
    </row>
    <row r="1901" spans="1:23" ht="49" x14ac:dyDescent="0.25">
      <c r="A1901">
        <v>1899</v>
      </c>
      <c r="B1901" s="3" t="s">
        <v>1900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</v>
      </c>
      <c r="P1901">
        <f t="shared" si="117"/>
        <v>28.57</v>
      </c>
      <c r="Q1901" t="str">
        <f t="shared" si="118"/>
        <v>music</v>
      </c>
      <c r="R1901" t="str">
        <f t="shared" si="119"/>
        <v>indie rock</v>
      </c>
      <c r="S1901" s="9">
        <v>42058.691736111112</v>
      </c>
      <c r="T1901" s="9"/>
      <c r="U1901" s="8">
        <v>42088.65006944444</v>
      </c>
      <c r="W1901" s="10">
        <v>42058.691736111112</v>
      </c>
    </row>
    <row r="1902" spans="1:23" ht="49" x14ac:dyDescent="0.25">
      <c r="A1902">
        <v>1900</v>
      </c>
      <c r="B1902" s="3" t="s">
        <v>1901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</v>
      </c>
      <c r="P1902">
        <f t="shared" si="117"/>
        <v>50.63</v>
      </c>
      <c r="Q1902" t="str">
        <f t="shared" si="118"/>
        <v>music</v>
      </c>
      <c r="R1902" t="str">
        <f t="shared" si="119"/>
        <v>indie rock</v>
      </c>
      <c r="S1902" s="9">
        <v>41160.621886574074</v>
      </c>
      <c r="T1902" s="9"/>
      <c r="U1902" s="8">
        <v>41188.165972222225</v>
      </c>
      <c r="W1902" s="10">
        <v>41160.621886574074</v>
      </c>
    </row>
    <row r="1903" spans="1:23" ht="49" x14ac:dyDescent="0.25">
      <c r="A1903">
        <v>1901</v>
      </c>
      <c r="B1903" s="3" t="s">
        <v>1902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3</v>
      </c>
      <c r="P1903">
        <f t="shared" si="117"/>
        <v>106.8</v>
      </c>
      <c r="Q1903" t="str">
        <f t="shared" si="118"/>
        <v>technology</v>
      </c>
      <c r="R1903" t="str">
        <f t="shared" si="119"/>
        <v>gadgets</v>
      </c>
      <c r="S1903" s="9">
        <v>42116.29315972222</v>
      </c>
      <c r="T1903" s="9"/>
      <c r="U1903" s="8">
        <v>42146.291666666672</v>
      </c>
      <c r="W1903" s="10">
        <v>42116.29315972222</v>
      </c>
    </row>
    <row r="1904" spans="1:23" ht="49" x14ac:dyDescent="0.25">
      <c r="A1904">
        <v>1902</v>
      </c>
      <c r="B1904" s="3" t="s">
        <v>1903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</v>
      </c>
      <c r="P1904">
        <f t="shared" si="117"/>
        <v>4</v>
      </c>
      <c r="Q1904" t="str">
        <f t="shared" si="118"/>
        <v>technology</v>
      </c>
      <c r="R1904" t="str">
        <f t="shared" si="119"/>
        <v>gadgets</v>
      </c>
      <c r="S1904" s="9">
        <v>42037.539895833332</v>
      </c>
      <c r="T1904" s="9"/>
      <c r="U1904" s="8">
        <v>42067.539895833332</v>
      </c>
      <c r="W1904" s="10">
        <v>42037.539895833332</v>
      </c>
    </row>
    <row r="1905" spans="1:23" ht="49" x14ac:dyDescent="0.25">
      <c r="A1905">
        <v>1903</v>
      </c>
      <c r="B1905" s="3" t="s">
        <v>1904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47</v>
      </c>
      <c r="P1905">
        <f t="shared" si="117"/>
        <v>34.1</v>
      </c>
      <c r="Q1905" t="str">
        <f t="shared" si="118"/>
        <v>technology</v>
      </c>
      <c r="R1905" t="str">
        <f t="shared" si="119"/>
        <v>gadgets</v>
      </c>
      <c r="S1905" s="9">
        <v>42702.520729166667</v>
      </c>
      <c r="T1905" s="9"/>
      <c r="U1905" s="8">
        <v>42762.520729166667</v>
      </c>
      <c r="W1905" s="10">
        <v>42702.520729166667</v>
      </c>
    </row>
    <row r="1906" spans="1:23" ht="49" x14ac:dyDescent="0.25">
      <c r="A1906">
        <v>1904</v>
      </c>
      <c r="B1906" s="3" t="s">
        <v>1905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</v>
      </c>
      <c r="P1906">
        <f t="shared" si="117"/>
        <v>25</v>
      </c>
      <c r="Q1906" t="str">
        <f t="shared" si="118"/>
        <v>technology</v>
      </c>
      <c r="R1906" t="str">
        <f t="shared" si="119"/>
        <v>gadgets</v>
      </c>
      <c r="S1906" s="9">
        <v>42326.435428240744</v>
      </c>
      <c r="T1906" s="9"/>
      <c r="U1906" s="8">
        <v>42371.435428240744</v>
      </c>
      <c r="W1906" s="10">
        <v>42326.435428240744</v>
      </c>
    </row>
    <row r="1907" spans="1:23" ht="49" x14ac:dyDescent="0.25">
      <c r="A1907">
        <v>1905</v>
      </c>
      <c r="B1907" s="3" t="s">
        <v>1906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</v>
      </c>
      <c r="P1907">
        <f t="shared" si="117"/>
        <v>10.5</v>
      </c>
      <c r="Q1907" t="str">
        <f t="shared" si="118"/>
        <v>technology</v>
      </c>
      <c r="R1907" t="str">
        <f t="shared" si="119"/>
        <v>gadgets</v>
      </c>
      <c r="S1907" s="9">
        <v>41859.675856481481</v>
      </c>
      <c r="T1907" s="9"/>
      <c r="U1907" s="8">
        <v>41889.675856481481</v>
      </c>
      <c r="W1907" s="10">
        <v>41859.675856481481</v>
      </c>
    </row>
    <row r="1908" spans="1:23" ht="49" x14ac:dyDescent="0.25">
      <c r="A1908">
        <v>1906</v>
      </c>
      <c r="B1908" s="3" t="s">
        <v>1907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43</v>
      </c>
      <c r="P1908">
        <f t="shared" si="117"/>
        <v>215.96</v>
      </c>
      <c r="Q1908" t="str">
        <f t="shared" si="118"/>
        <v>technology</v>
      </c>
      <c r="R1908" t="str">
        <f t="shared" si="119"/>
        <v>gadgets</v>
      </c>
      <c r="S1908" s="9">
        <v>42514.421099537038</v>
      </c>
      <c r="T1908" s="9"/>
      <c r="U1908" s="8">
        <v>42544.421099537038</v>
      </c>
      <c r="W1908" s="10">
        <v>42514.421099537038</v>
      </c>
    </row>
    <row r="1909" spans="1:23" ht="49" x14ac:dyDescent="0.25">
      <c r="A1909">
        <v>1907</v>
      </c>
      <c r="B1909" s="3" t="s">
        <v>1908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</v>
      </c>
      <c r="P1909">
        <f t="shared" si="117"/>
        <v>21.25</v>
      </c>
      <c r="Q1909" t="str">
        <f t="shared" si="118"/>
        <v>technology</v>
      </c>
      <c r="R1909" t="str">
        <f t="shared" si="119"/>
        <v>gadgets</v>
      </c>
      <c r="S1909" s="9">
        <v>41767.337094907409</v>
      </c>
      <c r="T1909" s="9"/>
      <c r="U1909" s="8">
        <v>41782.337094907409</v>
      </c>
      <c r="W1909" s="10">
        <v>41767.337094907409</v>
      </c>
    </row>
    <row r="1910" spans="1:23" ht="49" x14ac:dyDescent="0.25">
      <c r="A1910">
        <v>1908</v>
      </c>
      <c r="B1910" s="3" t="s">
        <v>1909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2</v>
      </c>
      <c r="P1910">
        <f t="shared" si="117"/>
        <v>108.25</v>
      </c>
      <c r="Q1910" t="str">
        <f t="shared" si="118"/>
        <v>technology</v>
      </c>
      <c r="R1910" t="str">
        <f t="shared" si="119"/>
        <v>gadgets</v>
      </c>
      <c r="S1910" s="9">
        <v>42703.667824074073</v>
      </c>
      <c r="T1910" s="9"/>
      <c r="U1910" s="8">
        <v>42733.667824074073</v>
      </c>
      <c r="W1910" s="10">
        <v>42703.667824074073</v>
      </c>
    </row>
    <row r="1911" spans="1:23" ht="49" x14ac:dyDescent="0.25">
      <c r="A1911">
        <v>1909</v>
      </c>
      <c r="B1911" s="3" t="s">
        <v>1910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</v>
      </c>
      <c r="P1911">
        <f t="shared" si="117"/>
        <v>129.97</v>
      </c>
      <c r="Q1911" t="str">
        <f t="shared" si="118"/>
        <v>technology</v>
      </c>
      <c r="R1911" t="str">
        <f t="shared" si="119"/>
        <v>gadgets</v>
      </c>
      <c r="S1911" s="9">
        <v>41905.179155092592</v>
      </c>
      <c r="T1911" s="9"/>
      <c r="U1911" s="8">
        <v>41935.179155092592</v>
      </c>
      <c r="W1911" s="10">
        <v>41905.179155092592</v>
      </c>
    </row>
    <row r="1912" spans="1:23" ht="49" x14ac:dyDescent="0.25">
      <c r="A1912">
        <v>1910</v>
      </c>
      <c r="B1912" s="3" t="s">
        <v>1911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</v>
      </c>
      <c r="P1912">
        <f t="shared" si="117"/>
        <v>117.49</v>
      </c>
      <c r="Q1912" t="str">
        <f t="shared" si="118"/>
        <v>technology</v>
      </c>
      <c r="R1912" t="str">
        <f t="shared" si="119"/>
        <v>gadgets</v>
      </c>
      <c r="S1912" s="9">
        <v>42264.713159722218</v>
      </c>
      <c r="T1912" s="9"/>
      <c r="U1912" s="8">
        <v>42308.697916666672</v>
      </c>
      <c r="W1912" s="10">
        <v>42264.713159722218</v>
      </c>
    </row>
    <row r="1913" spans="1:23" ht="49" x14ac:dyDescent="0.25">
      <c r="A1913">
        <v>1911</v>
      </c>
      <c r="B1913" s="3" t="s">
        <v>1912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0</v>
      </c>
      <c r="P1913">
        <f t="shared" si="117"/>
        <v>10</v>
      </c>
      <c r="Q1913" t="str">
        <f t="shared" si="118"/>
        <v>technology</v>
      </c>
      <c r="R1913" t="str">
        <f t="shared" si="119"/>
        <v>gadgets</v>
      </c>
      <c r="S1913" s="9">
        <v>41829.783958333333</v>
      </c>
      <c r="T1913" s="9"/>
      <c r="U1913" s="8">
        <v>41859.783958333333</v>
      </c>
      <c r="W1913" s="10">
        <v>41829.783958333333</v>
      </c>
    </row>
    <row r="1914" spans="1:23" ht="49" x14ac:dyDescent="0.25">
      <c r="A1914">
        <v>1912</v>
      </c>
      <c r="B1914" s="3" t="s">
        <v>1913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</v>
      </c>
      <c r="P1914">
        <f t="shared" si="117"/>
        <v>70.599999999999994</v>
      </c>
      <c r="Q1914" t="str">
        <f t="shared" si="118"/>
        <v>technology</v>
      </c>
      <c r="R1914" t="str">
        <f t="shared" si="119"/>
        <v>gadgets</v>
      </c>
      <c r="S1914" s="9">
        <v>42128.976388888885</v>
      </c>
      <c r="T1914" s="9"/>
      <c r="U1914" s="8">
        <v>42158.976388888885</v>
      </c>
      <c r="W1914" s="10">
        <v>42128.976388888885</v>
      </c>
    </row>
    <row r="1915" spans="1:23" ht="33" x14ac:dyDescent="0.25">
      <c r="A1915">
        <v>1913</v>
      </c>
      <c r="B1915" s="3" t="s">
        <v>1914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</v>
      </c>
      <c r="P1915">
        <f t="shared" si="117"/>
        <v>24.5</v>
      </c>
      <c r="Q1915" t="str">
        <f t="shared" si="118"/>
        <v>technology</v>
      </c>
      <c r="R1915" t="str">
        <f t="shared" si="119"/>
        <v>gadgets</v>
      </c>
      <c r="S1915" s="9">
        <v>41890.261319444442</v>
      </c>
      <c r="T1915" s="9"/>
      <c r="U1915" s="8">
        <v>41920.261319444442</v>
      </c>
      <c r="W1915" s="10">
        <v>41890.261319444442</v>
      </c>
    </row>
    <row r="1916" spans="1:23" ht="49" x14ac:dyDescent="0.25">
      <c r="A1916">
        <v>1914</v>
      </c>
      <c r="B1916" s="3" t="s">
        <v>1915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</v>
      </c>
      <c r="P1916">
        <f t="shared" si="117"/>
        <v>30</v>
      </c>
      <c r="Q1916" t="str">
        <f t="shared" si="118"/>
        <v>technology</v>
      </c>
      <c r="R1916" t="str">
        <f t="shared" si="119"/>
        <v>gadgets</v>
      </c>
      <c r="S1916" s="9">
        <v>41928.924456018518</v>
      </c>
      <c r="T1916" s="9"/>
      <c r="U1916" s="8">
        <v>41943.915972222225</v>
      </c>
      <c r="W1916" s="10">
        <v>41928.924456018518</v>
      </c>
    </row>
    <row r="1917" spans="1:23" ht="49" x14ac:dyDescent="0.25">
      <c r="A1917">
        <v>1915</v>
      </c>
      <c r="B1917" s="3" t="s">
        <v>1916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2</v>
      </c>
      <c r="P1917">
        <f t="shared" si="117"/>
        <v>2</v>
      </c>
      <c r="Q1917" t="str">
        <f t="shared" si="118"/>
        <v>technology</v>
      </c>
      <c r="R1917" t="str">
        <f t="shared" si="119"/>
        <v>gadgets</v>
      </c>
      <c r="S1917" s="9">
        <v>41863.79886574074</v>
      </c>
      <c r="T1917" s="9"/>
      <c r="U1917" s="8">
        <v>41883.79886574074</v>
      </c>
      <c r="W1917" s="10">
        <v>41863.79886574074</v>
      </c>
    </row>
    <row r="1918" spans="1:23" ht="33" x14ac:dyDescent="0.25">
      <c r="A1918">
        <v>1916</v>
      </c>
      <c r="B1918" s="3" t="s">
        <v>1917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1</v>
      </c>
      <c r="P1918">
        <f t="shared" si="117"/>
        <v>17</v>
      </c>
      <c r="Q1918" t="str">
        <f t="shared" si="118"/>
        <v>technology</v>
      </c>
      <c r="R1918" t="str">
        <f t="shared" si="119"/>
        <v>gadgets</v>
      </c>
      <c r="S1918" s="9">
        <v>42656.467303240745</v>
      </c>
      <c r="T1918" s="9"/>
      <c r="U1918" s="8">
        <v>42681.508969907409</v>
      </c>
      <c r="W1918" s="10">
        <v>42656.467303240745</v>
      </c>
    </row>
    <row r="1919" spans="1:23" ht="33" x14ac:dyDescent="0.25">
      <c r="A1919">
        <v>1917</v>
      </c>
      <c r="B1919" s="3" t="s">
        <v>1918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53</v>
      </c>
      <c r="P1919">
        <f t="shared" si="117"/>
        <v>2928.93</v>
      </c>
      <c r="Q1919" t="str">
        <f t="shared" si="118"/>
        <v>technology</v>
      </c>
      <c r="R1919" t="str">
        <f t="shared" si="119"/>
        <v>gadgets</v>
      </c>
      <c r="S1919" s="9">
        <v>42746.020057870366</v>
      </c>
      <c r="T1919" s="9"/>
      <c r="U1919" s="8">
        <v>42776.020057870366</v>
      </c>
      <c r="W1919" s="10">
        <v>42746.020057870366</v>
      </c>
    </row>
    <row r="1920" spans="1:23" ht="49" x14ac:dyDescent="0.25">
      <c r="A1920">
        <v>1918</v>
      </c>
      <c r="B1920" s="3" t="s">
        <v>1919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</v>
      </c>
      <c r="P1920">
        <f t="shared" si="117"/>
        <v>28.89</v>
      </c>
      <c r="Q1920" t="str">
        <f t="shared" si="118"/>
        <v>technology</v>
      </c>
      <c r="R1920" t="str">
        <f t="shared" si="119"/>
        <v>gadgets</v>
      </c>
      <c r="S1920" s="9">
        <v>41828.539942129632</v>
      </c>
      <c r="T1920" s="9"/>
      <c r="U1920" s="8">
        <v>41863.539942129632</v>
      </c>
      <c r="W1920" s="10">
        <v>41828.539942129632</v>
      </c>
    </row>
    <row r="1921" spans="1:23" ht="49" x14ac:dyDescent="0.25">
      <c r="A1921">
        <v>1919</v>
      </c>
      <c r="B1921" s="3" t="s">
        <v>1920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</v>
      </c>
      <c r="P1921">
        <f t="shared" si="117"/>
        <v>29.63</v>
      </c>
      <c r="Q1921" t="str">
        <f t="shared" si="118"/>
        <v>technology</v>
      </c>
      <c r="R1921" t="str">
        <f t="shared" si="119"/>
        <v>gadgets</v>
      </c>
      <c r="S1921" s="9">
        <v>42113.625567129624</v>
      </c>
      <c r="T1921" s="9"/>
      <c r="U1921" s="8">
        <v>42143.625567129624</v>
      </c>
      <c r="W1921" s="10">
        <v>42113.625567129624</v>
      </c>
    </row>
    <row r="1922" spans="1:23" ht="49" x14ac:dyDescent="0.25">
      <c r="A1922">
        <v>1920</v>
      </c>
      <c r="B1922" s="3" t="s">
        <v>1921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43</v>
      </c>
      <c r="P1922">
        <f t="shared" si="117"/>
        <v>40.98</v>
      </c>
      <c r="Q1922" t="str">
        <f t="shared" si="118"/>
        <v>technology</v>
      </c>
      <c r="R1922" t="str">
        <f t="shared" si="119"/>
        <v>gadgets</v>
      </c>
      <c r="S1922" s="9">
        <v>42270.625706018516</v>
      </c>
      <c r="T1922" s="9"/>
      <c r="U1922" s="8">
        <v>42298.708333333328</v>
      </c>
      <c r="W1922" s="10">
        <v>42270.625706018516</v>
      </c>
    </row>
    <row r="1923" spans="1:23" ht="33" x14ac:dyDescent="0.25">
      <c r="A1923">
        <v>1921</v>
      </c>
      <c r="B1923" s="3" t="s">
        <v>1922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ROUND((E1923/D1923)*100,0)</f>
        <v>137</v>
      </c>
      <c r="P1923">
        <f t="shared" ref="P1923:P1986" si="121">ROUND(E1923/L1923,2)</f>
        <v>54</v>
      </c>
      <c r="Q1923" t="str">
        <f t="shared" ref="Q1923:Q1986" si="122">LEFT(N1923,FIND("/",N1923)-1)</f>
        <v>music</v>
      </c>
      <c r="R1923" t="str">
        <f t="shared" ref="R1923:R1986" si="123">MID(N1923,FIND("/",N1923)+1,LEN(N1923))</f>
        <v>indie rock</v>
      </c>
      <c r="S1923" s="9">
        <v>41073.971562500003</v>
      </c>
      <c r="T1923" s="9"/>
      <c r="U1923" s="8">
        <v>41103.971562500003</v>
      </c>
      <c r="W1923" s="10">
        <v>41073.971562500003</v>
      </c>
    </row>
    <row r="1924" spans="1:23" ht="49" x14ac:dyDescent="0.25">
      <c r="A1924">
        <v>1922</v>
      </c>
      <c r="B1924" s="3" t="s">
        <v>1923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116</v>
      </c>
      <c r="P1924">
        <f t="shared" si="121"/>
        <v>36.11</v>
      </c>
      <c r="Q1924" t="str">
        <f t="shared" si="122"/>
        <v>music</v>
      </c>
      <c r="R1924" t="str">
        <f t="shared" si="123"/>
        <v>indie rock</v>
      </c>
      <c r="S1924" s="9">
        <v>41590.005868055552</v>
      </c>
      <c r="T1924" s="9"/>
      <c r="U1924" s="8">
        <v>41620.005868055552</v>
      </c>
      <c r="W1924" s="10">
        <v>41590.005868055552</v>
      </c>
    </row>
    <row r="1925" spans="1:23" ht="49" x14ac:dyDescent="0.25">
      <c r="A1925">
        <v>1923</v>
      </c>
      <c r="B1925" s="3" t="s">
        <v>1924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241</v>
      </c>
      <c r="P1925">
        <f t="shared" si="121"/>
        <v>23.15</v>
      </c>
      <c r="Q1925" t="str">
        <f t="shared" si="122"/>
        <v>music</v>
      </c>
      <c r="R1925" t="str">
        <f t="shared" si="123"/>
        <v>indie rock</v>
      </c>
      <c r="S1925" s="9">
        <v>40772.598749999997</v>
      </c>
      <c r="T1925" s="9"/>
      <c r="U1925" s="8">
        <v>40812.957638888889</v>
      </c>
      <c r="W1925" s="10">
        <v>40772.598749999997</v>
      </c>
    </row>
    <row r="1926" spans="1:23" ht="49" x14ac:dyDescent="0.25">
      <c r="A1926">
        <v>1924</v>
      </c>
      <c r="B1926" s="3" t="s">
        <v>1925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</v>
      </c>
      <c r="P1926">
        <f t="shared" si="121"/>
        <v>104</v>
      </c>
      <c r="Q1926" t="str">
        <f t="shared" si="122"/>
        <v>music</v>
      </c>
      <c r="R1926" t="str">
        <f t="shared" si="123"/>
        <v>indie rock</v>
      </c>
      <c r="S1926" s="9">
        <v>41626.511053240742</v>
      </c>
      <c r="T1926" s="9"/>
      <c r="U1926" s="8">
        <v>41654.564583333333</v>
      </c>
      <c r="W1926" s="10">
        <v>41626.511053240742</v>
      </c>
    </row>
    <row r="1927" spans="1:23" ht="33" x14ac:dyDescent="0.25">
      <c r="A1927">
        <v>1925</v>
      </c>
      <c r="B1927" s="3" t="s">
        <v>1926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</v>
      </c>
      <c r="P1927">
        <f t="shared" si="121"/>
        <v>31.83</v>
      </c>
      <c r="Q1927" t="str">
        <f t="shared" si="122"/>
        <v>music</v>
      </c>
      <c r="R1927" t="str">
        <f t="shared" si="123"/>
        <v>indie rock</v>
      </c>
      <c r="S1927" s="9">
        <v>41535.65148148148</v>
      </c>
      <c r="T1927" s="9"/>
      <c r="U1927" s="8">
        <v>41557.75</v>
      </c>
      <c r="W1927" s="10">
        <v>41535.65148148148</v>
      </c>
    </row>
    <row r="1928" spans="1:23" ht="65" x14ac:dyDescent="0.25">
      <c r="A1928">
        <v>1926</v>
      </c>
      <c r="B1928" s="3" t="s">
        <v>1927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</v>
      </c>
      <c r="P1928">
        <f t="shared" si="121"/>
        <v>27.39</v>
      </c>
      <c r="Q1928" t="str">
        <f t="shared" si="122"/>
        <v>music</v>
      </c>
      <c r="R1928" t="str">
        <f t="shared" si="123"/>
        <v>indie rock</v>
      </c>
      <c r="S1928" s="9">
        <v>40456.704351851848</v>
      </c>
      <c r="T1928" s="9"/>
      <c r="U1928" s="8">
        <v>40483.768055555556</v>
      </c>
      <c r="W1928" s="10">
        <v>40456.704351851848</v>
      </c>
    </row>
    <row r="1929" spans="1:23" ht="18" x14ac:dyDescent="0.25">
      <c r="A1929">
        <v>1927</v>
      </c>
      <c r="B1929" s="3" t="s">
        <v>1928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</v>
      </c>
      <c r="P1929">
        <f t="shared" si="121"/>
        <v>56.36</v>
      </c>
      <c r="Q1929" t="str">
        <f t="shared" si="122"/>
        <v>music</v>
      </c>
      <c r="R1929" t="str">
        <f t="shared" si="123"/>
        <v>indie rock</v>
      </c>
      <c r="S1929" s="9">
        <v>40960.611562500002</v>
      </c>
      <c r="T1929" s="9"/>
      <c r="U1929" s="8">
        <v>40975.957638888889</v>
      </c>
      <c r="W1929" s="10">
        <v>40960.611562500002</v>
      </c>
    </row>
    <row r="1930" spans="1:23" ht="33" x14ac:dyDescent="0.25">
      <c r="A1930">
        <v>1928</v>
      </c>
      <c r="B1930" s="3" t="s">
        <v>1929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</v>
      </c>
      <c r="P1930">
        <f t="shared" si="121"/>
        <v>77.349999999999994</v>
      </c>
      <c r="Q1930" t="str">
        <f t="shared" si="122"/>
        <v>music</v>
      </c>
      <c r="R1930" t="str">
        <f t="shared" si="123"/>
        <v>indie rock</v>
      </c>
      <c r="S1930" s="9">
        <v>41371.398078703707</v>
      </c>
      <c r="T1930" s="9"/>
      <c r="U1930" s="8">
        <v>41401.398078703707</v>
      </c>
      <c r="W1930" s="10">
        <v>41371.398078703707</v>
      </c>
    </row>
    <row r="1931" spans="1:23" ht="49" x14ac:dyDescent="0.25">
      <c r="A1931">
        <v>1929</v>
      </c>
      <c r="B1931" s="3" t="s">
        <v>1930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</v>
      </c>
      <c r="P1931">
        <f t="shared" si="121"/>
        <v>42.8</v>
      </c>
      <c r="Q1931" t="str">
        <f t="shared" si="122"/>
        <v>music</v>
      </c>
      <c r="R1931" t="str">
        <f t="shared" si="123"/>
        <v>indie rock</v>
      </c>
      <c r="S1931" s="9">
        <v>40686.771597222221</v>
      </c>
      <c r="T1931" s="9"/>
      <c r="U1931" s="8">
        <v>40728.771597222221</v>
      </c>
      <c r="W1931" s="10">
        <v>40686.771597222221</v>
      </c>
    </row>
    <row r="1932" spans="1:23" ht="33" x14ac:dyDescent="0.25">
      <c r="A1932">
        <v>1930</v>
      </c>
      <c r="B1932" s="3" t="s">
        <v>1931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48.85</v>
      </c>
      <c r="Q1932" t="str">
        <f t="shared" si="122"/>
        <v>music</v>
      </c>
      <c r="R1932" t="str">
        <f t="shared" si="123"/>
        <v>indie rock</v>
      </c>
      <c r="S1932" s="9">
        <v>41402.308819444443</v>
      </c>
      <c r="T1932" s="9"/>
      <c r="U1932" s="8">
        <v>41462.308819444443</v>
      </c>
      <c r="W1932" s="10">
        <v>41402.308819444443</v>
      </c>
    </row>
    <row r="1933" spans="1:23" ht="33" x14ac:dyDescent="0.25">
      <c r="A1933">
        <v>1931</v>
      </c>
      <c r="B1933" s="3" t="s">
        <v>1932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121</v>
      </c>
      <c r="P1933">
        <f t="shared" si="121"/>
        <v>48.24</v>
      </c>
      <c r="Q1933" t="str">
        <f t="shared" si="122"/>
        <v>music</v>
      </c>
      <c r="R1933" t="str">
        <f t="shared" si="123"/>
        <v>indie rock</v>
      </c>
      <c r="S1933" s="9">
        <v>41037.642465277779</v>
      </c>
      <c r="T1933" s="9"/>
      <c r="U1933" s="8">
        <v>41050.895833333336</v>
      </c>
      <c r="W1933" s="10">
        <v>41037.642465277779</v>
      </c>
    </row>
    <row r="1934" spans="1:23" ht="49" x14ac:dyDescent="0.25">
      <c r="A1934">
        <v>1932</v>
      </c>
      <c r="B1934" s="3" t="s">
        <v>1933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107</v>
      </c>
      <c r="P1934">
        <f t="shared" si="121"/>
        <v>70.209999999999994</v>
      </c>
      <c r="Q1934" t="str">
        <f t="shared" si="122"/>
        <v>music</v>
      </c>
      <c r="R1934" t="str">
        <f t="shared" si="123"/>
        <v>indie rock</v>
      </c>
      <c r="S1934" s="9">
        <v>40911.559872685182</v>
      </c>
      <c r="T1934" s="9"/>
      <c r="U1934" s="8">
        <v>40932.559872685182</v>
      </c>
      <c r="W1934" s="10">
        <v>40911.559872685182</v>
      </c>
    </row>
    <row r="1935" spans="1:23" ht="49" x14ac:dyDescent="0.25">
      <c r="A1935">
        <v>1933</v>
      </c>
      <c r="B1935" s="3" t="s">
        <v>1934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</v>
      </c>
      <c r="P1935">
        <f t="shared" si="121"/>
        <v>94.05</v>
      </c>
      <c r="Q1935" t="str">
        <f t="shared" si="122"/>
        <v>music</v>
      </c>
      <c r="R1935" t="str">
        <f t="shared" si="123"/>
        <v>indie rock</v>
      </c>
      <c r="S1935" s="9">
        <v>41878.880868055552</v>
      </c>
      <c r="T1935" s="9"/>
      <c r="U1935" s="8">
        <v>41908.880868055552</v>
      </c>
      <c r="W1935" s="10">
        <v>41878.880868055552</v>
      </c>
    </row>
    <row r="1936" spans="1:23" ht="49" x14ac:dyDescent="0.25">
      <c r="A1936">
        <v>1934</v>
      </c>
      <c r="B1936" s="3" t="s">
        <v>1935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124</v>
      </c>
      <c r="P1936">
        <f t="shared" si="121"/>
        <v>80.27</v>
      </c>
      <c r="Q1936" t="str">
        <f t="shared" si="122"/>
        <v>music</v>
      </c>
      <c r="R1936" t="str">
        <f t="shared" si="123"/>
        <v>indie rock</v>
      </c>
      <c r="S1936" s="9">
        <v>40865.617141203707</v>
      </c>
      <c r="T1936" s="9"/>
      <c r="U1936" s="8">
        <v>40901.958333333336</v>
      </c>
      <c r="W1936" s="10">
        <v>40865.617141203707</v>
      </c>
    </row>
    <row r="1937" spans="1:23" ht="49" x14ac:dyDescent="0.25">
      <c r="A1937">
        <v>1935</v>
      </c>
      <c r="B1937" s="3" t="s">
        <v>1936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</v>
      </c>
      <c r="P1937">
        <f t="shared" si="121"/>
        <v>54.2</v>
      </c>
      <c r="Q1937" t="str">
        <f t="shared" si="122"/>
        <v>music</v>
      </c>
      <c r="R1937" t="str">
        <f t="shared" si="123"/>
        <v>indie rock</v>
      </c>
      <c r="S1937" s="9">
        <v>41773.682534722226</v>
      </c>
      <c r="T1937" s="9"/>
      <c r="U1937" s="8">
        <v>41810.957638888889</v>
      </c>
      <c r="W1937" s="10">
        <v>41773.682534722226</v>
      </c>
    </row>
    <row r="1938" spans="1:23" ht="49" x14ac:dyDescent="0.25">
      <c r="A1938">
        <v>1936</v>
      </c>
      <c r="B1938" s="3" t="s">
        <v>1937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117</v>
      </c>
      <c r="P1938">
        <f t="shared" si="121"/>
        <v>60.27</v>
      </c>
      <c r="Q1938" t="str">
        <f t="shared" si="122"/>
        <v>music</v>
      </c>
      <c r="R1938" t="str">
        <f t="shared" si="123"/>
        <v>indie rock</v>
      </c>
      <c r="S1938" s="9">
        <v>40852.639699074076</v>
      </c>
      <c r="T1938" s="9"/>
      <c r="U1938" s="8">
        <v>40882.999305555553</v>
      </c>
      <c r="W1938" s="10">
        <v>40852.639699074076</v>
      </c>
    </row>
    <row r="1939" spans="1:23" ht="49" x14ac:dyDescent="0.25">
      <c r="A1939">
        <v>1937</v>
      </c>
      <c r="B1939" s="3" t="s">
        <v>1938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</v>
      </c>
      <c r="P1939">
        <f t="shared" si="121"/>
        <v>38.74</v>
      </c>
      <c r="Q1939" t="str">
        <f t="shared" si="122"/>
        <v>music</v>
      </c>
      <c r="R1939" t="str">
        <f t="shared" si="123"/>
        <v>indie rock</v>
      </c>
      <c r="S1939" s="9">
        <v>41058.868993055556</v>
      </c>
      <c r="T1939" s="9"/>
      <c r="U1939" s="8">
        <v>41074.915972222225</v>
      </c>
      <c r="W1939" s="10">
        <v>41058.868993055556</v>
      </c>
    </row>
    <row r="1940" spans="1:23" ht="49" x14ac:dyDescent="0.25">
      <c r="A1940">
        <v>1938</v>
      </c>
      <c r="B1940" s="3" t="s">
        <v>1939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116</v>
      </c>
      <c r="P1940">
        <f t="shared" si="121"/>
        <v>152.54</v>
      </c>
      <c r="Q1940" t="str">
        <f t="shared" si="122"/>
        <v>music</v>
      </c>
      <c r="R1940" t="str">
        <f t="shared" si="123"/>
        <v>indie rock</v>
      </c>
      <c r="S1940" s="9">
        <v>41426.009618055556</v>
      </c>
      <c r="T1940" s="9"/>
      <c r="U1940" s="8">
        <v>41456.958333333336</v>
      </c>
      <c r="W1940" s="10">
        <v>41426.009618055556</v>
      </c>
    </row>
    <row r="1941" spans="1:23" ht="49" x14ac:dyDescent="0.25">
      <c r="A1941">
        <v>1939</v>
      </c>
      <c r="B1941" s="3" t="s">
        <v>1940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111</v>
      </c>
      <c r="P1941">
        <f t="shared" si="121"/>
        <v>115.31</v>
      </c>
      <c r="Q1941" t="str">
        <f t="shared" si="122"/>
        <v>music</v>
      </c>
      <c r="R1941" t="str">
        <f t="shared" si="123"/>
        <v>indie rock</v>
      </c>
      <c r="S1941" s="9">
        <v>41313.735046296293</v>
      </c>
      <c r="T1941" s="9"/>
      <c r="U1941" s="8">
        <v>41343.693379629629</v>
      </c>
      <c r="W1941" s="10">
        <v>41313.735046296293</v>
      </c>
    </row>
    <row r="1942" spans="1:23" ht="49" x14ac:dyDescent="0.25">
      <c r="A1942">
        <v>1940</v>
      </c>
      <c r="B1942" s="3" t="s">
        <v>1941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171</v>
      </c>
      <c r="P1942">
        <f t="shared" si="121"/>
        <v>35.840000000000003</v>
      </c>
      <c r="Q1942" t="str">
        <f t="shared" si="122"/>
        <v>music</v>
      </c>
      <c r="R1942" t="str">
        <f t="shared" si="123"/>
        <v>indie rock</v>
      </c>
      <c r="S1942" s="9">
        <v>40670.257326388892</v>
      </c>
      <c r="T1942" s="9"/>
      <c r="U1942" s="8">
        <v>40708.915972222225</v>
      </c>
      <c r="W1942" s="10">
        <v>40670.257326388892</v>
      </c>
    </row>
    <row r="1943" spans="1:23" ht="49" x14ac:dyDescent="0.25">
      <c r="A1943">
        <v>1941</v>
      </c>
      <c r="B1943" s="3" t="s">
        <v>1942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</v>
      </c>
      <c r="P1943">
        <f t="shared" si="121"/>
        <v>64.569999999999993</v>
      </c>
      <c r="Q1943" t="str">
        <f t="shared" si="122"/>
        <v>technology</v>
      </c>
      <c r="R1943" t="str">
        <f t="shared" si="123"/>
        <v>hardware</v>
      </c>
      <c r="S1943" s="9">
        <v>41744.040868055556</v>
      </c>
      <c r="T1943" s="9"/>
      <c r="U1943" s="8">
        <v>41774.040868055556</v>
      </c>
      <c r="W1943" s="10">
        <v>41744.040868055556</v>
      </c>
    </row>
    <row r="1944" spans="1:23" ht="49" x14ac:dyDescent="0.25">
      <c r="A1944">
        <v>1942</v>
      </c>
      <c r="B1944" s="3" t="s">
        <v>1943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</v>
      </c>
      <c r="P1944">
        <f t="shared" si="121"/>
        <v>87.44</v>
      </c>
      <c r="Q1944" t="str">
        <f t="shared" si="122"/>
        <v>technology</v>
      </c>
      <c r="R1944" t="str">
        <f t="shared" si="123"/>
        <v>hardware</v>
      </c>
      <c r="S1944" s="9">
        <v>40638.578009259261</v>
      </c>
      <c r="T1944" s="9"/>
      <c r="U1944" s="8">
        <v>40728.578009259261</v>
      </c>
      <c r="W1944" s="10">
        <v>40638.578009259261</v>
      </c>
    </row>
    <row r="1945" spans="1:23" ht="49" x14ac:dyDescent="0.25">
      <c r="A1945">
        <v>1943</v>
      </c>
      <c r="B1945" s="3" t="s">
        <v>1944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</v>
      </c>
      <c r="P1945">
        <f t="shared" si="121"/>
        <v>68.819999999999993</v>
      </c>
      <c r="Q1945" t="str">
        <f t="shared" si="122"/>
        <v>technology</v>
      </c>
      <c r="R1945" t="str">
        <f t="shared" si="123"/>
        <v>hardware</v>
      </c>
      <c r="S1945" s="9">
        <v>42548.019861111112</v>
      </c>
      <c r="T1945" s="9"/>
      <c r="U1945" s="8">
        <v>42593.019861111112</v>
      </c>
      <c r="W1945" s="10">
        <v>42548.019861111112</v>
      </c>
    </row>
    <row r="1946" spans="1:23" ht="49" x14ac:dyDescent="0.25">
      <c r="A1946">
        <v>1944</v>
      </c>
      <c r="B1946" s="3" t="s">
        <v>1945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</v>
      </c>
      <c r="P1946">
        <f t="shared" si="121"/>
        <v>176.2</v>
      </c>
      <c r="Q1946" t="str">
        <f t="shared" si="122"/>
        <v>technology</v>
      </c>
      <c r="R1946" t="str">
        <f t="shared" si="123"/>
        <v>hardware</v>
      </c>
      <c r="S1946" s="9">
        <v>41730.334374999999</v>
      </c>
      <c r="T1946" s="9"/>
      <c r="U1946" s="8">
        <v>41760.334374999999</v>
      </c>
      <c r="W1946" s="10">
        <v>41730.334374999999</v>
      </c>
    </row>
    <row r="1947" spans="1:23" ht="49" x14ac:dyDescent="0.25">
      <c r="A1947">
        <v>1945</v>
      </c>
      <c r="B1947" s="3" t="s">
        <v>1946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</v>
      </c>
      <c r="P1947">
        <f t="shared" si="121"/>
        <v>511.79</v>
      </c>
      <c r="Q1947" t="str">
        <f t="shared" si="122"/>
        <v>technology</v>
      </c>
      <c r="R1947" t="str">
        <f t="shared" si="123"/>
        <v>hardware</v>
      </c>
      <c r="S1947" s="9">
        <v>42157.001828703709</v>
      </c>
      <c r="T1947" s="9"/>
      <c r="U1947" s="8">
        <v>42197.001828703709</v>
      </c>
      <c r="W1947" s="10">
        <v>42157.001828703709</v>
      </c>
    </row>
    <row r="1948" spans="1:23" ht="49" x14ac:dyDescent="0.25">
      <c r="A1948">
        <v>1946</v>
      </c>
      <c r="B1948" s="3" t="s">
        <v>1947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150</v>
      </c>
      <c r="P1948">
        <f t="shared" si="121"/>
        <v>160.44</v>
      </c>
      <c r="Q1948" t="str">
        <f t="shared" si="122"/>
        <v>technology</v>
      </c>
      <c r="R1948" t="str">
        <f t="shared" si="123"/>
        <v>hardware</v>
      </c>
      <c r="S1948" s="9">
        <v>41688.900011574071</v>
      </c>
      <c r="T1948" s="9"/>
      <c r="U1948" s="8">
        <v>41748.858344907407</v>
      </c>
      <c r="W1948" s="10">
        <v>41688.900011574071</v>
      </c>
    </row>
    <row r="1949" spans="1:23" ht="49" x14ac:dyDescent="0.25">
      <c r="A1949">
        <v>1947</v>
      </c>
      <c r="B1949" s="3" t="s">
        <v>1948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101</v>
      </c>
      <c r="P1949">
        <f t="shared" si="121"/>
        <v>35</v>
      </c>
      <c r="Q1949" t="str">
        <f t="shared" si="122"/>
        <v>technology</v>
      </c>
      <c r="R1949" t="str">
        <f t="shared" si="123"/>
        <v>hardware</v>
      </c>
      <c r="S1949" s="9">
        <v>40102.668055555558</v>
      </c>
      <c r="T1949" s="9"/>
      <c r="U1949" s="8">
        <v>40139.999305555553</v>
      </c>
      <c r="W1949" s="10">
        <v>40102.668055555558</v>
      </c>
    </row>
    <row r="1950" spans="1:23" ht="33" x14ac:dyDescent="0.25">
      <c r="A1950">
        <v>1948</v>
      </c>
      <c r="B1950" s="3" t="s">
        <v>1949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</v>
      </c>
      <c r="P1950">
        <f t="shared" si="121"/>
        <v>188.51</v>
      </c>
      <c r="Q1950" t="str">
        <f t="shared" si="122"/>
        <v>technology</v>
      </c>
      <c r="R1950" t="str">
        <f t="shared" si="123"/>
        <v>hardware</v>
      </c>
      <c r="S1950" s="9">
        <v>42473.354270833333</v>
      </c>
      <c r="T1950" s="9"/>
      <c r="U1950" s="8">
        <v>42527.459722222222</v>
      </c>
      <c r="W1950" s="10">
        <v>42473.354270833333</v>
      </c>
    </row>
    <row r="1951" spans="1:23" ht="49" x14ac:dyDescent="0.25">
      <c r="A1951">
        <v>1949</v>
      </c>
      <c r="B1951" s="3" t="s">
        <v>1950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</v>
      </c>
      <c r="P1951">
        <f t="shared" si="121"/>
        <v>56.2</v>
      </c>
      <c r="Q1951" t="str">
        <f t="shared" si="122"/>
        <v>technology</v>
      </c>
      <c r="R1951" t="str">
        <f t="shared" si="123"/>
        <v>hardware</v>
      </c>
      <c r="S1951" s="9">
        <v>41800.173043981478</v>
      </c>
      <c r="T1951" s="9"/>
      <c r="U1951" s="8">
        <v>41830.173043981478</v>
      </c>
      <c r="W1951" s="10">
        <v>41800.173043981478</v>
      </c>
    </row>
    <row r="1952" spans="1:23" ht="49" x14ac:dyDescent="0.25">
      <c r="A1952">
        <v>1950</v>
      </c>
      <c r="B1952" s="3" t="s">
        <v>1951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201</v>
      </c>
      <c r="P1952">
        <f t="shared" si="121"/>
        <v>51.31</v>
      </c>
      <c r="Q1952" t="str">
        <f t="shared" si="122"/>
        <v>technology</v>
      </c>
      <c r="R1952" t="str">
        <f t="shared" si="123"/>
        <v>hardware</v>
      </c>
      <c r="S1952" s="9">
        <v>40623.931400462963</v>
      </c>
      <c r="T1952" s="9"/>
      <c r="U1952" s="8">
        <v>40654.931400462963</v>
      </c>
      <c r="W1952" s="10">
        <v>40623.931400462963</v>
      </c>
    </row>
    <row r="1953" spans="1:23" ht="49" x14ac:dyDescent="0.25">
      <c r="A1953">
        <v>1951</v>
      </c>
      <c r="B1953" s="3" t="s">
        <v>1952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</v>
      </c>
      <c r="P1953">
        <f t="shared" si="121"/>
        <v>127.36</v>
      </c>
      <c r="Q1953" t="str">
        <f t="shared" si="122"/>
        <v>technology</v>
      </c>
      <c r="R1953" t="str">
        <f t="shared" si="123"/>
        <v>hardware</v>
      </c>
      <c r="S1953" s="9">
        <v>42651.170567129629</v>
      </c>
      <c r="T1953" s="9"/>
      <c r="U1953" s="8">
        <v>42681.212233796294</v>
      </c>
      <c r="W1953" s="10">
        <v>42651.170567129629</v>
      </c>
    </row>
    <row r="1954" spans="1:23" ht="49" x14ac:dyDescent="0.25">
      <c r="A1954">
        <v>1952</v>
      </c>
      <c r="B1954" s="3" t="s">
        <v>1953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</v>
      </c>
      <c r="P1954">
        <f t="shared" si="121"/>
        <v>101.86</v>
      </c>
      <c r="Q1954" t="str">
        <f t="shared" si="122"/>
        <v>technology</v>
      </c>
      <c r="R1954" t="str">
        <f t="shared" si="123"/>
        <v>hardware</v>
      </c>
      <c r="S1954" s="9">
        <v>41526.35665509259</v>
      </c>
      <c r="T1954" s="9"/>
      <c r="U1954" s="8">
        <v>41563.35665509259</v>
      </c>
      <c r="W1954" s="10">
        <v>41526.35665509259</v>
      </c>
    </row>
    <row r="1955" spans="1:23" ht="49" x14ac:dyDescent="0.25">
      <c r="A1955">
        <v>1953</v>
      </c>
      <c r="B1955" s="3" t="s">
        <v>1954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226</v>
      </c>
      <c r="P1955">
        <f t="shared" si="121"/>
        <v>230.56</v>
      </c>
      <c r="Q1955" t="str">
        <f t="shared" si="122"/>
        <v>technology</v>
      </c>
      <c r="R1955" t="str">
        <f t="shared" si="123"/>
        <v>hardware</v>
      </c>
      <c r="S1955" s="9">
        <v>40940.949826388889</v>
      </c>
      <c r="T1955" s="9"/>
      <c r="U1955" s="8">
        <v>40969.875</v>
      </c>
      <c r="W1955" s="10">
        <v>40940.949826388889</v>
      </c>
    </row>
    <row r="1956" spans="1:23" ht="33" x14ac:dyDescent="0.25">
      <c r="A1956">
        <v>1954</v>
      </c>
      <c r="B1956" s="3" t="s">
        <v>1955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699</v>
      </c>
      <c r="P1956">
        <f t="shared" si="121"/>
        <v>842.11</v>
      </c>
      <c r="Q1956" t="str">
        <f t="shared" si="122"/>
        <v>technology</v>
      </c>
      <c r="R1956" t="str">
        <f t="shared" si="123"/>
        <v>hardware</v>
      </c>
      <c r="S1956" s="9">
        <v>42394.330740740741</v>
      </c>
      <c r="T1956" s="9"/>
      <c r="U1956" s="8">
        <v>42440.958333333328</v>
      </c>
      <c r="W1956" s="10">
        <v>42394.330740740741</v>
      </c>
    </row>
    <row r="1957" spans="1:23" ht="49" x14ac:dyDescent="0.25">
      <c r="A1957">
        <v>1955</v>
      </c>
      <c r="B1957" s="3" t="s">
        <v>1956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399</v>
      </c>
      <c r="P1957">
        <f t="shared" si="121"/>
        <v>577.28</v>
      </c>
      <c r="Q1957" t="str">
        <f t="shared" si="122"/>
        <v>technology</v>
      </c>
      <c r="R1957" t="str">
        <f t="shared" si="123"/>
        <v>hardware</v>
      </c>
      <c r="S1957" s="9">
        <v>41020.021770833337</v>
      </c>
      <c r="T1957" s="9"/>
      <c r="U1957" s="8">
        <v>41052.541666666664</v>
      </c>
      <c r="W1957" s="10">
        <v>41020.021770833337</v>
      </c>
    </row>
    <row r="1958" spans="1:23" ht="49" x14ac:dyDescent="0.25">
      <c r="A1958">
        <v>1956</v>
      </c>
      <c r="B1958" s="3" t="s">
        <v>1957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</v>
      </c>
      <c r="P1958">
        <f t="shared" si="121"/>
        <v>483.34</v>
      </c>
      <c r="Q1958" t="str">
        <f t="shared" si="122"/>
        <v>technology</v>
      </c>
      <c r="R1958" t="str">
        <f t="shared" si="123"/>
        <v>hardware</v>
      </c>
      <c r="S1958" s="9">
        <v>42067.673668981486</v>
      </c>
      <c r="T1958" s="9"/>
      <c r="U1958" s="8">
        <v>42112.632002314815</v>
      </c>
      <c r="W1958" s="10">
        <v>42067.673668981486</v>
      </c>
    </row>
    <row r="1959" spans="1:23" ht="33" x14ac:dyDescent="0.25">
      <c r="A1959">
        <v>1957</v>
      </c>
      <c r="B1959" s="3" t="s">
        <v>1958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168</v>
      </c>
      <c r="P1959">
        <f t="shared" si="121"/>
        <v>76.14</v>
      </c>
      <c r="Q1959" t="str">
        <f t="shared" si="122"/>
        <v>technology</v>
      </c>
      <c r="R1959" t="str">
        <f t="shared" si="123"/>
        <v>hardware</v>
      </c>
      <c r="S1959" s="9">
        <v>41178.848530092589</v>
      </c>
      <c r="T1959" s="9"/>
      <c r="U1959" s="8">
        <v>41208.848530092589</v>
      </c>
      <c r="W1959" s="10">
        <v>41178.848530092589</v>
      </c>
    </row>
    <row r="1960" spans="1:23" ht="49" x14ac:dyDescent="0.25">
      <c r="A1960">
        <v>1958</v>
      </c>
      <c r="B1960" s="3" t="s">
        <v>1959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1436</v>
      </c>
      <c r="P1960">
        <f t="shared" si="121"/>
        <v>74.11</v>
      </c>
      <c r="Q1960" t="str">
        <f t="shared" si="122"/>
        <v>technology</v>
      </c>
      <c r="R1960" t="str">
        <f t="shared" si="123"/>
        <v>hardware</v>
      </c>
      <c r="S1960" s="9">
        <v>41326.737974537034</v>
      </c>
      <c r="T1960" s="9"/>
      <c r="U1960" s="8">
        <v>41356.69630787037</v>
      </c>
      <c r="W1960" s="10">
        <v>41326.737974537034</v>
      </c>
    </row>
    <row r="1961" spans="1:23" ht="49" x14ac:dyDescent="0.25">
      <c r="A1961">
        <v>1959</v>
      </c>
      <c r="B1961" s="3" t="s">
        <v>1960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157</v>
      </c>
      <c r="P1961">
        <f t="shared" si="121"/>
        <v>36.97</v>
      </c>
      <c r="Q1961" t="str">
        <f t="shared" si="122"/>
        <v>technology</v>
      </c>
      <c r="R1961" t="str">
        <f t="shared" si="123"/>
        <v>hardware</v>
      </c>
      <c r="S1961" s="9">
        <v>41871.595601851855</v>
      </c>
      <c r="T1961" s="9"/>
      <c r="U1961" s="8">
        <v>41912.75</v>
      </c>
      <c r="W1961" s="10">
        <v>41871.595601851855</v>
      </c>
    </row>
    <row r="1962" spans="1:23" ht="49" x14ac:dyDescent="0.25">
      <c r="A1962">
        <v>1960</v>
      </c>
      <c r="B1962" s="3" t="s">
        <v>1961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118</v>
      </c>
      <c r="P1962">
        <f t="shared" si="121"/>
        <v>2500.9699999999998</v>
      </c>
      <c r="Q1962" t="str">
        <f t="shared" si="122"/>
        <v>technology</v>
      </c>
      <c r="R1962" t="str">
        <f t="shared" si="123"/>
        <v>hardware</v>
      </c>
      <c r="S1962" s="9">
        <v>41964.112743055557</v>
      </c>
      <c r="T1962" s="9"/>
      <c r="U1962" s="8">
        <v>41994.112743055557</v>
      </c>
      <c r="W1962" s="10">
        <v>41964.112743055557</v>
      </c>
    </row>
    <row r="1963" spans="1:23" ht="49" x14ac:dyDescent="0.25">
      <c r="A1963">
        <v>1961</v>
      </c>
      <c r="B1963" s="3" t="s">
        <v>1962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</v>
      </c>
      <c r="P1963">
        <f t="shared" si="121"/>
        <v>67.69</v>
      </c>
      <c r="Q1963" t="str">
        <f t="shared" si="122"/>
        <v>technology</v>
      </c>
      <c r="R1963" t="str">
        <f t="shared" si="123"/>
        <v>hardware</v>
      </c>
      <c r="S1963" s="9">
        <v>41147.944641203707</v>
      </c>
      <c r="T1963" s="9"/>
      <c r="U1963" s="8">
        <v>41187.915972222225</v>
      </c>
      <c r="W1963" s="10">
        <v>41147.944641203707</v>
      </c>
    </row>
    <row r="1964" spans="1:23" ht="49" x14ac:dyDescent="0.25">
      <c r="A1964">
        <v>1962</v>
      </c>
      <c r="B1964" s="3" t="s">
        <v>1963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193</v>
      </c>
      <c r="P1964">
        <f t="shared" si="121"/>
        <v>63.05</v>
      </c>
      <c r="Q1964" t="str">
        <f t="shared" si="122"/>
        <v>technology</v>
      </c>
      <c r="R1964" t="str">
        <f t="shared" si="123"/>
        <v>hardware</v>
      </c>
      <c r="S1964" s="9">
        <v>41742.530509259261</v>
      </c>
      <c r="T1964" s="9"/>
      <c r="U1964" s="8">
        <v>41772.530509259261</v>
      </c>
      <c r="W1964" s="10">
        <v>41742.530509259261</v>
      </c>
    </row>
    <row r="1965" spans="1:23" ht="49" x14ac:dyDescent="0.25">
      <c r="A1965">
        <v>1963</v>
      </c>
      <c r="B1965" s="3" t="s">
        <v>1964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127</v>
      </c>
      <c r="P1965">
        <f t="shared" si="121"/>
        <v>117.6</v>
      </c>
      <c r="Q1965" t="str">
        <f t="shared" si="122"/>
        <v>technology</v>
      </c>
      <c r="R1965" t="str">
        <f t="shared" si="123"/>
        <v>hardware</v>
      </c>
      <c r="S1965" s="9">
        <v>41863.179791666669</v>
      </c>
      <c r="T1965" s="9"/>
      <c r="U1965" s="8">
        <v>41898.179791666669</v>
      </c>
      <c r="W1965" s="10">
        <v>41863.179791666669</v>
      </c>
    </row>
    <row r="1966" spans="1:23" ht="49" x14ac:dyDescent="0.25">
      <c r="A1966">
        <v>1964</v>
      </c>
      <c r="B1966" s="3" t="s">
        <v>1965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260</v>
      </c>
      <c r="P1966">
        <f t="shared" si="121"/>
        <v>180.75</v>
      </c>
      <c r="Q1966" t="str">
        <f t="shared" si="122"/>
        <v>technology</v>
      </c>
      <c r="R1966" t="str">
        <f t="shared" si="123"/>
        <v>hardware</v>
      </c>
      <c r="S1966" s="9">
        <v>42452.022824074069</v>
      </c>
      <c r="T1966" s="9"/>
      <c r="U1966" s="8">
        <v>42482.022824074069</v>
      </c>
      <c r="W1966" s="10">
        <v>42452.022824074069</v>
      </c>
    </row>
    <row r="1967" spans="1:23" ht="49" x14ac:dyDescent="0.25">
      <c r="A1967">
        <v>1965</v>
      </c>
      <c r="B1967" s="3" t="s">
        <v>1966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</v>
      </c>
      <c r="P1967">
        <f t="shared" si="121"/>
        <v>127.32</v>
      </c>
      <c r="Q1967" t="str">
        <f t="shared" si="122"/>
        <v>technology</v>
      </c>
      <c r="R1967" t="str">
        <f t="shared" si="123"/>
        <v>hardware</v>
      </c>
      <c r="S1967" s="9">
        <v>40897.839236111111</v>
      </c>
      <c r="T1967" s="9"/>
      <c r="U1967" s="8">
        <v>40919.791666666664</v>
      </c>
      <c r="W1967" s="10">
        <v>40897.839236111111</v>
      </c>
    </row>
    <row r="1968" spans="1:23" ht="49" x14ac:dyDescent="0.25">
      <c r="A1968">
        <v>1966</v>
      </c>
      <c r="B1968" s="3" t="s">
        <v>1967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207</v>
      </c>
      <c r="P1968">
        <f t="shared" si="121"/>
        <v>136.63999999999999</v>
      </c>
      <c r="Q1968" t="str">
        <f t="shared" si="122"/>
        <v>technology</v>
      </c>
      <c r="R1968" t="str">
        <f t="shared" si="123"/>
        <v>hardware</v>
      </c>
      <c r="S1968" s="9">
        <v>41835.290486111109</v>
      </c>
      <c r="T1968" s="9"/>
      <c r="U1968" s="8">
        <v>41865.290486111109</v>
      </c>
      <c r="W1968" s="10">
        <v>41835.290486111109</v>
      </c>
    </row>
    <row r="1969" spans="1:23" ht="49" x14ac:dyDescent="0.25">
      <c r="A1969">
        <v>1967</v>
      </c>
      <c r="B1969" s="3" t="s">
        <v>1968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</v>
      </c>
      <c r="P1969">
        <f t="shared" si="121"/>
        <v>182.78</v>
      </c>
      <c r="Q1969" t="str">
        <f t="shared" si="122"/>
        <v>technology</v>
      </c>
      <c r="R1969" t="str">
        <f t="shared" si="123"/>
        <v>hardware</v>
      </c>
      <c r="S1969" s="9">
        <v>41730.413530092592</v>
      </c>
      <c r="T1969" s="9"/>
      <c r="U1969" s="8">
        <v>41760.413530092592</v>
      </c>
      <c r="W1969" s="10">
        <v>41730.413530092592</v>
      </c>
    </row>
    <row r="1970" spans="1:23" ht="33" x14ac:dyDescent="0.25">
      <c r="A1970">
        <v>1968</v>
      </c>
      <c r="B1970" s="3" t="s">
        <v>1969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285</v>
      </c>
      <c r="P1970">
        <f t="shared" si="121"/>
        <v>279.38</v>
      </c>
      <c r="Q1970" t="str">
        <f t="shared" si="122"/>
        <v>technology</v>
      </c>
      <c r="R1970" t="str">
        <f t="shared" si="123"/>
        <v>hardware</v>
      </c>
      <c r="S1970" s="9">
        <v>42676.336979166663</v>
      </c>
      <c r="T1970" s="9"/>
      <c r="U1970" s="8">
        <v>42707.378645833334</v>
      </c>
      <c r="W1970" s="10">
        <v>42676.336979166663</v>
      </c>
    </row>
    <row r="1971" spans="1:23" ht="49" x14ac:dyDescent="0.25">
      <c r="A1971">
        <v>1969</v>
      </c>
      <c r="B1971" s="3" t="s">
        <v>1970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</v>
      </c>
      <c r="P1971">
        <f t="shared" si="121"/>
        <v>61.38</v>
      </c>
      <c r="Q1971" t="str">
        <f t="shared" si="122"/>
        <v>technology</v>
      </c>
      <c r="R1971" t="str">
        <f t="shared" si="123"/>
        <v>hardware</v>
      </c>
      <c r="S1971" s="9">
        <v>42557.542453703703</v>
      </c>
      <c r="T1971" s="9"/>
      <c r="U1971" s="8">
        <v>42587.542453703703</v>
      </c>
      <c r="W1971" s="10">
        <v>42557.542453703703</v>
      </c>
    </row>
    <row r="1972" spans="1:23" ht="49" x14ac:dyDescent="0.25">
      <c r="A1972">
        <v>1970</v>
      </c>
      <c r="B1972" s="3" t="s">
        <v>1971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1132</v>
      </c>
      <c r="P1972">
        <f t="shared" si="121"/>
        <v>80.73</v>
      </c>
      <c r="Q1972" t="str">
        <f t="shared" si="122"/>
        <v>technology</v>
      </c>
      <c r="R1972" t="str">
        <f t="shared" si="123"/>
        <v>hardware</v>
      </c>
      <c r="S1972" s="9">
        <v>41323.943298611113</v>
      </c>
      <c r="T1972" s="9"/>
      <c r="U1972" s="8">
        <v>41383.901631944449</v>
      </c>
      <c r="W1972" s="10">
        <v>41323.943298611113</v>
      </c>
    </row>
    <row r="1973" spans="1:23" ht="49" x14ac:dyDescent="0.25">
      <c r="A1973">
        <v>1971</v>
      </c>
      <c r="B1973" s="3" t="s">
        <v>1972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</v>
      </c>
      <c r="P1973">
        <f t="shared" si="121"/>
        <v>272.36</v>
      </c>
      <c r="Q1973" t="str">
        <f t="shared" si="122"/>
        <v>technology</v>
      </c>
      <c r="R1973" t="str">
        <f t="shared" si="123"/>
        <v>hardware</v>
      </c>
      <c r="S1973" s="9">
        <v>41561.250706018516</v>
      </c>
      <c r="T1973" s="9"/>
      <c r="U1973" s="8">
        <v>41592.916666666664</v>
      </c>
      <c r="W1973" s="10">
        <v>41561.250706018516</v>
      </c>
    </row>
    <row r="1974" spans="1:23" ht="49" x14ac:dyDescent="0.25">
      <c r="A1974">
        <v>1972</v>
      </c>
      <c r="B1974" s="3" t="s">
        <v>1973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</v>
      </c>
      <c r="P1974">
        <f t="shared" si="121"/>
        <v>70.849999999999994</v>
      </c>
      <c r="Q1974" t="str">
        <f t="shared" si="122"/>
        <v>technology</v>
      </c>
      <c r="R1974" t="str">
        <f t="shared" si="123"/>
        <v>hardware</v>
      </c>
      <c r="S1974" s="9">
        <v>41200.762083333335</v>
      </c>
      <c r="T1974" s="9"/>
      <c r="U1974" s="8">
        <v>41230.803749999999</v>
      </c>
      <c r="W1974" s="10">
        <v>41200.762083333335</v>
      </c>
    </row>
    <row r="1975" spans="1:23" ht="49" x14ac:dyDescent="0.25">
      <c r="A1975">
        <v>1973</v>
      </c>
      <c r="B1975" s="3" t="s">
        <v>1974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257</v>
      </c>
      <c r="P1975">
        <f t="shared" si="121"/>
        <v>247.94</v>
      </c>
      <c r="Q1975" t="str">
        <f t="shared" si="122"/>
        <v>technology</v>
      </c>
      <c r="R1975" t="str">
        <f t="shared" si="123"/>
        <v>hardware</v>
      </c>
      <c r="S1975" s="9">
        <v>42549.472962962958</v>
      </c>
      <c r="T1975" s="9"/>
      <c r="U1975" s="8">
        <v>42588.041666666672</v>
      </c>
      <c r="W1975" s="10">
        <v>42549.472962962958</v>
      </c>
    </row>
    <row r="1976" spans="1:23" ht="49" x14ac:dyDescent="0.25">
      <c r="A1976">
        <v>1974</v>
      </c>
      <c r="B1976" s="3" t="s">
        <v>1975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</v>
      </c>
      <c r="P1976">
        <f t="shared" si="121"/>
        <v>186.81</v>
      </c>
      <c r="Q1976" t="str">
        <f t="shared" si="122"/>
        <v>technology</v>
      </c>
      <c r="R1976" t="str">
        <f t="shared" si="123"/>
        <v>hardware</v>
      </c>
      <c r="S1976" s="9">
        <v>41445.084131944444</v>
      </c>
      <c r="T1976" s="9"/>
      <c r="U1976" s="8">
        <v>41505.084131944444</v>
      </c>
      <c r="W1976" s="10">
        <v>41445.084131944444</v>
      </c>
    </row>
    <row r="1977" spans="1:23" ht="33" x14ac:dyDescent="0.25">
      <c r="A1977">
        <v>1975</v>
      </c>
      <c r="B1977" s="3" t="s">
        <v>1976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209</v>
      </c>
      <c r="P1977">
        <f t="shared" si="121"/>
        <v>131.99</v>
      </c>
      <c r="Q1977" t="str">
        <f t="shared" si="122"/>
        <v>technology</v>
      </c>
      <c r="R1977" t="str">
        <f t="shared" si="123"/>
        <v>hardware</v>
      </c>
      <c r="S1977" s="9">
        <v>41313.505219907405</v>
      </c>
      <c r="T1977" s="9"/>
      <c r="U1977" s="8">
        <v>41343.505219907405</v>
      </c>
      <c r="W1977" s="10">
        <v>41313.505219907405</v>
      </c>
    </row>
    <row r="1978" spans="1:23" ht="33" x14ac:dyDescent="0.25">
      <c r="A1978">
        <v>1976</v>
      </c>
      <c r="B1978" s="3" t="s">
        <v>1977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347</v>
      </c>
      <c r="P1978">
        <f t="shared" si="121"/>
        <v>29.31</v>
      </c>
      <c r="Q1978" t="str">
        <f t="shared" si="122"/>
        <v>technology</v>
      </c>
      <c r="R1978" t="str">
        <f t="shared" si="123"/>
        <v>hardware</v>
      </c>
      <c r="S1978" s="9">
        <v>41438.649594907409</v>
      </c>
      <c r="T1978" s="9"/>
      <c r="U1978" s="8">
        <v>41468.649594907409</v>
      </c>
      <c r="W1978" s="10">
        <v>41438.649594907409</v>
      </c>
    </row>
    <row r="1979" spans="1:23" ht="49" x14ac:dyDescent="0.25">
      <c r="A1979">
        <v>1977</v>
      </c>
      <c r="B1979" s="3" t="s">
        <v>1978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</v>
      </c>
      <c r="P1979">
        <f t="shared" si="121"/>
        <v>245.02</v>
      </c>
      <c r="Q1979" t="str">
        <f t="shared" si="122"/>
        <v>technology</v>
      </c>
      <c r="R1979" t="str">
        <f t="shared" si="123"/>
        <v>hardware</v>
      </c>
      <c r="S1979" s="9">
        <v>42310.966898148152</v>
      </c>
      <c r="T1979" s="9"/>
      <c r="U1979" s="8">
        <v>42357.082638888889</v>
      </c>
      <c r="W1979" s="10">
        <v>42310.966898148152</v>
      </c>
    </row>
    <row r="1980" spans="1:23" ht="49" x14ac:dyDescent="0.25">
      <c r="A1980">
        <v>1978</v>
      </c>
      <c r="B1980" s="3" t="s">
        <v>1979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1027</v>
      </c>
      <c r="P1980">
        <f t="shared" si="121"/>
        <v>1323.25</v>
      </c>
      <c r="Q1980" t="str">
        <f t="shared" si="122"/>
        <v>technology</v>
      </c>
      <c r="R1980" t="str">
        <f t="shared" si="123"/>
        <v>hardware</v>
      </c>
      <c r="S1980" s="9">
        <v>41038.975601851853</v>
      </c>
      <c r="T1980" s="9"/>
      <c r="U1980" s="8">
        <v>41072.041666666664</v>
      </c>
      <c r="W1980" s="10">
        <v>41038.975601851853</v>
      </c>
    </row>
    <row r="1981" spans="1:23" ht="33" x14ac:dyDescent="0.25">
      <c r="A1981">
        <v>1979</v>
      </c>
      <c r="B1981" s="3" t="s">
        <v>1980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115</v>
      </c>
      <c r="P1981">
        <f t="shared" si="121"/>
        <v>282.66000000000003</v>
      </c>
      <c r="Q1981" t="str">
        <f t="shared" si="122"/>
        <v>technology</v>
      </c>
      <c r="R1981" t="str">
        <f t="shared" si="123"/>
        <v>hardware</v>
      </c>
      <c r="S1981" s="9">
        <v>42290.210023148145</v>
      </c>
      <c r="T1981" s="9"/>
      <c r="U1981" s="8">
        <v>42326.957638888889</v>
      </c>
      <c r="W1981" s="10">
        <v>42290.210023148145</v>
      </c>
    </row>
    <row r="1982" spans="1:23" ht="33" x14ac:dyDescent="0.25">
      <c r="A1982">
        <v>1980</v>
      </c>
      <c r="B1982" s="3" t="s">
        <v>1981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355</v>
      </c>
      <c r="P1982">
        <f t="shared" si="121"/>
        <v>91.21</v>
      </c>
      <c r="Q1982" t="str">
        <f t="shared" si="122"/>
        <v>technology</v>
      </c>
      <c r="R1982" t="str">
        <f t="shared" si="123"/>
        <v>hardware</v>
      </c>
      <c r="S1982" s="9">
        <v>42423.292384259257</v>
      </c>
      <c r="T1982" s="9"/>
      <c r="U1982" s="8">
        <v>42463.250717592593</v>
      </c>
      <c r="W1982" s="10">
        <v>42423.292384259257</v>
      </c>
    </row>
    <row r="1983" spans="1:23" ht="49" x14ac:dyDescent="0.25">
      <c r="A1983">
        <v>1981</v>
      </c>
      <c r="B1983" s="3" t="s">
        <v>1982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</v>
      </c>
      <c r="P1983">
        <f t="shared" si="121"/>
        <v>31.75</v>
      </c>
      <c r="Q1983" t="str">
        <f t="shared" si="122"/>
        <v>photography</v>
      </c>
      <c r="R1983" t="str">
        <f t="shared" si="123"/>
        <v>people</v>
      </c>
      <c r="S1983" s="9">
        <v>41799.475289351853</v>
      </c>
      <c r="T1983" s="9"/>
      <c r="U1983" s="8">
        <v>41829.475289351853</v>
      </c>
      <c r="W1983" s="10">
        <v>41799.475289351853</v>
      </c>
    </row>
    <row r="1984" spans="1:23" ht="49" x14ac:dyDescent="0.25">
      <c r="A1984">
        <v>1982</v>
      </c>
      <c r="B1984" s="3" t="s">
        <v>1983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 t="e">
        <f t="shared" si="121"/>
        <v>#DIV/0!</v>
      </c>
      <c r="Q1984" t="str">
        <f t="shared" si="122"/>
        <v>photography</v>
      </c>
      <c r="R1984" t="str">
        <f t="shared" si="123"/>
        <v>people</v>
      </c>
      <c r="S1984" s="9">
        <v>42678.336655092593</v>
      </c>
      <c r="T1984" s="9"/>
      <c r="U1984" s="8">
        <v>42708.378321759257</v>
      </c>
      <c r="W1984" s="10">
        <v>42678.336655092593</v>
      </c>
    </row>
    <row r="1985" spans="1:23" ht="49" x14ac:dyDescent="0.25">
      <c r="A1985">
        <v>1983</v>
      </c>
      <c r="B1985" s="3" t="s">
        <v>1984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</v>
      </c>
      <c r="P1985">
        <f t="shared" si="121"/>
        <v>88.69</v>
      </c>
      <c r="Q1985" t="str">
        <f t="shared" si="122"/>
        <v>photography</v>
      </c>
      <c r="R1985" t="str">
        <f t="shared" si="123"/>
        <v>people</v>
      </c>
      <c r="S1985" s="9">
        <v>42592.761782407411</v>
      </c>
      <c r="T1985" s="9"/>
      <c r="U1985" s="8">
        <v>42615.041666666672</v>
      </c>
      <c r="W1985" s="10">
        <v>42592.761782407411</v>
      </c>
    </row>
    <row r="1986" spans="1:23" ht="65" x14ac:dyDescent="0.25">
      <c r="A1986">
        <v>1984</v>
      </c>
      <c r="B1986" s="3" t="s">
        <v>1985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21</v>
      </c>
      <c r="P1986">
        <f t="shared" si="121"/>
        <v>453.14</v>
      </c>
      <c r="Q1986" t="str">
        <f t="shared" si="122"/>
        <v>photography</v>
      </c>
      <c r="R1986" t="str">
        <f t="shared" si="123"/>
        <v>people</v>
      </c>
      <c r="S1986" s="9">
        <v>41913.540289351848</v>
      </c>
      <c r="T1986" s="9"/>
      <c r="U1986" s="8">
        <v>41973.581956018519</v>
      </c>
      <c r="W1986" s="10">
        <v>41913.540289351848</v>
      </c>
    </row>
    <row r="1987" spans="1:23" ht="49" x14ac:dyDescent="0.25">
      <c r="A1987">
        <v>1985</v>
      </c>
      <c r="B1987" s="3" t="s">
        <v>1986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ROUND((E1987/D1987)*100,0)</f>
        <v>3</v>
      </c>
      <c r="P1987">
        <f t="shared" ref="P1987:P2050" si="125">ROUND(E1987/L1987,2)</f>
        <v>12.75</v>
      </c>
      <c r="Q1987" t="str">
        <f t="shared" ref="Q1987:Q2050" si="126">LEFT(N1987,FIND("/",N1987)-1)</f>
        <v>photography</v>
      </c>
      <c r="R1987" t="str">
        <f t="shared" ref="R1987:R2050" si="127">MID(N1987,FIND("/",N1987)+1,LEN(N1987))</f>
        <v>people</v>
      </c>
      <c r="S1987" s="9">
        <v>42555.448738425926</v>
      </c>
      <c r="T1987" s="9"/>
      <c r="U1987" s="8">
        <v>42584.708333333328</v>
      </c>
      <c r="W1987" s="10">
        <v>42555.448738425926</v>
      </c>
    </row>
    <row r="1988" spans="1:23" ht="49" x14ac:dyDescent="0.25">
      <c r="A1988">
        <v>1986</v>
      </c>
      <c r="B1988" s="3" t="s">
        <v>1987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</v>
      </c>
      <c r="P1988">
        <f t="shared" si="125"/>
        <v>1</v>
      </c>
      <c r="Q1988" t="str">
        <f t="shared" si="126"/>
        <v>photography</v>
      </c>
      <c r="R1988" t="str">
        <f t="shared" si="127"/>
        <v>people</v>
      </c>
      <c r="S1988" s="9">
        <v>42413.183831018512</v>
      </c>
      <c r="T1988" s="9"/>
      <c r="U1988" s="8">
        <v>42443.142164351855</v>
      </c>
      <c r="W1988" s="10">
        <v>42413.183831018512</v>
      </c>
    </row>
    <row r="1989" spans="1:23" ht="33" x14ac:dyDescent="0.25">
      <c r="A1989">
        <v>1987</v>
      </c>
      <c r="B1989" s="3" t="s">
        <v>1988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</v>
      </c>
      <c r="P1989">
        <f t="shared" si="125"/>
        <v>83.43</v>
      </c>
      <c r="Q1989" t="str">
        <f t="shared" si="126"/>
        <v>photography</v>
      </c>
      <c r="R1989" t="str">
        <f t="shared" si="127"/>
        <v>people</v>
      </c>
      <c r="S1989" s="9">
        <v>42034.389768518522</v>
      </c>
      <c r="T1989" s="9"/>
      <c r="U1989" s="8">
        <v>42064.389768518522</v>
      </c>
      <c r="W1989" s="10">
        <v>42034.389768518522</v>
      </c>
    </row>
    <row r="1990" spans="1:23" ht="18" x14ac:dyDescent="0.25">
      <c r="A1990">
        <v>1988</v>
      </c>
      <c r="B1990" s="3" t="s">
        <v>1989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</v>
      </c>
      <c r="P1990">
        <f t="shared" si="125"/>
        <v>25</v>
      </c>
      <c r="Q1990" t="str">
        <f t="shared" si="126"/>
        <v>photography</v>
      </c>
      <c r="R1990" t="str">
        <f t="shared" si="127"/>
        <v>people</v>
      </c>
      <c r="S1990" s="9">
        <v>42206.513217592597</v>
      </c>
      <c r="T1990" s="9"/>
      <c r="U1990" s="8">
        <v>42236.513217592597</v>
      </c>
      <c r="W1990" s="10">
        <v>42206.513217592597</v>
      </c>
    </row>
    <row r="1991" spans="1:23" ht="49" x14ac:dyDescent="0.25">
      <c r="A1991">
        <v>1989</v>
      </c>
      <c r="B1991" s="3" t="s">
        <v>1990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>
        <f t="shared" si="125"/>
        <v>50</v>
      </c>
      <c r="Q1991" t="str">
        <f t="shared" si="126"/>
        <v>photography</v>
      </c>
      <c r="R1991" t="str">
        <f t="shared" si="127"/>
        <v>people</v>
      </c>
      <c r="S1991" s="9">
        <v>42685.430648148147</v>
      </c>
      <c r="T1991" s="9"/>
      <c r="U1991" s="8">
        <v>42715.430648148147</v>
      </c>
      <c r="W1991" s="10">
        <v>42685.430648148147</v>
      </c>
    </row>
    <row r="1992" spans="1:23" ht="49" x14ac:dyDescent="0.25">
      <c r="A1992">
        <v>1990</v>
      </c>
      <c r="B1992" s="3" t="s">
        <v>1991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17</v>
      </c>
      <c r="P1992">
        <f t="shared" si="125"/>
        <v>101.8</v>
      </c>
      <c r="Q1992" t="str">
        <f t="shared" si="126"/>
        <v>photography</v>
      </c>
      <c r="R1992" t="str">
        <f t="shared" si="127"/>
        <v>people</v>
      </c>
      <c r="S1992" s="9">
        <v>42397.945972222224</v>
      </c>
      <c r="T1992" s="9"/>
      <c r="U1992" s="8">
        <v>42412.945972222224</v>
      </c>
      <c r="W1992" s="10">
        <v>42397.945972222224</v>
      </c>
    </row>
    <row r="1993" spans="1:23" ht="33" x14ac:dyDescent="0.25">
      <c r="A1993">
        <v>1991</v>
      </c>
      <c r="B1993" s="3" t="s">
        <v>1992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>
        <f t="shared" si="125"/>
        <v>46.67</v>
      </c>
      <c r="Q1993" t="str">
        <f t="shared" si="126"/>
        <v>photography</v>
      </c>
      <c r="R1993" t="str">
        <f t="shared" si="127"/>
        <v>people</v>
      </c>
      <c r="S1993" s="9">
        <v>42167.64335648148</v>
      </c>
      <c r="T1993" s="9"/>
      <c r="U1993" s="8">
        <v>42188.64335648148</v>
      </c>
      <c r="W1993" s="10">
        <v>42167.64335648148</v>
      </c>
    </row>
    <row r="1994" spans="1:23" ht="33" x14ac:dyDescent="0.25">
      <c r="A1994">
        <v>1992</v>
      </c>
      <c r="B1994" s="3" t="s">
        <v>1993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</v>
      </c>
      <c r="P1994">
        <f t="shared" si="125"/>
        <v>1</v>
      </c>
      <c r="Q1994" t="str">
        <f t="shared" si="126"/>
        <v>photography</v>
      </c>
      <c r="R1994" t="str">
        <f t="shared" si="127"/>
        <v>people</v>
      </c>
      <c r="S1994" s="9">
        <v>42022.893414351856</v>
      </c>
      <c r="T1994" s="9"/>
      <c r="U1994" s="8">
        <v>42052.893414351856</v>
      </c>
      <c r="W1994" s="10">
        <v>42022.893414351856</v>
      </c>
    </row>
    <row r="1995" spans="1:23" ht="49" x14ac:dyDescent="0.25">
      <c r="A1995">
        <v>1993</v>
      </c>
      <c r="B1995" s="3" t="s">
        <v>1994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 t="e">
        <f t="shared" si="125"/>
        <v>#DIV/0!</v>
      </c>
      <c r="Q1995" t="str">
        <f t="shared" si="126"/>
        <v>photography</v>
      </c>
      <c r="R1995" t="str">
        <f t="shared" si="127"/>
        <v>people</v>
      </c>
      <c r="S1995" s="9">
        <v>42329.33839120371</v>
      </c>
      <c r="T1995" s="9"/>
      <c r="U1995" s="8">
        <v>42359.33839120371</v>
      </c>
      <c r="W1995" s="10">
        <v>42329.33839120371</v>
      </c>
    </row>
    <row r="1996" spans="1:23" ht="49" x14ac:dyDescent="0.25">
      <c r="A1996">
        <v>1994</v>
      </c>
      <c r="B1996" s="3" t="s">
        <v>1995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 t="e">
        <f t="shared" si="125"/>
        <v>#DIV/0!</v>
      </c>
      <c r="Q1996" t="str">
        <f t="shared" si="126"/>
        <v>photography</v>
      </c>
      <c r="R1996" t="str">
        <f t="shared" si="127"/>
        <v>people</v>
      </c>
      <c r="S1996" s="9">
        <v>42650.756273148145</v>
      </c>
      <c r="T1996" s="9"/>
      <c r="U1996" s="8">
        <v>42710.797939814816</v>
      </c>
      <c r="W1996" s="10">
        <v>42650.756273148145</v>
      </c>
    </row>
    <row r="1997" spans="1:23" ht="49" x14ac:dyDescent="0.25">
      <c r="A1997">
        <v>1995</v>
      </c>
      <c r="B1997" s="3" t="s">
        <v>1996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8</v>
      </c>
      <c r="P1997">
        <f t="shared" si="125"/>
        <v>26</v>
      </c>
      <c r="Q1997" t="str">
        <f t="shared" si="126"/>
        <v>photography</v>
      </c>
      <c r="R1997" t="str">
        <f t="shared" si="127"/>
        <v>people</v>
      </c>
      <c r="S1997" s="9">
        <v>42181.652037037042</v>
      </c>
      <c r="T1997" s="9"/>
      <c r="U1997" s="8">
        <v>42201.652037037042</v>
      </c>
      <c r="W1997" s="10">
        <v>42181.652037037042</v>
      </c>
    </row>
    <row r="1998" spans="1:23" ht="49" x14ac:dyDescent="0.25">
      <c r="A1998">
        <v>1996</v>
      </c>
      <c r="B1998" s="3" t="s">
        <v>1997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 t="e">
        <f t="shared" si="125"/>
        <v>#DIV/0!</v>
      </c>
      <c r="Q1998" t="str">
        <f t="shared" si="126"/>
        <v>photography</v>
      </c>
      <c r="R1998" t="str">
        <f t="shared" si="127"/>
        <v>people</v>
      </c>
      <c r="S1998" s="9">
        <v>41800.569571759261</v>
      </c>
      <c r="T1998" s="9"/>
      <c r="U1998" s="8">
        <v>41830.569571759261</v>
      </c>
      <c r="W1998" s="10">
        <v>41800.569571759261</v>
      </c>
    </row>
    <row r="1999" spans="1:23" ht="49" x14ac:dyDescent="0.25">
      <c r="A1999">
        <v>1997</v>
      </c>
      <c r="B1999" s="3" t="s">
        <v>1998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 t="e">
        <f t="shared" si="125"/>
        <v>#DIV/0!</v>
      </c>
      <c r="Q1999" t="str">
        <f t="shared" si="126"/>
        <v>photography</v>
      </c>
      <c r="R1999" t="str">
        <f t="shared" si="127"/>
        <v>people</v>
      </c>
      <c r="S1999" s="9">
        <v>41847.680694444447</v>
      </c>
      <c r="T1999" s="9"/>
      <c r="U1999" s="8">
        <v>41877.680694444447</v>
      </c>
      <c r="W1999" s="10">
        <v>41847.680694444447</v>
      </c>
    </row>
    <row r="2000" spans="1:23" ht="49" x14ac:dyDescent="0.25">
      <c r="A2000">
        <v>1998</v>
      </c>
      <c r="B2000" s="3" t="s">
        <v>1999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</v>
      </c>
      <c r="P2000">
        <f t="shared" si="125"/>
        <v>218.33</v>
      </c>
      <c r="Q2000" t="str">
        <f t="shared" si="126"/>
        <v>photography</v>
      </c>
      <c r="R2000" t="str">
        <f t="shared" si="127"/>
        <v>people</v>
      </c>
      <c r="S2000" s="9">
        <v>41806.868495370371</v>
      </c>
      <c r="T2000" s="9"/>
      <c r="U2000" s="8">
        <v>41851.868495370371</v>
      </c>
      <c r="W2000" s="10">
        <v>41806.868495370371</v>
      </c>
    </row>
    <row r="2001" spans="1:23" ht="49" x14ac:dyDescent="0.25">
      <c r="A2001">
        <v>1999</v>
      </c>
      <c r="B2001" s="3" t="s">
        <v>2000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1</v>
      </c>
      <c r="P2001">
        <f t="shared" si="125"/>
        <v>33.71</v>
      </c>
      <c r="Q2001" t="str">
        <f t="shared" si="126"/>
        <v>photography</v>
      </c>
      <c r="R2001" t="str">
        <f t="shared" si="127"/>
        <v>people</v>
      </c>
      <c r="S2001" s="9">
        <v>41926.232731481483</v>
      </c>
      <c r="T2001" s="9"/>
      <c r="U2001" s="8">
        <v>41956.274398148147</v>
      </c>
      <c r="W2001" s="10">
        <v>41926.232731481483</v>
      </c>
    </row>
    <row r="2002" spans="1:23" ht="49" x14ac:dyDescent="0.25">
      <c r="A2002">
        <v>2000</v>
      </c>
      <c r="B2002" s="3" t="s">
        <v>2001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13</v>
      </c>
      <c r="P2002">
        <f t="shared" si="125"/>
        <v>25</v>
      </c>
      <c r="Q2002" t="str">
        <f t="shared" si="126"/>
        <v>photography</v>
      </c>
      <c r="R2002" t="str">
        <f t="shared" si="127"/>
        <v>people</v>
      </c>
      <c r="S2002" s="9">
        <v>42345.701539351852</v>
      </c>
      <c r="T2002" s="9"/>
      <c r="U2002" s="8">
        <v>42375.701539351852</v>
      </c>
      <c r="W2002" s="10">
        <v>42345.701539351852</v>
      </c>
    </row>
    <row r="2003" spans="1:23" ht="33" x14ac:dyDescent="0.25">
      <c r="A2003">
        <v>2001</v>
      </c>
      <c r="B2003" s="3" t="s">
        <v>2002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</v>
      </c>
      <c r="P2003">
        <f t="shared" si="125"/>
        <v>128.38999999999999</v>
      </c>
      <c r="Q2003" t="str">
        <f t="shared" si="126"/>
        <v>technology</v>
      </c>
      <c r="R2003" t="str">
        <f t="shared" si="127"/>
        <v>hardware</v>
      </c>
      <c r="S2003" s="9">
        <v>42135.959675925929</v>
      </c>
      <c r="T2003" s="9"/>
      <c r="U2003" s="8">
        <v>42167.583333333328</v>
      </c>
      <c r="W2003" s="10">
        <v>42135.959675925929</v>
      </c>
    </row>
    <row r="2004" spans="1:23" ht="49" x14ac:dyDescent="0.25">
      <c r="A2004">
        <v>2002</v>
      </c>
      <c r="B2004" s="3" t="s">
        <v>2003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217</v>
      </c>
      <c r="P2004">
        <f t="shared" si="125"/>
        <v>78.83</v>
      </c>
      <c r="Q2004" t="str">
        <f t="shared" si="126"/>
        <v>technology</v>
      </c>
      <c r="R2004" t="str">
        <f t="shared" si="127"/>
        <v>hardware</v>
      </c>
      <c r="S2004" s="9">
        <v>42728.46230324074</v>
      </c>
      <c r="T2004" s="9"/>
      <c r="U2004" s="8">
        <v>42758.46230324074</v>
      </c>
      <c r="W2004" s="10">
        <v>42728.46230324074</v>
      </c>
    </row>
    <row r="2005" spans="1:23" ht="65" x14ac:dyDescent="0.25">
      <c r="A2005">
        <v>2003</v>
      </c>
      <c r="B2005" s="3" t="s">
        <v>2004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</v>
      </c>
      <c r="Q2005" t="str">
        <f t="shared" si="126"/>
        <v>technology</v>
      </c>
      <c r="R2005" t="str">
        <f t="shared" si="127"/>
        <v>hardware</v>
      </c>
      <c r="S2005" s="9">
        <v>40346.875601851854</v>
      </c>
      <c r="T2005" s="9"/>
      <c r="U2005" s="8">
        <v>40361.708333333336</v>
      </c>
      <c r="W2005" s="10">
        <v>40346.875601851854</v>
      </c>
    </row>
    <row r="2006" spans="1:23" ht="49" x14ac:dyDescent="0.25">
      <c r="A2006">
        <v>2004</v>
      </c>
      <c r="B2006" s="3" t="s">
        <v>2005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</v>
      </c>
      <c r="P2006">
        <f t="shared" si="125"/>
        <v>331.1</v>
      </c>
      <c r="Q2006" t="str">
        <f t="shared" si="126"/>
        <v>technology</v>
      </c>
      <c r="R2006" t="str">
        <f t="shared" si="127"/>
        <v>hardware</v>
      </c>
      <c r="S2006" s="9">
        <v>41800.354895833334</v>
      </c>
      <c r="T2006" s="9"/>
      <c r="U2006" s="8">
        <v>41830.354895833334</v>
      </c>
      <c r="W2006" s="10">
        <v>41800.354895833334</v>
      </c>
    </row>
    <row r="2007" spans="1:23" ht="49" x14ac:dyDescent="0.25">
      <c r="A2007">
        <v>2005</v>
      </c>
      <c r="B2007" s="3" t="s">
        <v>2006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124</v>
      </c>
      <c r="P2007">
        <f t="shared" si="125"/>
        <v>194.26</v>
      </c>
      <c r="Q2007" t="str">
        <f t="shared" si="126"/>
        <v>technology</v>
      </c>
      <c r="R2007" t="str">
        <f t="shared" si="127"/>
        <v>hardware</v>
      </c>
      <c r="S2007" s="9">
        <v>41535.562708333331</v>
      </c>
      <c r="T2007" s="9"/>
      <c r="U2007" s="8">
        <v>41562.915972222225</v>
      </c>
      <c r="W2007" s="10">
        <v>41535.562708333331</v>
      </c>
    </row>
    <row r="2008" spans="1:23" ht="49" x14ac:dyDescent="0.25">
      <c r="A2008">
        <v>2006</v>
      </c>
      <c r="B2008" s="3" t="s">
        <v>2007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248</v>
      </c>
      <c r="P2008">
        <f t="shared" si="125"/>
        <v>408.98</v>
      </c>
      <c r="Q2008" t="str">
        <f t="shared" si="126"/>
        <v>technology</v>
      </c>
      <c r="R2008" t="str">
        <f t="shared" si="127"/>
        <v>hardware</v>
      </c>
      <c r="S2008" s="9">
        <v>41941.250520833331</v>
      </c>
      <c r="T2008" s="9"/>
      <c r="U2008" s="8">
        <v>41976.292187500003</v>
      </c>
      <c r="W2008" s="10">
        <v>41941.250520833331</v>
      </c>
    </row>
    <row r="2009" spans="1:23" ht="49" x14ac:dyDescent="0.25">
      <c r="A2009">
        <v>2007</v>
      </c>
      <c r="B2009" s="3" t="s">
        <v>2008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116</v>
      </c>
      <c r="P2009">
        <f t="shared" si="125"/>
        <v>84.46</v>
      </c>
      <c r="Q2009" t="str">
        <f t="shared" si="126"/>
        <v>technology</v>
      </c>
      <c r="R2009" t="str">
        <f t="shared" si="127"/>
        <v>hardware</v>
      </c>
      <c r="S2009" s="9">
        <v>40347.587800925925</v>
      </c>
      <c r="T2009" s="9"/>
      <c r="U2009" s="8">
        <v>40413.916666666664</v>
      </c>
      <c r="W2009" s="10">
        <v>40347.587800925925</v>
      </c>
    </row>
    <row r="2010" spans="1:23" ht="49" x14ac:dyDescent="0.25">
      <c r="A2010">
        <v>2008</v>
      </c>
      <c r="B2010" s="3" t="s">
        <v>2009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</v>
      </c>
      <c r="P2010">
        <f t="shared" si="125"/>
        <v>44.85</v>
      </c>
      <c r="Q2010" t="str">
        <f t="shared" si="126"/>
        <v>technology</v>
      </c>
      <c r="R2010" t="str">
        <f t="shared" si="127"/>
        <v>hardware</v>
      </c>
      <c r="S2010" s="9">
        <v>40761.354421296295</v>
      </c>
      <c r="T2010" s="9"/>
      <c r="U2010" s="8">
        <v>40805.354421296295</v>
      </c>
      <c r="W2010" s="10">
        <v>40761.354421296295</v>
      </c>
    </row>
    <row r="2011" spans="1:23" ht="49" x14ac:dyDescent="0.25">
      <c r="A2011">
        <v>2009</v>
      </c>
      <c r="B2011" s="3" t="s">
        <v>2010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</v>
      </c>
      <c r="P2011">
        <f t="shared" si="125"/>
        <v>383.36</v>
      </c>
      <c r="Q2011" t="str">
        <f t="shared" si="126"/>
        <v>technology</v>
      </c>
      <c r="R2011" t="str">
        <f t="shared" si="127"/>
        <v>hardware</v>
      </c>
      <c r="S2011" s="9">
        <v>42661.073414351849</v>
      </c>
      <c r="T2011" s="9"/>
      <c r="U2011" s="8">
        <v>42697.115081018521</v>
      </c>
      <c r="W2011" s="10">
        <v>42661.073414351849</v>
      </c>
    </row>
    <row r="2012" spans="1:23" ht="33" x14ac:dyDescent="0.25">
      <c r="A2012">
        <v>2010</v>
      </c>
      <c r="B2012" s="3" t="s">
        <v>2011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</v>
      </c>
      <c r="P2012">
        <f t="shared" si="125"/>
        <v>55.28</v>
      </c>
      <c r="Q2012" t="str">
        <f t="shared" si="126"/>
        <v>technology</v>
      </c>
      <c r="R2012" t="str">
        <f t="shared" si="127"/>
        <v>hardware</v>
      </c>
      <c r="S2012" s="9">
        <v>42570.746423611112</v>
      </c>
      <c r="T2012" s="9"/>
      <c r="U2012" s="8">
        <v>42600.746423611112</v>
      </c>
      <c r="W2012" s="10">
        <v>42570.746423611112</v>
      </c>
    </row>
    <row r="2013" spans="1:23" ht="49" x14ac:dyDescent="0.25">
      <c r="A2013">
        <v>2011</v>
      </c>
      <c r="B2013" s="3" t="s">
        <v>2012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820</v>
      </c>
      <c r="P2013">
        <f t="shared" si="125"/>
        <v>422.02</v>
      </c>
      <c r="Q2013" t="str">
        <f t="shared" si="126"/>
        <v>technology</v>
      </c>
      <c r="R2013" t="str">
        <f t="shared" si="127"/>
        <v>hardware</v>
      </c>
      <c r="S2013" s="9">
        <v>42347.108483796299</v>
      </c>
      <c r="T2013" s="9"/>
      <c r="U2013" s="8">
        <v>42380.708333333328</v>
      </c>
      <c r="W2013" s="10">
        <v>42347.108483796299</v>
      </c>
    </row>
    <row r="2014" spans="1:23" ht="49" x14ac:dyDescent="0.25">
      <c r="A2014">
        <v>2012</v>
      </c>
      <c r="B2014" s="3" t="s">
        <v>2013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235</v>
      </c>
      <c r="P2014">
        <f t="shared" si="125"/>
        <v>64.180000000000007</v>
      </c>
      <c r="Q2014" t="str">
        <f t="shared" si="126"/>
        <v>technology</v>
      </c>
      <c r="R2014" t="str">
        <f t="shared" si="127"/>
        <v>hardware</v>
      </c>
      <c r="S2014" s="9">
        <v>42010.572233796294</v>
      </c>
      <c r="T2014" s="9"/>
      <c r="U2014" s="8">
        <v>42040.572233796294</v>
      </c>
      <c r="W2014" s="10">
        <v>42010.572233796294</v>
      </c>
    </row>
    <row r="2015" spans="1:23" ht="49" x14ac:dyDescent="0.25">
      <c r="A2015">
        <v>2013</v>
      </c>
      <c r="B2015" s="3" t="s">
        <v>2014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495</v>
      </c>
      <c r="P2015">
        <f t="shared" si="125"/>
        <v>173.58</v>
      </c>
      <c r="Q2015" t="str">
        <f t="shared" si="126"/>
        <v>technology</v>
      </c>
      <c r="R2015" t="str">
        <f t="shared" si="127"/>
        <v>hardware</v>
      </c>
      <c r="S2015" s="9">
        <v>42499.710810185185</v>
      </c>
      <c r="T2015" s="9"/>
      <c r="U2015" s="8">
        <v>42559.710810185185</v>
      </c>
      <c r="W2015" s="10">
        <v>42499.710810185185</v>
      </c>
    </row>
    <row r="2016" spans="1:23" ht="49" x14ac:dyDescent="0.25">
      <c r="A2016">
        <v>2014</v>
      </c>
      <c r="B2016" s="3" t="s">
        <v>2015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7814</v>
      </c>
      <c r="P2016">
        <f t="shared" si="125"/>
        <v>88.6</v>
      </c>
      <c r="Q2016" t="str">
        <f t="shared" si="126"/>
        <v>technology</v>
      </c>
      <c r="R2016" t="str">
        <f t="shared" si="127"/>
        <v>hardware</v>
      </c>
      <c r="S2016" s="9">
        <v>41323.964571759258</v>
      </c>
      <c r="T2016" s="9"/>
      <c r="U2016" s="8">
        <v>41357.922905092593</v>
      </c>
      <c r="W2016" s="10">
        <v>41323.964571759258</v>
      </c>
    </row>
    <row r="2017" spans="1:23" ht="49" x14ac:dyDescent="0.25">
      <c r="A2017">
        <v>2015</v>
      </c>
      <c r="B2017" s="3" t="s">
        <v>2016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</v>
      </c>
      <c r="P2017">
        <f t="shared" si="125"/>
        <v>50.22</v>
      </c>
      <c r="Q2017" t="str">
        <f t="shared" si="126"/>
        <v>technology</v>
      </c>
      <c r="R2017" t="str">
        <f t="shared" si="127"/>
        <v>hardware</v>
      </c>
      <c r="S2017" s="9">
        <v>40765.626886574071</v>
      </c>
      <c r="T2017" s="9"/>
      <c r="U2017" s="8">
        <v>40795.626886574071</v>
      </c>
      <c r="W2017" s="10">
        <v>40765.626886574071</v>
      </c>
    </row>
    <row r="2018" spans="1:23" ht="33" x14ac:dyDescent="0.25">
      <c r="A2018">
        <v>2016</v>
      </c>
      <c r="B2018" s="3" t="s">
        <v>2017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922</v>
      </c>
      <c r="P2018">
        <f t="shared" si="125"/>
        <v>192.39</v>
      </c>
      <c r="Q2018" t="str">
        <f t="shared" si="126"/>
        <v>technology</v>
      </c>
      <c r="R2018" t="str">
        <f t="shared" si="127"/>
        <v>hardware</v>
      </c>
      <c r="S2018" s="9">
        <v>41312.63077546296</v>
      </c>
      <c r="T2018" s="9"/>
      <c r="U2018" s="8">
        <v>41342.63077546296</v>
      </c>
      <c r="W2018" s="10">
        <v>41312.63077546296</v>
      </c>
    </row>
    <row r="2019" spans="1:23" ht="49" x14ac:dyDescent="0.25">
      <c r="A2019">
        <v>2017</v>
      </c>
      <c r="B2019" s="3" t="s">
        <v>2018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</v>
      </c>
      <c r="P2019">
        <f t="shared" si="125"/>
        <v>73.42</v>
      </c>
      <c r="Q2019" t="str">
        <f t="shared" si="126"/>
        <v>technology</v>
      </c>
      <c r="R2019" t="str">
        <f t="shared" si="127"/>
        <v>hardware</v>
      </c>
      <c r="S2019" s="9">
        <v>40960.807349537034</v>
      </c>
      <c r="T2019" s="9"/>
      <c r="U2019" s="8">
        <v>40991.916666666664</v>
      </c>
      <c r="W2019" s="10">
        <v>40960.807349537034</v>
      </c>
    </row>
    <row r="2020" spans="1:23" ht="49" x14ac:dyDescent="0.25">
      <c r="A2020">
        <v>2018</v>
      </c>
      <c r="B2020" s="3" t="s">
        <v>2019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</v>
      </c>
      <c r="P2020">
        <f t="shared" si="125"/>
        <v>147.68</v>
      </c>
      <c r="Q2020" t="str">
        <f t="shared" si="126"/>
        <v>technology</v>
      </c>
      <c r="R2020" t="str">
        <f t="shared" si="127"/>
        <v>hardware</v>
      </c>
      <c r="S2020" s="9">
        <v>42199.115844907406</v>
      </c>
      <c r="T2020" s="9"/>
      <c r="U2020" s="8">
        <v>42229.115844907406</v>
      </c>
      <c r="W2020" s="10">
        <v>42199.115844907406</v>
      </c>
    </row>
    <row r="2021" spans="1:23" ht="49" x14ac:dyDescent="0.25">
      <c r="A2021">
        <v>2019</v>
      </c>
      <c r="B2021" s="3" t="s">
        <v>2020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485</v>
      </c>
      <c r="P2021">
        <f t="shared" si="125"/>
        <v>108.97</v>
      </c>
      <c r="Q2021" t="str">
        <f t="shared" si="126"/>
        <v>technology</v>
      </c>
      <c r="R2021" t="str">
        <f t="shared" si="127"/>
        <v>hardware</v>
      </c>
      <c r="S2021" s="9">
        <v>42605.45857638889</v>
      </c>
      <c r="T2021" s="9"/>
      <c r="U2021" s="8">
        <v>42635.45857638889</v>
      </c>
      <c r="W2021" s="10">
        <v>42605.45857638889</v>
      </c>
    </row>
    <row r="2022" spans="1:23" ht="49" x14ac:dyDescent="0.25">
      <c r="A2022">
        <v>2020</v>
      </c>
      <c r="B2022" s="3" t="s">
        <v>2021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</v>
      </c>
      <c r="P2022">
        <f t="shared" si="125"/>
        <v>23.65</v>
      </c>
      <c r="Q2022" t="str">
        <f t="shared" si="126"/>
        <v>technology</v>
      </c>
      <c r="R2022" t="str">
        <f t="shared" si="127"/>
        <v>hardware</v>
      </c>
      <c r="S2022" s="9">
        <v>41736.847499999996</v>
      </c>
      <c r="T2022" s="9"/>
      <c r="U2022" s="8">
        <v>41773.711111111108</v>
      </c>
      <c r="W2022" s="10">
        <v>41736.847499999996</v>
      </c>
    </row>
    <row r="2023" spans="1:23" ht="49" x14ac:dyDescent="0.25">
      <c r="A2023">
        <v>2021</v>
      </c>
      <c r="B2023" s="3" t="s">
        <v>2022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</v>
      </c>
      <c r="P2023">
        <f t="shared" si="125"/>
        <v>147.94999999999999</v>
      </c>
      <c r="Q2023" t="str">
        <f t="shared" si="126"/>
        <v>technology</v>
      </c>
      <c r="R2023" t="str">
        <f t="shared" si="127"/>
        <v>hardware</v>
      </c>
      <c r="S2023" s="9">
        <v>41860.820567129631</v>
      </c>
      <c r="T2023" s="9"/>
      <c r="U2023" s="8">
        <v>41905.820567129631</v>
      </c>
      <c r="W2023" s="10">
        <v>41860.820567129631</v>
      </c>
    </row>
    <row r="2024" spans="1:23" ht="49" x14ac:dyDescent="0.25">
      <c r="A2024">
        <v>2022</v>
      </c>
      <c r="B2024" s="3" t="s">
        <v>2023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</v>
      </c>
      <c r="P2024">
        <f t="shared" si="125"/>
        <v>385.04</v>
      </c>
      <c r="Q2024" t="str">
        <f t="shared" si="126"/>
        <v>technology</v>
      </c>
      <c r="R2024" t="str">
        <f t="shared" si="127"/>
        <v>hardware</v>
      </c>
      <c r="S2024" s="9">
        <v>42502.319120370375</v>
      </c>
      <c r="T2024" s="9"/>
      <c r="U2024" s="8">
        <v>42532.319120370375</v>
      </c>
      <c r="W2024" s="10">
        <v>42502.319120370375</v>
      </c>
    </row>
    <row r="2025" spans="1:23" ht="49" x14ac:dyDescent="0.25">
      <c r="A2025">
        <v>2023</v>
      </c>
      <c r="B2025" s="3" t="s">
        <v>2024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</v>
      </c>
      <c r="P2025">
        <f t="shared" si="125"/>
        <v>457.39</v>
      </c>
      <c r="Q2025" t="str">
        <f t="shared" si="126"/>
        <v>technology</v>
      </c>
      <c r="R2025" t="str">
        <f t="shared" si="127"/>
        <v>hardware</v>
      </c>
      <c r="S2025" s="9">
        <v>42136.170752314814</v>
      </c>
      <c r="T2025" s="9"/>
      <c r="U2025" s="8">
        <v>42166.170752314814</v>
      </c>
      <c r="W2025" s="10">
        <v>42136.170752314814</v>
      </c>
    </row>
    <row r="2026" spans="1:23" ht="49" x14ac:dyDescent="0.25">
      <c r="A2026">
        <v>2024</v>
      </c>
      <c r="B2026" s="3" t="s">
        <v>2025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</v>
      </c>
      <c r="P2026">
        <f t="shared" si="125"/>
        <v>222.99</v>
      </c>
      <c r="Q2026" t="str">
        <f t="shared" si="126"/>
        <v>technology</v>
      </c>
      <c r="R2026" t="str">
        <f t="shared" si="127"/>
        <v>hardware</v>
      </c>
      <c r="S2026" s="9">
        <v>41099.716944444444</v>
      </c>
      <c r="T2026" s="9"/>
      <c r="U2026" s="8">
        <v>41133.875</v>
      </c>
      <c r="W2026" s="10">
        <v>41099.716944444444</v>
      </c>
    </row>
    <row r="2027" spans="1:23" ht="49" x14ac:dyDescent="0.25">
      <c r="A2027">
        <v>2025</v>
      </c>
      <c r="B2027" s="3" t="s">
        <v>2026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</v>
      </c>
      <c r="P2027">
        <f t="shared" si="125"/>
        <v>220.74</v>
      </c>
      <c r="Q2027" t="str">
        <f t="shared" si="126"/>
        <v>technology</v>
      </c>
      <c r="R2027" t="str">
        <f t="shared" si="127"/>
        <v>hardware</v>
      </c>
      <c r="S2027" s="9">
        <v>42135.934560185182</v>
      </c>
      <c r="T2027" s="9"/>
      <c r="U2027" s="8">
        <v>42165.934560185182</v>
      </c>
      <c r="W2027" s="10">
        <v>42135.934560185182</v>
      </c>
    </row>
    <row r="2028" spans="1:23" ht="33" x14ac:dyDescent="0.25">
      <c r="A2028">
        <v>2026</v>
      </c>
      <c r="B2028" s="3" t="s">
        <v>2027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</v>
      </c>
      <c r="P2028">
        <f t="shared" si="125"/>
        <v>73.5</v>
      </c>
      <c r="Q2028" t="str">
        <f t="shared" si="126"/>
        <v>technology</v>
      </c>
      <c r="R2028" t="str">
        <f t="shared" si="127"/>
        <v>hardware</v>
      </c>
      <c r="S2028" s="9">
        <v>41704.485937500001</v>
      </c>
      <c r="T2028" s="9"/>
      <c r="U2028" s="8">
        <v>41749.915972222225</v>
      </c>
      <c r="W2028" s="10">
        <v>41704.485937500001</v>
      </c>
    </row>
    <row r="2029" spans="1:23" ht="49" x14ac:dyDescent="0.25">
      <c r="A2029">
        <v>2027</v>
      </c>
      <c r="B2029" s="3" t="s">
        <v>2028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</v>
      </c>
      <c r="P2029">
        <f t="shared" si="125"/>
        <v>223.1</v>
      </c>
      <c r="Q2029" t="str">
        <f t="shared" si="126"/>
        <v>technology</v>
      </c>
      <c r="R2029" t="str">
        <f t="shared" si="127"/>
        <v>hardware</v>
      </c>
      <c r="S2029" s="9">
        <v>42048.563877314817</v>
      </c>
      <c r="T2029" s="9"/>
      <c r="U2029" s="8">
        <v>42093.522210648152</v>
      </c>
      <c r="W2029" s="10">
        <v>42048.563877314817</v>
      </c>
    </row>
    <row r="2030" spans="1:23" ht="33" x14ac:dyDescent="0.25">
      <c r="A2030">
        <v>2028</v>
      </c>
      <c r="B2030" s="3" t="s">
        <v>2029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</v>
      </c>
      <c r="P2030">
        <f t="shared" si="125"/>
        <v>47.91</v>
      </c>
      <c r="Q2030" t="str">
        <f t="shared" si="126"/>
        <v>technology</v>
      </c>
      <c r="R2030" t="str">
        <f t="shared" si="127"/>
        <v>hardware</v>
      </c>
      <c r="S2030" s="9">
        <v>40215.669050925928</v>
      </c>
      <c r="T2030" s="9"/>
      <c r="U2030" s="8">
        <v>40252.663194444445</v>
      </c>
      <c r="W2030" s="10">
        <v>40215.669050925928</v>
      </c>
    </row>
    <row r="2031" spans="1:23" ht="33" x14ac:dyDescent="0.25">
      <c r="A2031">
        <v>2029</v>
      </c>
      <c r="B2031" s="3" t="s">
        <v>2030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</v>
      </c>
      <c r="P2031">
        <f t="shared" si="125"/>
        <v>96.06</v>
      </c>
      <c r="Q2031" t="str">
        <f t="shared" si="126"/>
        <v>technology</v>
      </c>
      <c r="R2031" t="str">
        <f t="shared" si="127"/>
        <v>hardware</v>
      </c>
      <c r="S2031" s="9">
        <v>41847.771770833337</v>
      </c>
      <c r="T2031" s="9"/>
      <c r="U2031" s="8">
        <v>41877.771770833337</v>
      </c>
      <c r="W2031" s="10">
        <v>41847.771770833337</v>
      </c>
    </row>
    <row r="2032" spans="1:23" ht="49" x14ac:dyDescent="0.25">
      <c r="A2032">
        <v>2030</v>
      </c>
      <c r="B2032" s="3" t="s">
        <v>2031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</v>
      </c>
      <c r="P2032">
        <f t="shared" si="125"/>
        <v>118.61</v>
      </c>
      <c r="Q2032" t="str">
        <f t="shared" si="126"/>
        <v>technology</v>
      </c>
      <c r="R2032" t="str">
        <f t="shared" si="127"/>
        <v>hardware</v>
      </c>
      <c r="S2032" s="9">
        <v>41212.746481481481</v>
      </c>
      <c r="T2032" s="9"/>
      <c r="U2032" s="8">
        <v>41242.746481481481</v>
      </c>
      <c r="W2032" s="10">
        <v>41212.746481481481</v>
      </c>
    </row>
    <row r="2033" spans="1:23" ht="33" x14ac:dyDescent="0.25">
      <c r="A2033">
        <v>2031</v>
      </c>
      <c r="B2033" s="3" t="s">
        <v>2032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</v>
      </c>
      <c r="P2033">
        <f t="shared" si="125"/>
        <v>118.45</v>
      </c>
      <c r="Q2033" t="str">
        <f t="shared" si="126"/>
        <v>technology</v>
      </c>
      <c r="R2033" t="str">
        <f t="shared" si="127"/>
        <v>hardware</v>
      </c>
      <c r="S2033" s="9">
        <v>41975.079317129625</v>
      </c>
      <c r="T2033" s="9"/>
      <c r="U2033" s="8">
        <v>42012.791666666672</v>
      </c>
      <c r="W2033" s="10">
        <v>41975.079317129625</v>
      </c>
    </row>
    <row r="2034" spans="1:23" ht="49" x14ac:dyDescent="0.25">
      <c r="A2034">
        <v>2032</v>
      </c>
      <c r="B2034" s="3" t="s">
        <v>2033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</v>
      </c>
      <c r="P2034">
        <f t="shared" si="125"/>
        <v>143.21</v>
      </c>
      <c r="Q2034" t="str">
        <f t="shared" si="126"/>
        <v>technology</v>
      </c>
      <c r="R2034" t="str">
        <f t="shared" si="127"/>
        <v>hardware</v>
      </c>
      <c r="S2034" s="9">
        <v>42689.315671296295</v>
      </c>
      <c r="T2034" s="9"/>
      <c r="U2034" s="8">
        <v>42718.958333333328</v>
      </c>
      <c r="W2034" s="10">
        <v>42689.315671296295</v>
      </c>
    </row>
    <row r="2035" spans="1:23" ht="49" x14ac:dyDescent="0.25">
      <c r="A2035">
        <v>2033</v>
      </c>
      <c r="B2035" s="3" t="s">
        <v>2034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179</v>
      </c>
      <c r="P2035">
        <f t="shared" si="125"/>
        <v>282.72000000000003</v>
      </c>
      <c r="Q2035" t="str">
        <f t="shared" si="126"/>
        <v>technology</v>
      </c>
      <c r="R2035" t="str">
        <f t="shared" si="127"/>
        <v>hardware</v>
      </c>
      <c r="S2035" s="9">
        <v>41724.832384259258</v>
      </c>
      <c r="T2035" s="9"/>
      <c r="U2035" s="8">
        <v>41754.832384259258</v>
      </c>
      <c r="W2035" s="10">
        <v>41724.832384259258</v>
      </c>
    </row>
    <row r="2036" spans="1:23" ht="49" x14ac:dyDescent="0.25">
      <c r="A2036">
        <v>2034</v>
      </c>
      <c r="B2036" s="3" t="s">
        <v>2035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387</v>
      </c>
      <c r="P2036">
        <f t="shared" si="125"/>
        <v>593.94000000000005</v>
      </c>
      <c r="Q2036" t="str">
        <f t="shared" si="126"/>
        <v>technology</v>
      </c>
      <c r="R2036" t="str">
        <f t="shared" si="127"/>
        <v>hardware</v>
      </c>
      <c r="S2036" s="9">
        <v>42075.880011574074</v>
      </c>
      <c r="T2036" s="9"/>
      <c r="U2036" s="8">
        <v>42131.040277777778</v>
      </c>
      <c r="W2036" s="10">
        <v>42075.880011574074</v>
      </c>
    </row>
    <row r="2037" spans="1:23" ht="49" x14ac:dyDescent="0.25">
      <c r="A2037">
        <v>2035</v>
      </c>
      <c r="B2037" s="3" t="s">
        <v>2036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</v>
      </c>
      <c r="P2037">
        <f t="shared" si="125"/>
        <v>262.16000000000003</v>
      </c>
      <c r="Q2037" t="str">
        <f t="shared" si="126"/>
        <v>technology</v>
      </c>
      <c r="R2037" t="str">
        <f t="shared" si="127"/>
        <v>hardware</v>
      </c>
      <c r="S2037" s="9">
        <v>42311.375081018516</v>
      </c>
      <c r="T2037" s="9"/>
      <c r="U2037" s="8">
        <v>42356.791666666672</v>
      </c>
      <c r="W2037" s="10">
        <v>42311.375081018516</v>
      </c>
    </row>
    <row r="2038" spans="1:23" ht="49" x14ac:dyDescent="0.25">
      <c r="A2038">
        <v>2036</v>
      </c>
      <c r="B2038" s="3" t="s">
        <v>2037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132</v>
      </c>
      <c r="P2038">
        <f t="shared" si="125"/>
        <v>46.58</v>
      </c>
      <c r="Q2038" t="str">
        <f t="shared" si="126"/>
        <v>technology</v>
      </c>
      <c r="R2038" t="str">
        <f t="shared" si="127"/>
        <v>hardware</v>
      </c>
      <c r="S2038" s="9">
        <v>41738.614803240744</v>
      </c>
      <c r="T2038" s="9"/>
      <c r="U2038" s="8">
        <v>41768.614803240744</v>
      </c>
      <c r="W2038" s="10">
        <v>41738.614803240744</v>
      </c>
    </row>
    <row r="2039" spans="1:23" ht="49" x14ac:dyDescent="0.25">
      <c r="A2039">
        <v>2037</v>
      </c>
      <c r="B2039" s="3" t="s">
        <v>2038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</v>
      </c>
      <c r="P2039">
        <f t="shared" si="125"/>
        <v>70.040000000000006</v>
      </c>
      <c r="Q2039" t="str">
        <f t="shared" si="126"/>
        <v>technology</v>
      </c>
      <c r="R2039" t="str">
        <f t="shared" si="127"/>
        <v>hardware</v>
      </c>
      <c r="S2039" s="9">
        <v>41577.960104166668</v>
      </c>
      <c r="T2039" s="9"/>
      <c r="U2039" s="8">
        <v>41638.001770833333</v>
      </c>
      <c r="W2039" s="10">
        <v>41577.960104166668</v>
      </c>
    </row>
    <row r="2040" spans="1:23" ht="49" x14ac:dyDescent="0.25">
      <c r="A2040">
        <v>2038</v>
      </c>
      <c r="B2040" s="3" t="s">
        <v>2039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421</v>
      </c>
      <c r="P2040">
        <f t="shared" si="125"/>
        <v>164.91</v>
      </c>
      <c r="Q2040" t="str">
        <f t="shared" si="126"/>
        <v>technology</v>
      </c>
      <c r="R2040" t="str">
        <f t="shared" si="127"/>
        <v>hardware</v>
      </c>
      <c r="S2040" s="9">
        <v>41424.02107638889</v>
      </c>
      <c r="T2040" s="9"/>
      <c r="U2040" s="8">
        <v>41456.5</v>
      </c>
      <c r="W2040" s="10">
        <v>41424.02107638889</v>
      </c>
    </row>
    <row r="2041" spans="1:23" ht="33" x14ac:dyDescent="0.25">
      <c r="A2041">
        <v>2039</v>
      </c>
      <c r="B2041" s="3" t="s">
        <v>2040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</v>
      </c>
      <c r="P2041">
        <f t="shared" si="125"/>
        <v>449.26</v>
      </c>
      <c r="Q2041" t="str">
        <f t="shared" si="126"/>
        <v>technology</v>
      </c>
      <c r="R2041" t="str">
        <f t="shared" si="127"/>
        <v>hardware</v>
      </c>
      <c r="S2041" s="9">
        <v>42675.188946759255</v>
      </c>
      <c r="T2041" s="9"/>
      <c r="U2041" s="8">
        <v>42704.957638888889</v>
      </c>
      <c r="W2041" s="10">
        <v>42675.188946759255</v>
      </c>
    </row>
    <row r="2042" spans="1:23" ht="33" x14ac:dyDescent="0.25">
      <c r="A2042">
        <v>2040</v>
      </c>
      <c r="B2042" s="3" t="s">
        <v>2041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</v>
      </c>
      <c r="P2042">
        <f t="shared" si="125"/>
        <v>27.47</v>
      </c>
      <c r="Q2042" t="str">
        <f t="shared" si="126"/>
        <v>technology</v>
      </c>
      <c r="R2042" t="str">
        <f t="shared" si="127"/>
        <v>hardware</v>
      </c>
      <c r="S2042" s="9">
        <v>41578.677118055559</v>
      </c>
      <c r="T2042" s="9"/>
      <c r="U2042" s="8">
        <v>41593.718784722223</v>
      </c>
      <c r="W2042" s="10">
        <v>41578.677118055559</v>
      </c>
    </row>
    <row r="2043" spans="1:23" ht="49" x14ac:dyDescent="0.25">
      <c r="A2043">
        <v>2041</v>
      </c>
      <c r="B2043" s="3" t="s">
        <v>2042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182</v>
      </c>
      <c r="P2043">
        <f t="shared" si="125"/>
        <v>143.97999999999999</v>
      </c>
      <c r="Q2043" t="str">
        <f t="shared" si="126"/>
        <v>technology</v>
      </c>
      <c r="R2043" t="str">
        <f t="shared" si="127"/>
        <v>hardware</v>
      </c>
      <c r="S2043" s="9">
        <v>42654.275775462964</v>
      </c>
      <c r="T2043" s="9"/>
      <c r="U2043" s="8">
        <v>42684.317442129628</v>
      </c>
      <c r="W2043" s="10">
        <v>42654.275775462964</v>
      </c>
    </row>
    <row r="2044" spans="1:23" ht="49" x14ac:dyDescent="0.25">
      <c r="A2044">
        <v>2042</v>
      </c>
      <c r="B2044" s="3" t="s">
        <v>2043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124</v>
      </c>
      <c r="P2044">
        <f t="shared" si="125"/>
        <v>88.24</v>
      </c>
      <c r="Q2044" t="str">
        <f t="shared" si="126"/>
        <v>technology</v>
      </c>
      <c r="R2044" t="str">
        <f t="shared" si="127"/>
        <v>hardware</v>
      </c>
      <c r="S2044" s="9">
        <v>42331.458032407405</v>
      </c>
      <c r="T2044" s="9"/>
      <c r="U2044" s="8">
        <v>42391.458032407405</v>
      </c>
      <c r="W2044" s="10">
        <v>42331.458032407405</v>
      </c>
    </row>
    <row r="2045" spans="1:23" ht="49" x14ac:dyDescent="0.25">
      <c r="A2045">
        <v>2043</v>
      </c>
      <c r="B2045" s="3" t="s">
        <v>2044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</v>
      </c>
      <c r="P2045">
        <f t="shared" si="125"/>
        <v>36.33</v>
      </c>
      <c r="Q2045" t="str">
        <f t="shared" si="126"/>
        <v>technology</v>
      </c>
      <c r="R2045" t="str">
        <f t="shared" si="127"/>
        <v>hardware</v>
      </c>
      <c r="S2045" s="9">
        <v>42660.926817129628</v>
      </c>
      <c r="T2045" s="9"/>
      <c r="U2045" s="8">
        <v>42714.957638888889</v>
      </c>
      <c r="W2045" s="10">
        <v>42660.926817129628</v>
      </c>
    </row>
    <row r="2046" spans="1:23" ht="49" x14ac:dyDescent="0.25">
      <c r="A2046">
        <v>2044</v>
      </c>
      <c r="B2046" s="3" t="s">
        <v>2045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</v>
      </c>
      <c r="P2046">
        <f t="shared" si="125"/>
        <v>90.18</v>
      </c>
      <c r="Q2046" t="str">
        <f t="shared" si="126"/>
        <v>technology</v>
      </c>
      <c r="R2046" t="str">
        <f t="shared" si="127"/>
        <v>hardware</v>
      </c>
      <c r="S2046" s="9">
        <v>42138.434189814812</v>
      </c>
      <c r="T2046" s="9"/>
      <c r="U2046" s="8">
        <v>42168.434189814812</v>
      </c>
      <c r="W2046" s="10">
        <v>42138.434189814812</v>
      </c>
    </row>
    <row r="2047" spans="1:23" ht="49" x14ac:dyDescent="0.25">
      <c r="A2047">
        <v>2045</v>
      </c>
      <c r="B2047" s="3" t="s">
        <v>2046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</v>
      </c>
      <c r="P2047">
        <f t="shared" si="125"/>
        <v>152.62</v>
      </c>
      <c r="Q2047" t="str">
        <f t="shared" si="126"/>
        <v>technology</v>
      </c>
      <c r="R2047" t="str">
        <f t="shared" si="127"/>
        <v>hardware</v>
      </c>
      <c r="S2047" s="9">
        <v>41068.838506944441</v>
      </c>
      <c r="T2047" s="9"/>
      <c r="U2047" s="8">
        <v>41098.838506944441</v>
      </c>
      <c r="W2047" s="10">
        <v>41068.838506944441</v>
      </c>
    </row>
    <row r="2048" spans="1:23" ht="49" x14ac:dyDescent="0.25">
      <c r="A2048">
        <v>2046</v>
      </c>
      <c r="B2048" s="3" t="s">
        <v>2047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</v>
      </c>
      <c r="P2048">
        <f t="shared" si="125"/>
        <v>55.81</v>
      </c>
      <c r="Q2048" t="str">
        <f t="shared" si="126"/>
        <v>technology</v>
      </c>
      <c r="R2048" t="str">
        <f t="shared" si="127"/>
        <v>hardware</v>
      </c>
      <c r="S2048" s="9">
        <v>41386.921805555554</v>
      </c>
      <c r="T2048" s="9"/>
      <c r="U2048" s="8">
        <v>41416.921805555554</v>
      </c>
      <c r="W2048" s="10">
        <v>41386.921805555554</v>
      </c>
    </row>
    <row r="2049" spans="1:23" ht="49" x14ac:dyDescent="0.25">
      <c r="A2049">
        <v>2047</v>
      </c>
      <c r="B2049" s="3" t="s">
        <v>2048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103</v>
      </c>
      <c r="P2049">
        <f t="shared" si="125"/>
        <v>227.85</v>
      </c>
      <c r="Q2049" t="str">
        <f t="shared" si="126"/>
        <v>technology</v>
      </c>
      <c r="R2049" t="str">
        <f t="shared" si="127"/>
        <v>hardware</v>
      </c>
      <c r="S2049" s="9">
        <v>42081.653587962966</v>
      </c>
      <c r="T2049" s="9"/>
      <c r="U2049" s="8">
        <v>42110.75</v>
      </c>
      <c r="W2049" s="10">
        <v>42081.653587962966</v>
      </c>
    </row>
    <row r="2050" spans="1:23" ht="49" x14ac:dyDescent="0.25">
      <c r="A2050">
        <v>2048</v>
      </c>
      <c r="B2050" s="3" t="s">
        <v>2049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</v>
      </c>
      <c r="P2050">
        <f t="shared" si="125"/>
        <v>91.83</v>
      </c>
      <c r="Q2050" t="str">
        <f t="shared" si="126"/>
        <v>technology</v>
      </c>
      <c r="R2050" t="str">
        <f t="shared" si="127"/>
        <v>hardware</v>
      </c>
      <c r="S2050" s="9">
        <v>41387.401516203703</v>
      </c>
      <c r="T2050" s="9"/>
      <c r="U2050" s="8">
        <v>41417.401516203703</v>
      </c>
      <c r="W2050" s="10">
        <v>41387.401516203703</v>
      </c>
    </row>
    <row r="2051" spans="1:23" ht="18" x14ac:dyDescent="0.25">
      <c r="A2051">
        <v>2049</v>
      </c>
      <c r="B2051" s="3" t="s">
        <v>2050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ROUND((E2051/D2051)*100,0)</f>
        <v>120</v>
      </c>
      <c r="P2051">
        <f t="shared" ref="P2051:P2114" si="129">ROUND(E2051/L2051,2)</f>
        <v>80.989999999999995</v>
      </c>
      <c r="Q2051" t="str">
        <f t="shared" ref="Q2051:Q2114" si="130">LEFT(N2051,FIND("/",N2051)-1)</f>
        <v>technology</v>
      </c>
      <c r="R2051" t="str">
        <f t="shared" ref="R2051:R2114" si="131">MID(N2051,FIND("/",N2051)+1,LEN(N2051))</f>
        <v>hardware</v>
      </c>
      <c r="S2051" s="9">
        <v>41575.277349537035</v>
      </c>
      <c r="T2051" s="9"/>
      <c r="U2051" s="8">
        <v>41610.707638888889</v>
      </c>
      <c r="W2051" s="10">
        <v>41575.277349537035</v>
      </c>
    </row>
    <row r="2052" spans="1:23" ht="49" x14ac:dyDescent="0.25">
      <c r="A2052">
        <v>2050</v>
      </c>
      <c r="B2052" s="3" t="s">
        <v>2051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</v>
      </c>
      <c r="P2052">
        <f t="shared" si="129"/>
        <v>278.39</v>
      </c>
      <c r="Q2052" t="str">
        <f t="shared" si="130"/>
        <v>technology</v>
      </c>
      <c r="R2052" t="str">
        <f t="shared" si="131"/>
        <v>hardware</v>
      </c>
      <c r="S2052" s="9">
        <v>42114.821504629625</v>
      </c>
      <c r="T2052" s="9"/>
      <c r="U2052" s="8">
        <v>42154.821504629625</v>
      </c>
      <c r="W2052" s="10">
        <v>42114.821504629625</v>
      </c>
    </row>
    <row r="2053" spans="1:23" ht="49" x14ac:dyDescent="0.25">
      <c r="A2053">
        <v>2051</v>
      </c>
      <c r="B2053" s="3" t="s">
        <v>2052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</v>
      </c>
      <c r="P2053">
        <f t="shared" si="129"/>
        <v>43.1</v>
      </c>
      <c r="Q2053" t="str">
        <f t="shared" si="130"/>
        <v>technology</v>
      </c>
      <c r="R2053" t="str">
        <f t="shared" si="131"/>
        <v>hardware</v>
      </c>
      <c r="S2053" s="9">
        <v>41603.772418981483</v>
      </c>
      <c r="T2053" s="9"/>
      <c r="U2053" s="8">
        <v>41633.772418981483</v>
      </c>
      <c r="W2053" s="10">
        <v>41603.772418981483</v>
      </c>
    </row>
    <row r="2054" spans="1:23" ht="49" x14ac:dyDescent="0.25">
      <c r="A2054">
        <v>2052</v>
      </c>
      <c r="B2054" s="3" t="s">
        <v>2053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</v>
      </c>
      <c r="P2054">
        <f t="shared" si="129"/>
        <v>326.29000000000002</v>
      </c>
      <c r="Q2054" t="str">
        <f t="shared" si="130"/>
        <v>technology</v>
      </c>
      <c r="R2054" t="str">
        <f t="shared" si="131"/>
        <v>hardware</v>
      </c>
      <c r="S2054" s="9">
        <v>42374.83394675926</v>
      </c>
      <c r="T2054" s="9"/>
      <c r="U2054" s="8">
        <v>42419.83394675926</v>
      </c>
      <c r="W2054" s="10">
        <v>42374.83394675926</v>
      </c>
    </row>
    <row r="2055" spans="1:23" ht="49" x14ac:dyDescent="0.25">
      <c r="A2055">
        <v>2053</v>
      </c>
      <c r="B2055" s="3" t="s">
        <v>2054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</v>
      </c>
      <c r="P2055">
        <f t="shared" si="129"/>
        <v>41.74</v>
      </c>
      <c r="Q2055" t="str">
        <f t="shared" si="130"/>
        <v>technology</v>
      </c>
      <c r="R2055" t="str">
        <f t="shared" si="131"/>
        <v>hardware</v>
      </c>
      <c r="S2055" s="9">
        <v>42303.367488425924</v>
      </c>
      <c r="T2055" s="9"/>
      <c r="U2055" s="8">
        <v>42333.409155092595</v>
      </c>
      <c r="W2055" s="10">
        <v>42303.367488425924</v>
      </c>
    </row>
    <row r="2056" spans="1:23" ht="49" x14ac:dyDescent="0.25">
      <c r="A2056">
        <v>2054</v>
      </c>
      <c r="B2056" s="3" t="s">
        <v>2055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114</v>
      </c>
      <c r="P2056">
        <f t="shared" si="129"/>
        <v>64.02</v>
      </c>
      <c r="Q2056" t="str">
        <f t="shared" si="130"/>
        <v>technology</v>
      </c>
      <c r="R2056" t="str">
        <f t="shared" si="131"/>
        <v>hardware</v>
      </c>
      <c r="S2056" s="9">
        <v>41731.270949074074</v>
      </c>
      <c r="T2056" s="9"/>
      <c r="U2056" s="8">
        <v>41761.270949074074</v>
      </c>
      <c r="W2056" s="10">
        <v>41731.270949074074</v>
      </c>
    </row>
    <row r="2057" spans="1:23" ht="49" x14ac:dyDescent="0.25">
      <c r="A2057">
        <v>2055</v>
      </c>
      <c r="B2057" s="3" t="s">
        <v>2056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</v>
      </c>
      <c r="P2057">
        <f t="shared" si="129"/>
        <v>99.46</v>
      </c>
      <c r="Q2057" t="str">
        <f t="shared" si="130"/>
        <v>technology</v>
      </c>
      <c r="R2057" t="str">
        <f t="shared" si="131"/>
        <v>hardware</v>
      </c>
      <c r="S2057" s="9">
        <v>41946.424108796295</v>
      </c>
      <c r="T2057" s="9"/>
      <c r="U2057" s="8">
        <v>41975.916666666672</v>
      </c>
      <c r="W2057" s="10">
        <v>41946.424108796295</v>
      </c>
    </row>
    <row r="2058" spans="1:23" ht="49" x14ac:dyDescent="0.25">
      <c r="A2058">
        <v>2056</v>
      </c>
      <c r="B2058" s="3" t="s">
        <v>2057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</v>
      </c>
      <c r="P2058">
        <f t="shared" si="129"/>
        <v>138.49</v>
      </c>
      <c r="Q2058" t="str">
        <f t="shared" si="130"/>
        <v>technology</v>
      </c>
      <c r="R2058" t="str">
        <f t="shared" si="131"/>
        <v>hardware</v>
      </c>
      <c r="S2058" s="9">
        <v>41351.51090277778</v>
      </c>
      <c r="T2058" s="9"/>
      <c r="U2058" s="8">
        <v>41381.51090277778</v>
      </c>
      <c r="W2058" s="10">
        <v>41351.51090277778</v>
      </c>
    </row>
    <row r="2059" spans="1:23" ht="49" x14ac:dyDescent="0.25">
      <c r="A2059">
        <v>2057</v>
      </c>
      <c r="B2059" s="3" t="s">
        <v>2058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</v>
      </c>
      <c r="P2059">
        <f t="shared" si="129"/>
        <v>45.55</v>
      </c>
      <c r="Q2059" t="str">
        <f t="shared" si="130"/>
        <v>technology</v>
      </c>
      <c r="R2059" t="str">
        <f t="shared" si="131"/>
        <v>hardware</v>
      </c>
      <c r="S2059" s="9">
        <v>42396.244583333333</v>
      </c>
      <c r="T2059" s="9"/>
      <c r="U2059" s="8">
        <v>42426.244583333333</v>
      </c>
      <c r="W2059" s="10">
        <v>42396.244583333333</v>
      </c>
    </row>
    <row r="2060" spans="1:23" ht="33" x14ac:dyDescent="0.25">
      <c r="A2060">
        <v>2058</v>
      </c>
      <c r="B2060" s="3" t="s">
        <v>2059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</v>
      </c>
      <c r="P2060">
        <f t="shared" si="129"/>
        <v>10.51</v>
      </c>
      <c r="Q2060" t="str">
        <f t="shared" si="130"/>
        <v>technology</v>
      </c>
      <c r="R2060" t="str">
        <f t="shared" si="131"/>
        <v>hardware</v>
      </c>
      <c r="S2060" s="9">
        <v>42026.120717592596</v>
      </c>
      <c r="T2060" s="9"/>
      <c r="U2060" s="8">
        <v>42065.583333333328</v>
      </c>
      <c r="W2060" s="10">
        <v>42026.120717592596</v>
      </c>
    </row>
    <row r="2061" spans="1:23" ht="49" x14ac:dyDescent="0.25">
      <c r="A2061">
        <v>2059</v>
      </c>
      <c r="B2061" s="3" t="s">
        <v>2060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</v>
      </c>
      <c r="P2061">
        <f t="shared" si="129"/>
        <v>114.77</v>
      </c>
      <c r="Q2061" t="str">
        <f t="shared" si="130"/>
        <v>technology</v>
      </c>
      <c r="R2061" t="str">
        <f t="shared" si="131"/>
        <v>hardware</v>
      </c>
      <c r="S2061" s="9">
        <v>42361.352476851855</v>
      </c>
      <c r="T2061" s="9"/>
      <c r="U2061" s="8">
        <v>42400.665972222225</v>
      </c>
      <c r="W2061" s="10">
        <v>42361.352476851855</v>
      </c>
    </row>
    <row r="2062" spans="1:23" ht="49" x14ac:dyDescent="0.25">
      <c r="A2062">
        <v>2060</v>
      </c>
      <c r="B2062" s="3" t="s">
        <v>2061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</v>
      </c>
      <c r="P2062">
        <f t="shared" si="129"/>
        <v>36</v>
      </c>
      <c r="Q2062" t="str">
        <f t="shared" si="130"/>
        <v>technology</v>
      </c>
      <c r="R2062" t="str">
        <f t="shared" si="131"/>
        <v>hardware</v>
      </c>
      <c r="S2062" s="9">
        <v>41783.392939814818</v>
      </c>
      <c r="T2062" s="9"/>
      <c r="U2062" s="8">
        <v>41843.392939814818</v>
      </c>
      <c r="W2062" s="10">
        <v>41783.392939814818</v>
      </c>
    </row>
    <row r="2063" spans="1:23" ht="49" x14ac:dyDescent="0.25">
      <c r="A2063">
        <v>2061</v>
      </c>
      <c r="B2063" s="3" t="s">
        <v>2062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108</v>
      </c>
      <c r="P2063">
        <f t="shared" si="129"/>
        <v>154.16999999999999</v>
      </c>
      <c r="Q2063" t="str">
        <f t="shared" si="130"/>
        <v>technology</v>
      </c>
      <c r="R2063" t="str">
        <f t="shared" si="131"/>
        <v>hardware</v>
      </c>
      <c r="S2063" s="9">
        <v>42705.514513888891</v>
      </c>
      <c r="T2063" s="9"/>
      <c r="U2063" s="8">
        <v>42735.514513888891</v>
      </c>
      <c r="W2063" s="10">
        <v>42705.514513888891</v>
      </c>
    </row>
    <row r="2064" spans="1:23" ht="49" x14ac:dyDescent="0.25">
      <c r="A2064">
        <v>2062</v>
      </c>
      <c r="B2064" s="3" t="s">
        <v>2063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115</v>
      </c>
      <c r="P2064">
        <f t="shared" si="129"/>
        <v>566.39</v>
      </c>
      <c r="Q2064" t="str">
        <f t="shared" si="130"/>
        <v>technology</v>
      </c>
      <c r="R2064" t="str">
        <f t="shared" si="131"/>
        <v>hardware</v>
      </c>
      <c r="S2064" s="9">
        <v>42423.1330787037</v>
      </c>
      <c r="T2064" s="9"/>
      <c r="U2064" s="8">
        <v>42453.091412037036</v>
      </c>
      <c r="W2064" s="10">
        <v>42423.1330787037</v>
      </c>
    </row>
    <row r="2065" spans="1:23" ht="33" x14ac:dyDescent="0.25">
      <c r="A2065">
        <v>2063</v>
      </c>
      <c r="B2065" s="3" t="s">
        <v>2064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</v>
      </c>
      <c r="P2065">
        <f t="shared" si="129"/>
        <v>120.86</v>
      </c>
      <c r="Q2065" t="str">
        <f t="shared" si="130"/>
        <v>technology</v>
      </c>
      <c r="R2065" t="str">
        <f t="shared" si="131"/>
        <v>hardware</v>
      </c>
      <c r="S2065" s="9">
        <v>42472.48265046296</v>
      </c>
      <c r="T2065" s="9"/>
      <c r="U2065" s="8">
        <v>42505.48265046296</v>
      </c>
      <c r="W2065" s="10">
        <v>42472.48265046296</v>
      </c>
    </row>
    <row r="2066" spans="1:23" ht="49" x14ac:dyDescent="0.25">
      <c r="A2066">
        <v>2064</v>
      </c>
      <c r="B2066" s="3" t="s">
        <v>2065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</v>
      </c>
      <c r="P2066">
        <f t="shared" si="129"/>
        <v>86.16</v>
      </c>
      <c r="Q2066" t="str">
        <f t="shared" si="130"/>
        <v>technology</v>
      </c>
      <c r="R2066" t="str">
        <f t="shared" si="131"/>
        <v>hardware</v>
      </c>
      <c r="S2066" s="9">
        <v>41389.114849537036</v>
      </c>
      <c r="T2066" s="9"/>
      <c r="U2066" s="8">
        <v>41425.25</v>
      </c>
      <c r="W2066" s="10">
        <v>41389.114849537036</v>
      </c>
    </row>
    <row r="2067" spans="1:23" ht="49" x14ac:dyDescent="0.25">
      <c r="A2067">
        <v>2065</v>
      </c>
      <c r="B2067" s="3" t="s">
        <v>2066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</v>
      </c>
      <c r="P2067">
        <f t="shared" si="129"/>
        <v>51.21</v>
      </c>
      <c r="Q2067" t="str">
        <f t="shared" si="130"/>
        <v>technology</v>
      </c>
      <c r="R2067" t="str">
        <f t="shared" si="131"/>
        <v>hardware</v>
      </c>
      <c r="S2067" s="9">
        <v>41603.083668981482</v>
      </c>
      <c r="T2067" s="9"/>
      <c r="U2067" s="8">
        <v>41633.083668981482</v>
      </c>
      <c r="W2067" s="10">
        <v>41603.083668981482</v>
      </c>
    </row>
    <row r="2068" spans="1:23" ht="49" x14ac:dyDescent="0.25">
      <c r="A2068">
        <v>2066</v>
      </c>
      <c r="B2068" s="3" t="s">
        <v>2067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219</v>
      </c>
      <c r="P2068">
        <f t="shared" si="129"/>
        <v>67.260000000000005</v>
      </c>
      <c r="Q2068" t="str">
        <f t="shared" si="130"/>
        <v>technology</v>
      </c>
      <c r="R2068" t="str">
        <f t="shared" si="131"/>
        <v>hardware</v>
      </c>
      <c r="S2068" s="9">
        <v>41844.521793981483</v>
      </c>
      <c r="T2068" s="9"/>
      <c r="U2068" s="8">
        <v>41874.521793981483</v>
      </c>
      <c r="W2068" s="10">
        <v>41844.521793981483</v>
      </c>
    </row>
    <row r="2069" spans="1:23" ht="49" x14ac:dyDescent="0.25">
      <c r="A2069">
        <v>2067</v>
      </c>
      <c r="B2069" s="3" t="s">
        <v>2068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127</v>
      </c>
      <c r="P2069">
        <f t="shared" si="129"/>
        <v>62.8</v>
      </c>
      <c r="Q2069" t="str">
        <f t="shared" si="130"/>
        <v>technology</v>
      </c>
      <c r="R2069" t="str">
        <f t="shared" si="131"/>
        <v>hardware</v>
      </c>
      <c r="S2069" s="9">
        <v>42115.603888888887</v>
      </c>
      <c r="T2069" s="9"/>
      <c r="U2069" s="8">
        <v>42148.603888888887</v>
      </c>
      <c r="W2069" s="10">
        <v>42115.603888888887</v>
      </c>
    </row>
    <row r="2070" spans="1:23" ht="49" x14ac:dyDescent="0.25">
      <c r="A2070">
        <v>2068</v>
      </c>
      <c r="B2070" s="3" t="s">
        <v>2069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</v>
      </c>
      <c r="P2070">
        <f t="shared" si="129"/>
        <v>346.13</v>
      </c>
      <c r="Q2070" t="str">
        <f t="shared" si="130"/>
        <v>technology</v>
      </c>
      <c r="R2070" t="str">
        <f t="shared" si="131"/>
        <v>hardware</v>
      </c>
      <c r="S2070" s="9">
        <v>42633.591608796298</v>
      </c>
      <c r="T2070" s="9"/>
      <c r="U2070" s="8">
        <v>42663.591608796298</v>
      </c>
      <c r="W2070" s="10">
        <v>42633.591608796298</v>
      </c>
    </row>
    <row r="2071" spans="1:23" ht="49" x14ac:dyDescent="0.25">
      <c r="A2071">
        <v>2069</v>
      </c>
      <c r="B2071" s="3" t="s">
        <v>2070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</v>
      </c>
      <c r="P2071">
        <f t="shared" si="129"/>
        <v>244.12</v>
      </c>
      <c r="Q2071" t="str">
        <f t="shared" si="130"/>
        <v>technology</v>
      </c>
      <c r="R2071" t="str">
        <f t="shared" si="131"/>
        <v>hardware</v>
      </c>
      <c r="S2071" s="9">
        <v>42340.722118055557</v>
      </c>
      <c r="T2071" s="9"/>
      <c r="U2071" s="8">
        <v>42371.722118055557</v>
      </c>
      <c r="W2071" s="10">
        <v>42340.722118055557</v>
      </c>
    </row>
    <row r="2072" spans="1:23" ht="49" x14ac:dyDescent="0.25">
      <c r="A2072">
        <v>2070</v>
      </c>
      <c r="B2072" s="3" t="s">
        <v>2071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</v>
      </c>
      <c r="P2072">
        <f t="shared" si="129"/>
        <v>259.25</v>
      </c>
      <c r="Q2072" t="str">
        <f t="shared" si="130"/>
        <v>technology</v>
      </c>
      <c r="R2072" t="str">
        <f t="shared" si="131"/>
        <v>hardware</v>
      </c>
      <c r="S2072" s="9">
        <v>42519.4065162037</v>
      </c>
      <c r="T2072" s="9"/>
      <c r="U2072" s="8">
        <v>42549.4065162037</v>
      </c>
      <c r="W2072" s="10">
        <v>42519.4065162037</v>
      </c>
    </row>
    <row r="2073" spans="1:23" ht="49" x14ac:dyDescent="0.25">
      <c r="A2073">
        <v>2071</v>
      </c>
      <c r="B2073" s="3" t="s">
        <v>2072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281</v>
      </c>
      <c r="P2073">
        <f t="shared" si="129"/>
        <v>201.96</v>
      </c>
      <c r="Q2073" t="str">
        <f t="shared" si="130"/>
        <v>technology</v>
      </c>
      <c r="R2073" t="str">
        <f t="shared" si="131"/>
        <v>hardware</v>
      </c>
      <c r="S2073" s="9">
        <v>42600.028749999998</v>
      </c>
      <c r="T2073" s="9"/>
      <c r="U2073" s="8">
        <v>42645.028749999998</v>
      </c>
      <c r="W2073" s="10">
        <v>42600.028749999998</v>
      </c>
    </row>
    <row r="2074" spans="1:23" ht="49" x14ac:dyDescent="0.25">
      <c r="A2074">
        <v>2072</v>
      </c>
      <c r="B2074" s="3" t="s">
        <v>2073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111</v>
      </c>
      <c r="P2074">
        <f t="shared" si="129"/>
        <v>226.21</v>
      </c>
      <c r="Q2074" t="str">
        <f t="shared" si="130"/>
        <v>technology</v>
      </c>
      <c r="R2074" t="str">
        <f t="shared" si="131"/>
        <v>hardware</v>
      </c>
      <c r="S2074" s="9">
        <v>42467.331388888888</v>
      </c>
      <c r="T2074" s="9"/>
      <c r="U2074" s="8">
        <v>42497.331388888888</v>
      </c>
      <c r="W2074" s="10">
        <v>42467.331388888888</v>
      </c>
    </row>
    <row r="2075" spans="1:23" ht="49" x14ac:dyDescent="0.25">
      <c r="A2075">
        <v>2073</v>
      </c>
      <c r="B2075" s="3" t="s">
        <v>2074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153</v>
      </c>
      <c r="P2075">
        <f t="shared" si="129"/>
        <v>324.69</v>
      </c>
      <c r="Q2075" t="str">
        <f t="shared" si="130"/>
        <v>technology</v>
      </c>
      <c r="R2075" t="str">
        <f t="shared" si="131"/>
        <v>hardware</v>
      </c>
      <c r="S2075" s="9">
        <v>42087.418032407411</v>
      </c>
      <c r="T2075" s="9"/>
      <c r="U2075" s="8">
        <v>42132.418032407411</v>
      </c>
      <c r="W2075" s="10">
        <v>42087.418032407411</v>
      </c>
    </row>
    <row r="2076" spans="1:23" ht="33" x14ac:dyDescent="0.25">
      <c r="A2076">
        <v>2074</v>
      </c>
      <c r="B2076" s="3" t="s">
        <v>2075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103</v>
      </c>
      <c r="P2076">
        <f t="shared" si="129"/>
        <v>205</v>
      </c>
      <c r="Q2076" t="str">
        <f t="shared" si="130"/>
        <v>technology</v>
      </c>
      <c r="R2076" t="str">
        <f t="shared" si="131"/>
        <v>hardware</v>
      </c>
      <c r="S2076" s="9">
        <v>42466.576180555552</v>
      </c>
      <c r="T2076" s="9"/>
      <c r="U2076" s="8">
        <v>42496.576180555552</v>
      </c>
      <c r="W2076" s="10">
        <v>42466.576180555552</v>
      </c>
    </row>
    <row r="2077" spans="1:23" ht="49" x14ac:dyDescent="0.25">
      <c r="A2077">
        <v>2075</v>
      </c>
      <c r="B2077" s="3" t="s">
        <v>2076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</v>
      </c>
      <c r="P2077">
        <f t="shared" si="129"/>
        <v>20.47</v>
      </c>
      <c r="Q2077" t="str">
        <f t="shared" si="130"/>
        <v>technology</v>
      </c>
      <c r="R2077" t="str">
        <f t="shared" si="131"/>
        <v>hardware</v>
      </c>
      <c r="S2077" s="9">
        <v>41450.431574074071</v>
      </c>
      <c r="T2077" s="9"/>
      <c r="U2077" s="8">
        <v>41480.431574074071</v>
      </c>
      <c r="W2077" s="10">
        <v>41450.431574074071</v>
      </c>
    </row>
    <row r="2078" spans="1:23" ht="33" x14ac:dyDescent="0.25">
      <c r="A2078">
        <v>2076</v>
      </c>
      <c r="B2078" s="3" t="s">
        <v>2077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</v>
      </c>
      <c r="P2078">
        <f t="shared" si="129"/>
        <v>116.35</v>
      </c>
      <c r="Q2078" t="str">
        <f t="shared" si="130"/>
        <v>technology</v>
      </c>
      <c r="R2078" t="str">
        <f t="shared" si="131"/>
        <v>hardware</v>
      </c>
      <c r="S2078" s="9">
        <v>41803.630659722221</v>
      </c>
      <c r="T2078" s="9"/>
      <c r="U2078" s="8">
        <v>41843.630659722221</v>
      </c>
      <c r="W2078" s="10">
        <v>41803.630659722221</v>
      </c>
    </row>
    <row r="2079" spans="1:23" ht="49" x14ac:dyDescent="0.25">
      <c r="A2079">
        <v>2077</v>
      </c>
      <c r="B2079" s="3" t="s">
        <v>2078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116</v>
      </c>
      <c r="P2079">
        <f t="shared" si="129"/>
        <v>307.2</v>
      </c>
      <c r="Q2079" t="str">
        <f t="shared" si="130"/>
        <v>technology</v>
      </c>
      <c r="R2079" t="str">
        <f t="shared" si="131"/>
        <v>hardware</v>
      </c>
      <c r="S2079" s="9">
        <v>42102.792546296296</v>
      </c>
      <c r="T2079" s="9"/>
      <c r="U2079" s="8">
        <v>42160.625</v>
      </c>
      <c r="W2079" s="10">
        <v>42102.792546296296</v>
      </c>
    </row>
    <row r="2080" spans="1:23" ht="49" x14ac:dyDescent="0.25">
      <c r="A2080">
        <v>2078</v>
      </c>
      <c r="B2080" s="3" t="s">
        <v>2079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</v>
      </c>
      <c r="P2080">
        <f t="shared" si="129"/>
        <v>546.69000000000005</v>
      </c>
      <c r="Q2080" t="str">
        <f t="shared" si="130"/>
        <v>technology</v>
      </c>
      <c r="R2080" t="str">
        <f t="shared" si="131"/>
        <v>hardware</v>
      </c>
      <c r="S2080" s="9">
        <v>42692.521493055552</v>
      </c>
      <c r="T2080" s="9"/>
      <c r="U2080" s="8">
        <v>42722.521493055552</v>
      </c>
      <c r="W2080" s="10">
        <v>42692.521493055552</v>
      </c>
    </row>
    <row r="2081" spans="1:23" ht="49" x14ac:dyDescent="0.25">
      <c r="A2081">
        <v>2079</v>
      </c>
      <c r="B2081" s="3" t="s">
        <v>2080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</v>
      </c>
      <c r="P2081">
        <f t="shared" si="129"/>
        <v>47.47</v>
      </c>
      <c r="Q2081" t="str">
        <f t="shared" si="130"/>
        <v>technology</v>
      </c>
      <c r="R2081" t="str">
        <f t="shared" si="131"/>
        <v>hardware</v>
      </c>
      <c r="S2081" s="9">
        <v>42150.46056712963</v>
      </c>
      <c r="T2081" s="9"/>
      <c r="U2081" s="8">
        <v>42180.541666666672</v>
      </c>
      <c r="W2081" s="10">
        <v>42150.46056712963</v>
      </c>
    </row>
    <row r="2082" spans="1:23" ht="49" x14ac:dyDescent="0.25">
      <c r="A2082">
        <v>2080</v>
      </c>
      <c r="B2082" s="3" t="s">
        <v>2081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508</v>
      </c>
      <c r="P2082">
        <f t="shared" si="129"/>
        <v>101.56</v>
      </c>
      <c r="Q2082" t="str">
        <f t="shared" si="130"/>
        <v>technology</v>
      </c>
      <c r="R2082" t="str">
        <f t="shared" si="131"/>
        <v>hardware</v>
      </c>
      <c r="S2082" s="9">
        <v>42289.707175925927</v>
      </c>
      <c r="T2082" s="9"/>
      <c r="U2082" s="8">
        <v>42319.748842592591</v>
      </c>
      <c r="W2082" s="10">
        <v>42289.707175925927</v>
      </c>
    </row>
    <row r="2083" spans="1:23" ht="49" x14ac:dyDescent="0.25">
      <c r="A2083">
        <v>2081</v>
      </c>
      <c r="B2083" s="3" t="s">
        <v>2082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115</v>
      </c>
      <c r="P2083">
        <f t="shared" si="129"/>
        <v>72.91</v>
      </c>
      <c r="Q2083" t="str">
        <f t="shared" si="130"/>
        <v>music</v>
      </c>
      <c r="R2083" t="str">
        <f t="shared" si="131"/>
        <v>indie rock</v>
      </c>
      <c r="S2083" s="9">
        <v>41003.906886574077</v>
      </c>
      <c r="T2083" s="9"/>
      <c r="U2083" s="8">
        <v>41044.957638888889</v>
      </c>
      <c r="W2083" s="10">
        <v>41003.906886574077</v>
      </c>
    </row>
    <row r="2084" spans="1:23" ht="49" x14ac:dyDescent="0.25">
      <c r="A2084">
        <v>2082</v>
      </c>
      <c r="B2084" s="3" t="s">
        <v>2083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111</v>
      </c>
      <c r="P2084">
        <f t="shared" si="129"/>
        <v>43.71</v>
      </c>
      <c r="Q2084" t="str">
        <f t="shared" si="130"/>
        <v>music</v>
      </c>
      <c r="R2084" t="str">
        <f t="shared" si="131"/>
        <v>indie rock</v>
      </c>
      <c r="S2084" s="9">
        <v>40810.870324074072</v>
      </c>
      <c r="T2084" s="9"/>
      <c r="U2084" s="8">
        <v>40870.911990740737</v>
      </c>
      <c r="W2084" s="10">
        <v>40810.870324074072</v>
      </c>
    </row>
    <row r="2085" spans="1:23" ht="49" x14ac:dyDescent="0.25">
      <c r="A2085">
        <v>2083</v>
      </c>
      <c r="B2085" s="3" t="s">
        <v>2084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</v>
      </c>
      <c r="P2085">
        <f t="shared" si="129"/>
        <v>34</v>
      </c>
      <c r="Q2085" t="str">
        <f t="shared" si="130"/>
        <v>music</v>
      </c>
      <c r="R2085" t="str">
        <f t="shared" si="131"/>
        <v>indie rock</v>
      </c>
      <c r="S2085" s="9">
        <v>41034.47216435185</v>
      </c>
      <c r="T2085" s="9"/>
      <c r="U2085" s="8">
        <v>41064.47216435185</v>
      </c>
      <c r="W2085" s="10">
        <v>41034.47216435185</v>
      </c>
    </row>
    <row r="2086" spans="1:23" ht="49" x14ac:dyDescent="0.25">
      <c r="A2086">
        <v>2084</v>
      </c>
      <c r="B2086" s="3" t="s">
        <v>2085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</v>
      </c>
      <c r="P2086">
        <f t="shared" si="129"/>
        <v>70.650000000000006</v>
      </c>
      <c r="Q2086" t="str">
        <f t="shared" si="130"/>
        <v>music</v>
      </c>
      <c r="R2086" t="str">
        <f t="shared" si="131"/>
        <v>indie rock</v>
      </c>
      <c r="S2086" s="9">
        <v>41731.583124999997</v>
      </c>
      <c r="T2086" s="9"/>
      <c r="U2086" s="8">
        <v>41763.040972222225</v>
      </c>
      <c r="W2086" s="10">
        <v>41731.583124999997</v>
      </c>
    </row>
    <row r="2087" spans="1:23" ht="49" x14ac:dyDescent="0.25">
      <c r="A2087">
        <v>2085</v>
      </c>
      <c r="B2087" s="3" t="s">
        <v>2086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124</v>
      </c>
      <c r="P2087">
        <f t="shared" si="129"/>
        <v>89.3</v>
      </c>
      <c r="Q2087" t="str">
        <f t="shared" si="130"/>
        <v>music</v>
      </c>
      <c r="R2087" t="str">
        <f t="shared" si="131"/>
        <v>indie rock</v>
      </c>
      <c r="S2087" s="9">
        <v>41075.585497685184</v>
      </c>
      <c r="T2087" s="9"/>
      <c r="U2087" s="8">
        <v>41105.585497685184</v>
      </c>
      <c r="W2087" s="10">
        <v>41075.585497685184</v>
      </c>
    </row>
    <row r="2088" spans="1:23" ht="49" x14ac:dyDescent="0.25">
      <c r="A2088">
        <v>2086</v>
      </c>
      <c r="B2088" s="3" t="s">
        <v>2087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101</v>
      </c>
      <c r="P2088">
        <f t="shared" si="129"/>
        <v>115.09</v>
      </c>
      <c r="Q2088" t="str">
        <f t="shared" si="130"/>
        <v>music</v>
      </c>
      <c r="R2088" t="str">
        <f t="shared" si="131"/>
        <v>indie rock</v>
      </c>
      <c r="S2088" s="9">
        <v>40860.42050925926</v>
      </c>
      <c r="T2088" s="9"/>
      <c r="U2088" s="8">
        <v>40890.957638888889</v>
      </c>
      <c r="W2088" s="10">
        <v>40860.42050925926</v>
      </c>
    </row>
    <row r="2089" spans="1:23" ht="49" x14ac:dyDescent="0.25">
      <c r="A2089">
        <v>2087</v>
      </c>
      <c r="B2089" s="3" t="s">
        <v>2088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104</v>
      </c>
      <c r="P2089">
        <f t="shared" si="129"/>
        <v>62.12</v>
      </c>
      <c r="Q2089" t="str">
        <f t="shared" si="130"/>
        <v>music</v>
      </c>
      <c r="R2089" t="str">
        <f t="shared" si="131"/>
        <v>indie rock</v>
      </c>
      <c r="S2089" s="9">
        <v>40763.954375000001</v>
      </c>
      <c r="T2089" s="9"/>
      <c r="U2089" s="8">
        <v>40793.954375000001</v>
      </c>
      <c r="W2089" s="10">
        <v>40763.954375000001</v>
      </c>
    </row>
    <row r="2090" spans="1:23" ht="49" x14ac:dyDescent="0.25">
      <c r="A2090">
        <v>2088</v>
      </c>
      <c r="B2090" s="3" t="s">
        <v>2089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116</v>
      </c>
      <c r="P2090">
        <f t="shared" si="129"/>
        <v>46.2</v>
      </c>
      <c r="Q2090" t="str">
        <f t="shared" si="130"/>
        <v>music</v>
      </c>
      <c r="R2090" t="str">
        <f t="shared" si="131"/>
        <v>indie rock</v>
      </c>
      <c r="S2090" s="9">
        <v>40395.464722222219</v>
      </c>
      <c r="T2090" s="9"/>
      <c r="U2090" s="8">
        <v>40431.915972222225</v>
      </c>
      <c r="W2090" s="10">
        <v>40395.464722222219</v>
      </c>
    </row>
    <row r="2091" spans="1:23" ht="33" x14ac:dyDescent="0.25">
      <c r="A2091">
        <v>2089</v>
      </c>
      <c r="B2091" s="3" t="s">
        <v>2090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</v>
      </c>
      <c r="P2091">
        <f t="shared" si="129"/>
        <v>48.55</v>
      </c>
      <c r="Q2091" t="str">
        <f t="shared" si="130"/>
        <v>music</v>
      </c>
      <c r="R2091" t="str">
        <f t="shared" si="131"/>
        <v>indie rock</v>
      </c>
      <c r="S2091" s="9">
        <v>41452.826319444444</v>
      </c>
      <c r="T2091" s="9"/>
      <c r="U2091" s="8">
        <v>41487.826319444444</v>
      </c>
      <c r="W2091" s="10">
        <v>41452.826319444444</v>
      </c>
    </row>
    <row r="2092" spans="1:23" ht="49" x14ac:dyDescent="0.25">
      <c r="A2092">
        <v>2090</v>
      </c>
      <c r="B2092" s="3" t="s">
        <v>2091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</v>
      </c>
      <c r="P2092">
        <f t="shared" si="129"/>
        <v>57.52</v>
      </c>
      <c r="Q2092" t="str">
        <f t="shared" si="130"/>
        <v>music</v>
      </c>
      <c r="R2092" t="str">
        <f t="shared" si="131"/>
        <v>indie rock</v>
      </c>
      <c r="S2092" s="9">
        <v>41299.131423611114</v>
      </c>
      <c r="T2092" s="9"/>
      <c r="U2092" s="8">
        <v>41329.131423611114</v>
      </c>
      <c r="W2092" s="10">
        <v>41299.131423611114</v>
      </c>
    </row>
    <row r="2093" spans="1:23" ht="49" x14ac:dyDescent="0.25">
      <c r="A2093">
        <v>2091</v>
      </c>
      <c r="B2093" s="3" t="s">
        <v>2092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</v>
      </c>
      <c r="P2093">
        <f t="shared" si="129"/>
        <v>88.15</v>
      </c>
      <c r="Q2093" t="str">
        <f t="shared" si="130"/>
        <v>music</v>
      </c>
      <c r="R2093" t="str">
        <f t="shared" si="131"/>
        <v>indie rock</v>
      </c>
      <c r="S2093" s="9">
        <v>40555.072662037033</v>
      </c>
      <c r="T2093" s="9"/>
      <c r="U2093" s="8">
        <v>40603.583333333336</v>
      </c>
      <c r="W2093" s="10">
        <v>40555.072662037033</v>
      </c>
    </row>
    <row r="2094" spans="1:23" ht="49" x14ac:dyDescent="0.25">
      <c r="A2094">
        <v>2092</v>
      </c>
      <c r="B2094" s="3" t="s">
        <v>2093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</v>
      </c>
      <c r="P2094">
        <f t="shared" si="129"/>
        <v>110.49</v>
      </c>
      <c r="Q2094" t="str">
        <f t="shared" si="130"/>
        <v>music</v>
      </c>
      <c r="R2094" t="str">
        <f t="shared" si="131"/>
        <v>indie rock</v>
      </c>
      <c r="S2094" s="9">
        <v>40763.457546296297</v>
      </c>
      <c r="T2094" s="9"/>
      <c r="U2094" s="8">
        <v>40823.457546296297</v>
      </c>
      <c r="W2094" s="10">
        <v>40763.457546296297</v>
      </c>
    </row>
    <row r="2095" spans="1:23" ht="49" x14ac:dyDescent="0.25">
      <c r="A2095">
        <v>2093</v>
      </c>
      <c r="B2095" s="3" t="s">
        <v>2094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</v>
      </c>
      <c r="P2095">
        <f t="shared" si="129"/>
        <v>66.83</v>
      </c>
      <c r="Q2095" t="str">
        <f t="shared" si="130"/>
        <v>music</v>
      </c>
      <c r="R2095" t="str">
        <f t="shared" si="131"/>
        <v>indie rock</v>
      </c>
      <c r="S2095" s="9">
        <v>41205.604537037041</v>
      </c>
      <c r="T2095" s="9"/>
      <c r="U2095" s="8">
        <v>41265.646203703705</v>
      </c>
      <c r="W2095" s="10">
        <v>41205.604537037041</v>
      </c>
    </row>
    <row r="2096" spans="1:23" ht="49" x14ac:dyDescent="0.25">
      <c r="A2096">
        <v>2094</v>
      </c>
      <c r="B2096" s="3" t="s">
        <v>2095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121</v>
      </c>
      <c r="P2096">
        <f t="shared" si="129"/>
        <v>58.6</v>
      </c>
      <c r="Q2096" t="str">
        <f t="shared" si="130"/>
        <v>music</v>
      </c>
      <c r="R2096" t="str">
        <f t="shared" si="131"/>
        <v>indie rock</v>
      </c>
      <c r="S2096" s="9">
        <v>40938.77002314815</v>
      </c>
      <c r="T2096" s="9"/>
      <c r="U2096" s="8">
        <v>40972.875</v>
      </c>
      <c r="W2096" s="10">
        <v>40938.77002314815</v>
      </c>
    </row>
    <row r="2097" spans="1:23" ht="49" x14ac:dyDescent="0.25">
      <c r="A2097">
        <v>2095</v>
      </c>
      <c r="B2097" s="3" t="s">
        <v>2096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113.64</v>
      </c>
      <c r="Q2097" t="str">
        <f t="shared" si="130"/>
        <v>music</v>
      </c>
      <c r="R2097" t="str">
        <f t="shared" si="131"/>
        <v>indie rock</v>
      </c>
      <c r="S2097" s="9">
        <v>40758.483483796292</v>
      </c>
      <c r="T2097" s="9"/>
      <c r="U2097" s="8">
        <v>40818.483483796292</v>
      </c>
      <c r="W2097" s="10">
        <v>40758.483483796292</v>
      </c>
    </row>
    <row r="2098" spans="1:23" ht="49" x14ac:dyDescent="0.25">
      <c r="A2098">
        <v>2096</v>
      </c>
      <c r="B2098" s="3" t="s">
        <v>2097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102</v>
      </c>
      <c r="P2098">
        <f t="shared" si="129"/>
        <v>43.57</v>
      </c>
      <c r="Q2098" t="str">
        <f t="shared" si="130"/>
        <v>music</v>
      </c>
      <c r="R2098" t="str">
        <f t="shared" si="131"/>
        <v>indie rock</v>
      </c>
      <c r="S2098" s="9">
        <v>41192.508506944447</v>
      </c>
      <c r="T2098" s="9"/>
      <c r="U2098" s="8">
        <v>41207.915972222225</v>
      </c>
      <c r="W2098" s="10">
        <v>41192.508506944447</v>
      </c>
    </row>
    <row r="2099" spans="1:23" ht="49" x14ac:dyDescent="0.25">
      <c r="A2099">
        <v>2097</v>
      </c>
      <c r="B2099" s="3" t="s">
        <v>2098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78.95</v>
      </c>
      <c r="Q2099" t="str">
        <f t="shared" si="130"/>
        <v>music</v>
      </c>
      <c r="R2099" t="str">
        <f t="shared" si="131"/>
        <v>indie rock</v>
      </c>
      <c r="S2099" s="9">
        <v>40818.33489583333</v>
      </c>
      <c r="T2099" s="9"/>
      <c r="U2099" s="8">
        <v>40878.376562500001</v>
      </c>
      <c r="W2099" s="10">
        <v>40818.33489583333</v>
      </c>
    </row>
    <row r="2100" spans="1:23" ht="49" x14ac:dyDescent="0.25">
      <c r="A2100">
        <v>2098</v>
      </c>
      <c r="B2100" s="3" t="s">
        <v>2099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</v>
      </c>
      <c r="P2100">
        <f t="shared" si="129"/>
        <v>188.13</v>
      </c>
      <c r="Q2100" t="str">
        <f t="shared" si="130"/>
        <v>music</v>
      </c>
      <c r="R2100" t="str">
        <f t="shared" si="131"/>
        <v>indie rock</v>
      </c>
      <c r="S2100" s="9">
        <v>40945.86383101852</v>
      </c>
      <c r="T2100" s="9"/>
      <c r="U2100" s="8">
        <v>40975.86383101852</v>
      </c>
      <c r="W2100" s="10">
        <v>40945.86383101852</v>
      </c>
    </row>
    <row r="2101" spans="1:23" ht="18" x14ac:dyDescent="0.25">
      <c r="A2101">
        <v>2099</v>
      </c>
      <c r="B2101" s="3" t="s">
        <v>2100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</v>
      </c>
      <c r="P2101">
        <f t="shared" si="129"/>
        <v>63.03</v>
      </c>
      <c r="Q2101" t="str">
        <f t="shared" si="130"/>
        <v>music</v>
      </c>
      <c r="R2101" t="str">
        <f t="shared" si="131"/>
        <v>indie rock</v>
      </c>
      <c r="S2101" s="9">
        <v>42173.496342592596</v>
      </c>
      <c r="T2101" s="9"/>
      <c r="U2101" s="8">
        <v>42186.902777777781</v>
      </c>
      <c r="W2101" s="10">
        <v>42173.496342592596</v>
      </c>
    </row>
    <row r="2102" spans="1:23" ht="49" x14ac:dyDescent="0.25">
      <c r="A2102">
        <v>2100</v>
      </c>
      <c r="B2102" s="3" t="s">
        <v>2101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137</v>
      </c>
      <c r="P2102">
        <f t="shared" si="129"/>
        <v>30.37</v>
      </c>
      <c r="Q2102" t="str">
        <f t="shared" si="130"/>
        <v>music</v>
      </c>
      <c r="R2102" t="str">
        <f t="shared" si="131"/>
        <v>indie rock</v>
      </c>
      <c r="S2102" s="9">
        <v>41074.584965277776</v>
      </c>
      <c r="T2102" s="9"/>
      <c r="U2102" s="8">
        <v>41089.915972222225</v>
      </c>
      <c r="W2102" s="10">
        <v>41074.584965277776</v>
      </c>
    </row>
    <row r="2103" spans="1:23" ht="49" x14ac:dyDescent="0.25">
      <c r="A2103">
        <v>2101</v>
      </c>
      <c r="B2103" s="3" t="s">
        <v>2102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</v>
      </c>
      <c r="P2103">
        <f t="shared" si="129"/>
        <v>51.48</v>
      </c>
      <c r="Q2103" t="str">
        <f t="shared" si="130"/>
        <v>music</v>
      </c>
      <c r="R2103" t="str">
        <f t="shared" si="131"/>
        <v>indie rock</v>
      </c>
      <c r="S2103" s="9">
        <v>40891.899467592593</v>
      </c>
      <c r="T2103" s="9"/>
      <c r="U2103" s="8">
        <v>40951.899467592593</v>
      </c>
      <c r="W2103" s="10">
        <v>40891.899467592593</v>
      </c>
    </row>
    <row r="2104" spans="1:23" ht="49" x14ac:dyDescent="0.25">
      <c r="A2104">
        <v>2102</v>
      </c>
      <c r="B2104" s="3" t="s">
        <v>2103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35.79</v>
      </c>
      <c r="Q2104" t="str">
        <f t="shared" si="130"/>
        <v>music</v>
      </c>
      <c r="R2104" t="str">
        <f t="shared" si="131"/>
        <v>indie rock</v>
      </c>
      <c r="S2104" s="9">
        <v>40638.618611111109</v>
      </c>
      <c r="T2104" s="9"/>
      <c r="U2104" s="8">
        <v>40668.618611111109</v>
      </c>
      <c r="W2104" s="10">
        <v>40638.618611111109</v>
      </c>
    </row>
    <row r="2105" spans="1:23" ht="33" x14ac:dyDescent="0.25">
      <c r="A2105">
        <v>2103</v>
      </c>
      <c r="B2105" s="3" t="s">
        <v>2104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</v>
      </c>
      <c r="P2105">
        <f t="shared" si="129"/>
        <v>98.82</v>
      </c>
      <c r="Q2105" t="str">
        <f t="shared" si="130"/>
        <v>music</v>
      </c>
      <c r="R2105" t="str">
        <f t="shared" si="131"/>
        <v>indie rock</v>
      </c>
      <c r="S2105" s="9">
        <v>41192.504942129628</v>
      </c>
      <c r="T2105" s="9"/>
      <c r="U2105" s="8">
        <v>41222.5466087963</v>
      </c>
      <c r="W2105" s="10">
        <v>41192.504942129628</v>
      </c>
    </row>
    <row r="2106" spans="1:23" ht="49" x14ac:dyDescent="0.25">
      <c r="A2106">
        <v>2104</v>
      </c>
      <c r="B2106" s="3" t="s">
        <v>2105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130</v>
      </c>
      <c r="P2106">
        <f t="shared" si="129"/>
        <v>28</v>
      </c>
      <c r="Q2106" t="str">
        <f t="shared" si="130"/>
        <v>music</v>
      </c>
      <c r="R2106" t="str">
        <f t="shared" si="131"/>
        <v>indie rock</v>
      </c>
      <c r="S2106" s="9">
        <v>41393.824467592596</v>
      </c>
      <c r="T2106" s="9"/>
      <c r="U2106" s="8">
        <v>41424.75</v>
      </c>
      <c r="W2106" s="10">
        <v>41393.824467592596</v>
      </c>
    </row>
    <row r="2107" spans="1:23" ht="33" x14ac:dyDescent="0.25">
      <c r="A2107">
        <v>2105</v>
      </c>
      <c r="B2107" s="3" t="s">
        <v>2106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</v>
      </c>
      <c r="Q2107" t="str">
        <f t="shared" si="130"/>
        <v>music</v>
      </c>
      <c r="R2107" t="str">
        <f t="shared" si="131"/>
        <v>indie rock</v>
      </c>
      <c r="S2107" s="9">
        <v>41951.538807870369</v>
      </c>
      <c r="T2107" s="9"/>
      <c r="U2107" s="8">
        <v>41963.916666666672</v>
      </c>
      <c r="W2107" s="10">
        <v>41951.538807870369</v>
      </c>
    </row>
    <row r="2108" spans="1:23" ht="49" x14ac:dyDescent="0.25">
      <c r="A2108">
        <v>2106</v>
      </c>
      <c r="B2108" s="3" t="s">
        <v>2107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</v>
      </c>
      <c r="P2108">
        <f t="shared" si="129"/>
        <v>53.52</v>
      </c>
      <c r="Q2108" t="str">
        <f t="shared" si="130"/>
        <v>music</v>
      </c>
      <c r="R2108" t="str">
        <f t="shared" si="131"/>
        <v>indie rock</v>
      </c>
      <c r="S2108" s="9">
        <v>41269.96497685185</v>
      </c>
      <c r="T2108" s="9"/>
      <c r="U2108" s="8">
        <v>41299.96497685185</v>
      </c>
      <c r="W2108" s="10">
        <v>41269.96497685185</v>
      </c>
    </row>
    <row r="2109" spans="1:23" ht="49" x14ac:dyDescent="0.25">
      <c r="A2109">
        <v>2107</v>
      </c>
      <c r="B2109" s="3" t="s">
        <v>2108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108</v>
      </c>
      <c r="P2109">
        <f t="shared" si="129"/>
        <v>37.15</v>
      </c>
      <c r="Q2109" t="str">
        <f t="shared" si="130"/>
        <v>music</v>
      </c>
      <c r="R2109" t="str">
        <f t="shared" si="131"/>
        <v>indie rock</v>
      </c>
      <c r="S2109" s="9">
        <v>41934.46056712963</v>
      </c>
      <c r="T2109" s="9"/>
      <c r="U2109" s="8">
        <v>41955.502233796295</v>
      </c>
      <c r="W2109" s="10">
        <v>41934.46056712963</v>
      </c>
    </row>
    <row r="2110" spans="1:23" ht="49" x14ac:dyDescent="0.25">
      <c r="A2110">
        <v>2108</v>
      </c>
      <c r="B2110" s="3" t="s">
        <v>2109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</v>
      </c>
      <c r="P2110">
        <f t="shared" si="129"/>
        <v>89.9</v>
      </c>
      <c r="Q2110" t="str">
        <f t="shared" si="130"/>
        <v>music</v>
      </c>
      <c r="R2110" t="str">
        <f t="shared" si="131"/>
        <v>indie rock</v>
      </c>
      <c r="S2110" s="9">
        <v>41134.925694444442</v>
      </c>
      <c r="T2110" s="9"/>
      <c r="U2110" s="8">
        <v>41161.913194444445</v>
      </c>
      <c r="W2110" s="10">
        <v>41134.925694444442</v>
      </c>
    </row>
    <row r="2111" spans="1:23" ht="33" x14ac:dyDescent="0.25">
      <c r="A2111">
        <v>2109</v>
      </c>
      <c r="B2111" s="3" t="s">
        <v>2110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107</v>
      </c>
      <c r="P2111">
        <f t="shared" si="129"/>
        <v>106.53</v>
      </c>
      <c r="Q2111" t="str">
        <f t="shared" si="130"/>
        <v>music</v>
      </c>
      <c r="R2111" t="str">
        <f t="shared" si="131"/>
        <v>indie rock</v>
      </c>
      <c r="S2111" s="9">
        <v>42160.458530092597</v>
      </c>
      <c r="T2111" s="9"/>
      <c r="U2111" s="8">
        <v>42190.458530092597</v>
      </c>
      <c r="W2111" s="10">
        <v>42160.458530092597</v>
      </c>
    </row>
    <row r="2112" spans="1:23" ht="33" x14ac:dyDescent="0.25">
      <c r="A2112">
        <v>2110</v>
      </c>
      <c r="B2112" s="3" t="s">
        <v>2111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</v>
      </c>
      <c r="P2112">
        <f t="shared" si="129"/>
        <v>52.82</v>
      </c>
      <c r="Q2112" t="str">
        <f t="shared" si="130"/>
        <v>music</v>
      </c>
      <c r="R2112" t="str">
        <f t="shared" si="131"/>
        <v>indie rock</v>
      </c>
      <c r="S2112" s="9">
        <v>41759.420937499999</v>
      </c>
      <c r="T2112" s="9"/>
      <c r="U2112" s="8">
        <v>41786.957638888889</v>
      </c>
      <c r="W2112" s="10">
        <v>41759.420937499999</v>
      </c>
    </row>
    <row r="2113" spans="1:23" ht="49" x14ac:dyDescent="0.25">
      <c r="A2113">
        <v>2111</v>
      </c>
      <c r="B2113" s="3" t="s">
        <v>2112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107</v>
      </c>
      <c r="P2113">
        <f t="shared" si="129"/>
        <v>54.62</v>
      </c>
      <c r="Q2113" t="str">
        <f t="shared" si="130"/>
        <v>music</v>
      </c>
      <c r="R2113" t="str">
        <f t="shared" si="131"/>
        <v>indie rock</v>
      </c>
      <c r="S2113" s="9">
        <v>40702.947048611109</v>
      </c>
      <c r="T2113" s="9"/>
      <c r="U2113" s="8">
        <v>40769.791666666664</v>
      </c>
      <c r="W2113" s="10">
        <v>40702.947048611109</v>
      </c>
    </row>
    <row r="2114" spans="1:23" ht="49" x14ac:dyDescent="0.25">
      <c r="A2114">
        <v>2112</v>
      </c>
      <c r="B2114" s="3" t="s">
        <v>2113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</v>
      </c>
      <c r="Q2114" t="str">
        <f t="shared" si="130"/>
        <v>music</v>
      </c>
      <c r="R2114" t="str">
        <f t="shared" si="131"/>
        <v>indie rock</v>
      </c>
      <c r="S2114" s="9">
        <v>41365.678159722222</v>
      </c>
      <c r="T2114" s="9"/>
      <c r="U2114" s="8">
        <v>41379.678159722222</v>
      </c>
      <c r="W2114" s="10">
        <v>41365.678159722222</v>
      </c>
    </row>
    <row r="2115" spans="1:23" ht="33" x14ac:dyDescent="0.25">
      <c r="A2115">
        <v>2113</v>
      </c>
      <c r="B2115" s="3" t="s">
        <v>2114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ROUND((E2115/D2115)*100,0)</f>
        <v>105</v>
      </c>
      <c r="P2115">
        <f t="shared" ref="P2115:P2178" si="133">ROUND(E2115/L2115,2)</f>
        <v>68.599999999999994</v>
      </c>
      <c r="Q2115" t="str">
        <f t="shared" ref="Q2115:Q2178" si="134">LEFT(N2115,FIND("/",N2115)-1)</f>
        <v>music</v>
      </c>
      <c r="R2115" t="str">
        <f t="shared" ref="R2115:R2178" si="135">MID(N2115,FIND("/",N2115)+1,LEN(N2115))</f>
        <v>indie rock</v>
      </c>
      <c r="S2115" s="9">
        <v>41870.61546296296</v>
      </c>
      <c r="T2115" s="9"/>
      <c r="U2115" s="8">
        <v>41905.61546296296</v>
      </c>
      <c r="W2115" s="10">
        <v>41870.61546296296</v>
      </c>
    </row>
    <row r="2116" spans="1:23" ht="49" x14ac:dyDescent="0.25">
      <c r="A2116">
        <v>2114</v>
      </c>
      <c r="B2116" s="3" t="s">
        <v>2115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105</v>
      </c>
      <c r="P2116">
        <f t="shared" si="133"/>
        <v>35.61</v>
      </c>
      <c r="Q2116" t="str">
        <f t="shared" si="134"/>
        <v>music</v>
      </c>
      <c r="R2116" t="str">
        <f t="shared" si="135"/>
        <v>indie rock</v>
      </c>
      <c r="S2116" s="9">
        <v>40458.565625000003</v>
      </c>
      <c r="T2116" s="9"/>
      <c r="U2116" s="8">
        <v>40520.957638888889</v>
      </c>
      <c r="W2116" s="10">
        <v>40458.565625000003</v>
      </c>
    </row>
    <row r="2117" spans="1:23" ht="49" x14ac:dyDescent="0.25">
      <c r="A2117">
        <v>2115</v>
      </c>
      <c r="B2117" s="3" t="s">
        <v>2116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226</v>
      </c>
      <c r="P2117">
        <f t="shared" si="133"/>
        <v>94.03</v>
      </c>
      <c r="Q2117" t="str">
        <f t="shared" si="134"/>
        <v>music</v>
      </c>
      <c r="R2117" t="str">
        <f t="shared" si="135"/>
        <v>indie rock</v>
      </c>
      <c r="S2117" s="9">
        <v>40563.831030092595</v>
      </c>
      <c r="T2117" s="9"/>
      <c r="U2117" s="8">
        <v>40593.831030092595</v>
      </c>
      <c r="W2117" s="10">
        <v>40563.831030092595</v>
      </c>
    </row>
    <row r="2118" spans="1:23" ht="49" x14ac:dyDescent="0.25">
      <c r="A2118">
        <v>2116</v>
      </c>
      <c r="B2118" s="3" t="s">
        <v>2117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101</v>
      </c>
      <c r="P2118">
        <f t="shared" si="133"/>
        <v>526.46</v>
      </c>
      <c r="Q2118" t="str">
        <f t="shared" si="134"/>
        <v>music</v>
      </c>
      <c r="R2118" t="str">
        <f t="shared" si="135"/>
        <v>indie rock</v>
      </c>
      <c r="S2118" s="9">
        <v>41136.527812500004</v>
      </c>
      <c r="T2118" s="9"/>
      <c r="U2118" s="8">
        <v>41184.527812500004</v>
      </c>
      <c r="W2118" s="10">
        <v>41136.527812500004</v>
      </c>
    </row>
    <row r="2119" spans="1:23" ht="49" x14ac:dyDescent="0.25">
      <c r="A2119">
        <v>2117</v>
      </c>
      <c r="B2119" s="3" t="s">
        <v>2118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148</v>
      </c>
      <c r="P2119">
        <f t="shared" si="133"/>
        <v>50.66</v>
      </c>
      <c r="Q2119" t="str">
        <f t="shared" si="134"/>
        <v>music</v>
      </c>
      <c r="R2119" t="str">
        <f t="shared" si="135"/>
        <v>indie rock</v>
      </c>
      <c r="S2119" s="9">
        <v>42289.809594907405</v>
      </c>
      <c r="T2119" s="9"/>
      <c r="U2119" s="8">
        <v>42303.957638888889</v>
      </c>
      <c r="W2119" s="10">
        <v>42289.809594907405</v>
      </c>
    </row>
    <row r="2120" spans="1:23" ht="33" x14ac:dyDescent="0.25">
      <c r="A2120">
        <v>2118</v>
      </c>
      <c r="B2120" s="3" t="s">
        <v>2119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135</v>
      </c>
      <c r="P2120">
        <f t="shared" si="133"/>
        <v>79.180000000000007</v>
      </c>
      <c r="Q2120" t="str">
        <f t="shared" si="134"/>
        <v>music</v>
      </c>
      <c r="R2120" t="str">
        <f t="shared" si="135"/>
        <v>indie rock</v>
      </c>
      <c r="S2120" s="9">
        <v>40718.589537037034</v>
      </c>
      <c r="T2120" s="9"/>
      <c r="U2120" s="8">
        <v>40748.589537037034</v>
      </c>
      <c r="W2120" s="10">
        <v>40718.589537037034</v>
      </c>
    </row>
    <row r="2121" spans="1:23" ht="49" x14ac:dyDescent="0.25">
      <c r="A2121">
        <v>2119</v>
      </c>
      <c r="B2121" s="3" t="s">
        <v>2120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101</v>
      </c>
      <c r="P2121">
        <f t="shared" si="133"/>
        <v>91.59</v>
      </c>
      <c r="Q2121" t="str">
        <f t="shared" si="134"/>
        <v>music</v>
      </c>
      <c r="R2121" t="str">
        <f t="shared" si="135"/>
        <v>indie rock</v>
      </c>
      <c r="S2121" s="9">
        <v>41106.880150462966</v>
      </c>
      <c r="T2121" s="9"/>
      <c r="U2121" s="8">
        <v>41136.880150462966</v>
      </c>
      <c r="W2121" s="10">
        <v>41106.880150462966</v>
      </c>
    </row>
    <row r="2122" spans="1:23" ht="49" x14ac:dyDescent="0.25">
      <c r="A2122">
        <v>2120</v>
      </c>
      <c r="B2122" s="3" t="s">
        <v>2121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101</v>
      </c>
      <c r="P2122">
        <f t="shared" si="133"/>
        <v>116.96</v>
      </c>
      <c r="Q2122" t="str">
        <f t="shared" si="134"/>
        <v>music</v>
      </c>
      <c r="R2122" t="str">
        <f t="shared" si="135"/>
        <v>indie rock</v>
      </c>
      <c r="S2122" s="9">
        <v>41591.714537037034</v>
      </c>
      <c r="T2122" s="9"/>
      <c r="U2122" s="8">
        <v>41640.714537037034</v>
      </c>
      <c r="W2122" s="10">
        <v>41591.714537037034</v>
      </c>
    </row>
    <row r="2123" spans="1:23" ht="33" x14ac:dyDescent="0.25">
      <c r="A2123">
        <v>2121</v>
      </c>
      <c r="B2123" s="3" t="s">
        <v>2122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1</v>
      </c>
      <c r="P2123">
        <f t="shared" si="133"/>
        <v>28.4</v>
      </c>
      <c r="Q2123" t="str">
        <f t="shared" si="134"/>
        <v>games</v>
      </c>
      <c r="R2123" t="str">
        <f t="shared" si="135"/>
        <v>video games</v>
      </c>
      <c r="S2123" s="9">
        <v>42716.4924537037</v>
      </c>
      <c r="T2123" s="9"/>
      <c r="U2123" s="8">
        <v>42746.4924537037</v>
      </c>
      <c r="W2123" s="10">
        <v>42716.4924537037</v>
      </c>
    </row>
    <row r="2124" spans="1:23" ht="33" x14ac:dyDescent="0.25">
      <c r="A2124">
        <v>2122</v>
      </c>
      <c r="B2124" s="3" t="s">
        <v>2123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</v>
      </c>
      <c r="P2124">
        <f t="shared" si="133"/>
        <v>103.33</v>
      </c>
      <c r="Q2124" t="str">
        <f t="shared" si="134"/>
        <v>games</v>
      </c>
      <c r="R2124" t="str">
        <f t="shared" si="135"/>
        <v>video games</v>
      </c>
      <c r="S2124" s="9">
        <v>42712.050567129627</v>
      </c>
      <c r="T2124" s="9"/>
      <c r="U2124" s="8">
        <v>42742.050567129627</v>
      </c>
      <c r="W2124" s="10">
        <v>42712.050567129627</v>
      </c>
    </row>
    <row r="2125" spans="1:23" ht="65" x14ac:dyDescent="0.25">
      <c r="A2125">
        <v>2123</v>
      </c>
      <c r="B2125" s="3" t="s">
        <v>2124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>
        <f t="shared" si="133"/>
        <v>10</v>
      </c>
      <c r="Q2125" t="str">
        <f t="shared" si="134"/>
        <v>games</v>
      </c>
      <c r="R2125" t="str">
        <f t="shared" si="135"/>
        <v>video games</v>
      </c>
      <c r="S2125" s="9">
        <v>40198.174849537041</v>
      </c>
      <c r="T2125" s="9"/>
      <c r="U2125" s="8">
        <v>40252.040972222225</v>
      </c>
      <c r="W2125" s="10">
        <v>40198.174849537041</v>
      </c>
    </row>
    <row r="2126" spans="1:23" ht="49" x14ac:dyDescent="0.25">
      <c r="A2126">
        <v>2124</v>
      </c>
      <c r="B2126" s="3" t="s">
        <v>2125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</v>
      </c>
      <c r="P2126">
        <f t="shared" si="133"/>
        <v>23</v>
      </c>
      <c r="Q2126" t="str">
        <f t="shared" si="134"/>
        <v>games</v>
      </c>
      <c r="R2126" t="str">
        <f t="shared" si="135"/>
        <v>video games</v>
      </c>
      <c r="S2126" s="9">
        <v>40463.778182870366</v>
      </c>
      <c r="T2126" s="9"/>
      <c r="U2126" s="8">
        <v>40511.958333333336</v>
      </c>
      <c r="W2126" s="10">
        <v>40463.778182870366</v>
      </c>
    </row>
    <row r="2127" spans="1:23" ht="49" x14ac:dyDescent="0.25">
      <c r="A2127">
        <v>2125</v>
      </c>
      <c r="B2127" s="3" t="s">
        <v>2126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</v>
      </c>
      <c r="P2127">
        <f t="shared" si="133"/>
        <v>31.56</v>
      </c>
      <c r="Q2127" t="str">
        <f t="shared" si="134"/>
        <v>games</v>
      </c>
      <c r="R2127" t="str">
        <f t="shared" si="135"/>
        <v>video games</v>
      </c>
      <c r="S2127" s="9">
        <v>42190.773530092592</v>
      </c>
      <c r="T2127" s="9"/>
      <c r="U2127" s="8">
        <v>42220.773530092592</v>
      </c>
      <c r="W2127" s="10">
        <v>42190.773530092592</v>
      </c>
    </row>
    <row r="2128" spans="1:23" ht="49" x14ac:dyDescent="0.25">
      <c r="A2128">
        <v>2126</v>
      </c>
      <c r="B2128" s="3" t="s">
        <v>2127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</v>
      </c>
      <c r="P2128">
        <f t="shared" si="133"/>
        <v>5</v>
      </c>
      <c r="Q2128" t="str">
        <f t="shared" si="134"/>
        <v>games</v>
      </c>
      <c r="R2128" t="str">
        <f t="shared" si="135"/>
        <v>video games</v>
      </c>
      <c r="S2128" s="9">
        <v>41951.723229166666</v>
      </c>
      <c r="T2128" s="9"/>
      <c r="U2128" s="8">
        <v>41981.723229166666</v>
      </c>
      <c r="W2128" s="10">
        <v>41951.723229166666</v>
      </c>
    </row>
    <row r="2129" spans="1:23" ht="18" x14ac:dyDescent="0.25">
      <c r="A2129">
        <v>2127</v>
      </c>
      <c r="B2129" s="3" t="s">
        <v>2128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29</v>
      </c>
      <c r="P2129">
        <f t="shared" si="133"/>
        <v>34.22</v>
      </c>
      <c r="Q2129" t="str">
        <f t="shared" si="134"/>
        <v>games</v>
      </c>
      <c r="R2129" t="str">
        <f t="shared" si="135"/>
        <v>video games</v>
      </c>
      <c r="S2129" s="9">
        <v>42045.25535879629</v>
      </c>
      <c r="T2129" s="9"/>
      <c r="U2129" s="8">
        <v>42075.213692129633</v>
      </c>
      <c r="W2129" s="10">
        <v>42045.25535879629</v>
      </c>
    </row>
    <row r="2130" spans="1:23" ht="49" x14ac:dyDescent="0.25">
      <c r="A2130">
        <v>2128</v>
      </c>
      <c r="B2130" s="3" t="s">
        <v>2129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</v>
      </c>
      <c r="P2130">
        <f t="shared" si="133"/>
        <v>25</v>
      </c>
      <c r="Q2130" t="str">
        <f t="shared" si="134"/>
        <v>games</v>
      </c>
      <c r="R2130" t="str">
        <f t="shared" si="135"/>
        <v>video games</v>
      </c>
      <c r="S2130" s="9">
        <v>41843.522789351853</v>
      </c>
      <c r="T2130" s="9"/>
      <c r="U2130" s="8">
        <v>41903.522789351853</v>
      </c>
      <c r="W2130" s="10">
        <v>41843.522789351853</v>
      </c>
    </row>
    <row r="2131" spans="1:23" ht="49" x14ac:dyDescent="0.25">
      <c r="A2131">
        <v>2129</v>
      </c>
      <c r="B2131" s="3" t="s">
        <v>2130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12</v>
      </c>
      <c r="P2131">
        <f t="shared" si="133"/>
        <v>19.670000000000002</v>
      </c>
      <c r="Q2131" t="str">
        <f t="shared" si="134"/>
        <v>games</v>
      </c>
      <c r="R2131" t="str">
        <f t="shared" si="135"/>
        <v>video games</v>
      </c>
      <c r="S2131" s="9">
        <v>42408.774305555555</v>
      </c>
      <c r="T2131" s="9"/>
      <c r="U2131" s="8">
        <v>42438.774305555555</v>
      </c>
      <c r="W2131" s="10">
        <v>42408.774305555555</v>
      </c>
    </row>
    <row r="2132" spans="1:23" ht="33" x14ac:dyDescent="0.25">
      <c r="A2132">
        <v>2130</v>
      </c>
      <c r="B2132" s="3" t="s">
        <v>2131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</v>
      </c>
      <c r="P2132">
        <f t="shared" si="133"/>
        <v>21.25</v>
      </c>
      <c r="Q2132" t="str">
        <f t="shared" si="134"/>
        <v>games</v>
      </c>
      <c r="R2132" t="str">
        <f t="shared" si="135"/>
        <v>video games</v>
      </c>
      <c r="S2132" s="9">
        <v>41831.836377314816</v>
      </c>
      <c r="T2132" s="9"/>
      <c r="U2132" s="8">
        <v>41866.836377314816</v>
      </c>
      <c r="W2132" s="10">
        <v>41831.836377314816</v>
      </c>
    </row>
    <row r="2133" spans="1:23" ht="49" x14ac:dyDescent="0.25">
      <c r="A2133">
        <v>2131</v>
      </c>
      <c r="B2133" s="3" t="s">
        <v>2132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>
        <f t="shared" si="133"/>
        <v>8.33</v>
      </c>
      <c r="Q2133" t="str">
        <f t="shared" si="134"/>
        <v>games</v>
      </c>
      <c r="R2133" t="str">
        <f t="shared" si="135"/>
        <v>video games</v>
      </c>
      <c r="S2133" s="9">
        <v>42166.957071759258</v>
      </c>
      <c r="T2133" s="9"/>
      <c r="U2133" s="8">
        <v>42196.957071759258</v>
      </c>
      <c r="W2133" s="10">
        <v>42166.957071759258</v>
      </c>
    </row>
    <row r="2134" spans="1:23" ht="49" x14ac:dyDescent="0.25">
      <c r="A2134">
        <v>2132</v>
      </c>
      <c r="B2134" s="3" t="s">
        <v>2133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</v>
      </c>
      <c r="P2134">
        <f t="shared" si="133"/>
        <v>21.34</v>
      </c>
      <c r="Q2134" t="str">
        <f t="shared" si="134"/>
        <v>games</v>
      </c>
      <c r="R2134" t="str">
        <f t="shared" si="135"/>
        <v>video games</v>
      </c>
      <c r="S2134" s="9">
        <v>41643.237175925926</v>
      </c>
      <c r="T2134" s="9"/>
      <c r="U2134" s="8">
        <v>41673.237175925926</v>
      </c>
      <c r="W2134" s="10">
        <v>41643.237175925926</v>
      </c>
    </row>
    <row r="2135" spans="1:23" ht="49" x14ac:dyDescent="0.25">
      <c r="A2135">
        <v>2133</v>
      </c>
      <c r="B2135" s="3" t="s">
        <v>2134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2</v>
      </c>
      <c r="P2135">
        <f t="shared" si="133"/>
        <v>5.33</v>
      </c>
      <c r="Q2135" t="str">
        <f t="shared" si="134"/>
        <v>games</v>
      </c>
      <c r="R2135" t="str">
        <f t="shared" si="135"/>
        <v>video games</v>
      </c>
      <c r="S2135" s="9">
        <v>40618.847210648149</v>
      </c>
      <c r="T2135" s="9"/>
      <c r="U2135" s="8">
        <v>40657.040972222225</v>
      </c>
      <c r="W2135" s="10">
        <v>40618.847210648149</v>
      </c>
    </row>
    <row r="2136" spans="1:23" ht="49" x14ac:dyDescent="0.25">
      <c r="A2136">
        <v>2134</v>
      </c>
      <c r="B2136" s="3" t="s">
        <v>2135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2</v>
      </c>
      <c r="P2136">
        <f t="shared" si="133"/>
        <v>34.67</v>
      </c>
      <c r="Q2136" t="str">
        <f t="shared" si="134"/>
        <v>games</v>
      </c>
      <c r="R2136" t="str">
        <f t="shared" si="135"/>
        <v>video games</v>
      </c>
      <c r="S2136" s="9">
        <v>41361.636469907404</v>
      </c>
      <c r="T2136" s="9"/>
      <c r="U2136" s="8">
        <v>41391.636469907404</v>
      </c>
      <c r="W2136" s="10">
        <v>41361.636469907404</v>
      </c>
    </row>
    <row r="2137" spans="1:23" ht="49" x14ac:dyDescent="0.25">
      <c r="A2137">
        <v>2135</v>
      </c>
      <c r="B2137" s="3" t="s">
        <v>2136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10</v>
      </c>
      <c r="P2137">
        <f t="shared" si="133"/>
        <v>21.73</v>
      </c>
      <c r="Q2137" t="str">
        <f t="shared" si="134"/>
        <v>games</v>
      </c>
      <c r="R2137" t="str">
        <f t="shared" si="135"/>
        <v>video games</v>
      </c>
      <c r="S2137" s="9">
        <v>41156.713344907403</v>
      </c>
      <c r="T2137" s="9"/>
      <c r="U2137" s="8">
        <v>41186.713344907403</v>
      </c>
      <c r="W2137" s="10">
        <v>41156.713344907403</v>
      </c>
    </row>
    <row r="2138" spans="1:23" ht="49" x14ac:dyDescent="0.25">
      <c r="A2138">
        <v>2136</v>
      </c>
      <c r="B2138" s="3" t="s">
        <v>2137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0</v>
      </c>
      <c r="P2138">
        <f t="shared" si="133"/>
        <v>11.92</v>
      </c>
      <c r="Q2138" t="str">
        <f t="shared" si="134"/>
        <v>games</v>
      </c>
      <c r="R2138" t="str">
        <f t="shared" si="135"/>
        <v>video games</v>
      </c>
      <c r="S2138" s="9">
        <v>41536.259097222224</v>
      </c>
      <c r="T2138" s="9"/>
      <c r="U2138" s="8">
        <v>41566.259097222224</v>
      </c>
      <c r="W2138" s="10">
        <v>41536.259097222224</v>
      </c>
    </row>
    <row r="2139" spans="1:23" ht="49" x14ac:dyDescent="0.25">
      <c r="A2139">
        <v>2137</v>
      </c>
      <c r="B2139" s="3" t="s">
        <v>2138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</v>
      </c>
      <c r="P2139">
        <f t="shared" si="133"/>
        <v>26.6</v>
      </c>
      <c r="Q2139" t="str">
        <f t="shared" si="134"/>
        <v>games</v>
      </c>
      <c r="R2139" t="str">
        <f t="shared" si="135"/>
        <v>video games</v>
      </c>
      <c r="S2139" s="9">
        <v>41948.521168981482</v>
      </c>
      <c r="T2139" s="9"/>
      <c r="U2139" s="8">
        <v>41978.521168981482</v>
      </c>
      <c r="W2139" s="10">
        <v>41948.521168981482</v>
      </c>
    </row>
    <row r="2140" spans="1:23" ht="33" x14ac:dyDescent="0.25">
      <c r="A2140">
        <v>2138</v>
      </c>
      <c r="B2140" s="3" t="s">
        <v>2139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13</v>
      </c>
      <c r="P2140">
        <f t="shared" si="133"/>
        <v>10.67</v>
      </c>
      <c r="Q2140" t="str">
        <f t="shared" si="134"/>
        <v>games</v>
      </c>
      <c r="R2140" t="str">
        <f t="shared" si="135"/>
        <v>video games</v>
      </c>
      <c r="S2140" s="9">
        <v>41556.763182870374</v>
      </c>
      <c r="T2140" s="9"/>
      <c r="U2140" s="8">
        <v>41586.804849537039</v>
      </c>
      <c r="W2140" s="10">
        <v>41556.763182870374</v>
      </c>
    </row>
    <row r="2141" spans="1:23" ht="49" x14ac:dyDescent="0.25">
      <c r="A2141">
        <v>2139</v>
      </c>
      <c r="B2141" s="3" t="s">
        <v>2140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</v>
      </c>
      <c r="P2141">
        <f t="shared" si="133"/>
        <v>29.04</v>
      </c>
      <c r="Q2141" t="str">
        <f t="shared" si="134"/>
        <v>games</v>
      </c>
      <c r="R2141" t="str">
        <f t="shared" si="135"/>
        <v>video games</v>
      </c>
      <c r="S2141" s="9">
        <v>42647.500092592592</v>
      </c>
      <c r="T2141" s="9"/>
      <c r="U2141" s="8">
        <v>42677.500092592592</v>
      </c>
      <c r="W2141" s="10">
        <v>42647.500092592592</v>
      </c>
    </row>
    <row r="2142" spans="1:23" ht="49" x14ac:dyDescent="0.25">
      <c r="A2142">
        <v>2140</v>
      </c>
      <c r="B2142" s="3" t="s">
        <v>2141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</v>
      </c>
      <c r="P2142">
        <f t="shared" si="133"/>
        <v>50.91</v>
      </c>
      <c r="Q2142" t="str">
        <f t="shared" si="134"/>
        <v>games</v>
      </c>
      <c r="R2142" t="str">
        <f t="shared" si="135"/>
        <v>video games</v>
      </c>
      <c r="S2142" s="9">
        <v>41255.583611111113</v>
      </c>
      <c r="T2142" s="9"/>
      <c r="U2142" s="8">
        <v>41285.583611111113</v>
      </c>
      <c r="W2142" s="10">
        <v>41255.583611111113</v>
      </c>
    </row>
    <row r="2143" spans="1:23" ht="49" x14ac:dyDescent="0.25">
      <c r="A2143">
        <v>2141</v>
      </c>
      <c r="B2143" s="3" t="s">
        <v>2142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 t="e">
        <f t="shared" si="133"/>
        <v>#DIV/0!</v>
      </c>
      <c r="Q2143" t="str">
        <f t="shared" si="134"/>
        <v>games</v>
      </c>
      <c r="R2143" t="str">
        <f t="shared" si="135"/>
        <v>video games</v>
      </c>
      <c r="S2143" s="9">
        <v>41926.985636574071</v>
      </c>
      <c r="T2143" s="9"/>
      <c r="U2143" s="8">
        <v>41957.027303240742</v>
      </c>
      <c r="W2143" s="10">
        <v>41926.985636574071</v>
      </c>
    </row>
    <row r="2144" spans="1:23" ht="49" x14ac:dyDescent="0.25">
      <c r="A2144">
        <v>2142</v>
      </c>
      <c r="B2144" s="3" t="s">
        <v>2143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6</v>
      </c>
      <c r="P2144">
        <f t="shared" si="133"/>
        <v>50.08</v>
      </c>
      <c r="Q2144" t="str">
        <f t="shared" si="134"/>
        <v>games</v>
      </c>
      <c r="R2144" t="str">
        <f t="shared" si="135"/>
        <v>video games</v>
      </c>
      <c r="S2144" s="9">
        <v>42340.451504629629</v>
      </c>
      <c r="T2144" s="9"/>
      <c r="U2144" s="8">
        <v>42368.451504629629</v>
      </c>
      <c r="W2144" s="10">
        <v>42340.451504629629</v>
      </c>
    </row>
    <row r="2145" spans="1:23" ht="49" x14ac:dyDescent="0.25">
      <c r="A2145">
        <v>2143</v>
      </c>
      <c r="B2145" s="3" t="s">
        <v>2144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</v>
      </c>
      <c r="P2145">
        <f t="shared" si="133"/>
        <v>45</v>
      </c>
      <c r="Q2145" t="str">
        <f t="shared" si="134"/>
        <v>games</v>
      </c>
      <c r="R2145" t="str">
        <f t="shared" si="135"/>
        <v>video games</v>
      </c>
      <c r="S2145" s="9">
        <v>40332.636712962965</v>
      </c>
      <c r="T2145" s="9"/>
      <c r="U2145" s="8">
        <v>40380.541666666664</v>
      </c>
      <c r="W2145" s="10">
        <v>40332.636712962965</v>
      </c>
    </row>
    <row r="2146" spans="1:23" ht="33" x14ac:dyDescent="0.25">
      <c r="A2146">
        <v>2144</v>
      </c>
      <c r="B2146" s="3" t="s">
        <v>2145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2</v>
      </c>
      <c r="P2146">
        <f t="shared" si="133"/>
        <v>25.29</v>
      </c>
      <c r="Q2146" t="str">
        <f t="shared" si="134"/>
        <v>games</v>
      </c>
      <c r="R2146" t="str">
        <f t="shared" si="135"/>
        <v>video games</v>
      </c>
      <c r="S2146" s="9">
        <v>41499.296759259261</v>
      </c>
      <c r="T2146" s="9"/>
      <c r="U2146" s="8">
        <v>41531.296759259261</v>
      </c>
      <c r="W2146" s="10">
        <v>41499.296759259261</v>
      </c>
    </row>
    <row r="2147" spans="1:23" ht="49" x14ac:dyDescent="0.25">
      <c r="A2147">
        <v>2145</v>
      </c>
      <c r="B2147" s="3" t="s">
        <v>2146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</v>
      </c>
      <c r="P2147">
        <f t="shared" si="133"/>
        <v>51.29</v>
      </c>
      <c r="Q2147" t="str">
        <f t="shared" si="134"/>
        <v>games</v>
      </c>
      <c r="R2147" t="str">
        <f t="shared" si="135"/>
        <v>video games</v>
      </c>
      <c r="S2147" s="9">
        <v>41574.987430555557</v>
      </c>
      <c r="T2147" s="9"/>
      <c r="U2147" s="8">
        <v>41605.029097222221</v>
      </c>
      <c r="W2147" s="10">
        <v>41574.987430555557</v>
      </c>
    </row>
    <row r="2148" spans="1:23" ht="49" x14ac:dyDescent="0.25">
      <c r="A2148">
        <v>2146</v>
      </c>
      <c r="B2148" s="3" t="s">
        <v>2147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</v>
      </c>
      <c r="P2148">
        <f t="shared" si="133"/>
        <v>1</v>
      </c>
      <c r="Q2148" t="str">
        <f t="shared" si="134"/>
        <v>games</v>
      </c>
      <c r="R2148" t="str">
        <f t="shared" si="135"/>
        <v>video games</v>
      </c>
      <c r="S2148" s="9">
        <v>42397.429513888885</v>
      </c>
      <c r="T2148" s="9"/>
      <c r="U2148" s="8">
        <v>42411.429513888885</v>
      </c>
      <c r="W2148" s="10">
        <v>42397.429513888885</v>
      </c>
    </row>
    <row r="2149" spans="1:23" ht="18" x14ac:dyDescent="0.25">
      <c r="A2149">
        <v>2147</v>
      </c>
      <c r="B2149" s="3" t="s">
        <v>2148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1</v>
      </c>
      <c r="P2149">
        <f t="shared" si="133"/>
        <v>49.38</v>
      </c>
      <c r="Q2149" t="str">
        <f t="shared" si="134"/>
        <v>games</v>
      </c>
      <c r="R2149" t="str">
        <f t="shared" si="135"/>
        <v>video games</v>
      </c>
      <c r="S2149" s="9">
        <v>41927.045694444445</v>
      </c>
      <c r="T2149" s="9"/>
      <c r="U2149" s="8">
        <v>41959.087361111116</v>
      </c>
      <c r="W2149" s="10">
        <v>41927.045694444445</v>
      </c>
    </row>
    <row r="2150" spans="1:23" ht="49" x14ac:dyDescent="0.25">
      <c r="A2150">
        <v>2148</v>
      </c>
      <c r="B2150" s="3" t="s">
        <v>2149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>
        <f t="shared" si="133"/>
        <v>1</v>
      </c>
      <c r="Q2150" t="str">
        <f t="shared" si="134"/>
        <v>games</v>
      </c>
      <c r="R2150" t="str">
        <f t="shared" si="135"/>
        <v>video games</v>
      </c>
      <c r="S2150" s="9">
        <v>42066.483587962968</v>
      </c>
      <c r="T2150" s="9"/>
      <c r="U2150" s="8">
        <v>42096.441921296297</v>
      </c>
      <c r="W2150" s="10">
        <v>42066.483587962968</v>
      </c>
    </row>
    <row r="2151" spans="1:23" ht="49" x14ac:dyDescent="0.25">
      <c r="A2151">
        <v>2149</v>
      </c>
      <c r="B2151" s="3" t="s">
        <v>2150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 t="e">
        <f t="shared" si="133"/>
        <v>#DIV/0!</v>
      </c>
      <c r="Q2151" t="str">
        <f t="shared" si="134"/>
        <v>games</v>
      </c>
      <c r="R2151" t="str">
        <f t="shared" si="135"/>
        <v>video games</v>
      </c>
      <c r="S2151" s="9">
        <v>40354.774953703702</v>
      </c>
      <c r="T2151" s="9"/>
      <c r="U2151" s="8">
        <v>40389.75</v>
      </c>
      <c r="W2151" s="10">
        <v>40354.774953703702</v>
      </c>
    </row>
    <row r="2152" spans="1:23" ht="18" x14ac:dyDescent="0.25">
      <c r="A2152">
        <v>2150</v>
      </c>
      <c r="B2152" s="3" t="s">
        <v>2151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1</v>
      </c>
      <c r="P2152">
        <f t="shared" si="133"/>
        <v>101.25</v>
      </c>
      <c r="Q2152" t="str">
        <f t="shared" si="134"/>
        <v>games</v>
      </c>
      <c r="R2152" t="str">
        <f t="shared" si="135"/>
        <v>video games</v>
      </c>
      <c r="S2152" s="9">
        <v>42534.034710648149</v>
      </c>
      <c r="T2152" s="9"/>
      <c r="U2152" s="8">
        <v>42564.034710648149</v>
      </c>
      <c r="W2152" s="10">
        <v>42534.034710648149</v>
      </c>
    </row>
    <row r="2153" spans="1:23" ht="49" x14ac:dyDescent="0.25">
      <c r="A2153">
        <v>2151</v>
      </c>
      <c r="B2153" s="3" t="s">
        <v>2152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</v>
      </c>
      <c r="P2153">
        <f t="shared" si="133"/>
        <v>19.670000000000002</v>
      </c>
      <c r="Q2153" t="str">
        <f t="shared" si="134"/>
        <v>games</v>
      </c>
      <c r="R2153" t="str">
        <f t="shared" si="135"/>
        <v>video games</v>
      </c>
      <c r="S2153" s="9">
        <v>42520.597384259265</v>
      </c>
      <c r="T2153" s="9"/>
      <c r="U2153" s="8">
        <v>42550.597384259265</v>
      </c>
      <c r="W2153" s="10">
        <v>42520.597384259265</v>
      </c>
    </row>
    <row r="2154" spans="1:23" ht="49" x14ac:dyDescent="0.25">
      <c r="A2154">
        <v>2152</v>
      </c>
      <c r="B2154" s="3" t="s">
        <v>2153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</v>
      </c>
      <c r="P2154">
        <f t="shared" si="133"/>
        <v>12.5</v>
      </c>
      <c r="Q2154" t="str">
        <f t="shared" si="134"/>
        <v>games</v>
      </c>
      <c r="R2154" t="str">
        <f t="shared" si="135"/>
        <v>video games</v>
      </c>
      <c r="S2154" s="9">
        <v>41683.582280092596</v>
      </c>
      <c r="T2154" s="9"/>
      <c r="U2154" s="8">
        <v>41713.540613425925</v>
      </c>
      <c r="W2154" s="10">
        <v>41683.582280092596</v>
      </c>
    </row>
    <row r="2155" spans="1:23" ht="49" x14ac:dyDescent="0.25">
      <c r="A2155">
        <v>2153</v>
      </c>
      <c r="B2155" s="3" t="s">
        <v>2154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0</v>
      </c>
      <c r="P2155">
        <f t="shared" si="133"/>
        <v>8.5</v>
      </c>
      <c r="Q2155" t="str">
        <f t="shared" si="134"/>
        <v>games</v>
      </c>
      <c r="R2155" t="str">
        <f t="shared" si="135"/>
        <v>video games</v>
      </c>
      <c r="S2155" s="9">
        <v>41974.661087962959</v>
      </c>
      <c r="T2155" s="9"/>
      <c r="U2155" s="8">
        <v>42014.082638888889</v>
      </c>
      <c r="W2155" s="10">
        <v>41974.661087962959</v>
      </c>
    </row>
    <row r="2156" spans="1:23" ht="33" x14ac:dyDescent="0.25">
      <c r="A2156">
        <v>2154</v>
      </c>
      <c r="B2156" s="3" t="s">
        <v>2155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1</v>
      </c>
      <c r="P2156">
        <f t="shared" si="133"/>
        <v>1</v>
      </c>
      <c r="Q2156" t="str">
        <f t="shared" si="134"/>
        <v>games</v>
      </c>
      <c r="R2156" t="str">
        <f t="shared" si="135"/>
        <v>video games</v>
      </c>
      <c r="S2156" s="9">
        <v>41647.382256944446</v>
      </c>
      <c r="T2156" s="9"/>
      <c r="U2156" s="8">
        <v>41667.382256944446</v>
      </c>
      <c r="W2156" s="10">
        <v>41647.382256944446</v>
      </c>
    </row>
    <row r="2157" spans="1:23" ht="49" x14ac:dyDescent="0.25">
      <c r="A2157">
        <v>2155</v>
      </c>
      <c r="B2157" s="3" t="s">
        <v>2156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</v>
      </c>
      <c r="P2157">
        <f t="shared" si="133"/>
        <v>23</v>
      </c>
      <c r="Q2157" t="str">
        <f t="shared" si="134"/>
        <v>games</v>
      </c>
      <c r="R2157" t="str">
        <f t="shared" si="135"/>
        <v>video games</v>
      </c>
      <c r="S2157" s="9">
        <v>42430.497511574074</v>
      </c>
      <c r="T2157" s="9"/>
      <c r="U2157" s="8">
        <v>42460.45584490741</v>
      </c>
      <c r="W2157" s="10">
        <v>42430.497511574074</v>
      </c>
    </row>
    <row r="2158" spans="1:23" ht="33" x14ac:dyDescent="0.25">
      <c r="A2158">
        <v>2156</v>
      </c>
      <c r="B2158" s="3" t="s">
        <v>2157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3</v>
      </c>
      <c r="P2158">
        <f t="shared" si="133"/>
        <v>17.989999999999998</v>
      </c>
      <c r="Q2158" t="str">
        <f t="shared" si="134"/>
        <v>games</v>
      </c>
      <c r="R2158" t="str">
        <f t="shared" si="135"/>
        <v>video games</v>
      </c>
      <c r="S2158" s="9">
        <v>41488.60423611111</v>
      </c>
      <c r="T2158" s="9"/>
      <c r="U2158" s="8">
        <v>41533.60423611111</v>
      </c>
      <c r="W2158" s="10">
        <v>41488.60423611111</v>
      </c>
    </row>
    <row r="2159" spans="1:23" ht="33" x14ac:dyDescent="0.25">
      <c r="A2159">
        <v>2157</v>
      </c>
      <c r="B2159" s="3" t="s">
        <v>2158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</v>
      </c>
      <c r="P2159">
        <f t="shared" si="133"/>
        <v>370.95</v>
      </c>
      <c r="Q2159" t="str">
        <f t="shared" si="134"/>
        <v>games</v>
      </c>
      <c r="R2159" t="str">
        <f t="shared" si="135"/>
        <v>video games</v>
      </c>
      <c r="S2159" s="9">
        <v>42694.73128472222</v>
      </c>
      <c r="T2159" s="9"/>
      <c r="U2159" s="8">
        <v>42727.082638888889</v>
      </c>
      <c r="W2159" s="10">
        <v>42694.73128472222</v>
      </c>
    </row>
    <row r="2160" spans="1:23" ht="49" x14ac:dyDescent="0.25">
      <c r="A2160">
        <v>2158</v>
      </c>
      <c r="B2160" s="3" t="s">
        <v>2159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7</v>
      </c>
      <c r="P2160">
        <f t="shared" si="133"/>
        <v>63.57</v>
      </c>
      <c r="Q2160" t="str">
        <f t="shared" si="134"/>
        <v>games</v>
      </c>
      <c r="R2160" t="str">
        <f t="shared" si="135"/>
        <v>video games</v>
      </c>
      <c r="S2160" s="9">
        <v>41264.603865740741</v>
      </c>
      <c r="T2160" s="9"/>
      <c r="U2160" s="8">
        <v>41309.603865740741</v>
      </c>
      <c r="W2160" s="10">
        <v>41264.603865740741</v>
      </c>
    </row>
    <row r="2161" spans="1:23" ht="65" x14ac:dyDescent="0.25">
      <c r="A2161">
        <v>2159</v>
      </c>
      <c r="B2161" s="3" t="s">
        <v>2160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1</v>
      </c>
      <c r="P2161">
        <f t="shared" si="133"/>
        <v>13</v>
      </c>
      <c r="Q2161" t="str">
        <f t="shared" si="134"/>
        <v>games</v>
      </c>
      <c r="R2161" t="str">
        <f t="shared" si="135"/>
        <v>video games</v>
      </c>
      <c r="S2161" s="9">
        <v>40710.481180555551</v>
      </c>
      <c r="T2161" s="9"/>
      <c r="U2161" s="8">
        <v>40740.481180555551</v>
      </c>
      <c r="W2161" s="10">
        <v>40710.481180555551</v>
      </c>
    </row>
    <row r="2162" spans="1:23" ht="49" x14ac:dyDescent="0.25">
      <c r="A2162">
        <v>2160</v>
      </c>
      <c r="B2162" s="3" t="s">
        <v>2161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1</v>
      </c>
      <c r="P2162">
        <f t="shared" si="133"/>
        <v>5.31</v>
      </c>
      <c r="Q2162" t="str">
        <f t="shared" si="134"/>
        <v>games</v>
      </c>
      <c r="R2162" t="str">
        <f t="shared" si="135"/>
        <v>video games</v>
      </c>
      <c r="S2162" s="9">
        <v>41018.461863425924</v>
      </c>
      <c r="T2162" s="9"/>
      <c r="U2162" s="8">
        <v>41048.461863425924</v>
      </c>
      <c r="W2162" s="10">
        <v>41018.461863425924</v>
      </c>
    </row>
    <row r="2163" spans="1:23" ht="33" x14ac:dyDescent="0.25">
      <c r="A2163">
        <v>2161</v>
      </c>
      <c r="B2163" s="3" t="s">
        <v>2162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116</v>
      </c>
      <c r="P2163">
        <f t="shared" si="133"/>
        <v>35.619999999999997</v>
      </c>
      <c r="Q2163" t="str">
        <f t="shared" si="134"/>
        <v>music</v>
      </c>
      <c r="R2163" t="str">
        <f t="shared" si="135"/>
        <v>rock</v>
      </c>
      <c r="S2163" s="9">
        <v>42240.602534722217</v>
      </c>
      <c r="T2163" s="9"/>
      <c r="U2163" s="8">
        <v>42270.602534722217</v>
      </c>
      <c r="W2163" s="10">
        <v>42240.602534722217</v>
      </c>
    </row>
    <row r="2164" spans="1:23" ht="49" x14ac:dyDescent="0.25">
      <c r="A2164">
        <v>2162</v>
      </c>
      <c r="B2164" s="3" t="s">
        <v>2163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</v>
      </c>
      <c r="P2164">
        <f t="shared" si="133"/>
        <v>87.1</v>
      </c>
      <c r="Q2164" t="str">
        <f t="shared" si="134"/>
        <v>music</v>
      </c>
      <c r="R2164" t="str">
        <f t="shared" si="135"/>
        <v>rock</v>
      </c>
      <c r="S2164" s="9">
        <v>41813.516099537039</v>
      </c>
      <c r="T2164" s="9"/>
      <c r="U2164" s="8">
        <v>41844.516099537039</v>
      </c>
      <c r="W2164" s="10">
        <v>41813.516099537039</v>
      </c>
    </row>
    <row r="2165" spans="1:23" ht="49" x14ac:dyDescent="0.25">
      <c r="A2165">
        <v>2163</v>
      </c>
      <c r="B2165" s="3" t="s">
        <v>2164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</v>
      </c>
      <c r="P2165">
        <f t="shared" si="133"/>
        <v>75.11</v>
      </c>
      <c r="Q2165" t="str">
        <f t="shared" si="134"/>
        <v>music</v>
      </c>
      <c r="R2165" t="str">
        <f t="shared" si="135"/>
        <v>rock</v>
      </c>
      <c r="S2165" s="9">
        <v>42111.649537037039</v>
      </c>
      <c r="T2165" s="9"/>
      <c r="U2165" s="8">
        <v>42162.909722222219</v>
      </c>
      <c r="W2165" s="10">
        <v>42111.649537037039</v>
      </c>
    </row>
    <row r="2166" spans="1:23" ht="33" x14ac:dyDescent="0.25">
      <c r="A2166">
        <v>2164</v>
      </c>
      <c r="B2166" s="3" t="s">
        <v>2165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103</v>
      </c>
      <c r="P2166">
        <f t="shared" si="133"/>
        <v>68.010000000000005</v>
      </c>
      <c r="Q2166" t="str">
        <f t="shared" si="134"/>
        <v>music</v>
      </c>
      <c r="R2166" t="str">
        <f t="shared" si="135"/>
        <v>rock</v>
      </c>
      <c r="S2166" s="9">
        <v>42515.46775462963</v>
      </c>
      <c r="T2166" s="9"/>
      <c r="U2166" s="8">
        <v>42545.915972222225</v>
      </c>
      <c r="W2166" s="10">
        <v>42515.46775462963</v>
      </c>
    </row>
    <row r="2167" spans="1:23" ht="49" x14ac:dyDescent="0.25">
      <c r="A2167">
        <v>2165</v>
      </c>
      <c r="B2167" s="3" t="s">
        <v>2166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139</v>
      </c>
      <c r="P2167">
        <f t="shared" si="133"/>
        <v>29.62</v>
      </c>
      <c r="Q2167" t="str">
        <f t="shared" si="134"/>
        <v>music</v>
      </c>
      <c r="R2167" t="str">
        <f t="shared" si="135"/>
        <v>rock</v>
      </c>
      <c r="S2167" s="9">
        <v>42438.417071759264</v>
      </c>
      <c r="T2167" s="9"/>
      <c r="U2167" s="8">
        <v>42468.375405092593</v>
      </c>
      <c r="W2167" s="10">
        <v>42438.417071759264</v>
      </c>
    </row>
    <row r="2168" spans="1:23" ht="49" x14ac:dyDescent="0.25">
      <c r="A2168">
        <v>2166</v>
      </c>
      <c r="B2168" s="3" t="s">
        <v>2167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147</v>
      </c>
      <c r="P2168">
        <f t="shared" si="133"/>
        <v>91.63</v>
      </c>
      <c r="Q2168" t="str">
        <f t="shared" si="134"/>
        <v>music</v>
      </c>
      <c r="R2168" t="str">
        <f t="shared" si="135"/>
        <v>rock</v>
      </c>
      <c r="S2168" s="9">
        <v>41933.588171296295</v>
      </c>
      <c r="T2168" s="9"/>
      <c r="U2168" s="8">
        <v>41978.629837962959</v>
      </c>
      <c r="W2168" s="10">
        <v>41933.588171296295</v>
      </c>
    </row>
    <row r="2169" spans="1:23" ht="33" x14ac:dyDescent="0.25">
      <c r="A2169">
        <v>2167</v>
      </c>
      <c r="B2169" s="3" t="s">
        <v>2168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tr">
        <f t="shared" si="134"/>
        <v>music</v>
      </c>
      <c r="R2169" t="str">
        <f t="shared" si="135"/>
        <v>rock</v>
      </c>
      <c r="S2169" s="9">
        <v>41152.816400462965</v>
      </c>
      <c r="T2169" s="9"/>
      <c r="U2169" s="8">
        <v>41166.816400462965</v>
      </c>
      <c r="W2169" s="10">
        <v>41152.816400462965</v>
      </c>
    </row>
    <row r="2170" spans="1:23" ht="33" x14ac:dyDescent="0.25">
      <c r="A2170">
        <v>2168</v>
      </c>
      <c r="B2170" s="3" t="s">
        <v>2169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122</v>
      </c>
      <c r="P2170">
        <f t="shared" si="133"/>
        <v>64.37</v>
      </c>
      <c r="Q2170" t="str">
        <f t="shared" si="134"/>
        <v>music</v>
      </c>
      <c r="R2170" t="str">
        <f t="shared" si="135"/>
        <v>rock</v>
      </c>
      <c r="S2170" s="9">
        <v>42745.350243055553</v>
      </c>
      <c r="T2170" s="9"/>
      <c r="U2170" s="8">
        <v>42775.958333333328</v>
      </c>
      <c r="W2170" s="10">
        <v>42745.350243055553</v>
      </c>
    </row>
    <row r="2171" spans="1:23" ht="49" x14ac:dyDescent="0.25">
      <c r="A2171">
        <v>2169</v>
      </c>
      <c r="B2171" s="3" t="s">
        <v>2170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21.86</v>
      </c>
      <c r="Q2171" t="str">
        <f t="shared" si="134"/>
        <v>music</v>
      </c>
      <c r="R2171" t="str">
        <f t="shared" si="135"/>
        <v>rock</v>
      </c>
      <c r="S2171" s="9">
        <v>42793.450821759259</v>
      </c>
      <c r="T2171" s="9"/>
      <c r="U2171" s="8">
        <v>42796.450821759259</v>
      </c>
      <c r="W2171" s="10">
        <v>42793.450821759259</v>
      </c>
    </row>
    <row r="2172" spans="1:23" ht="49" x14ac:dyDescent="0.25">
      <c r="A2172">
        <v>2170</v>
      </c>
      <c r="B2172" s="3" t="s">
        <v>2171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181</v>
      </c>
      <c r="P2172">
        <f t="shared" si="133"/>
        <v>33.32</v>
      </c>
      <c r="Q2172" t="str">
        <f t="shared" si="134"/>
        <v>music</v>
      </c>
      <c r="R2172" t="str">
        <f t="shared" si="135"/>
        <v>rock</v>
      </c>
      <c r="S2172" s="9">
        <v>42198.500254629631</v>
      </c>
      <c r="T2172" s="9"/>
      <c r="U2172" s="8">
        <v>42238.500254629631</v>
      </c>
      <c r="W2172" s="10">
        <v>42198.500254629631</v>
      </c>
    </row>
    <row r="2173" spans="1:23" ht="49" x14ac:dyDescent="0.25">
      <c r="A2173">
        <v>2171</v>
      </c>
      <c r="B2173" s="3" t="s">
        <v>2172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</v>
      </c>
      <c r="P2173">
        <f t="shared" si="133"/>
        <v>90.28</v>
      </c>
      <c r="Q2173" t="str">
        <f t="shared" si="134"/>
        <v>music</v>
      </c>
      <c r="R2173" t="str">
        <f t="shared" si="135"/>
        <v>rock</v>
      </c>
      <c r="S2173" s="9">
        <v>42141.70711805555</v>
      </c>
      <c r="T2173" s="9"/>
      <c r="U2173" s="8">
        <v>42176.958333333328</v>
      </c>
      <c r="W2173" s="10">
        <v>42141.70711805555</v>
      </c>
    </row>
    <row r="2174" spans="1:23" ht="49" x14ac:dyDescent="0.25">
      <c r="A2174">
        <v>2172</v>
      </c>
      <c r="B2174" s="3" t="s">
        <v>2173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</v>
      </c>
      <c r="Q2174" t="str">
        <f t="shared" si="134"/>
        <v>music</v>
      </c>
      <c r="R2174" t="str">
        <f t="shared" si="135"/>
        <v>rock</v>
      </c>
      <c r="S2174" s="9">
        <v>42082.330092592587</v>
      </c>
      <c r="T2174" s="9"/>
      <c r="U2174" s="8">
        <v>42112.330092592587</v>
      </c>
      <c r="W2174" s="10">
        <v>42082.330092592587</v>
      </c>
    </row>
    <row r="2175" spans="1:23" ht="49" x14ac:dyDescent="0.25">
      <c r="A2175">
        <v>2173</v>
      </c>
      <c r="B2175" s="3" t="s">
        <v>2174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127</v>
      </c>
      <c r="P2175">
        <f t="shared" si="133"/>
        <v>59.23</v>
      </c>
      <c r="Q2175" t="str">
        <f t="shared" si="134"/>
        <v>music</v>
      </c>
      <c r="R2175" t="str">
        <f t="shared" si="135"/>
        <v>rock</v>
      </c>
      <c r="S2175" s="9">
        <v>41495.442627314813</v>
      </c>
      <c r="T2175" s="9"/>
      <c r="U2175" s="8">
        <v>41526.915972222225</v>
      </c>
      <c r="W2175" s="10">
        <v>41495.442627314813</v>
      </c>
    </row>
    <row r="2176" spans="1:23" ht="49" x14ac:dyDescent="0.25">
      <c r="A2176">
        <v>2174</v>
      </c>
      <c r="B2176" s="3" t="s">
        <v>2175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103</v>
      </c>
      <c r="P2176">
        <f t="shared" si="133"/>
        <v>65.38</v>
      </c>
      <c r="Q2176" t="str">
        <f t="shared" si="134"/>
        <v>music</v>
      </c>
      <c r="R2176" t="str">
        <f t="shared" si="135"/>
        <v>rock</v>
      </c>
      <c r="S2176" s="9">
        <v>42465.292905092589</v>
      </c>
      <c r="T2176" s="9"/>
      <c r="U2176" s="8">
        <v>42495.292905092589</v>
      </c>
      <c r="W2176" s="10">
        <v>42465.292905092589</v>
      </c>
    </row>
    <row r="2177" spans="1:23" ht="49" x14ac:dyDescent="0.25">
      <c r="A2177">
        <v>2175</v>
      </c>
      <c r="B2177" s="3" t="s">
        <v>2176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67.31</v>
      </c>
      <c r="Q2177" t="str">
        <f t="shared" si="134"/>
        <v>music</v>
      </c>
      <c r="R2177" t="str">
        <f t="shared" si="135"/>
        <v>rock</v>
      </c>
      <c r="S2177" s="9">
        <v>42564.759097222224</v>
      </c>
      <c r="T2177" s="9"/>
      <c r="U2177" s="8">
        <v>42571.759097222224</v>
      </c>
      <c r="W2177" s="10">
        <v>42564.759097222224</v>
      </c>
    </row>
    <row r="2178" spans="1:23" ht="49" x14ac:dyDescent="0.25">
      <c r="A2178">
        <v>2176</v>
      </c>
      <c r="B2178" s="3" t="s">
        <v>2177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</v>
      </c>
      <c r="P2178">
        <f t="shared" si="133"/>
        <v>88.75</v>
      </c>
      <c r="Q2178" t="str">
        <f t="shared" si="134"/>
        <v>music</v>
      </c>
      <c r="R2178" t="str">
        <f t="shared" si="135"/>
        <v>rock</v>
      </c>
      <c r="S2178" s="9">
        <v>42096.383206018523</v>
      </c>
      <c r="T2178" s="9"/>
      <c r="U2178" s="8">
        <v>42126.383206018523</v>
      </c>
      <c r="W2178" s="10">
        <v>42096.383206018523</v>
      </c>
    </row>
    <row r="2179" spans="1:23" ht="65" x14ac:dyDescent="0.25">
      <c r="A2179">
        <v>2177</v>
      </c>
      <c r="B2179" s="3" t="s">
        <v>2178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ROUND((E2179/D2179)*100,0)</f>
        <v>100</v>
      </c>
      <c r="P2179">
        <f t="shared" ref="P2179:P2242" si="137">ROUND(E2179/L2179,2)</f>
        <v>65.87</v>
      </c>
      <c r="Q2179" t="str">
        <f t="shared" ref="Q2179:Q2242" si="138">LEFT(N2179,FIND("/",N2179)-1)</f>
        <v>music</v>
      </c>
      <c r="R2179" t="str">
        <f t="shared" ref="R2179:R2242" si="139">MID(N2179,FIND("/",N2179)+1,LEN(N2179))</f>
        <v>rock</v>
      </c>
      <c r="S2179" s="9">
        <v>42502.000775462962</v>
      </c>
      <c r="T2179" s="9"/>
      <c r="U2179" s="8">
        <v>42527.000775462962</v>
      </c>
      <c r="W2179" s="10">
        <v>42502.000775462962</v>
      </c>
    </row>
    <row r="2180" spans="1:23" ht="49" x14ac:dyDescent="0.25">
      <c r="A2180">
        <v>2178</v>
      </c>
      <c r="B2180" s="3" t="s">
        <v>2179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139</v>
      </c>
      <c r="P2180">
        <f t="shared" si="137"/>
        <v>40.35</v>
      </c>
      <c r="Q2180" t="str">
        <f t="shared" si="138"/>
        <v>music</v>
      </c>
      <c r="R2180" t="str">
        <f t="shared" si="139"/>
        <v>rock</v>
      </c>
      <c r="S2180" s="9">
        <v>42723.38653935185</v>
      </c>
      <c r="T2180" s="9"/>
      <c r="U2180" s="8">
        <v>42753.38653935185</v>
      </c>
      <c r="W2180" s="10">
        <v>42723.38653935185</v>
      </c>
    </row>
    <row r="2181" spans="1:23" ht="33" x14ac:dyDescent="0.25">
      <c r="A2181">
        <v>2179</v>
      </c>
      <c r="B2181" s="3" t="s">
        <v>2180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</v>
      </c>
      <c r="P2181">
        <f t="shared" si="137"/>
        <v>76.86</v>
      </c>
      <c r="Q2181" t="str">
        <f t="shared" si="138"/>
        <v>music</v>
      </c>
      <c r="R2181" t="str">
        <f t="shared" si="139"/>
        <v>rock</v>
      </c>
      <c r="S2181" s="9">
        <v>42074.921203703707</v>
      </c>
      <c r="T2181" s="9"/>
      <c r="U2181" s="8">
        <v>42104.921203703707</v>
      </c>
      <c r="W2181" s="10">
        <v>42074.921203703707</v>
      </c>
    </row>
    <row r="2182" spans="1:23" ht="33" x14ac:dyDescent="0.25">
      <c r="A2182">
        <v>2180</v>
      </c>
      <c r="B2182" s="3" t="s">
        <v>2181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</v>
      </c>
      <c r="P2182">
        <f t="shared" si="137"/>
        <v>68.709999999999994</v>
      </c>
      <c r="Q2182" t="str">
        <f t="shared" si="138"/>
        <v>music</v>
      </c>
      <c r="R2182" t="str">
        <f t="shared" si="139"/>
        <v>rock</v>
      </c>
      <c r="S2182" s="9">
        <v>42279.419768518521</v>
      </c>
      <c r="T2182" s="9"/>
      <c r="U2182" s="8">
        <v>42321.461435185185</v>
      </c>
      <c r="W2182" s="10">
        <v>42279.419768518521</v>
      </c>
    </row>
    <row r="2183" spans="1:23" ht="49" x14ac:dyDescent="0.25">
      <c r="A2183">
        <v>2181</v>
      </c>
      <c r="B2183" s="3" t="s">
        <v>2182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</v>
      </c>
      <c r="P2183">
        <f t="shared" si="137"/>
        <v>57.77</v>
      </c>
      <c r="Q2183" t="str">
        <f t="shared" si="138"/>
        <v>games</v>
      </c>
      <c r="R2183" t="str">
        <f t="shared" si="139"/>
        <v>tabletop games</v>
      </c>
      <c r="S2183" s="9">
        <v>42772.755243055552</v>
      </c>
      <c r="T2183" s="9"/>
      <c r="U2183" s="8">
        <v>42786.755243055552</v>
      </c>
      <c r="W2183" s="10">
        <v>42772.755243055552</v>
      </c>
    </row>
    <row r="2184" spans="1:23" ht="33" x14ac:dyDescent="0.25">
      <c r="A2184">
        <v>2182</v>
      </c>
      <c r="B2184" s="3" t="s">
        <v>2183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</v>
      </c>
      <c r="P2184">
        <f t="shared" si="137"/>
        <v>44.17</v>
      </c>
      <c r="Q2184" t="str">
        <f t="shared" si="138"/>
        <v>games</v>
      </c>
      <c r="R2184" t="str">
        <f t="shared" si="139"/>
        <v>tabletop games</v>
      </c>
      <c r="S2184" s="9">
        <v>41879.650752314818</v>
      </c>
      <c r="T2184" s="9"/>
      <c r="U2184" s="8">
        <v>41914.650752314818</v>
      </c>
      <c r="W2184" s="10">
        <v>41879.650752314818</v>
      </c>
    </row>
    <row r="2185" spans="1:23" ht="49" x14ac:dyDescent="0.25">
      <c r="A2185">
        <v>2183</v>
      </c>
      <c r="B2185" s="3" t="s">
        <v>2184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</v>
      </c>
      <c r="P2185">
        <f t="shared" si="137"/>
        <v>31.57</v>
      </c>
      <c r="Q2185" t="str">
        <f t="shared" si="138"/>
        <v>games</v>
      </c>
      <c r="R2185" t="str">
        <f t="shared" si="139"/>
        <v>tabletop games</v>
      </c>
      <c r="S2185" s="9">
        <v>42745.115474537044</v>
      </c>
      <c r="T2185" s="9"/>
      <c r="U2185" s="8">
        <v>42774.958333333328</v>
      </c>
      <c r="W2185" s="10">
        <v>42745.115474537044</v>
      </c>
    </row>
    <row r="2186" spans="1:23" ht="49" x14ac:dyDescent="0.25">
      <c r="A2186">
        <v>2184</v>
      </c>
      <c r="B2186" s="3" t="s">
        <v>2185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285</v>
      </c>
      <c r="P2186">
        <f t="shared" si="137"/>
        <v>107.05</v>
      </c>
      <c r="Q2186" t="str">
        <f t="shared" si="138"/>
        <v>games</v>
      </c>
      <c r="R2186" t="str">
        <f t="shared" si="139"/>
        <v>tabletop games</v>
      </c>
      <c r="S2186" s="9">
        <v>42380.440289351856</v>
      </c>
      <c r="T2186" s="9"/>
      <c r="U2186" s="8">
        <v>42394.416666666672</v>
      </c>
      <c r="W2186" s="10">
        <v>42380.440289351856</v>
      </c>
    </row>
    <row r="2187" spans="1:23" ht="49" x14ac:dyDescent="0.25">
      <c r="A2187">
        <v>2185</v>
      </c>
      <c r="B2187" s="3" t="s">
        <v>2186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1857</v>
      </c>
      <c r="P2187">
        <f t="shared" si="137"/>
        <v>149.03</v>
      </c>
      <c r="Q2187" t="str">
        <f t="shared" si="138"/>
        <v>games</v>
      </c>
      <c r="R2187" t="str">
        <f t="shared" si="139"/>
        <v>tabletop games</v>
      </c>
      <c r="S2187" s="9">
        <v>41319.099988425929</v>
      </c>
      <c r="T2187" s="9"/>
      <c r="U2187" s="8">
        <v>41359.099988425929</v>
      </c>
      <c r="W2187" s="10">
        <v>41319.099988425929</v>
      </c>
    </row>
    <row r="2188" spans="1:23" ht="33" x14ac:dyDescent="0.25">
      <c r="A2188">
        <v>2186</v>
      </c>
      <c r="B2188" s="3" t="s">
        <v>2187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110</v>
      </c>
      <c r="P2188">
        <f t="shared" si="137"/>
        <v>55.96</v>
      </c>
      <c r="Q2188" t="str">
        <f t="shared" si="138"/>
        <v>games</v>
      </c>
      <c r="R2188" t="str">
        <f t="shared" si="139"/>
        <v>tabletop games</v>
      </c>
      <c r="S2188" s="9">
        <v>42583.365081018521</v>
      </c>
      <c r="T2188" s="9"/>
      <c r="U2188" s="8">
        <v>42619.833333333328</v>
      </c>
      <c r="W2188" s="10">
        <v>42583.365081018521</v>
      </c>
    </row>
    <row r="2189" spans="1:23" ht="49" x14ac:dyDescent="0.25">
      <c r="A2189">
        <v>2187</v>
      </c>
      <c r="B2189" s="3" t="s">
        <v>2188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1015</v>
      </c>
      <c r="P2189">
        <f t="shared" si="137"/>
        <v>56.97</v>
      </c>
      <c r="Q2189" t="str">
        <f t="shared" si="138"/>
        <v>games</v>
      </c>
      <c r="R2189" t="str">
        <f t="shared" si="139"/>
        <v>tabletop games</v>
      </c>
      <c r="S2189" s="9">
        <v>42067.959097222221</v>
      </c>
      <c r="T2189" s="9"/>
      <c r="U2189" s="8">
        <v>42096.915972222225</v>
      </c>
      <c r="W2189" s="10">
        <v>42067.959097222221</v>
      </c>
    </row>
    <row r="2190" spans="1:23" ht="49" x14ac:dyDescent="0.25">
      <c r="A2190">
        <v>2188</v>
      </c>
      <c r="B2190" s="3" t="s">
        <v>2189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</v>
      </c>
      <c r="P2190">
        <f t="shared" si="137"/>
        <v>44.06</v>
      </c>
      <c r="Q2190" t="str">
        <f t="shared" si="138"/>
        <v>games</v>
      </c>
      <c r="R2190" t="str">
        <f t="shared" si="139"/>
        <v>tabletop games</v>
      </c>
      <c r="S2190" s="9">
        <v>42633.336122685185</v>
      </c>
      <c r="T2190" s="9"/>
      <c r="U2190" s="8">
        <v>42668.458333333328</v>
      </c>
      <c r="W2190" s="10">
        <v>42633.336122685185</v>
      </c>
    </row>
    <row r="2191" spans="1:23" ht="49" x14ac:dyDescent="0.25">
      <c r="A2191">
        <v>2189</v>
      </c>
      <c r="B2191" s="3" t="s">
        <v>2190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</v>
      </c>
      <c r="P2191">
        <f t="shared" si="137"/>
        <v>68.63</v>
      </c>
      <c r="Q2191" t="str">
        <f t="shared" si="138"/>
        <v>games</v>
      </c>
      <c r="R2191" t="str">
        <f t="shared" si="139"/>
        <v>tabletop games</v>
      </c>
      <c r="S2191" s="9">
        <v>42467.538194444445</v>
      </c>
      <c r="T2191" s="9"/>
      <c r="U2191" s="8">
        <v>42481.666666666672</v>
      </c>
      <c r="W2191" s="10">
        <v>42467.538194444445</v>
      </c>
    </row>
    <row r="2192" spans="1:23" ht="49" x14ac:dyDescent="0.25">
      <c r="A2192">
        <v>2190</v>
      </c>
      <c r="B2192" s="3" t="s">
        <v>2191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185</v>
      </c>
      <c r="P2192">
        <f t="shared" si="137"/>
        <v>65.319999999999993</v>
      </c>
      <c r="Q2192" t="str">
        <f t="shared" si="138"/>
        <v>games</v>
      </c>
      <c r="R2192" t="str">
        <f t="shared" si="139"/>
        <v>tabletop games</v>
      </c>
      <c r="S2192" s="9">
        <v>42417.375046296293</v>
      </c>
      <c r="T2192" s="9"/>
      <c r="U2192" s="8">
        <v>42452.040972222225</v>
      </c>
      <c r="W2192" s="10">
        <v>42417.375046296293</v>
      </c>
    </row>
    <row r="2193" spans="1:23" ht="49" x14ac:dyDescent="0.25">
      <c r="A2193">
        <v>2191</v>
      </c>
      <c r="B2193" s="3" t="s">
        <v>2192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120</v>
      </c>
      <c r="P2193">
        <f t="shared" si="137"/>
        <v>35.92</v>
      </c>
      <c r="Q2193" t="str">
        <f t="shared" si="138"/>
        <v>games</v>
      </c>
      <c r="R2193" t="str">
        <f t="shared" si="139"/>
        <v>tabletop games</v>
      </c>
      <c r="S2193" s="9">
        <v>42768.583645833336</v>
      </c>
      <c r="T2193" s="9"/>
      <c r="U2193" s="8">
        <v>42780.583645833336</v>
      </c>
      <c r="W2193" s="10">
        <v>42768.583645833336</v>
      </c>
    </row>
    <row r="2194" spans="1:23" ht="49" x14ac:dyDescent="0.25">
      <c r="A2194">
        <v>2192</v>
      </c>
      <c r="B2194" s="3" t="s">
        <v>2193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</v>
      </c>
      <c r="P2194">
        <f t="shared" si="137"/>
        <v>40.07</v>
      </c>
      <c r="Q2194" t="str">
        <f t="shared" si="138"/>
        <v>games</v>
      </c>
      <c r="R2194" t="str">
        <f t="shared" si="139"/>
        <v>tabletop games</v>
      </c>
      <c r="S2194" s="9">
        <v>42691.6012037037</v>
      </c>
      <c r="T2194" s="9"/>
      <c r="U2194" s="8">
        <v>42719.708333333328</v>
      </c>
      <c r="W2194" s="10">
        <v>42691.6012037037</v>
      </c>
    </row>
    <row r="2195" spans="1:23" ht="49" x14ac:dyDescent="0.25">
      <c r="A2195">
        <v>2193</v>
      </c>
      <c r="B2195" s="3" t="s">
        <v>2194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</v>
      </c>
      <c r="P2195">
        <f t="shared" si="137"/>
        <v>75.650000000000006</v>
      </c>
      <c r="Q2195" t="str">
        <f t="shared" si="138"/>
        <v>games</v>
      </c>
      <c r="R2195" t="str">
        <f t="shared" si="139"/>
        <v>tabletop games</v>
      </c>
      <c r="S2195" s="9">
        <v>42664.155925925923</v>
      </c>
      <c r="T2195" s="9"/>
      <c r="U2195" s="8">
        <v>42694.957638888889</v>
      </c>
      <c r="W2195" s="10">
        <v>42664.155925925923</v>
      </c>
    </row>
    <row r="2196" spans="1:23" ht="49" x14ac:dyDescent="0.25">
      <c r="A2196">
        <v>2194</v>
      </c>
      <c r="B2196" s="3" t="s">
        <v>2195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</v>
      </c>
      <c r="P2196">
        <f t="shared" si="137"/>
        <v>61.2</v>
      </c>
      <c r="Q2196" t="str">
        <f t="shared" si="138"/>
        <v>games</v>
      </c>
      <c r="R2196" t="str">
        <f t="shared" si="139"/>
        <v>tabletop games</v>
      </c>
      <c r="S2196" s="9">
        <v>42425.507986111115</v>
      </c>
      <c r="T2196" s="9"/>
      <c r="U2196" s="8">
        <v>42455.466319444444</v>
      </c>
      <c r="W2196" s="10">
        <v>42425.507986111115</v>
      </c>
    </row>
    <row r="2197" spans="1:23" ht="33" x14ac:dyDescent="0.25">
      <c r="A2197">
        <v>2195</v>
      </c>
      <c r="B2197" s="3" t="s">
        <v>2196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</v>
      </c>
      <c r="P2197">
        <f t="shared" si="137"/>
        <v>48.13</v>
      </c>
      <c r="Q2197" t="str">
        <f t="shared" si="138"/>
        <v>games</v>
      </c>
      <c r="R2197" t="str">
        <f t="shared" si="139"/>
        <v>tabletop games</v>
      </c>
      <c r="S2197" s="9">
        <v>42197.521990740745</v>
      </c>
      <c r="T2197" s="9"/>
      <c r="U2197" s="8">
        <v>42227.521990740745</v>
      </c>
      <c r="W2197" s="10">
        <v>42197.521990740745</v>
      </c>
    </row>
    <row r="2198" spans="1:23" ht="33" x14ac:dyDescent="0.25">
      <c r="A2198">
        <v>2196</v>
      </c>
      <c r="B2198" s="3" t="s">
        <v>2197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114</v>
      </c>
      <c r="P2198">
        <f t="shared" si="137"/>
        <v>68.11</v>
      </c>
      <c r="Q2198" t="str">
        <f t="shared" si="138"/>
        <v>games</v>
      </c>
      <c r="R2198" t="str">
        <f t="shared" si="139"/>
        <v>tabletop games</v>
      </c>
      <c r="S2198" s="9">
        <v>42675.237291666665</v>
      </c>
      <c r="T2198" s="9"/>
      <c r="U2198" s="8">
        <v>42706.041666666672</v>
      </c>
      <c r="W2198" s="10">
        <v>42675.237291666665</v>
      </c>
    </row>
    <row r="2199" spans="1:23" ht="49" x14ac:dyDescent="0.25">
      <c r="A2199">
        <v>2197</v>
      </c>
      <c r="B2199" s="3" t="s">
        <v>2198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</v>
      </c>
      <c r="P2199">
        <f t="shared" si="137"/>
        <v>65.89</v>
      </c>
      <c r="Q2199" t="str">
        <f t="shared" si="138"/>
        <v>games</v>
      </c>
      <c r="R2199" t="str">
        <f t="shared" si="139"/>
        <v>tabletop games</v>
      </c>
      <c r="S2199" s="9">
        <v>42033.334016203706</v>
      </c>
      <c r="T2199" s="9"/>
      <c r="U2199" s="8">
        <v>42063.334016203706</v>
      </c>
      <c r="W2199" s="10">
        <v>42033.334016203706</v>
      </c>
    </row>
    <row r="2200" spans="1:23" ht="49" x14ac:dyDescent="0.25">
      <c r="A2200">
        <v>2198</v>
      </c>
      <c r="B2200" s="3" t="s">
        <v>2199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133</v>
      </c>
      <c r="P2200">
        <f t="shared" si="137"/>
        <v>81.650000000000006</v>
      </c>
      <c r="Q2200" t="str">
        <f t="shared" si="138"/>
        <v>games</v>
      </c>
      <c r="R2200" t="str">
        <f t="shared" si="139"/>
        <v>tabletop games</v>
      </c>
      <c r="S2200" s="9">
        <v>42292.263888888891</v>
      </c>
      <c r="T2200" s="9"/>
      <c r="U2200" s="8">
        <v>42322.305555555555</v>
      </c>
      <c r="W2200" s="10">
        <v>42292.263888888891</v>
      </c>
    </row>
    <row r="2201" spans="1:23" ht="33" x14ac:dyDescent="0.25">
      <c r="A2201">
        <v>2199</v>
      </c>
      <c r="B2201" s="3" t="s">
        <v>2200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147</v>
      </c>
      <c r="P2201">
        <f t="shared" si="137"/>
        <v>52.7</v>
      </c>
      <c r="Q2201" t="str">
        <f t="shared" si="138"/>
        <v>games</v>
      </c>
      <c r="R2201" t="str">
        <f t="shared" si="139"/>
        <v>tabletop games</v>
      </c>
      <c r="S2201" s="9">
        <v>42262.166643518518</v>
      </c>
      <c r="T2201" s="9"/>
      <c r="U2201" s="8">
        <v>42292.166643518518</v>
      </c>
      <c r="W2201" s="10">
        <v>42262.166643518518</v>
      </c>
    </row>
    <row r="2202" spans="1:23" ht="49" x14ac:dyDescent="0.25">
      <c r="A2202">
        <v>2200</v>
      </c>
      <c r="B2202" s="3" t="s">
        <v>2201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</v>
      </c>
      <c r="P2202">
        <f t="shared" si="137"/>
        <v>41.23</v>
      </c>
      <c r="Q2202" t="str">
        <f t="shared" si="138"/>
        <v>games</v>
      </c>
      <c r="R2202" t="str">
        <f t="shared" si="139"/>
        <v>tabletop games</v>
      </c>
      <c r="S2202" s="9">
        <v>42163.375787037032</v>
      </c>
      <c r="T2202" s="9"/>
      <c r="U2202" s="8">
        <v>42190.875</v>
      </c>
      <c r="W2202" s="10">
        <v>42163.375787037032</v>
      </c>
    </row>
    <row r="2203" spans="1:23" ht="49" x14ac:dyDescent="0.25">
      <c r="A2203">
        <v>2201</v>
      </c>
      <c r="B2203" s="3" t="s">
        <v>2202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383</v>
      </c>
      <c r="P2203">
        <f t="shared" si="137"/>
        <v>15.04</v>
      </c>
      <c r="Q2203" t="str">
        <f t="shared" si="138"/>
        <v>music</v>
      </c>
      <c r="R2203" t="str">
        <f t="shared" si="139"/>
        <v>electronic music</v>
      </c>
      <c r="S2203" s="9">
        <v>41276.596817129634</v>
      </c>
      <c r="T2203" s="9"/>
      <c r="U2203" s="8">
        <v>41290.596817129634</v>
      </c>
      <c r="W2203" s="10">
        <v>41276.596817129634</v>
      </c>
    </row>
    <row r="2204" spans="1:23" ht="33" x14ac:dyDescent="0.25">
      <c r="A2204">
        <v>2202</v>
      </c>
      <c r="B2204" s="3" t="s">
        <v>2203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</v>
      </c>
      <c r="P2204">
        <f t="shared" si="137"/>
        <v>39.07</v>
      </c>
      <c r="Q2204" t="str">
        <f t="shared" si="138"/>
        <v>music</v>
      </c>
      <c r="R2204" t="str">
        <f t="shared" si="139"/>
        <v>electronic music</v>
      </c>
      <c r="S2204" s="9">
        <v>41184.599166666667</v>
      </c>
      <c r="T2204" s="9"/>
      <c r="U2204" s="8">
        <v>41214.599166666667</v>
      </c>
      <c r="W2204" s="10">
        <v>41184.599166666667</v>
      </c>
    </row>
    <row r="2205" spans="1:23" ht="49" x14ac:dyDescent="0.25">
      <c r="A2205">
        <v>2203</v>
      </c>
      <c r="B2205" s="3" t="s">
        <v>2204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110</v>
      </c>
      <c r="P2205">
        <f t="shared" si="137"/>
        <v>43.82</v>
      </c>
      <c r="Q2205" t="str">
        <f t="shared" si="138"/>
        <v>music</v>
      </c>
      <c r="R2205" t="str">
        <f t="shared" si="139"/>
        <v>electronic music</v>
      </c>
      <c r="S2205" s="9">
        <v>42241.60974537037</v>
      </c>
      <c r="T2205" s="9"/>
      <c r="U2205" s="8">
        <v>42271.60974537037</v>
      </c>
      <c r="W2205" s="10">
        <v>42241.60974537037</v>
      </c>
    </row>
    <row r="2206" spans="1:23" ht="49" x14ac:dyDescent="0.25">
      <c r="A2206">
        <v>2204</v>
      </c>
      <c r="B2206" s="3" t="s">
        <v>2205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133</v>
      </c>
      <c r="P2206">
        <f t="shared" si="137"/>
        <v>27.3</v>
      </c>
      <c r="Q2206" t="str">
        <f t="shared" si="138"/>
        <v>music</v>
      </c>
      <c r="R2206" t="str">
        <f t="shared" si="139"/>
        <v>electronic music</v>
      </c>
      <c r="S2206" s="9">
        <v>41312.061562499999</v>
      </c>
      <c r="T2206" s="9"/>
      <c r="U2206" s="8">
        <v>41342.061562499999</v>
      </c>
      <c r="W2206" s="10">
        <v>41312.061562499999</v>
      </c>
    </row>
    <row r="2207" spans="1:23" ht="49" x14ac:dyDescent="0.25">
      <c r="A2207">
        <v>2205</v>
      </c>
      <c r="B2207" s="3" t="s">
        <v>2206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</v>
      </c>
      <c r="Q2207" t="str">
        <f t="shared" si="138"/>
        <v>music</v>
      </c>
      <c r="R2207" t="str">
        <f t="shared" si="139"/>
        <v>electronic music</v>
      </c>
      <c r="S2207" s="9">
        <v>41031.57163194444</v>
      </c>
      <c r="T2207" s="9"/>
      <c r="U2207" s="8">
        <v>41061.57163194444</v>
      </c>
      <c r="W2207" s="10">
        <v>41031.57163194444</v>
      </c>
    </row>
    <row r="2208" spans="1:23" ht="49" x14ac:dyDescent="0.25">
      <c r="A2208">
        <v>2206</v>
      </c>
      <c r="B2208" s="3" t="s">
        <v>2207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103</v>
      </c>
      <c r="P2208">
        <f t="shared" si="137"/>
        <v>33.24</v>
      </c>
      <c r="Q2208" t="str">
        <f t="shared" si="138"/>
        <v>music</v>
      </c>
      <c r="R2208" t="str">
        <f t="shared" si="139"/>
        <v>electronic music</v>
      </c>
      <c r="S2208" s="9">
        <v>40997.007222222222</v>
      </c>
      <c r="T2208" s="9"/>
      <c r="U2208" s="8">
        <v>41015.007222222222</v>
      </c>
      <c r="W2208" s="10">
        <v>40997.007222222222</v>
      </c>
    </row>
    <row r="2209" spans="1:23" ht="49" x14ac:dyDescent="0.25">
      <c r="A2209">
        <v>2207</v>
      </c>
      <c r="B2209" s="3" t="s">
        <v>2208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285.70999999999998</v>
      </c>
      <c r="Q2209" t="str">
        <f t="shared" si="138"/>
        <v>music</v>
      </c>
      <c r="R2209" t="str">
        <f t="shared" si="139"/>
        <v>electronic music</v>
      </c>
      <c r="S2209" s="9">
        <v>41563.944131944445</v>
      </c>
      <c r="T2209" s="9"/>
      <c r="U2209" s="8">
        <v>41593.985798611109</v>
      </c>
      <c r="W2209" s="10">
        <v>41563.944131944445</v>
      </c>
    </row>
    <row r="2210" spans="1:23" ht="49" x14ac:dyDescent="0.25">
      <c r="A2210">
        <v>2208</v>
      </c>
      <c r="B2210" s="3" t="s">
        <v>2209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102</v>
      </c>
      <c r="P2210">
        <f t="shared" si="137"/>
        <v>42.33</v>
      </c>
      <c r="Q2210" t="str">
        <f t="shared" si="138"/>
        <v>music</v>
      </c>
      <c r="R2210" t="str">
        <f t="shared" si="139"/>
        <v>electronic music</v>
      </c>
      <c r="S2210" s="9">
        <v>40946.632245370369</v>
      </c>
      <c r="T2210" s="9"/>
      <c r="U2210" s="8">
        <v>41005.916666666664</v>
      </c>
      <c r="W2210" s="10">
        <v>40946.632245370369</v>
      </c>
    </row>
    <row r="2211" spans="1:23" ht="33" x14ac:dyDescent="0.25">
      <c r="A2211">
        <v>2209</v>
      </c>
      <c r="B2211" s="3" t="s">
        <v>2210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151</v>
      </c>
      <c r="P2211">
        <f t="shared" si="137"/>
        <v>50.27</v>
      </c>
      <c r="Q2211" t="str">
        <f t="shared" si="138"/>
        <v>music</v>
      </c>
      <c r="R2211" t="str">
        <f t="shared" si="139"/>
        <v>electronic music</v>
      </c>
      <c r="S2211" s="9">
        <v>41732.229675925926</v>
      </c>
      <c r="T2211" s="9"/>
      <c r="U2211" s="8">
        <v>41743.708333333336</v>
      </c>
      <c r="W2211" s="10">
        <v>41732.229675925926</v>
      </c>
    </row>
    <row r="2212" spans="1:23" ht="49" x14ac:dyDescent="0.25">
      <c r="A2212">
        <v>2210</v>
      </c>
      <c r="B2212" s="3" t="s">
        <v>2211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</v>
      </c>
      <c r="P2212">
        <f t="shared" si="137"/>
        <v>61.9</v>
      </c>
      <c r="Q2212" t="str">
        <f t="shared" si="138"/>
        <v>music</v>
      </c>
      <c r="R2212" t="str">
        <f t="shared" si="139"/>
        <v>electronic music</v>
      </c>
      <c r="S2212" s="9">
        <v>40955.816087962965</v>
      </c>
      <c r="T2212" s="9"/>
      <c r="U2212" s="8">
        <v>41013.48333333333</v>
      </c>
      <c r="W2212" s="10">
        <v>40955.816087962965</v>
      </c>
    </row>
    <row r="2213" spans="1:23" ht="49" x14ac:dyDescent="0.25">
      <c r="A2213">
        <v>2211</v>
      </c>
      <c r="B2213" s="3" t="s">
        <v>2212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196</v>
      </c>
      <c r="P2213">
        <f t="shared" si="137"/>
        <v>40.75</v>
      </c>
      <c r="Q2213" t="str">
        <f t="shared" si="138"/>
        <v>music</v>
      </c>
      <c r="R2213" t="str">
        <f t="shared" si="139"/>
        <v>electronic music</v>
      </c>
      <c r="S2213" s="9">
        <v>41716.535011574073</v>
      </c>
      <c r="T2213" s="9"/>
      <c r="U2213" s="8">
        <v>41739.040972222225</v>
      </c>
      <c r="W2213" s="10">
        <v>41716.535011574073</v>
      </c>
    </row>
    <row r="2214" spans="1:23" ht="49" x14ac:dyDescent="0.25">
      <c r="A2214">
        <v>2212</v>
      </c>
      <c r="B2214" s="3" t="s">
        <v>2213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</v>
      </c>
      <c r="P2214">
        <f t="shared" si="137"/>
        <v>55.8</v>
      </c>
      <c r="Q2214" t="str">
        <f t="shared" si="138"/>
        <v>music</v>
      </c>
      <c r="R2214" t="str">
        <f t="shared" si="139"/>
        <v>electronic music</v>
      </c>
      <c r="S2214" s="9">
        <v>41548.497418981482</v>
      </c>
      <c r="T2214" s="9"/>
      <c r="U2214" s="8">
        <v>41581.791666666664</v>
      </c>
      <c r="W2214" s="10">
        <v>41548.497418981482</v>
      </c>
    </row>
    <row r="2215" spans="1:23" ht="49" x14ac:dyDescent="0.25">
      <c r="A2215">
        <v>2213</v>
      </c>
      <c r="B2215" s="3" t="s">
        <v>2214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tr">
        <f t="shared" si="138"/>
        <v>music</v>
      </c>
      <c r="R2215" t="str">
        <f t="shared" si="139"/>
        <v>electronic music</v>
      </c>
      <c r="S2215" s="9">
        <v>42109.576145833329</v>
      </c>
      <c r="T2215" s="9"/>
      <c r="U2215" s="8">
        <v>42139.576145833329</v>
      </c>
      <c r="W2215" s="10">
        <v>42109.576145833329</v>
      </c>
    </row>
    <row r="2216" spans="1:23" ht="49" x14ac:dyDescent="0.25">
      <c r="A2216">
        <v>2214</v>
      </c>
      <c r="B2216" s="3" t="s">
        <v>2215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293</v>
      </c>
      <c r="P2216">
        <f t="shared" si="137"/>
        <v>73.13</v>
      </c>
      <c r="Q2216" t="str">
        <f t="shared" si="138"/>
        <v>music</v>
      </c>
      <c r="R2216" t="str">
        <f t="shared" si="139"/>
        <v>electronic music</v>
      </c>
      <c r="S2216" s="9">
        <v>41646.542222222226</v>
      </c>
      <c r="T2216" s="9"/>
      <c r="U2216" s="8">
        <v>41676.542222222226</v>
      </c>
      <c r="W2216" s="10">
        <v>41646.542222222226</v>
      </c>
    </row>
    <row r="2217" spans="1:23" ht="33" x14ac:dyDescent="0.25">
      <c r="A2217">
        <v>2215</v>
      </c>
      <c r="B2217" s="3" t="s">
        <v>2216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</v>
      </c>
      <c r="P2217">
        <f t="shared" si="137"/>
        <v>26.06</v>
      </c>
      <c r="Q2217" t="str">
        <f t="shared" si="138"/>
        <v>music</v>
      </c>
      <c r="R2217" t="str">
        <f t="shared" si="139"/>
        <v>electronic music</v>
      </c>
      <c r="S2217" s="9">
        <v>40958.467268518521</v>
      </c>
      <c r="T2217" s="9"/>
      <c r="U2217" s="8">
        <v>40981.040972222225</v>
      </c>
      <c r="W2217" s="10">
        <v>40958.467268518521</v>
      </c>
    </row>
    <row r="2218" spans="1:23" ht="49" x14ac:dyDescent="0.25">
      <c r="A2218">
        <v>2216</v>
      </c>
      <c r="B2218" s="3" t="s">
        <v>2217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106</v>
      </c>
      <c r="P2218">
        <f t="shared" si="137"/>
        <v>22.64</v>
      </c>
      <c r="Q2218" t="str">
        <f t="shared" si="138"/>
        <v>music</v>
      </c>
      <c r="R2218" t="str">
        <f t="shared" si="139"/>
        <v>electronic music</v>
      </c>
      <c r="S2218" s="9">
        <v>42194.501678240747</v>
      </c>
      <c r="T2218" s="9"/>
      <c r="U2218" s="8">
        <v>42208.501678240747</v>
      </c>
      <c r="W2218" s="10">
        <v>42194.501678240747</v>
      </c>
    </row>
    <row r="2219" spans="1:23" ht="49" x14ac:dyDescent="0.25">
      <c r="A2219">
        <v>2217</v>
      </c>
      <c r="B2219" s="3" t="s">
        <v>2218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</v>
      </c>
      <c r="P2219">
        <f t="shared" si="137"/>
        <v>47.22</v>
      </c>
      <c r="Q2219" t="str">
        <f t="shared" si="138"/>
        <v>music</v>
      </c>
      <c r="R2219" t="str">
        <f t="shared" si="139"/>
        <v>electronic music</v>
      </c>
      <c r="S2219" s="9">
        <v>42299.526770833334</v>
      </c>
      <c r="T2219" s="9"/>
      <c r="U2219" s="8">
        <v>42310.083333333328</v>
      </c>
      <c r="W2219" s="10">
        <v>42299.526770833334</v>
      </c>
    </row>
    <row r="2220" spans="1:23" ht="49" x14ac:dyDescent="0.25">
      <c r="A2220">
        <v>2218</v>
      </c>
      <c r="B2220" s="3" t="s">
        <v>2219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123</v>
      </c>
      <c r="P2220">
        <f t="shared" si="137"/>
        <v>32.32</v>
      </c>
      <c r="Q2220" t="str">
        <f t="shared" si="138"/>
        <v>music</v>
      </c>
      <c r="R2220" t="str">
        <f t="shared" si="139"/>
        <v>electronic music</v>
      </c>
      <c r="S2220" s="9">
        <v>41127.562303240738</v>
      </c>
      <c r="T2220" s="9"/>
      <c r="U2220" s="8">
        <v>41149.75</v>
      </c>
      <c r="W2220" s="10">
        <v>41127.562303240738</v>
      </c>
    </row>
    <row r="2221" spans="1:23" ht="49" x14ac:dyDescent="0.25">
      <c r="A2221">
        <v>2219</v>
      </c>
      <c r="B2221" s="3" t="s">
        <v>2220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102</v>
      </c>
      <c r="P2221">
        <f t="shared" si="137"/>
        <v>53.42</v>
      </c>
      <c r="Q2221" t="str">
        <f t="shared" si="138"/>
        <v>music</v>
      </c>
      <c r="R2221" t="str">
        <f t="shared" si="139"/>
        <v>electronic music</v>
      </c>
      <c r="S2221" s="9">
        <v>42205.468888888892</v>
      </c>
      <c r="T2221" s="9"/>
      <c r="U2221" s="8">
        <v>42235.468888888892</v>
      </c>
      <c r="W2221" s="10">
        <v>42205.468888888892</v>
      </c>
    </row>
    <row r="2222" spans="1:23" ht="49" x14ac:dyDescent="0.25">
      <c r="A2222">
        <v>2220</v>
      </c>
      <c r="B2222" s="3" t="s">
        <v>2221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</v>
      </c>
      <c r="P2222">
        <f t="shared" si="137"/>
        <v>51.3</v>
      </c>
      <c r="Q2222" t="str">
        <f t="shared" si="138"/>
        <v>music</v>
      </c>
      <c r="R2222" t="str">
        <f t="shared" si="139"/>
        <v>electronic music</v>
      </c>
      <c r="S2222" s="9">
        <v>41451.810601851852</v>
      </c>
      <c r="T2222" s="9"/>
      <c r="U2222" s="8">
        <v>41481.810601851852</v>
      </c>
      <c r="W2222" s="10">
        <v>41451.810601851852</v>
      </c>
    </row>
    <row r="2223" spans="1:23" ht="49" x14ac:dyDescent="0.25">
      <c r="A2223">
        <v>2221</v>
      </c>
      <c r="B2223" s="3" t="s">
        <v>2222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</v>
      </c>
      <c r="P2223">
        <f t="shared" si="137"/>
        <v>37.200000000000003</v>
      </c>
      <c r="Q2223" t="str">
        <f t="shared" si="138"/>
        <v>games</v>
      </c>
      <c r="R2223" t="str">
        <f t="shared" si="139"/>
        <v>tabletop games</v>
      </c>
      <c r="S2223" s="9">
        <v>42452.416770833333</v>
      </c>
      <c r="T2223" s="9"/>
      <c r="U2223" s="8">
        <v>42482.75</v>
      </c>
      <c r="W2223" s="10">
        <v>42452.416770833333</v>
      </c>
    </row>
    <row r="2224" spans="1:23" ht="49" x14ac:dyDescent="0.25">
      <c r="A2224">
        <v>2222</v>
      </c>
      <c r="B2224" s="3" t="s">
        <v>2223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163</v>
      </c>
      <c r="P2224">
        <f t="shared" si="137"/>
        <v>27.1</v>
      </c>
      <c r="Q2224" t="str">
        <f t="shared" si="138"/>
        <v>games</v>
      </c>
      <c r="R2224" t="str">
        <f t="shared" si="139"/>
        <v>tabletop games</v>
      </c>
      <c r="S2224" s="9">
        <v>40906.537581018521</v>
      </c>
      <c r="T2224" s="9"/>
      <c r="U2224" s="8">
        <v>40936.537581018521</v>
      </c>
      <c r="W2224" s="10">
        <v>40906.537581018521</v>
      </c>
    </row>
    <row r="2225" spans="1:23" ht="49" x14ac:dyDescent="0.25">
      <c r="A2225">
        <v>2223</v>
      </c>
      <c r="B2225" s="3" t="s">
        <v>2224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106</v>
      </c>
      <c r="P2225">
        <f t="shared" si="137"/>
        <v>206.31</v>
      </c>
      <c r="Q2225" t="str">
        <f t="shared" si="138"/>
        <v>games</v>
      </c>
      <c r="R2225" t="str">
        <f t="shared" si="139"/>
        <v>tabletop games</v>
      </c>
      <c r="S2225" s="9">
        <v>42152.390833333338</v>
      </c>
      <c r="T2225" s="9"/>
      <c r="U2225" s="8">
        <v>42182.390833333338</v>
      </c>
      <c r="W2225" s="10">
        <v>42152.390833333338</v>
      </c>
    </row>
    <row r="2226" spans="1:23" ht="49" x14ac:dyDescent="0.25">
      <c r="A2226">
        <v>2224</v>
      </c>
      <c r="B2226" s="3" t="s">
        <v>2225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</v>
      </c>
      <c r="P2226">
        <f t="shared" si="137"/>
        <v>82.15</v>
      </c>
      <c r="Q2226" t="str">
        <f t="shared" si="138"/>
        <v>games</v>
      </c>
      <c r="R2226" t="str">
        <f t="shared" si="139"/>
        <v>tabletop games</v>
      </c>
      <c r="S2226" s="9">
        <v>42644.417534722219</v>
      </c>
      <c r="T2226" s="9"/>
      <c r="U2226" s="8">
        <v>42672.541666666672</v>
      </c>
      <c r="W2226" s="10">
        <v>42644.417534722219</v>
      </c>
    </row>
    <row r="2227" spans="1:23" ht="49" x14ac:dyDescent="0.25">
      <c r="A2227">
        <v>2225</v>
      </c>
      <c r="B2227" s="3" t="s">
        <v>2226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945</v>
      </c>
      <c r="P2227">
        <f t="shared" si="137"/>
        <v>164.8</v>
      </c>
      <c r="Q2227" t="str">
        <f t="shared" si="138"/>
        <v>games</v>
      </c>
      <c r="R2227" t="str">
        <f t="shared" si="139"/>
        <v>tabletop games</v>
      </c>
      <c r="S2227" s="9">
        <v>41873.54184027778</v>
      </c>
      <c r="T2227" s="9"/>
      <c r="U2227" s="8">
        <v>41903.54184027778</v>
      </c>
      <c r="W2227" s="10">
        <v>41873.54184027778</v>
      </c>
    </row>
    <row r="2228" spans="1:23" ht="49" x14ac:dyDescent="0.25">
      <c r="A2228">
        <v>2226</v>
      </c>
      <c r="B2228" s="3" t="s">
        <v>2227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</v>
      </c>
      <c r="P2228">
        <f t="shared" si="137"/>
        <v>60.82</v>
      </c>
      <c r="Q2228" t="str">
        <f t="shared" si="138"/>
        <v>games</v>
      </c>
      <c r="R2228" t="str">
        <f t="shared" si="139"/>
        <v>tabletop games</v>
      </c>
      <c r="S2228" s="9">
        <v>42381.54886574074</v>
      </c>
      <c r="T2228" s="9"/>
      <c r="U2228" s="8">
        <v>42411.957638888889</v>
      </c>
      <c r="W2228" s="10">
        <v>42381.54886574074</v>
      </c>
    </row>
    <row r="2229" spans="1:23" ht="49" x14ac:dyDescent="0.25">
      <c r="A2229">
        <v>2227</v>
      </c>
      <c r="B2229" s="3" t="s">
        <v>2228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</v>
      </c>
      <c r="P2229">
        <f t="shared" si="137"/>
        <v>67.97</v>
      </c>
      <c r="Q2229" t="str">
        <f t="shared" si="138"/>
        <v>games</v>
      </c>
      <c r="R2229" t="str">
        <f t="shared" si="139"/>
        <v>tabletop games</v>
      </c>
      <c r="S2229" s="9">
        <v>41561.557349537034</v>
      </c>
      <c r="T2229" s="9"/>
      <c r="U2229" s="8">
        <v>41591.599016203705</v>
      </c>
      <c r="W2229" s="10">
        <v>41561.557349537034</v>
      </c>
    </row>
    <row r="2230" spans="1:23" ht="49" x14ac:dyDescent="0.25">
      <c r="A2230">
        <v>2228</v>
      </c>
      <c r="B2230" s="3" t="s">
        <v>2229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</v>
      </c>
      <c r="P2230">
        <f t="shared" si="137"/>
        <v>81.56</v>
      </c>
      <c r="Q2230" t="str">
        <f t="shared" si="138"/>
        <v>games</v>
      </c>
      <c r="R2230" t="str">
        <f t="shared" si="139"/>
        <v>tabletop games</v>
      </c>
      <c r="S2230" s="9">
        <v>42202.028194444443</v>
      </c>
      <c r="T2230" s="9"/>
      <c r="U2230" s="8">
        <v>42232.028194444443</v>
      </c>
      <c r="W2230" s="10">
        <v>42202.028194444443</v>
      </c>
    </row>
    <row r="2231" spans="1:23" ht="49" x14ac:dyDescent="0.25">
      <c r="A2231">
        <v>2229</v>
      </c>
      <c r="B2231" s="3" t="s">
        <v>2230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</v>
      </c>
      <c r="P2231">
        <f t="shared" si="137"/>
        <v>25.43</v>
      </c>
      <c r="Q2231" t="str">
        <f t="shared" si="138"/>
        <v>games</v>
      </c>
      <c r="R2231" t="str">
        <f t="shared" si="139"/>
        <v>tabletop games</v>
      </c>
      <c r="S2231" s="9">
        <v>41484.414247685185</v>
      </c>
      <c r="T2231" s="9"/>
      <c r="U2231" s="8">
        <v>41519.916666666664</v>
      </c>
      <c r="W2231" s="10">
        <v>41484.414247685185</v>
      </c>
    </row>
    <row r="2232" spans="1:23" ht="49" x14ac:dyDescent="0.25">
      <c r="A2232">
        <v>2230</v>
      </c>
      <c r="B2232" s="3" t="s">
        <v>2231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126</v>
      </c>
      <c r="P2232">
        <f t="shared" si="137"/>
        <v>21.5</v>
      </c>
      <c r="Q2232" t="str">
        <f t="shared" si="138"/>
        <v>games</v>
      </c>
      <c r="R2232" t="str">
        <f t="shared" si="139"/>
        <v>tabletop games</v>
      </c>
      <c r="S2232" s="9">
        <v>41724.631099537037</v>
      </c>
      <c r="T2232" s="9"/>
      <c r="U2232" s="8">
        <v>41754.631099537037</v>
      </c>
      <c r="W2232" s="10">
        <v>41724.631099537037</v>
      </c>
    </row>
    <row r="2233" spans="1:23" ht="49" x14ac:dyDescent="0.25">
      <c r="A2233">
        <v>2231</v>
      </c>
      <c r="B2233" s="3" t="s">
        <v>2232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</v>
      </c>
      <c r="P2233">
        <f t="shared" si="137"/>
        <v>27.23</v>
      </c>
      <c r="Q2233" t="str">
        <f t="shared" si="138"/>
        <v>games</v>
      </c>
      <c r="R2233" t="str">
        <f t="shared" si="139"/>
        <v>tabletop games</v>
      </c>
      <c r="S2233" s="9">
        <v>41423.660891203705</v>
      </c>
      <c r="T2233" s="9"/>
      <c r="U2233" s="8">
        <v>41449.958333333336</v>
      </c>
      <c r="W2233" s="10">
        <v>41423.660891203705</v>
      </c>
    </row>
    <row r="2234" spans="1:23" ht="49" x14ac:dyDescent="0.25">
      <c r="A2234">
        <v>2232</v>
      </c>
      <c r="B2234" s="3" t="s">
        <v>2233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496</v>
      </c>
      <c r="P2234">
        <f t="shared" si="137"/>
        <v>25.09</v>
      </c>
      <c r="Q2234" t="str">
        <f t="shared" si="138"/>
        <v>games</v>
      </c>
      <c r="R2234" t="str">
        <f t="shared" si="139"/>
        <v>tabletop games</v>
      </c>
      <c r="S2234" s="9">
        <v>41806.544074074074</v>
      </c>
      <c r="T2234" s="9"/>
      <c r="U2234" s="8">
        <v>41838.875</v>
      </c>
      <c r="W2234" s="10">
        <v>41806.544074074074</v>
      </c>
    </row>
    <row r="2235" spans="1:23" ht="49" x14ac:dyDescent="0.25">
      <c r="A2235">
        <v>2233</v>
      </c>
      <c r="B2235" s="3" t="s">
        <v>2234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</v>
      </c>
      <c r="P2235">
        <f t="shared" si="137"/>
        <v>21.23</v>
      </c>
      <c r="Q2235" t="str">
        <f t="shared" si="138"/>
        <v>games</v>
      </c>
      <c r="R2235" t="str">
        <f t="shared" si="139"/>
        <v>tabletop games</v>
      </c>
      <c r="S2235" s="9">
        <v>42331.128923611104</v>
      </c>
      <c r="T2235" s="9"/>
      <c r="U2235" s="8">
        <v>42351.75</v>
      </c>
      <c r="W2235" s="10">
        <v>42331.128923611104</v>
      </c>
    </row>
    <row r="2236" spans="1:23" ht="49" x14ac:dyDescent="0.25">
      <c r="A2236">
        <v>2234</v>
      </c>
      <c r="B2236" s="3" t="s">
        <v>2235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41.61</v>
      </c>
      <c r="Q2236" t="str">
        <f t="shared" si="138"/>
        <v>games</v>
      </c>
      <c r="R2236" t="str">
        <f t="shared" si="139"/>
        <v>tabletop games</v>
      </c>
      <c r="S2236" s="9">
        <v>42710.574618055558</v>
      </c>
      <c r="T2236" s="9"/>
      <c r="U2236" s="8">
        <v>42740.574618055558</v>
      </c>
      <c r="W2236" s="10">
        <v>42710.574618055558</v>
      </c>
    </row>
    <row r="2237" spans="1:23" ht="33" x14ac:dyDescent="0.25">
      <c r="A2237">
        <v>2235</v>
      </c>
      <c r="B2237" s="3" t="s">
        <v>2236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</v>
      </c>
      <c r="P2237">
        <f t="shared" si="137"/>
        <v>135.59</v>
      </c>
      <c r="Q2237" t="str">
        <f t="shared" si="138"/>
        <v>games</v>
      </c>
      <c r="R2237" t="str">
        <f t="shared" si="139"/>
        <v>tabletop games</v>
      </c>
      <c r="S2237" s="9">
        <v>42061.772118055553</v>
      </c>
      <c r="T2237" s="9"/>
      <c r="U2237" s="8">
        <v>42091.730451388896</v>
      </c>
      <c r="W2237" s="10">
        <v>42061.772118055553</v>
      </c>
    </row>
    <row r="2238" spans="1:23" ht="33" x14ac:dyDescent="0.25">
      <c r="A2238">
        <v>2236</v>
      </c>
      <c r="B2238" s="3" t="s">
        <v>2237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</v>
      </c>
      <c r="P2238">
        <f t="shared" si="137"/>
        <v>22.12</v>
      </c>
      <c r="Q2238" t="str">
        <f t="shared" si="138"/>
        <v>games</v>
      </c>
      <c r="R2238" t="str">
        <f t="shared" si="139"/>
        <v>tabletop games</v>
      </c>
      <c r="S2238" s="9">
        <v>42371.367164351846</v>
      </c>
      <c r="T2238" s="9"/>
      <c r="U2238" s="8">
        <v>42401.367164351846</v>
      </c>
      <c r="W2238" s="10">
        <v>42371.367164351846</v>
      </c>
    </row>
    <row r="2239" spans="1:23" ht="49" x14ac:dyDescent="0.25">
      <c r="A2239">
        <v>2237</v>
      </c>
      <c r="B2239" s="3" t="s">
        <v>2238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353</v>
      </c>
      <c r="P2239">
        <f t="shared" si="137"/>
        <v>64.63</v>
      </c>
      <c r="Q2239" t="str">
        <f t="shared" si="138"/>
        <v>games</v>
      </c>
      <c r="R2239" t="str">
        <f t="shared" si="139"/>
        <v>tabletop games</v>
      </c>
      <c r="S2239" s="9">
        <v>41914.753275462965</v>
      </c>
      <c r="T2239" s="9"/>
      <c r="U2239" s="8">
        <v>41955.082638888889</v>
      </c>
      <c r="W2239" s="10">
        <v>41914.753275462965</v>
      </c>
    </row>
    <row r="2240" spans="1:23" ht="33" x14ac:dyDescent="0.25">
      <c r="A2240">
        <v>2238</v>
      </c>
      <c r="B2240" s="3" t="s">
        <v>2239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</v>
      </c>
      <c r="P2240">
        <f t="shared" si="137"/>
        <v>69.569999999999993</v>
      </c>
      <c r="Q2240" t="str">
        <f t="shared" si="138"/>
        <v>games</v>
      </c>
      <c r="R2240" t="str">
        <f t="shared" si="139"/>
        <v>tabletop games</v>
      </c>
      <c r="S2240" s="9">
        <v>42774.371712962966</v>
      </c>
      <c r="T2240" s="9"/>
      <c r="U2240" s="8">
        <v>42804.371712962966</v>
      </c>
      <c r="W2240" s="10">
        <v>42774.371712962966</v>
      </c>
    </row>
    <row r="2241" spans="1:23" ht="33" x14ac:dyDescent="0.25">
      <c r="A2241">
        <v>2239</v>
      </c>
      <c r="B2241" s="3" t="s">
        <v>2240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</v>
      </c>
      <c r="P2241">
        <f t="shared" si="137"/>
        <v>75.13</v>
      </c>
      <c r="Q2241" t="str">
        <f t="shared" si="138"/>
        <v>games</v>
      </c>
      <c r="R2241" t="str">
        <f t="shared" si="139"/>
        <v>tabletop games</v>
      </c>
      <c r="S2241" s="9">
        <v>41572.708495370374</v>
      </c>
      <c r="T2241" s="9"/>
      <c r="U2241" s="8">
        <v>41608.918055555558</v>
      </c>
      <c r="W2241" s="10">
        <v>41572.708495370374</v>
      </c>
    </row>
    <row r="2242" spans="1:23" ht="49" x14ac:dyDescent="0.25">
      <c r="A2242">
        <v>2240</v>
      </c>
      <c r="B2242" s="3" t="s">
        <v>2241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271</v>
      </c>
      <c r="P2242">
        <f t="shared" si="137"/>
        <v>140.97999999999999</v>
      </c>
      <c r="Q2242" t="str">
        <f t="shared" si="138"/>
        <v>games</v>
      </c>
      <c r="R2242" t="str">
        <f t="shared" si="139"/>
        <v>tabletop games</v>
      </c>
      <c r="S2242" s="9">
        <v>42452.575740740736</v>
      </c>
      <c r="T2242" s="9"/>
      <c r="U2242" s="8">
        <v>42482.575740740736</v>
      </c>
      <c r="W2242" s="10">
        <v>42452.575740740736</v>
      </c>
    </row>
    <row r="2243" spans="1:23" ht="49" x14ac:dyDescent="0.25">
      <c r="A2243">
        <v>2241</v>
      </c>
      <c r="B2243" s="3" t="s">
        <v>2242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ROUND((E2243/D2243)*100,0)</f>
        <v>806</v>
      </c>
      <c r="P2243">
        <f t="shared" ref="P2243:P2306" si="141">ROUND(E2243/L2243,2)</f>
        <v>49.47</v>
      </c>
      <c r="Q2243" t="str">
        <f t="shared" ref="Q2243:Q2306" si="142">LEFT(N2243,FIND("/",N2243)-1)</f>
        <v>games</v>
      </c>
      <c r="R2243" t="str">
        <f t="shared" ref="R2243:R2306" si="143">MID(N2243,FIND("/",N2243)+1,LEN(N2243))</f>
        <v>tabletop games</v>
      </c>
      <c r="S2243" s="9">
        <v>42766.577546296292</v>
      </c>
      <c r="T2243" s="9"/>
      <c r="U2243" s="8">
        <v>42796.577546296292</v>
      </c>
      <c r="W2243" s="10">
        <v>42766.577546296292</v>
      </c>
    </row>
    <row r="2244" spans="1:23" ht="33" x14ac:dyDescent="0.25">
      <c r="A2244">
        <v>2242</v>
      </c>
      <c r="B2244" s="3" t="s">
        <v>2243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</v>
      </c>
      <c r="P2244">
        <f t="shared" si="141"/>
        <v>53.87</v>
      </c>
      <c r="Q2244" t="str">
        <f t="shared" si="142"/>
        <v>games</v>
      </c>
      <c r="R2244" t="str">
        <f t="shared" si="143"/>
        <v>tabletop games</v>
      </c>
      <c r="S2244" s="9">
        <v>41569.325613425928</v>
      </c>
      <c r="T2244" s="9"/>
      <c r="U2244" s="8">
        <v>41604.876388888886</v>
      </c>
      <c r="W2244" s="10">
        <v>41569.325613425928</v>
      </c>
    </row>
    <row r="2245" spans="1:23" ht="49" x14ac:dyDescent="0.25">
      <c r="A2245">
        <v>2243</v>
      </c>
      <c r="B2245" s="3" t="s">
        <v>2244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</v>
      </c>
      <c r="Q2245" t="str">
        <f t="shared" si="142"/>
        <v>games</v>
      </c>
      <c r="R2245" t="str">
        <f t="shared" si="143"/>
        <v>tabletop games</v>
      </c>
      <c r="S2245" s="9">
        <v>42800.501041666663</v>
      </c>
      <c r="T2245" s="9"/>
      <c r="U2245" s="8">
        <v>42806.875</v>
      </c>
      <c r="W2245" s="10">
        <v>42800.501041666663</v>
      </c>
    </row>
    <row r="2246" spans="1:23" ht="49" x14ac:dyDescent="0.25">
      <c r="A2246">
        <v>2244</v>
      </c>
      <c r="B2246" s="3" t="s">
        <v>2245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</v>
      </c>
      <c r="P2246">
        <f t="shared" si="141"/>
        <v>65</v>
      </c>
      <c r="Q2246" t="str">
        <f t="shared" si="142"/>
        <v>games</v>
      </c>
      <c r="R2246" t="str">
        <f t="shared" si="143"/>
        <v>tabletop games</v>
      </c>
      <c r="S2246" s="9">
        <v>42647.568819444445</v>
      </c>
      <c r="T2246" s="9"/>
      <c r="U2246" s="8">
        <v>42659.604166666672</v>
      </c>
      <c r="W2246" s="10">
        <v>42647.568819444445</v>
      </c>
    </row>
    <row r="2247" spans="1:23" ht="49" x14ac:dyDescent="0.25">
      <c r="A2247">
        <v>2245</v>
      </c>
      <c r="B2247" s="3" t="s">
        <v>2246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</v>
      </c>
      <c r="P2247">
        <f t="shared" si="141"/>
        <v>53.48</v>
      </c>
      <c r="Q2247" t="str">
        <f t="shared" si="142"/>
        <v>games</v>
      </c>
      <c r="R2247" t="str">
        <f t="shared" si="143"/>
        <v>tabletop games</v>
      </c>
      <c r="S2247" s="9">
        <v>41660.458530092597</v>
      </c>
      <c r="T2247" s="9"/>
      <c r="U2247" s="8">
        <v>41691.5</v>
      </c>
      <c r="W2247" s="10">
        <v>41660.458530092597</v>
      </c>
    </row>
    <row r="2248" spans="1:23" ht="49" x14ac:dyDescent="0.25">
      <c r="A2248">
        <v>2246</v>
      </c>
      <c r="B2248" s="3" t="s">
        <v>2247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</v>
      </c>
      <c r="P2248">
        <f t="shared" si="141"/>
        <v>43.91</v>
      </c>
      <c r="Q2248" t="str">
        <f t="shared" si="142"/>
        <v>games</v>
      </c>
      <c r="R2248" t="str">
        <f t="shared" si="143"/>
        <v>tabletop games</v>
      </c>
      <c r="S2248" s="9">
        <v>42221.54178240741</v>
      </c>
      <c r="T2248" s="9"/>
      <c r="U2248" s="8">
        <v>42251.54178240741</v>
      </c>
      <c r="W2248" s="10">
        <v>42221.54178240741</v>
      </c>
    </row>
    <row r="2249" spans="1:23" ht="33" x14ac:dyDescent="0.25">
      <c r="A2249">
        <v>2247</v>
      </c>
      <c r="B2249" s="3" t="s">
        <v>2248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</v>
      </c>
      <c r="P2249">
        <f t="shared" si="141"/>
        <v>50.85</v>
      </c>
      <c r="Q2249" t="str">
        <f t="shared" si="142"/>
        <v>games</v>
      </c>
      <c r="R2249" t="str">
        <f t="shared" si="143"/>
        <v>tabletop games</v>
      </c>
      <c r="S2249" s="9">
        <v>42200.416261574079</v>
      </c>
      <c r="T2249" s="9"/>
      <c r="U2249" s="8">
        <v>42214.416261574079</v>
      </c>
      <c r="W2249" s="10">
        <v>42200.416261574079</v>
      </c>
    </row>
    <row r="2250" spans="1:23" ht="49" x14ac:dyDescent="0.25">
      <c r="A2250">
        <v>2248</v>
      </c>
      <c r="B2250" s="3" t="s">
        <v>2249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</v>
      </c>
      <c r="P2250">
        <f t="shared" si="141"/>
        <v>58.63</v>
      </c>
      <c r="Q2250" t="str">
        <f t="shared" si="142"/>
        <v>games</v>
      </c>
      <c r="R2250" t="str">
        <f t="shared" si="143"/>
        <v>tabletop games</v>
      </c>
      <c r="S2250" s="9">
        <v>42688.625902777778</v>
      </c>
      <c r="T2250" s="9"/>
      <c r="U2250" s="8">
        <v>42718.625902777778</v>
      </c>
      <c r="W2250" s="10">
        <v>42688.625902777778</v>
      </c>
    </row>
    <row r="2251" spans="1:23" ht="49" x14ac:dyDescent="0.25">
      <c r="A2251">
        <v>2249</v>
      </c>
      <c r="B2251" s="3" t="s">
        <v>2250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169</v>
      </c>
      <c r="P2251">
        <f t="shared" si="141"/>
        <v>32.82</v>
      </c>
      <c r="Q2251" t="str">
        <f t="shared" si="142"/>
        <v>games</v>
      </c>
      <c r="R2251" t="str">
        <f t="shared" si="143"/>
        <v>tabletop games</v>
      </c>
      <c r="S2251" s="9">
        <v>41336.453298611108</v>
      </c>
      <c r="T2251" s="9"/>
      <c r="U2251" s="8">
        <v>41366.411631944444</v>
      </c>
      <c r="W2251" s="10">
        <v>41336.453298611108</v>
      </c>
    </row>
    <row r="2252" spans="1:23" ht="49" x14ac:dyDescent="0.25">
      <c r="A2252">
        <v>2250</v>
      </c>
      <c r="B2252" s="3" t="s">
        <v>2251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</v>
      </c>
      <c r="P2252">
        <f t="shared" si="141"/>
        <v>426.93</v>
      </c>
      <c r="Q2252" t="str">
        <f t="shared" si="142"/>
        <v>games</v>
      </c>
      <c r="R2252" t="str">
        <f t="shared" si="143"/>
        <v>tabletop games</v>
      </c>
      <c r="S2252" s="9">
        <v>42676.755474537036</v>
      </c>
      <c r="T2252" s="9"/>
      <c r="U2252" s="8">
        <v>42706.7971412037</v>
      </c>
      <c r="W2252" s="10">
        <v>42676.755474537036</v>
      </c>
    </row>
    <row r="2253" spans="1:23" ht="49" x14ac:dyDescent="0.25">
      <c r="A2253">
        <v>2251</v>
      </c>
      <c r="B2253" s="3" t="s">
        <v>2252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</v>
      </c>
      <c r="P2253">
        <f t="shared" si="141"/>
        <v>23.81</v>
      </c>
      <c r="Q2253" t="str">
        <f t="shared" si="142"/>
        <v>games</v>
      </c>
      <c r="R2253" t="str">
        <f t="shared" si="143"/>
        <v>tabletop games</v>
      </c>
      <c r="S2253" s="9">
        <v>41846.09579861111</v>
      </c>
      <c r="T2253" s="9"/>
      <c r="U2253" s="8">
        <v>41867.09579861111</v>
      </c>
      <c r="W2253" s="10">
        <v>41846.09579861111</v>
      </c>
    </row>
    <row r="2254" spans="1:23" ht="49" x14ac:dyDescent="0.25">
      <c r="A2254">
        <v>2252</v>
      </c>
      <c r="B2254" s="3" t="s">
        <v>2253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</v>
      </c>
      <c r="P2254">
        <f t="shared" si="141"/>
        <v>98.41</v>
      </c>
      <c r="Q2254" t="str">
        <f t="shared" si="142"/>
        <v>games</v>
      </c>
      <c r="R2254" t="str">
        <f t="shared" si="143"/>
        <v>tabletop games</v>
      </c>
      <c r="S2254" s="9">
        <v>42573.077986111108</v>
      </c>
      <c r="T2254" s="9"/>
      <c r="U2254" s="8">
        <v>42588.077986111108</v>
      </c>
      <c r="W2254" s="10">
        <v>42573.077986111108</v>
      </c>
    </row>
    <row r="2255" spans="1:23" ht="49" x14ac:dyDescent="0.25">
      <c r="A2255">
        <v>2253</v>
      </c>
      <c r="B2255" s="3" t="s">
        <v>2254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113</v>
      </c>
      <c r="P2255">
        <f t="shared" si="141"/>
        <v>107.32</v>
      </c>
      <c r="Q2255" t="str">
        <f t="shared" si="142"/>
        <v>games</v>
      </c>
      <c r="R2255" t="str">
        <f t="shared" si="143"/>
        <v>tabletop games</v>
      </c>
      <c r="S2255" s="9">
        <v>42296.381331018521</v>
      </c>
      <c r="T2255" s="9"/>
      <c r="U2255" s="8">
        <v>42326.422997685186</v>
      </c>
      <c r="W2255" s="10">
        <v>42296.381331018521</v>
      </c>
    </row>
    <row r="2256" spans="1:23" ht="33" x14ac:dyDescent="0.25">
      <c r="A2256">
        <v>2254</v>
      </c>
      <c r="B2256" s="3" t="s">
        <v>2255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460</v>
      </c>
      <c r="P2256">
        <f t="shared" si="141"/>
        <v>11.67</v>
      </c>
      <c r="Q2256" t="str">
        <f t="shared" si="142"/>
        <v>games</v>
      </c>
      <c r="R2256" t="str">
        <f t="shared" si="143"/>
        <v>tabletop games</v>
      </c>
      <c r="S2256" s="9">
        <v>42752.397777777776</v>
      </c>
      <c r="T2256" s="9"/>
      <c r="U2256" s="8">
        <v>42759.397777777776</v>
      </c>
      <c r="W2256" s="10">
        <v>42752.397777777776</v>
      </c>
    </row>
    <row r="2257" spans="1:23" ht="33" x14ac:dyDescent="0.25">
      <c r="A2257">
        <v>2255</v>
      </c>
      <c r="B2257" s="3" t="s">
        <v>2256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287</v>
      </c>
      <c r="P2257">
        <f t="shared" si="141"/>
        <v>41.78</v>
      </c>
      <c r="Q2257" t="str">
        <f t="shared" si="142"/>
        <v>games</v>
      </c>
      <c r="R2257" t="str">
        <f t="shared" si="143"/>
        <v>tabletop games</v>
      </c>
      <c r="S2257" s="9">
        <v>42467.701979166668</v>
      </c>
      <c r="T2257" s="9"/>
      <c r="U2257" s="8">
        <v>42497.701979166668</v>
      </c>
      <c r="W2257" s="10">
        <v>42467.701979166668</v>
      </c>
    </row>
    <row r="2258" spans="1:23" ht="49" x14ac:dyDescent="0.25">
      <c r="A2258">
        <v>2256</v>
      </c>
      <c r="B2258" s="3" t="s">
        <v>2257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223</v>
      </c>
      <c r="P2258">
        <f t="shared" si="141"/>
        <v>21.38</v>
      </c>
      <c r="Q2258" t="str">
        <f t="shared" si="142"/>
        <v>games</v>
      </c>
      <c r="R2258" t="str">
        <f t="shared" si="143"/>
        <v>tabletop games</v>
      </c>
      <c r="S2258" s="9">
        <v>42682.201921296291</v>
      </c>
      <c r="T2258" s="9"/>
      <c r="U2258" s="8">
        <v>42696.201921296291</v>
      </c>
      <c r="W2258" s="10">
        <v>42682.201921296291</v>
      </c>
    </row>
    <row r="2259" spans="1:23" ht="49" x14ac:dyDescent="0.25">
      <c r="A2259">
        <v>2257</v>
      </c>
      <c r="B2259" s="3" t="s">
        <v>2258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</v>
      </c>
      <c r="P2259">
        <f t="shared" si="141"/>
        <v>94.1</v>
      </c>
      <c r="Q2259" t="str">
        <f t="shared" si="142"/>
        <v>games</v>
      </c>
      <c r="R2259" t="str">
        <f t="shared" si="143"/>
        <v>tabletop games</v>
      </c>
      <c r="S2259" s="9">
        <v>42505.686678240745</v>
      </c>
      <c r="T2259" s="9"/>
      <c r="U2259" s="8">
        <v>42540.708333333328</v>
      </c>
      <c r="W2259" s="10">
        <v>42505.686678240745</v>
      </c>
    </row>
    <row r="2260" spans="1:23" ht="33" x14ac:dyDescent="0.25">
      <c r="A2260">
        <v>2258</v>
      </c>
      <c r="B2260" s="3" t="s">
        <v>2259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147</v>
      </c>
      <c r="P2260">
        <f t="shared" si="141"/>
        <v>15.72</v>
      </c>
      <c r="Q2260" t="str">
        <f t="shared" si="142"/>
        <v>games</v>
      </c>
      <c r="R2260" t="str">
        <f t="shared" si="143"/>
        <v>tabletop games</v>
      </c>
      <c r="S2260" s="9">
        <v>42136.50100694444</v>
      </c>
      <c r="T2260" s="9"/>
      <c r="U2260" s="8">
        <v>42166.50100694444</v>
      </c>
      <c r="W2260" s="10">
        <v>42136.50100694444</v>
      </c>
    </row>
    <row r="2261" spans="1:23" ht="49" x14ac:dyDescent="0.25">
      <c r="A2261">
        <v>2259</v>
      </c>
      <c r="B2261" s="3" t="s">
        <v>2260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</v>
      </c>
      <c r="P2261">
        <f t="shared" si="141"/>
        <v>90.64</v>
      </c>
      <c r="Q2261" t="str">
        <f t="shared" si="142"/>
        <v>games</v>
      </c>
      <c r="R2261" t="str">
        <f t="shared" si="143"/>
        <v>tabletop games</v>
      </c>
      <c r="S2261" s="9">
        <v>42702.554814814815</v>
      </c>
      <c r="T2261" s="9"/>
      <c r="U2261" s="8">
        <v>42712.554814814815</v>
      </c>
      <c r="W2261" s="10">
        <v>42702.554814814815</v>
      </c>
    </row>
    <row r="2262" spans="1:23" ht="49" x14ac:dyDescent="0.25">
      <c r="A2262">
        <v>2260</v>
      </c>
      <c r="B2262" s="3" t="s">
        <v>2261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327</v>
      </c>
      <c r="P2262">
        <f t="shared" si="141"/>
        <v>97.3</v>
      </c>
      <c r="Q2262" t="str">
        <f t="shared" si="142"/>
        <v>games</v>
      </c>
      <c r="R2262" t="str">
        <f t="shared" si="143"/>
        <v>tabletop games</v>
      </c>
      <c r="S2262" s="9">
        <v>41694.766782407409</v>
      </c>
      <c r="T2262" s="9"/>
      <c r="U2262" s="8">
        <v>41724.725115740745</v>
      </c>
      <c r="W2262" s="10">
        <v>41694.766782407409</v>
      </c>
    </row>
    <row r="2263" spans="1:23" ht="49" x14ac:dyDescent="0.25">
      <c r="A2263">
        <v>2261</v>
      </c>
      <c r="B2263" s="3" t="s">
        <v>2262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780</v>
      </c>
      <c r="P2263">
        <f t="shared" si="141"/>
        <v>37.119999999999997</v>
      </c>
      <c r="Q2263" t="str">
        <f t="shared" si="142"/>
        <v>games</v>
      </c>
      <c r="R2263" t="str">
        <f t="shared" si="143"/>
        <v>tabletop games</v>
      </c>
      <c r="S2263" s="9">
        <v>42759.474768518514</v>
      </c>
      <c r="T2263" s="9"/>
      <c r="U2263" s="8">
        <v>42780.474768518514</v>
      </c>
      <c r="W2263" s="10">
        <v>42759.474768518514</v>
      </c>
    </row>
    <row r="2264" spans="1:23" ht="33" x14ac:dyDescent="0.25">
      <c r="A2264">
        <v>2262</v>
      </c>
      <c r="B2264" s="3" t="s">
        <v>2263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</v>
      </c>
      <c r="P2264">
        <f t="shared" si="141"/>
        <v>28.1</v>
      </c>
      <c r="Q2264" t="str">
        <f t="shared" si="142"/>
        <v>games</v>
      </c>
      <c r="R2264" t="str">
        <f t="shared" si="143"/>
        <v>tabletop games</v>
      </c>
      <c r="S2264" s="9">
        <v>41926.335162037038</v>
      </c>
      <c r="T2264" s="9"/>
      <c r="U2264" s="8">
        <v>41960.75</v>
      </c>
      <c r="W2264" s="10">
        <v>41926.335162037038</v>
      </c>
    </row>
    <row r="2265" spans="1:23" ht="49" x14ac:dyDescent="0.25">
      <c r="A2265">
        <v>2263</v>
      </c>
      <c r="B2265" s="3" t="s">
        <v>2264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116</v>
      </c>
      <c r="P2265">
        <f t="shared" si="141"/>
        <v>144.43</v>
      </c>
      <c r="Q2265" t="str">
        <f t="shared" si="142"/>
        <v>games</v>
      </c>
      <c r="R2265" t="str">
        <f t="shared" si="143"/>
        <v>tabletop games</v>
      </c>
      <c r="S2265" s="9">
        <v>42014.582326388889</v>
      </c>
      <c r="T2265" s="9"/>
      <c r="U2265" s="8">
        <v>42035.582326388889</v>
      </c>
      <c r="W2265" s="10">
        <v>42014.582326388889</v>
      </c>
    </row>
    <row r="2266" spans="1:23" ht="49" x14ac:dyDescent="0.25">
      <c r="A2266">
        <v>2264</v>
      </c>
      <c r="B2266" s="3" t="s">
        <v>2265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</v>
      </c>
      <c r="P2266">
        <f t="shared" si="141"/>
        <v>24.27</v>
      </c>
      <c r="Q2266" t="str">
        <f t="shared" si="142"/>
        <v>games</v>
      </c>
      <c r="R2266" t="str">
        <f t="shared" si="143"/>
        <v>tabletop games</v>
      </c>
      <c r="S2266" s="9">
        <v>42496.332337962958</v>
      </c>
      <c r="T2266" s="9"/>
      <c r="U2266" s="8">
        <v>42512.875</v>
      </c>
      <c r="W2266" s="10">
        <v>42496.332337962958</v>
      </c>
    </row>
    <row r="2267" spans="1:23" ht="49" x14ac:dyDescent="0.25">
      <c r="A2267">
        <v>2265</v>
      </c>
      <c r="B2267" s="3" t="s">
        <v>2266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299</v>
      </c>
      <c r="P2267">
        <f t="shared" si="141"/>
        <v>35.119999999999997</v>
      </c>
      <c r="Q2267" t="str">
        <f t="shared" si="142"/>
        <v>games</v>
      </c>
      <c r="R2267" t="str">
        <f t="shared" si="143"/>
        <v>tabletop games</v>
      </c>
      <c r="S2267" s="9">
        <v>42689.603090277778</v>
      </c>
      <c r="T2267" s="9"/>
      <c r="U2267" s="8">
        <v>42696.603090277778</v>
      </c>
      <c r="W2267" s="10">
        <v>42689.603090277778</v>
      </c>
    </row>
    <row r="2268" spans="1:23" ht="49" x14ac:dyDescent="0.25">
      <c r="A2268">
        <v>2266</v>
      </c>
      <c r="B2268" s="3" t="s">
        <v>2267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</v>
      </c>
      <c r="P2268">
        <f t="shared" si="141"/>
        <v>24.76</v>
      </c>
      <c r="Q2268" t="str">
        <f t="shared" si="142"/>
        <v>games</v>
      </c>
      <c r="R2268" t="str">
        <f t="shared" si="143"/>
        <v>tabletop games</v>
      </c>
      <c r="S2268" s="9">
        <v>42469.624907407408</v>
      </c>
      <c r="T2268" s="9"/>
      <c r="U2268" s="8">
        <v>42486.833333333328</v>
      </c>
      <c r="W2268" s="10">
        <v>42469.624907407408</v>
      </c>
    </row>
    <row r="2269" spans="1:23" ht="49" x14ac:dyDescent="0.25">
      <c r="A2269">
        <v>2267</v>
      </c>
      <c r="B2269" s="3" t="s">
        <v>2268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381</v>
      </c>
      <c r="P2269">
        <f t="shared" si="141"/>
        <v>188.38</v>
      </c>
      <c r="Q2269" t="str">
        <f t="shared" si="142"/>
        <v>games</v>
      </c>
      <c r="R2269" t="str">
        <f t="shared" si="143"/>
        <v>tabletop games</v>
      </c>
      <c r="S2269" s="9">
        <v>41968.579826388886</v>
      </c>
      <c r="T2269" s="9"/>
      <c r="U2269" s="8">
        <v>41993.791666666672</v>
      </c>
      <c r="W2269" s="10">
        <v>41968.579826388886</v>
      </c>
    </row>
    <row r="2270" spans="1:23" ht="49" x14ac:dyDescent="0.25">
      <c r="A2270">
        <v>2268</v>
      </c>
      <c r="B2270" s="3" t="s">
        <v>2269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103</v>
      </c>
      <c r="P2270">
        <f t="shared" si="141"/>
        <v>148.08000000000001</v>
      </c>
      <c r="Q2270" t="str">
        <f t="shared" si="142"/>
        <v>games</v>
      </c>
      <c r="R2270" t="str">
        <f t="shared" si="143"/>
        <v>tabletop games</v>
      </c>
      <c r="S2270" s="9">
        <v>42775.832349537035</v>
      </c>
      <c r="T2270" s="9"/>
      <c r="U2270" s="8">
        <v>42805.832349537035</v>
      </c>
      <c r="W2270" s="10">
        <v>42775.832349537035</v>
      </c>
    </row>
    <row r="2271" spans="1:23" ht="49" x14ac:dyDescent="0.25">
      <c r="A2271">
        <v>2269</v>
      </c>
      <c r="B2271" s="3" t="s">
        <v>2270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1802</v>
      </c>
      <c r="P2271">
        <f t="shared" si="141"/>
        <v>49.93</v>
      </c>
      <c r="Q2271" t="str">
        <f t="shared" si="142"/>
        <v>games</v>
      </c>
      <c r="R2271" t="str">
        <f t="shared" si="143"/>
        <v>tabletop games</v>
      </c>
      <c r="S2271" s="9">
        <v>42776.454432870371</v>
      </c>
      <c r="T2271" s="9"/>
      <c r="U2271" s="8">
        <v>42800.958333333328</v>
      </c>
      <c r="W2271" s="10">
        <v>42776.454432870371</v>
      </c>
    </row>
    <row r="2272" spans="1:23" ht="49" x14ac:dyDescent="0.25">
      <c r="A2272">
        <v>2270</v>
      </c>
      <c r="B2272" s="3" t="s">
        <v>2271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</v>
      </c>
      <c r="P2272">
        <f t="shared" si="141"/>
        <v>107.82</v>
      </c>
      <c r="Q2272" t="str">
        <f t="shared" si="142"/>
        <v>games</v>
      </c>
      <c r="R2272" t="str">
        <f t="shared" si="143"/>
        <v>tabletop games</v>
      </c>
      <c r="S2272" s="9">
        <v>42725.619363425925</v>
      </c>
      <c r="T2272" s="9"/>
      <c r="U2272" s="8">
        <v>42745.665972222225</v>
      </c>
      <c r="W2272" s="10">
        <v>42725.619363425925</v>
      </c>
    </row>
    <row r="2273" spans="1:23" ht="49" x14ac:dyDescent="0.25">
      <c r="A2273">
        <v>2271</v>
      </c>
      <c r="B2273" s="3" t="s">
        <v>2272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</v>
      </c>
      <c r="P2273">
        <f t="shared" si="141"/>
        <v>42.63</v>
      </c>
      <c r="Q2273" t="str">
        <f t="shared" si="142"/>
        <v>games</v>
      </c>
      <c r="R2273" t="str">
        <f t="shared" si="143"/>
        <v>tabletop games</v>
      </c>
      <c r="S2273" s="9">
        <v>42683.750046296293</v>
      </c>
      <c r="T2273" s="9"/>
      <c r="U2273" s="8">
        <v>42713.750046296293</v>
      </c>
      <c r="W2273" s="10">
        <v>42683.750046296293</v>
      </c>
    </row>
    <row r="2274" spans="1:23" ht="49" x14ac:dyDescent="0.25">
      <c r="A2274">
        <v>2272</v>
      </c>
      <c r="B2274" s="3" t="s">
        <v>2273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1357</v>
      </c>
      <c r="P2274">
        <f t="shared" si="141"/>
        <v>14.37</v>
      </c>
      <c r="Q2274" t="str">
        <f t="shared" si="142"/>
        <v>games</v>
      </c>
      <c r="R2274" t="str">
        <f t="shared" si="143"/>
        <v>tabletop games</v>
      </c>
      <c r="S2274" s="9">
        <v>42315.449490740735</v>
      </c>
      <c r="T2274" s="9"/>
      <c r="U2274" s="8">
        <v>42345.449490740735</v>
      </c>
      <c r="W2274" s="10">
        <v>42315.449490740735</v>
      </c>
    </row>
    <row r="2275" spans="1:23" ht="49" x14ac:dyDescent="0.25">
      <c r="A2275">
        <v>2273</v>
      </c>
      <c r="B2275" s="3" t="s">
        <v>2274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</v>
      </c>
      <c r="P2275">
        <f t="shared" si="141"/>
        <v>37.479999999999997</v>
      </c>
      <c r="Q2275" t="str">
        <f t="shared" si="142"/>
        <v>games</v>
      </c>
      <c r="R2275" t="str">
        <f t="shared" si="143"/>
        <v>tabletop games</v>
      </c>
      <c r="S2275" s="9">
        <v>42781.299097222218</v>
      </c>
      <c r="T2275" s="9"/>
      <c r="U2275" s="8">
        <v>42806.257430555561</v>
      </c>
      <c r="W2275" s="10">
        <v>42781.299097222218</v>
      </c>
    </row>
    <row r="2276" spans="1:23" ht="49" x14ac:dyDescent="0.25">
      <c r="A2276">
        <v>2274</v>
      </c>
      <c r="B2276" s="3" t="s">
        <v>2275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120</v>
      </c>
      <c r="P2276">
        <f t="shared" si="141"/>
        <v>30.2</v>
      </c>
      <c r="Q2276" t="str">
        <f t="shared" si="142"/>
        <v>games</v>
      </c>
      <c r="R2276" t="str">
        <f t="shared" si="143"/>
        <v>tabletop games</v>
      </c>
      <c r="S2276" s="9">
        <v>41663.250659722224</v>
      </c>
      <c r="T2276" s="9"/>
      <c r="U2276" s="8">
        <v>41693.250659722224</v>
      </c>
      <c r="W2276" s="10">
        <v>41663.250659722224</v>
      </c>
    </row>
    <row r="2277" spans="1:23" ht="49" x14ac:dyDescent="0.25">
      <c r="A2277">
        <v>2275</v>
      </c>
      <c r="B2277" s="3" t="s">
        <v>2276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408</v>
      </c>
      <c r="P2277">
        <f t="shared" si="141"/>
        <v>33.549999999999997</v>
      </c>
      <c r="Q2277" t="str">
        <f t="shared" si="142"/>
        <v>games</v>
      </c>
      <c r="R2277" t="str">
        <f t="shared" si="143"/>
        <v>tabletop games</v>
      </c>
      <c r="S2277" s="9">
        <v>41965.366655092599</v>
      </c>
      <c r="T2277" s="9"/>
      <c r="U2277" s="8">
        <v>41995.366655092599</v>
      </c>
      <c r="W2277" s="10">
        <v>41965.366655092599</v>
      </c>
    </row>
    <row r="2278" spans="1:23" ht="49" x14ac:dyDescent="0.25">
      <c r="A2278">
        <v>2276</v>
      </c>
      <c r="B2278" s="3" t="s">
        <v>2277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106</v>
      </c>
      <c r="P2278">
        <f t="shared" si="141"/>
        <v>64.75</v>
      </c>
      <c r="Q2278" t="str">
        <f t="shared" si="142"/>
        <v>games</v>
      </c>
      <c r="R2278" t="str">
        <f t="shared" si="143"/>
        <v>tabletop games</v>
      </c>
      <c r="S2278" s="9">
        <v>41614.401493055557</v>
      </c>
      <c r="T2278" s="9"/>
      <c r="U2278" s="8">
        <v>41644.401493055557</v>
      </c>
      <c r="W2278" s="10">
        <v>41614.401493055557</v>
      </c>
    </row>
    <row r="2279" spans="1:23" ht="49" x14ac:dyDescent="0.25">
      <c r="A2279">
        <v>2277</v>
      </c>
      <c r="B2279" s="3" t="s">
        <v>2278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</v>
      </c>
      <c r="P2279">
        <f t="shared" si="141"/>
        <v>57.93</v>
      </c>
      <c r="Q2279" t="str">
        <f t="shared" si="142"/>
        <v>games</v>
      </c>
      <c r="R2279" t="str">
        <f t="shared" si="143"/>
        <v>tabletop games</v>
      </c>
      <c r="S2279" s="9">
        <v>40936.428506944445</v>
      </c>
      <c r="T2279" s="9"/>
      <c r="U2279" s="8">
        <v>40966.428506944445</v>
      </c>
      <c r="W2279" s="10">
        <v>40936.428506944445</v>
      </c>
    </row>
    <row r="2280" spans="1:23" ht="33" x14ac:dyDescent="0.25">
      <c r="A2280">
        <v>2278</v>
      </c>
      <c r="B2280" s="3" t="s">
        <v>2279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271</v>
      </c>
      <c r="P2280">
        <f t="shared" si="141"/>
        <v>53.08</v>
      </c>
      <c r="Q2280" t="str">
        <f t="shared" si="142"/>
        <v>games</v>
      </c>
      <c r="R2280" t="str">
        <f t="shared" si="143"/>
        <v>tabletop games</v>
      </c>
      <c r="S2280" s="9">
        <v>42338.459108796291</v>
      </c>
      <c r="T2280" s="9"/>
      <c r="U2280" s="8">
        <v>42372.707638888889</v>
      </c>
      <c r="W2280" s="10">
        <v>42338.459108796291</v>
      </c>
    </row>
    <row r="2281" spans="1:23" ht="49" x14ac:dyDescent="0.25">
      <c r="A2281">
        <v>2279</v>
      </c>
      <c r="B2281" s="3" t="s">
        <v>2280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154</v>
      </c>
      <c r="P2281">
        <f t="shared" si="141"/>
        <v>48.06</v>
      </c>
      <c r="Q2281" t="str">
        <f t="shared" si="142"/>
        <v>games</v>
      </c>
      <c r="R2281" t="str">
        <f t="shared" si="143"/>
        <v>tabletop games</v>
      </c>
      <c r="S2281" s="9">
        <v>42020.556701388887</v>
      </c>
      <c r="T2281" s="9"/>
      <c r="U2281" s="8">
        <v>42038.916666666672</v>
      </c>
      <c r="W2281" s="10">
        <v>42020.556701388887</v>
      </c>
    </row>
    <row r="2282" spans="1:23" ht="49" x14ac:dyDescent="0.25">
      <c r="A2282">
        <v>2280</v>
      </c>
      <c r="B2282" s="3" t="s">
        <v>2281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404</v>
      </c>
      <c r="P2282">
        <f t="shared" si="141"/>
        <v>82.4</v>
      </c>
      <c r="Q2282" t="str">
        <f t="shared" si="142"/>
        <v>games</v>
      </c>
      <c r="R2282" t="str">
        <f t="shared" si="143"/>
        <v>tabletop games</v>
      </c>
      <c r="S2282" s="9">
        <v>42234.374895833331</v>
      </c>
      <c r="T2282" s="9"/>
      <c r="U2282" s="8">
        <v>42264.374895833331</v>
      </c>
      <c r="W2282" s="10">
        <v>42234.374895833331</v>
      </c>
    </row>
    <row r="2283" spans="1:23" ht="49" x14ac:dyDescent="0.25">
      <c r="A2283">
        <v>2281</v>
      </c>
      <c r="B2283" s="3" t="s">
        <v>2282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</v>
      </c>
      <c r="Q2283" t="str">
        <f t="shared" si="142"/>
        <v>music</v>
      </c>
      <c r="R2283" t="str">
        <f t="shared" si="143"/>
        <v>rock</v>
      </c>
      <c r="S2283" s="9">
        <v>40687.035844907405</v>
      </c>
      <c r="T2283" s="9"/>
      <c r="U2283" s="8">
        <v>40749.034722222219</v>
      </c>
      <c r="W2283" s="10">
        <v>40687.035844907405</v>
      </c>
    </row>
    <row r="2284" spans="1:23" ht="33" x14ac:dyDescent="0.25">
      <c r="A2284">
        <v>2282</v>
      </c>
      <c r="B2284" s="3" t="s">
        <v>2283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</v>
      </c>
      <c r="P2284">
        <f t="shared" si="141"/>
        <v>115.83</v>
      </c>
      <c r="Q2284" t="str">
        <f t="shared" si="142"/>
        <v>music</v>
      </c>
      <c r="R2284" t="str">
        <f t="shared" si="143"/>
        <v>rock</v>
      </c>
      <c r="S2284" s="9">
        <v>42322.92460648148</v>
      </c>
      <c r="T2284" s="9"/>
      <c r="U2284" s="8">
        <v>42382.92460648148</v>
      </c>
      <c r="W2284" s="10">
        <v>42322.92460648148</v>
      </c>
    </row>
    <row r="2285" spans="1:23" ht="49" x14ac:dyDescent="0.25">
      <c r="A2285">
        <v>2283</v>
      </c>
      <c r="B2285" s="3" t="s">
        <v>2284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101</v>
      </c>
      <c r="P2285">
        <f t="shared" si="141"/>
        <v>63.03</v>
      </c>
      <c r="Q2285" t="str">
        <f t="shared" si="142"/>
        <v>music</v>
      </c>
      <c r="R2285" t="str">
        <f t="shared" si="143"/>
        <v>rock</v>
      </c>
      <c r="S2285" s="9">
        <v>40977.875046296293</v>
      </c>
      <c r="T2285" s="9"/>
      <c r="U2285" s="8">
        <v>41037.833379629628</v>
      </c>
      <c r="W2285" s="10">
        <v>40977.875046296293</v>
      </c>
    </row>
    <row r="2286" spans="1:23" ht="33" x14ac:dyDescent="0.25">
      <c r="A2286">
        <v>2284</v>
      </c>
      <c r="B2286" s="3" t="s">
        <v>2285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</v>
      </c>
      <c r="P2286">
        <f t="shared" si="141"/>
        <v>108.02</v>
      </c>
      <c r="Q2286" t="str">
        <f t="shared" si="142"/>
        <v>music</v>
      </c>
      <c r="R2286" t="str">
        <f t="shared" si="143"/>
        <v>rock</v>
      </c>
      <c r="S2286" s="9">
        <v>40585.546817129631</v>
      </c>
      <c r="T2286" s="9"/>
      <c r="U2286" s="8">
        <v>40613.916666666664</v>
      </c>
      <c r="W2286" s="10">
        <v>40585.546817129631</v>
      </c>
    </row>
    <row r="2287" spans="1:23" ht="49" x14ac:dyDescent="0.25">
      <c r="A2287">
        <v>2285</v>
      </c>
      <c r="B2287" s="3" t="s">
        <v>2286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</v>
      </c>
      <c r="P2287">
        <f t="shared" si="141"/>
        <v>46.09</v>
      </c>
      <c r="Q2287" t="str">
        <f t="shared" si="142"/>
        <v>music</v>
      </c>
      <c r="R2287" t="str">
        <f t="shared" si="143"/>
        <v>rock</v>
      </c>
      <c r="S2287" s="9">
        <v>41058.935682870368</v>
      </c>
      <c r="T2287" s="9"/>
      <c r="U2287" s="8">
        <v>41088.935682870368</v>
      </c>
      <c r="W2287" s="10">
        <v>41058.935682870368</v>
      </c>
    </row>
    <row r="2288" spans="1:23" ht="49" x14ac:dyDescent="0.25">
      <c r="A2288">
        <v>2286</v>
      </c>
      <c r="B2288" s="3" t="s">
        <v>2287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</v>
      </c>
      <c r="P2288">
        <f t="shared" si="141"/>
        <v>107.21</v>
      </c>
      <c r="Q2288" t="str">
        <f t="shared" si="142"/>
        <v>music</v>
      </c>
      <c r="R2288" t="str">
        <f t="shared" si="143"/>
        <v>rock</v>
      </c>
      <c r="S2288" s="9">
        <v>41494.713587962964</v>
      </c>
      <c r="T2288" s="9"/>
      <c r="U2288" s="8">
        <v>41522.915972222225</v>
      </c>
      <c r="W2288" s="10">
        <v>41494.713587962964</v>
      </c>
    </row>
    <row r="2289" spans="1:23" ht="49" x14ac:dyDescent="0.25">
      <c r="A2289">
        <v>2287</v>
      </c>
      <c r="B2289" s="3" t="s">
        <v>2288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120</v>
      </c>
      <c r="P2289">
        <f t="shared" si="141"/>
        <v>50.93</v>
      </c>
      <c r="Q2289" t="str">
        <f t="shared" si="142"/>
        <v>music</v>
      </c>
      <c r="R2289" t="str">
        <f t="shared" si="143"/>
        <v>rock</v>
      </c>
      <c r="S2289" s="9">
        <v>41792.417361111111</v>
      </c>
      <c r="T2289" s="9"/>
      <c r="U2289" s="8">
        <v>41813.417361111111</v>
      </c>
      <c r="W2289" s="10">
        <v>41792.417361111111</v>
      </c>
    </row>
    <row r="2290" spans="1:23" ht="49" x14ac:dyDescent="0.25">
      <c r="A2290">
        <v>2288</v>
      </c>
      <c r="B2290" s="3" t="s">
        <v>2289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</v>
      </c>
      <c r="P2290">
        <f t="shared" si="141"/>
        <v>40.04</v>
      </c>
      <c r="Q2290" t="str">
        <f t="shared" si="142"/>
        <v>music</v>
      </c>
      <c r="R2290" t="str">
        <f t="shared" si="143"/>
        <v>rock</v>
      </c>
      <c r="S2290" s="9">
        <v>41067.577418981484</v>
      </c>
      <c r="T2290" s="9"/>
      <c r="U2290" s="8">
        <v>41086.5</v>
      </c>
      <c r="W2290" s="10">
        <v>41067.577418981484</v>
      </c>
    </row>
    <row r="2291" spans="1:23" ht="49" x14ac:dyDescent="0.25">
      <c r="A2291">
        <v>2289</v>
      </c>
      <c r="B2291" s="3" t="s">
        <v>2290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</v>
      </c>
      <c r="P2291">
        <f t="shared" si="141"/>
        <v>64.44</v>
      </c>
      <c r="Q2291" t="str">
        <f t="shared" si="142"/>
        <v>music</v>
      </c>
      <c r="R2291" t="str">
        <f t="shared" si="143"/>
        <v>rock</v>
      </c>
      <c r="S2291" s="9">
        <v>41571.748379629629</v>
      </c>
      <c r="T2291" s="9"/>
      <c r="U2291" s="8">
        <v>41614.723611111112</v>
      </c>
      <c r="W2291" s="10">
        <v>41571.748379629629</v>
      </c>
    </row>
    <row r="2292" spans="1:23" ht="49" x14ac:dyDescent="0.25">
      <c r="A2292">
        <v>2290</v>
      </c>
      <c r="B2292" s="3" t="s">
        <v>2291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</v>
      </c>
      <c r="P2292">
        <f t="shared" si="141"/>
        <v>53.83</v>
      </c>
      <c r="Q2292" t="str">
        <f t="shared" si="142"/>
        <v>music</v>
      </c>
      <c r="R2292" t="str">
        <f t="shared" si="143"/>
        <v>rock</v>
      </c>
      <c r="S2292" s="9">
        <v>40070.003819444442</v>
      </c>
      <c r="T2292" s="9"/>
      <c r="U2292" s="8">
        <v>40148.458333333336</v>
      </c>
      <c r="W2292" s="10">
        <v>40070.003819444442</v>
      </c>
    </row>
    <row r="2293" spans="1:23" ht="49" x14ac:dyDescent="0.25">
      <c r="A2293">
        <v>2291</v>
      </c>
      <c r="B2293" s="3" t="s">
        <v>2292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173</v>
      </c>
      <c r="P2293">
        <f t="shared" si="141"/>
        <v>100.47</v>
      </c>
      <c r="Q2293" t="str">
        <f t="shared" si="142"/>
        <v>music</v>
      </c>
      <c r="R2293" t="str">
        <f t="shared" si="143"/>
        <v>rock</v>
      </c>
      <c r="S2293" s="9">
        <v>40987.727060185185</v>
      </c>
      <c r="T2293" s="9"/>
      <c r="U2293" s="8">
        <v>41021.916666666664</v>
      </c>
      <c r="W2293" s="10">
        <v>40987.727060185185</v>
      </c>
    </row>
    <row r="2294" spans="1:23" ht="49" x14ac:dyDescent="0.25">
      <c r="A2294">
        <v>2292</v>
      </c>
      <c r="B2294" s="3" t="s">
        <v>2293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</v>
      </c>
      <c r="P2294">
        <f t="shared" si="141"/>
        <v>46.63</v>
      </c>
      <c r="Q2294" t="str">
        <f t="shared" si="142"/>
        <v>music</v>
      </c>
      <c r="R2294" t="str">
        <f t="shared" si="143"/>
        <v>rock</v>
      </c>
      <c r="S2294" s="9">
        <v>40987.447638888887</v>
      </c>
      <c r="T2294" s="9"/>
      <c r="U2294" s="8">
        <v>41017.447638888887</v>
      </c>
      <c r="W2294" s="10">
        <v>40987.447638888887</v>
      </c>
    </row>
    <row r="2295" spans="1:23" ht="33" x14ac:dyDescent="0.25">
      <c r="A2295">
        <v>2293</v>
      </c>
      <c r="B2295" s="3" t="s">
        <v>2294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</v>
      </c>
      <c r="P2295">
        <f t="shared" si="141"/>
        <v>34.07</v>
      </c>
      <c r="Q2295" t="str">
        <f t="shared" si="142"/>
        <v>music</v>
      </c>
      <c r="R2295" t="str">
        <f t="shared" si="143"/>
        <v>rock</v>
      </c>
      <c r="S2295" s="9">
        <v>41151.458321759259</v>
      </c>
      <c r="T2295" s="9"/>
      <c r="U2295" s="8">
        <v>41176.915972222225</v>
      </c>
      <c r="W2295" s="10">
        <v>41151.458321759259</v>
      </c>
    </row>
    <row r="2296" spans="1:23" ht="49" x14ac:dyDescent="0.25">
      <c r="A2296">
        <v>2294</v>
      </c>
      <c r="B2296" s="3" t="s">
        <v>2295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</v>
      </c>
      <c r="P2296">
        <f t="shared" si="141"/>
        <v>65.209999999999994</v>
      </c>
      <c r="Q2296" t="str">
        <f t="shared" si="142"/>
        <v>music</v>
      </c>
      <c r="R2296" t="str">
        <f t="shared" si="143"/>
        <v>rock</v>
      </c>
      <c r="S2296" s="9">
        <v>41264.47314814815</v>
      </c>
      <c r="T2296" s="9"/>
      <c r="U2296" s="8">
        <v>41294.47314814815</v>
      </c>
      <c r="W2296" s="10">
        <v>41264.47314814815</v>
      </c>
    </row>
    <row r="2297" spans="1:23" ht="49" x14ac:dyDescent="0.25">
      <c r="A2297">
        <v>2295</v>
      </c>
      <c r="B2297" s="3" t="s">
        <v>2296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</v>
      </c>
      <c r="P2297">
        <f t="shared" si="141"/>
        <v>44.21</v>
      </c>
      <c r="Q2297" t="str">
        <f t="shared" si="142"/>
        <v>music</v>
      </c>
      <c r="R2297" t="str">
        <f t="shared" si="143"/>
        <v>rock</v>
      </c>
      <c r="S2297" s="9">
        <v>41270.704351851848</v>
      </c>
      <c r="T2297" s="9"/>
      <c r="U2297" s="8">
        <v>41300.704351851848</v>
      </c>
      <c r="W2297" s="10">
        <v>41270.704351851848</v>
      </c>
    </row>
    <row r="2298" spans="1:23" ht="49" x14ac:dyDescent="0.25">
      <c r="A2298">
        <v>2296</v>
      </c>
      <c r="B2298" s="3" t="s">
        <v>2297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</v>
      </c>
      <c r="P2298">
        <f t="shared" si="141"/>
        <v>71.97</v>
      </c>
      <c r="Q2298" t="str">
        <f t="shared" si="142"/>
        <v>music</v>
      </c>
      <c r="R2298" t="str">
        <f t="shared" si="143"/>
        <v>rock</v>
      </c>
      <c r="S2298" s="9">
        <v>40927.481782407405</v>
      </c>
      <c r="T2298" s="9"/>
      <c r="U2298" s="8">
        <v>40962.481782407405</v>
      </c>
      <c r="W2298" s="10">
        <v>40927.481782407405</v>
      </c>
    </row>
    <row r="2299" spans="1:23" ht="33" x14ac:dyDescent="0.25">
      <c r="A2299">
        <v>2297</v>
      </c>
      <c r="B2299" s="3" t="s">
        <v>2298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101</v>
      </c>
      <c r="P2299">
        <f t="shared" si="141"/>
        <v>52.95</v>
      </c>
      <c r="Q2299" t="str">
        <f t="shared" si="142"/>
        <v>music</v>
      </c>
      <c r="R2299" t="str">
        <f t="shared" si="143"/>
        <v>rock</v>
      </c>
      <c r="S2299" s="9">
        <v>40947.792233796295</v>
      </c>
      <c r="T2299" s="9"/>
      <c r="U2299" s="8">
        <v>40981.915972222225</v>
      </c>
      <c r="W2299" s="10">
        <v>40947.792233796295</v>
      </c>
    </row>
    <row r="2300" spans="1:23" ht="49" x14ac:dyDescent="0.25">
      <c r="A2300">
        <v>2298</v>
      </c>
      <c r="B2300" s="3" t="s">
        <v>2299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</v>
      </c>
      <c r="P2300">
        <f t="shared" si="141"/>
        <v>109.45</v>
      </c>
      <c r="Q2300" t="str">
        <f t="shared" si="142"/>
        <v>music</v>
      </c>
      <c r="R2300" t="str">
        <f t="shared" si="143"/>
        <v>rock</v>
      </c>
      <c r="S2300" s="9">
        <v>41694.59065972222</v>
      </c>
      <c r="T2300" s="9"/>
      <c r="U2300" s="8">
        <v>41724.548993055556</v>
      </c>
      <c r="W2300" s="10">
        <v>41694.59065972222</v>
      </c>
    </row>
    <row r="2301" spans="1:23" ht="49" x14ac:dyDescent="0.25">
      <c r="A2301">
        <v>2299</v>
      </c>
      <c r="B2301" s="3" t="s">
        <v>2300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</v>
      </c>
      <c r="P2301">
        <f t="shared" si="141"/>
        <v>75.040000000000006</v>
      </c>
      <c r="Q2301" t="str">
        <f t="shared" si="142"/>
        <v>music</v>
      </c>
      <c r="R2301" t="str">
        <f t="shared" si="143"/>
        <v>rock</v>
      </c>
      <c r="S2301" s="9">
        <v>40564.782511574071</v>
      </c>
      <c r="T2301" s="9"/>
      <c r="U2301" s="8">
        <v>40579.782511574071</v>
      </c>
      <c r="W2301" s="10">
        <v>40564.782511574071</v>
      </c>
    </row>
    <row r="2302" spans="1:23" ht="49" x14ac:dyDescent="0.25">
      <c r="A2302">
        <v>2300</v>
      </c>
      <c r="B2302" s="3" t="s">
        <v>2301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</v>
      </c>
      <c r="P2302">
        <f t="shared" si="141"/>
        <v>115.71</v>
      </c>
      <c r="Q2302" t="str">
        <f t="shared" si="142"/>
        <v>music</v>
      </c>
      <c r="R2302" t="str">
        <f t="shared" si="143"/>
        <v>rock</v>
      </c>
      <c r="S2302" s="9">
        <v>41074.477037037039</v>
      </c>
      <c r="T2302" s="9"/>
      <c r="U2302" s="8">
        <v>41088.477037037039</v>
      </c>
      <c r="W2302" s="10">
        <v>41074.477037037039</v>
      </c>
    </row>
    <row r="2303" spans="1:23" ht="33" x14ac:dyDescent="0.25">
      <c r="A2303">
        <v>2301</v>
      </c>
      <c r="B2303" s="3" t="s">
        <v>2302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134</v>
      </c>
      <c r="P2303">
        <f t="shared" si="141"/>
        <v>31.66</v>
      </c>
      <c r="Q2303" t="str">
        <f t="shared" si="142"/>
        <v>music</v>
      </c>
      <c r="R2303" t="str">
        <f t="shared" si="143"/>
        <v>indie rock</v>
      </c>
      <c r="S2303" s="9">
        <v>41415.896944444445</v>
      </c>
      <c r="T2303" s="9"/>
      <c r="U2303" s="8">
        <v>41445.896944444445</v>
      </c>
      <c r="W2303" s="10">
        <v>41415.896944444445</v>
      </c>
    </row>
    <row r="2304" spans="1:23" ht="49" x14ac:dyDescent="0.25">
      <c r="A2304">
        <v>2302</v>
      </c>
      <c r="B2304" s="3" t="s">
        <v>2303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171</v>
      </c>
      <c r="P2304">
        <f t="shared" si="141"/>
        <v>46.18</v>
      </c>
      <c r="Q2304" t="str">
        <f t="shared" si="142"/>
        <v>music</v>
      </c>
      <c r="R2304" t="str">
        <f t="shared" si="143"/>
        <v>indie rock</v>
      </c>
      <c r="S2304" s="9">
        <v>41605.618449074071</v>
      </c>
      <c r="T2304" s="9"/>
      <c r="U2304" s="8">
        <v>41639.041666666664</v>
      </c>
      <c r="W2304" s="10">
        <v>41605.618449074071</v>
      </c>
    </row>
    <row r="2305" spans="1:23" ht="49" x14ac:dyDescent="0.25">
      <c r="A2305">
        <v>2303</v>
      </c>
      <c r="B2305" s="3" t="s">
        <v>2304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</v>
      </c>
      <c r="P2305">
        <f t="shared" si="141"/>
        <v>68.48</v>
      </c>
      <c r="Q2305" t="str">
        <f t="shared" si="142"/>
        <v>music</v>
      </c>
      <c r="R2305" t="str">
        <f t="shared" si="143"/>
        <v>indie rock</v>
      </c>
      <c r="S2305" s="9">
        <v>40849.861064814817</v>
      </c>
      <c r="T2305" s="9"/>
      <c r="U2305" s="8">
        <v>40889.902731481481</v>
      </c>
      <c r="W2305" s="10">
        <v>40849.861064814817</v>
      </c>
    </row>
    <row r="2306" spans="1:23" ht="49" x14ac:dyDescent="0.25">
      <c r="A2306">
        <v>2304</v>
      </c>
      <c r="B2306" s="3" t="s">
        <v>2305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101</v>
      </c>
      <c r="P2306">
        <f t="shared" si="141"/>
        <v>53.47</v>
      </c>
      <c r="Q2306" t="str">
        <f t="shared" si="142"/>
        <v>music</v>
      </c>
      <c r="R2306" t="str">
        <f t="shared" si="143"/>
        <v>indie rock</v>
      </c>
      <c r="S2306" s="9">
        <v>40502.565868055557</v>
      </c>
      <c r="T2306" s="9"/>
      <c r="U2306" s="8">
        <v>40543.957638888889</v>
      </c>
      <c r="W2306" s="10">
        <v>40502.565868055557</v>
      </c>
    </row>
    <row r="2307" spans="1:23" ht="49" x14ac:dyDescent="0.25">
      <c r="A2307">
        <v>2305</v>
      </c>
      <c r="B2307" s="3" t="s">
        <v>2306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ROUND((E2307/D2307)*100,0)</f>
        <v>101</v>
      </c>
      <c r="P2307">
        <f t="shared" ref="P2307:P2370" si="145">ROUND(E2307/L2307,2)</f>
        <v>109.11</v>
      </c>
      <c r="Q2307" t="str">
        <f t="shared" ref="Q2307:Q2370" si="146">LEFT(N2307,FIND("/",N2307)-1)</f>
        <v>music</v>
      </c>
      <c r="R2307" t="str">
        <f t="shared" ref="R2307:R2370" si="147">MID(N2307,FIND("/",N2307)+1,LEN(N2307))</f>
        <v>indie rock</v>
      </c>
      <c r="S2307" s="9">
        <v>41834.445277777777</v>
      </c>
      <c r="T2307" s="9"/>
      <c r="U2307" s="8">
        <v>41859.5</v>
      </c>
      <c r="W2307" s="10">
        <v>41834.445277777777</v>
      </c>
    </row>
    <row r="2308" spans="1:23" ht="49" x14ac:dyDescent="0.25">
      <c r="A2308">
        <v>2306</v>
      </c>
      <c r="B2308" s="3" t="s">
        <v>2307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107</v>
      </c>
      <c r="P2308">
        <f t="shared" si="145"/>
        <v>51.19</v>
      </c>
      <c r="Q2308" t="str">
        <f t="shared" si="146"/>
        <v>music</v>
      </c>
      <c r="R2308" t="str">
        <f t="shared" si="147"/>
        <v>indie rock</v>
      </c>
      <c r="S2308" s="9">
        <v>40947.91815972222</v>
      </c>
      <c r="T2308" s="9"/>
      <c r="U2308" s="8">
        <v>40977.91815972222</v>
      </c>
      <c r="W2308" s="10">
        <v>40947.91815972222</v>
      </c>
    </row>
    <row r="2309" spans="1:23" ht="49" x14ac:dyDescent="0.25">
      <c r="A2309">
        <v>2307</v>
      </c>
      <c r="B2309" s="3" t="s">
        <v>2308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107</v>
      </c>
      <c r="P2309">
        <f t="shared" si="145"/>
        <v>27.94</v>
      </c>
      <c r="Q2309" t="str">
        <f t="shared" si="146"/>
        <v>music</v>
      </c>
      <c r="R2309" t="str">
        <f t="shared" si="147"/>
        <v>indie rock</v>
      </c>
      <c r="S2309" s="9">
        <v>41004.552465277775</v>
      </c>
      <c r="T2309" s="9"/>
      <c r="U2309" s="8">
        <v>41034.552407407406</v>
      </c>
      <c r="W2309" s="10">
        <v>41004.552465277775</v>
      </c>
    </row>
    <row r="2310" spans="1:23" ht="49" x14ac:dyDescent="0.25">
      <c r="A2310">
        <v>2308</v>
      </c>
      <c r="B2310" s="3" t="s">
        <v>2309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</v>
      </c>
      <c r="P2310">
        <f t="shared" si="145"/>
        <v>82.5</v>
      </c>
      <c r="Q2310" t="str">
        <f t="shared" si="146"/>
        <v>music</v>
      </c>
      <c r="R2310" t="str">
        <f t="shared" si="147"/>
        <v>indie rock</v>
      </c>
      <c r="S2310" s="9">
        <v>41851.712916666671</v>
      </c>
      <c r="T2310" s="9"/>
      <c r="U2310" s="8">
        <v>41879.791666666664</v>
      </c>
      <c r="W2310" s="10">
        <v>41851.712916666671</v>
      </c>
    </row>
    <row r="2311" spans="1:23" ht="49" x14ac:dyDescent="0.25">
      <c r="A2311">
        <v>2309</v>
      </c>
      <c r="B2311" s="3" t="s">
        <v>2310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107</v>
      </c>
      <c r="P2311">
        <f t="shared" si="145"/>
        <v>59.82</v>
      </c>
      <c r="Q2311" t="str">
        <f t="shared" si="146"/>
        <v>music</v>
      </c>
      <c r="R2311" t="str">
        <f t="shared" si="147"/>
        <v>indie rock</v>
      </c>
      <c r="S2311" s="9">
        <v>41307.737696759257</v>
      </c>
      <c r="T2311" s="9"/>
      <c r="U2311" s="8">
        <v>41342.737696759257</v>
      </c>
      <c r="W2311" s="10">
        <v>41307.737696759257</v>
      </c>
    </row>
    <row r="2312" spans="1:23" ht="49" x14ac:dyDescent="0.25">
      <c r="A2312">
        <v>2310</v>
      </c>
      <c r="B2312" s="3" t="s">
        <v>2311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429</v>
      </c>
      <c r="P2312">
        <f t="shared" si="145"/>
        <v>64.819999999999993</v>
      </c>
      <c r="Q2312" t="str">
        <f t="shared" si="146"/>
        <v>music</v>
      </c>
      <c r="R2312" t="str">
        <f t="shared" si="147"/>
        <v>indie rock</v>
      </c>
      <c r="S2312" s="9">
        <v>41324.54415509259</v>
      </c>
      <c r="T2312" s="9"/>
      <c r="U2312" s="8">
        <v>41354.502488425926</v>
      </c>
      <c r="W2312" s="10">
        <v>41324.54415509259</v>
      </c>
    </row>
    <row r="2313" spans="1:23" ht="49" x14ac:dyDescent="0.25">
      <c r="A2313">
        <v>2311</v>
      </c>
      <c r="B2313" s="3" t="s">
        <v>2312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</v>
      </c>
      <c r="P2313">
        <f t="shared" si="145"/>
        <v>90.1</v>
      </c>
      <c r="Q2313" t="str">
        <f t="shared" si="146"/>
        <v>music</v>
      </c>
      <c r="R2313" t="str">
        <f t="shared" si="147"/>
        <v>indie rock</v>
      </c>
      <c r="S2313" s="9">
        <v>41735.754502314812</v>
      </c>
      <c r="T2313" s="9"/>
      <c r="U2313" s="8">
        <v>41765.754502314812</v>
      </c>
      <c r="W2313" s="10">
        <v>41735.754502314812</v>
      </c>
    </row>
    <row r="2314" spans="1:23" ht="49" x14ac:dyDescent="0.25">
      <c r="A2314">
        <v>2312</v>
      </c>
      <c r="B2314" s="3" t="s">
        <v>2313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108</v>
      </c>
      <c r="P2314">
        <f t="shared" si="145"/>
        <v>40.96</v>
      </c>
      <c r="Q2314" t="str">
        <f t="shared" si="146"/>
        <v>music</v>
      </c>
      <c r="R2314" t="str">
        <f t="shared" si="147"/>
        <v>indie rock</v>
      </c>
      <c r="S2314" s="9">
        <v>41716.382847222223</v>
      </c>
      <c r="T2314" s="9"/>
      <c r="U2314" s="8">
        <v>41747.708333333336</v>
      </c>
      <c r="W2314" s="10">
        <v>41716.382847222223</v>
      </c>
    </row>
    <row r="2315" spans="1:23" ht="33" x14ac:dyDescent="0.25">
      <c r="A2315">
        <v>2313</v>
      </c>
      <c r="B2315" s="3" t="s">
        <v>2314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176</v>
      </c>
      <c r="P2315">
        <f t="shared" si="145"/>
        <v>56</v>
      </c>
      <c r="Q2315" t="str">
        <f t="shared" si="146"/>
        <v>music</v>
      </c>
      <c r="R2315" t="str">
        <f t="shared" si="147"/>
        <v>indie rock</v>
      </c>
      <c r="S2315" s="9">
        <v>41002.708634259259</v>
      </c>
      <c r="T2315" s="9"/>
      <c r="U2315" s="8">
        <v>41032.708634259259</v>
      </c>
      <c r="W2315" s="10">
        <v>41002.708634259259</v>
      </c>
    </row>
    <row r="2316" spans="1:23" ht="49" x14ac:dyDescent="0.25">
      <c r="A2316">
        <v>2314</v>
      </c>
      <c r="B2316" s="3" t="s">
        <v>2315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157</v>
      </c>
      <c r="P2316">
        <f t="shared" si="145"/>
        <v>37.67</v>
      </c>
      <c r="Q2316" t="str">
        <f t="shared" si="146"/>
        <v>music</v>
      </c>
      <c r="R2316" t="str">
        <f t="shared" si="147"/>
        <v>indie rock</v>
      </c>
      <c r="S2316" s="9">
        <v>41037.301585648151</v>
      </c>
      <c r="T2316" s="9"/>
      <c r="U2316" s="8">
        <v>41067.301585648151</v>
      </c>
      <c r="W2316" s="10">
        <v>41037.301585648151</v>
      </c>
    </row>
    <row r="2317" spans="1:23" ht="33" x14ac:dyDescent="0.25">
      <c r="A2317">
        <v>2315</v>
      </c>
      <c r="B2317" s="3" t="s">
        <v>2316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103</v>
      </c>
      <c r="P2317">
        <f t="shared" si="145"/>
        <v>40.08</v>
      </c>
      <c r="Q2317" t="str">
        <f t="shared" si="146"/>
        <v>music</v>
      </c>
      <c r="R2317" t="str">
        <f t="shared" si="147"/>
        <v>indie rock</v>
      </c>
      <c r="S2317" s="9">
        <v>41004.47619212963</v>
      </c>
      <c r="T2317" s="9"/>
      <c r="U2317" s="8">
        <v>41034.47619212963</v>
      </c>
      <c r="W2317" s="10">
        <v>41004.47619212963</v>
      </c>
    </row>
    <row r="2318" spans="1:23" ht="49" x14ac:dyDescent="0.25">
      <c r="A2318">
        <v>2316</v>
      </c>
      <c r="B2318" s="3" t="s">
        <v>2317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</v>
      </c>
      <c r="P2318">
        <f t="shared" si="145"/>
        <v>78.03</v>
      </c>
      <c r="Q2318" t="str">
        <f t="shared" si="146"/>
        <v>music</v>
      </c>
      <c r="R2318" t="str">
        <f t="shared" si="147"/>
        <v>indie rock</v>
      </c>
      <c r="S2318" s="9">
        <v>40079.475115740745</v>
      </c>
      <c r="T2318" s="9"/>
      <c r="U2318" s="8">
        <v>40156.51666666667</v>
      </c>
      <c r="W2318" s="10">
        <v>40079.475115740745</v>
      </c>
    </row>
    <row r="2319" spans="1:23" ht="49" x14ac:dyDescent="0.25">
      <c r="A2319">
        <v>2317</v>
      </c>
      <c r="B2319" s="3" t="s">
        <v>2318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18.91</v>
      </c>
      <c r="Q2319" t="str">
        <f t="shared" si="146"/>
        <v>music</v>
      </c>
      <c r="R2319" t="str">
        <f t="shared" si="147"/>
        <v>indie rock</v>
      </c>
      <c r="S2319" s="9">
        <v>40192.292233796295</v>
      </c>
      <c r="T2319" s="9"/>
      <c r="U2319" s="8">
        <v>40223.958333333336</v>
      </c>
      <c r="W2319" s="10">
        <v>40192.292233796295</v>
      </c>
    </row>
    <row r="2320" spans="1:23" ht="65" x14ac:dyDescent="0.25">
      <c r="A2320">
        <v>2318</v>
      </c>
      <c r="B2320" s="3" t="s">
        <v>2319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</v>
      </c>
      <c r="P2320">
        <f t="shared" si="145"/>
        <v>37.130000000000003</v>
      </c>
      <c r="Q2320" t="str">
        <f t="shared" si="146"/>
        <v>music</v>
      </c>
      <c r="R2320" t="str">
        <f t="shared" si="147"/>
        <v>indie rock</v>
      </c>
      <c r="S2320" s="9">
        <v>40050.393680555557</v>
      </c>
      <c r="T2320" s="9"/>
      <c r="U2320" s="8">
        <v>40081.915972222225</v>
      </c>
      <c r="W2320" s="10">
        <v>40050.393680555557</v>
      </c>
    </row>
    <row r="2321" spans="1:23" ht="49" x14ac:dyDescent="0.25">
      <c r="A2321">
        <v>2319</v>
      </c>
      <c r="B2321" s="3" t="s">
        <v>2320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108</v>
      </c>
      <c r="P2321">
        <f t="shared" si="145"/>
        <v>41.96</v>
      </c>
      <c r="Q2321" t="str">
        <f t="shared" si="146"/>
        <v>music</v>
      </c>
      <c r="R2321" t="str">
        <f t="shared" si="147"/>
        <v>indie rock</v>
      </c>
      <c r="S2321" s="9">
        <v>41592.832002314812</v>
      </c>
      <c r="T2321" s="9"/>
      <c r="U2321" s="8">
        <v>41622.832002314812</v>
      </c>
      <c r="W2321" s="10">
        <v>41592.832002314812</v>
      </c>
    </row>
    <row r="2322" spans="1:23" ht="49" x14ac:dyDescent="0.25">
      <c r="A2322">
        <v>2320</v>
      </c>
      <c r="B2322" s="3" t="s">
        <v>2321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109</v>
      </c>
      <c r="P2322">
        <f t="shared" si="145"/>
        <v>61.04</v>
      </c>
      <c r="Q2322" t="str">
        <f t="shared" si="146"/>
        <v>music</v>
      </c>
      <c r="R2322" t="str">
        <f t="shared" si="147"/>
        <v>indie rock</v>
      </c>
      <c r="S2322" s="9">
        <v>41696.567129629628</v>
      </c>
      <c r="T2322" s="9"/>
      <c r="U2322" s="8">
        <v>41731.525462962964</v>
      </c>
      <c r="W2322" s="10">
        <v>41696.567129629628</v>
      </c>
    </row>
    <row r="2323" spans="1:23" ht="49" x14ac:dyDescent="0.25">
      <c r="A2323">
        <v>2321</v>
      </c>
      <c r="B2323" s="3" t="s">
        <v>2322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</v>
      </c>
      <c r="P2323">
        <f t="shared" si="145"/>
        <v>64.53</v>
      </c>
      <c r="Q2323" t="str">
        <f t="shared" si="146"/>
        <v>food</v>
      </c>
      <c r="R2323" t="str">
        <f t="shared" si="147"/>
        <v>small batch</v>
      </c>
      <c r="S2323" s="9">
        <v>42799.010428240741</v>
      </c>
      <c r="T2323" s="9"/>
      <c r="U2323" s="8">
        <v>42828.96876157407</v>
      </c>
      <c r="W2323" s="10">
        <v>42799.010428240741</v>
      </c>
    </row>
    <row r="2324" spans="1:23" ht="49" x14ac:dyDescent="0.25">
      <c r="A2324">
        <v>2322</v>
      </c>
      <c r="B2324" s="3" t="s">
        <v>2323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</v>
      </c>
      <c r="P2324">
        <f t="shared" si="145"/>
        <v>21.25</v>
      </c>
      <c r="Q2324" t="str">
        <f t="shared" si="146"/>
        <v>food</v>
      </c>
      <c r="R2324" t="str">
        <f t="shared" si="147"/>
        <v>small batch</v>
      </c>
      <c r="S2324" s="9">
        <v>42804.645474537043</v>
      </c>
      <c r="T2324" s="9"/>
      <c r="U2324" s="8">
        <v>42834.603807870371</v>
      </c>
      <c r="W2324" s="10">
        <v>42804.645474537043</v>
      </c>
    </row>
    <row r="2325" spans="1:23" ht="49" x14ac:dyDescent="0.25">
      <c r="A2325">
        <v>2323</v>
      </c>
      <c r="B2325" s="3" t="s">
        <v>2324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>
        <f t="shared" si="145"/>
        <v>30</v>
      </c>
      <c r="Q2325" t="str">
        <f t="shared" si="146"/>
        <v>food</v>
      </c>
      <c r="R2325" t="str">
        <f t="shared" si="147"/>
        <v>small batch</v>
      </c>
      <c r="S2325" s="9">
        <v>42807.505173611105</v>
      </c>
      <c r="T2325" s="9"/>
      <c r="U2325" s="8">
        <v>42814.505173611105</v>
      </c>
      <c r="W2325" s="10">
        <v>42807.505173611105</v>
      </c>
    </row>
    <row r="2326" spans="1:23" ht="33" x14ac:dyDescent="0.25">
      <c r="A2326">
        <v>2324</v>
      </c>
      <c r="B2326" s="3" t="s">
        <v>2325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21</v>
      </c>
      <c r="P2326">
        <f t="shared" si="145"/>
        <v>25.49</v>
      </c>
      <c r="Q2326" t="str">
        <f t="shared" si="146"/>
        <v>food</v>
      </c>
      <c r="R2326" t="str">
        <f t="shared" si="147"/>
        <v>small batch</v>
      </c>
      <c r="S2326" s="9">
        <v>42790.635243055556</v>
      </c>
      <c r="T2326" s="9"/>
      <c r="U2326" s="8">
        <v>42820.593576388885</v>
      </c>
      <c r="W2326" s="10">
        <v>42790.635243055556</v>
      </c>
    </row>
    <row r="2327" spans="1:23" ht="49" x14ac:dyDescent="0.25">
      <c r="A2327">
        <v>2325</v>
      </c>
      <c r="B2327" s="3" t="s">
        <v>2326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>
        <f t="shared" si="145"/>
        <v>11.43</v>
      </c>
      <c r="Q2327" t="str">
        <f t="shared" si="146"/>
        <v>food</v>
      </c>
      <c r="R2327" t="str">
        <f t="shared" si="147"/>
        <v>small batch</v>
      </c>
      <c r="S2327" s="9">
        <v>42793.772349537037</v>
      </c>
      <c r="T2327" s="9"/>
      <c r="U2327" s="8">
        <v>42823.730682870373</v>
      </c>
      <c r="W2327" s="10">
        <v>42793.772349537037</v>
      </c>
    </row>
    <row r="2328" spans="1:23" ht="49" x14ac:dyDescent="0.25">
      <c r="A2328">
        <v>2326</v>
      </c>
      <c r="B2328" s="3" t="s">
        <v>2327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1</v>
      </c>
      <c r="P2328">
        <f t="shared" si="145"/>
        <v>108</v>
      </c>
      <c r="Q2328" t="str">
        <f t="shared" si="146"/>
        <v>food</v>
      </c>
      <c r="R2328" t="str">
        <f t="shared" si="147"/>
        <v>small batch</v>
      </c>
      <c r="S2328" s="9">
        <v>42803.784120370372</v>
      </c>
      <c r="T2328" s="9"/>
      <c r="U2328" s="8">
        <v>42855.458333333328</v>
      </c>
      <c r="W2328" s="10">
        <v>42803.784120370372</v>
      </c>
    </row>
    <row r="2329" spans="1:23" ht="33" x14ac:dyDescent="0.25">
      <c r="A2329">
        <v>2327</v>
      </c>
      <c r="B2329" s="3" t="s">
        <v>2328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</v>
      </c>
      <c r="P2329">
        <f t="shared" si="145"/>
        <v>54.88</v>
      </c>
      <c r="Q2329" t="str">
        <f t="shared" si="146"/>
        <v>food</v>
      </c>
      <c r="R2329" t="str">
        <f t="shared" si="147"/>
        <v>small batch</v>
      </c>
      <c r="S2329" s="9">
        <v>41842.667129629634</v>
      </c>
      <c r="T2329" s="9"/>
      <c r="U2329" s="8">
        <v>41877.667129629634</v>
      </c>
      <c r="W2329" s="10">
        <v>41842.667129629634</v>
      </c>
    </row>
    <row r="2330" spans="1:23" ht="65" x14ac:dyDescent="0.25">
      <c r="A2330">
        <v>2328</v>
      </c>
      <c r="B2330" s="3" t="s">
        <v>2329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</v>
      </c>
      <c r="P2330">
        <f t="shared" si="145"/>
        <v>47.38</v>
      </c>
      <c r="Q2330" t="str">
        <f t="shared" si="146"/>
        <v>food</v>
      </c>
      <c r="R2330" t="str">
        <f t="shared" si="147"/>
        <v>small batch</v>
      </c>
      <c r="S2330" s="9">
        <v>42139.531678240746</v>
      </c>
      <c r="T2330" s="9"/>
      <c r="U2330" s="8">
        <v>42169.531678240746</v>
      </c>
      <c r="W2330" s="10">
        <v>42139.531678240746</v>
      </c>
    </row>
    <row r="2331" spans="1:23" ht="49" x14ac:dyDescent="0.25">
      <c r="A2331">
        <v>2329</v>
      </c>
      <c r="B2331" s="3" t="s">
        <v>2330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106</v>
      </c>
      <c r="P2331">
        <f t="shared" si="145"/>
        <v>211.84</v>
      </c>
      <c r="Q2331" t="str">
        <f t="shared" si="146"/>
        <v>food</v>
      </c>
      <c r="R2331" t="str">
        <f t="shared" si="147"/>
        <v>small batch</v>
      </c>
      <c r="S2331" s="9">
        <v>41807.374374999999</v>
      </c>
      <c r="T2331" s="9"/>
      <c r="U2331" s="8">
        <v>41837.374374999999</v>
      </c>
      <c r="W2331" s="10">
        <v>41807.374374999999</v>
      </c>
    </row>
    <row r="2332" spans="1:23" ht="49" x14ac:dyDescent="0.25">
      <c r="A2332">
        <v>2330</v>
      </c>
      <c r="B2332" s="3" t="s">
        <v>2331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</v>
      </c>
      <c r="P2332">
        <f t="shared" si="145"/>
        <v>219.93</v>
      </c>
      <c r="Q2332" t="str">
        <f t="shared" si="146"/>
        <v>food</v>
      </c>
      <c r="R2332" t="str">
        <f t="shared" si="147"/>
        <v>small batch</v>
      </c>
      <c r="S2332" s="9">
        <v>42332.64980324074</v>
      </c>
      <c r="T2332" s="9"/>
      <c r="U2332" s="8">
        <v>42362.75</v>
      </c>
      <c r="W2332" s="10">
        <v>42332.64980324074</v>
      </c>
    </row>
    <row r="2333" spans="1:23" ht="49" x14ac:dyDescent="0.25">
      <c r="A2333">
        <v>2331</v>
      </c>
      <c r="B2333" s="3" t="s">
        <v>2332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</v>
      </c>
      <c r="P2333">
        <f t="shared" si="145"/>
        <v>40.799999999999997</v>
      </c>
      <c r="Q2333" t="str">
        <f t="shared" si="146"/>
        <v>food</v>
      </c>
      <c r="R2333" t="str">
        <f t="shared" si="147"/>
        <v>small batch</v>
      </c>
      <c r="S2333" s="9">
        <v>41838.755671296298</v>
      </c>
      <c r="T2333" s="9"/>
      <c r="U2333" s="8">
        <v>41868.755671296298</v>
      </c>
      <c r="W2333" s="10">
        <v>41838.755671296298</v>
      </c>
    </row>
    <row r="2334" spans="1:23" ht="49" x14ac:dyDescent="0.25">
      <c r="A2334">
        <v>2332</v>
      </c>
      <c r="B2334" s="3" t="s">
        <v>2333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</v>
      </c>
      <c r="P2334">
        <f t="shared" si="145"/>
        <v>75.5</v>
      </c>
      <c r="Q2334" t="str">
        <f t="shared" si="146"/>
        <v>food</v>
      </c>
      <c r="R2334" t="str">
        <f t="shared" si="147"/>
        <v>small batch</v>
      </c>
      <c r="S2334" s="9">
        <v>42011.378136574072</v>
      </c>
      <c r="T2334" s="9"/>
      <c r="U2334" s="8">
        <v>42041.378136574072</v>
      </c>
      <c r="W2334" s="10">
        <v>42011.378136574072</v>
      </c>
    </row>
    <row r="2335" spans="1:23" ht="49" x14ac:dyDescent="0.25">
      <c r="A2335">
        <v>2333</v>
      </c>
      <c r="B2335" s="3" t="s">
        <v>2334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</v>
      </c>
      <c r="P2335">
        <f t="shared" si="145"/>
        <v>13.54</v>
      </c>
      <c r="Q2335" t="str">
        <f t="shared" si="146"/>
        <v>food</v>
      </c>
      <c r="R2335" t="str">
        <f t="shared" si="147"/>
        <v>small batch</v>
      </c>
      <c r="S2335" s="9">
        <v>41767.400347222225</v>
      </c>
      <c r="T2335" s="9"/>
      <c r="U2335" s="8">
        <v>41788.493055555555</v>
      </c>
      <c r="W2335" s="10">
        <v>41767.400347222225</v>
      </c>
    </row>
    <row r="2336" spans="1:23" ht="49" x14ac:dyDescent="0.25">
      <c r="A2336">
        <v>2334</v>
      </c>
      <c r="B2336" s="3" t="s">
        <v>2335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102</v>
      </c>
      <c r="P2336">
        <f t="shared" si="145"/>
        <v>60.87</v>
      </c>
      <c r="Q2336" t="str">
        <f t="shared" si="146"/>
        <v>food</v>
      </c>
      <c r="R2336" t="str">
        <f t="shared" si="147"/>
        <v>small batch</v>
      </c>
      <c r="S2336" s="9">
        <v>41918.420115740737</v>
      </c>
      <c r="T2336" s="9"/>
      <c r="U2336" s="8">
        <v>41948.481944444444</v>
      </c>
      <c r="W2336" s="10">
        <v>41918.420115740737</v>
      </c>
    </row>
    <row r="2337" spans="1:23" ht="49" x14ac:dyDescent="0.25">
      <c r="A2337">
        <v>2335</v>
      </c>
      <c r="B2337" s="3" t="s">
        <v>2336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</v>
      </c>
      <c r="P2337">
        <f t="shared" si="145"/>
        <v>115.69</v>
      </c>
      <c r="Q2337" t="str">
        <f t="shared" si="146"/>
        <v>food</v>
      </c>
      <c r="R2337" t="str">
        <f t="shared" si="147"/>
        <v>small batch</v>
      </c>
      <c r="S2337" s="9">
        <v>41771.322256944448</v>
      </c>
      <c r="T2337" s="9"/>
      <c r="U2337" s="8">
        <v>41801.322256944448</v>
      </c>
      <c r="W2337" s="10">
        <v>41771.322256944448</v>
      </c>
    </row>
    <row r="2338" spans="1:23" ht="49" x14ac:dyDescent="0.25">
      <c r="A2338">
        <v>2336</v>
      </c>
      <c r="B2338" s="3" t="s">
        <v>2337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521</v>
      </c>
      <c r="P2338">
        <f t="shared" si="145"/>
        <v>48.1</v>
      </c>
      <c r="Q2338" t="str">
        <f t="shared" si="146"/>
        <v>food</v>
      </c>
      <c r="R2338" t="str">
        <f t="shared" si="147"/>
        <v>small batch</v>
      </c>
      <c r="S2338" s="9">
        <v>41666.674710648149</v>
      </c>
      <c r="T2338" s="9"/>
      <c r="U2338" s="8">
        <v>41706.674710648149</v>
      </c>
      <c r="W2338" s="10">
        <v>41666.674710648149</v>
      </c>
    </row>
    <row r="2339" spans="1:23" ht="33" x14ac:dyDescent="0.25">
      <c r="A2339">
        <v>2337</v>
      </c>
      <c r="B2339" s="3" t="s">
        <v>2338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111</v>
      </c>
      <c r="P2339">
        <f t="shared" si="145"/>
        <v>74.180000000000007</v>
      </c>
      <c r="Q2339" t="str">
        <f t="shared" si="146"/>
        <v>food</v>
      </c>
      <c r="R2339" t="str">
        <f t="shared" si="147"/>
        <v>small batch</v>
      </c>
      <c r="S2339" s="9">
        <v>41786.390543981484</v>
      </c>
      <c r="T2339" s="9"/>
      <c r="U2339" s="8">
        <v>41816.390543981484</v>
      </c>
      <c r="W2339" s="10">
        <v>41786.390543981484</v>
      </c>
    </row>
    <row r="2340" spans="1:23" ht="49" x14ac:dyDescent="0.25">
      <c r="A2340">
        <v>2338</v>
      </c>
      <c r="B2340" s="3" t="s">
        <v>2339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</v>
      </c>
      <c r="P2340">
        <f t="shared" si="145"/>
        <v>123.35</v>
      </c>
      <c r="Q2340" t="str">
        <f t="shared" si="146"/>
        <v>food</v>
      </c>
      <c r="R2340" t="str">
        <f t="shared" si="147"/>
        <v>small batch</v>
      </c>
      <c r="S2340" s="9">
        <v>41789.646805555552</v>
      </c>
      <c r="T2340" s="9"/>
      <c r="U2340" s="8">
        <v>41819.646805555552</v>
      </c>
      <c r="W2340" s="10">
        <v>41789.646805555552</v>
      </c>
    </row>
    <row r="2341" spans="1:23" ht="49" x14ac:dyDescent="0.25">
      <c r="A2341">
        <v>2339</v>
      </c>
      <c r="B2341" s="3" t="s">
        <v>2340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</v>
      </c>
      <c r="P2341">
        <f t="shared" si="145"/>
        <v>66.62</v>
      </c>
      <c r="Q2341" t="str">
        <f t="shared" si="146"/>
        <v>food</v>
      </c>
      <c r="R2341" t="str">
        <f t="shared" si="147"/>
        <v>small batch</v>
      </c>
      <c r="S2341" s="9">
        <v>42692.54987268518</v>
      </c>
      <c r="T2341" s="9"/>
      <c r="U2341" s="8">
        <v>42723.082638888889</v>
      </c>
      <c r="W2341" s="10">
        <v>42692.54987268518</v>
      </c>
    </row>
    <row r="2342" spans="1:23" ht="49" x14ac:dyDescent="0.25">
      <c r="A2342">
        <v>2340</v>
      </c>
      <c r="B2342" s="3" t="s">
        <v>2341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106</v>
      </c>
      <c r="P2342">
        <f t="shared" si="145"/>
        <v>104.99</v>
      </c>
      <c r="Q2342" t="str">
        <f t="shared" si="146"/>
        <v>food</v>
      </c>
      <c r="R2342" t="str">
        <f t="shared" si="147"/>
        <v>small batch</v>
      </c>
      <c r="S2342" s="9">
        <v>42643.392800925925</v>
      </c>
      <c r="T2342" s="9"/>
      <c r="U2342" s="8">
        <v>42673.392800925925</v>
      </c>
      <c r="W2342" s="10">
        <v>42643.392800925925</v>
      </c>
    </row>
    <row r="2343" spans="1:23" ht="49" x14ac:dyDescent="0.25">
      <c r="A2343">
        <v>2341</v>
      </c>
      <c r="B2343" s="3" t="s">
        <v>2342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 t="e">
        <f t="shared" si="145"/>
        <v>#DIV/0!</v>
      </c>
      <c r="Q2343" t="str">
        <f t="shared" si="146"/>
        <v>technology</v>
      </c>
      <c r="R2343" t="str">
        <f t="shared" si="147"/>
        <v>web</v>
      </c>
      <c r="S2343" s="9">
        <v>42167.563703703709</v>
      </c>
      <c r="T2343" s="9"/>
      <c r="U2343" s="8">
        <v>42197.563703703709</v>
      </c>
      <c r="W2343" s="10">
        <v>42167.563703703709</v>
      </c>
    </row>
    <row r="2344" spans="1:23" ht="49" x14ac:dyDescent="0.25">
      <c r="A2344">
        <v>2342</v>
      </c>
      <c r="B2344" s="3" t="s">
        <v>2343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 t="e">
        <f t="shared" si="145"/>
        <v>#DIV/0!</v>
      </c>
      <c r="Q2344" t="str">
        <f t="shared" si="146"/>
        <v>technology</v>
      </c>
      <c r="R2344" t="str">
        <f t="shared" si="147"/>
        <v>web</v>
      </c>
      <c r="S2344" s="9">
        <v>41897.452199074076</v>
      </c>
      <c r="T2344" s="9"/>
      <c r="U2344" s="8">
        <v>41917.958333333336</v>
      </c>
      <c r="W2344" s="10">
        <v>41897.452199074076</v>
      </c>
    </row>
    <row r="2345" spans="1:23" ht="49" x14ac:dyDescent="0.25">
      <c r="A2345">
        <v>2343</v>
      </c>
      <c r="B2345" s="3" t="s">
        <v>2344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>
        <f t="shared" si="145"/>
        <v>300</v>
      </c>
      <c r="Q2345" t="str">
        <f t="shared" si="146"/>
        <v>technology</v>
      </c>
      <c r="R2345" t="str">
        <f t="shared" si="147"/>
        <v>web</v>
      </c>
      <c r="S2345" s="9">
        <v>42327.575289351851</v>
      </c>
      <c r="T2345" s="9"/>
      <c r="U2345" s="8">
        <v>42377.57430555555</v>
      </c>
      <c r="W2345" s="10">
        <v>42327.575289351851</v>
      </c>
    </row>
    <row r="2346" spans="1:23" ht="49" x14ac:dyDescent="0.25">
      <c r="A2346">
        <v>2344</v>
      </c>
      <c r="B2346" s="3" t="s">
        <v>2345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</v>
      </c>
      <c r="P2346">
        <f t="shared" si="145"/>
        <v>1</v>
      </c>
      <c r="Q2346" t="str">
        <f t="shared" si="146"/>
        <v>technology</v>
      </c>
      <c r="R2346" t="str">
        <f t="shared" si="147"/>
        <v>web</v>
      </c>
      <c r="S2346" s="9">
        <v>42515.477650462963</v>
      </c>
      <c r="T2346" s="9"/>
      <c r="U2346" s="8">
        <v>42545.477650462963</v>
      </c>
      <c r="W2346" s="10">
        <v>42515.477650462963</v>
      </c>
    </row>
    <row r="2347" spans="1:23" ht="49" x14ac:dyDescent="0.25">
      <c r="A2347">
        <v>2345</v>
      </c>
      <c r="B2347" s="3" t="s">
        <v>2346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 t="e">
        <f t="shared" si="145"/>
        <v>#DIV/0!</v>
      </c>
      <c r="Q2347" t="str">
        <f t="shared" si="146"/>
        <v>technology</v>
      </c>
      <c r="R2347" t="str">
        <f t="shared" si="147"/>
        <v>web</v>
      </c>
      <c r="S2347" s="9">
        <v>42059.751805555556</v>
      </c>
      <c r="T2347" s="9"/>
      <c r="U2347" s="8">
        <v>42094.735416666663</v>
      </c>
      <c r="W2347" s="10">
        <v>42059.751805555556</v>
      </c>
    </row>
    <row r="2348" spans="1:23" ht="49" x14ac:dyDescent="0.25">
      <c r="A2348">
        <v>2346</v>
      </c>
      <c r="B2348" s="3" t="s">
        <v>2347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0</v>
      </c>
      <c r="P2348">
        <f t="shared" si="145"/>
        <v>13</v>
      </c>
      <c r="Q2348" t="str">
        <f t="shared" si="146"/>
        <v>technology</v>
      </c>
      <c r="R2348" t="str">
        <f t="shared" si="147"/>
        <v>web</v>
      </c>
      <c r="S2348" s="9">
        <v>42615.54896990741</v>
      </c>
      <c r="T2348" s="9"/>
      <c r="U2348" s="8">
        <v>42660.54896990741</v>
      </c>
      <c r="W2348" s="10">
        <v>42615.54896990741</v>
      </c>
    </row>
    <row r="2349" spans="1:23" ht="49" x14ac:dyDescent="0.25">
      <c r="A2349">
        <v>2347</v>
      </c>
      <c r="B2349" s="3" t="s">
        <v>2348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2</v>
      </c>
      <c r="P2349">
        <f t="shared" si="145"/>
        <v>15</v>
      </c>
      <c r="Q2349" t="str">
        <f t="shared" si="146"/>
        <v>technology</v>
      </c>
      <c r="R2349" t="str">
        <f t="shared" si="147"/>
        <v>web</v>
      </c>
      <c r="S2349" s="9">
        <v>42577.357361111113</v>
      </c>
      <c r="T2349" s="9"/>
      <c r="U2349" s="8">
        <v>42607.357361111113</v>
      </c>
      <c r="W2349" s="10">
        <v>42577.357361111113</v>
      </c>
    </row>
    <row r="2350" spans="1:23" ht="49" x14ac:dyDescent="0.25">
      <c r="A2350">
        <v>2348</v>
      </c>
      <c r="B2350" s="3" t="s">
        <v>2349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</v>
      </c>
      <c r="P2350">
        <f t="shared" si="145"/>
        <v>54</v>
      </c>
      <c r="Q2350" t="str">
        <f t="shared" si="146"/>
        <v>technology</v>
      </c>
      <c r="R2350" t="str">
        <f t="shared" si="147"/>
        <v>web</v>
      </c>
      <c r="S2350" s="9">
        <v>42360.682152777779</v>
      </c>
      <c r="T2350" s="9"/>
      <c r="U2350" s="8">
        <v>42420.682152777779</v>
      </c>
      <c r="W2350" s="10">
        <v>42360.682152777779</v>
      </c>
    </row>
    <row r="2351" spans="1:23" ht="49" x14ac:dyDescent="0.25">
      <c r="A2351">
        <v>2349</v>
      </c>
      <c r="B2351" s="3" t="s">
        <v>2350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 t="e">
        <f t="shared" si="145"/>
        <v>#DIV/0!</v>
      </c>
      <c r="Q2351" t="str">
        <f t="shared" si="146"/>
        <v>technology</v>
      </c>
      <c r="R2351" t="str">
        <f t="shared" si="147"/>
        <v>web</v>
      </c>
      <c r="S2351" s="9">
        <v>42198.525787037041</v>
      </c>
      <c r="T2351" s="9"/>
      <c r="U2351" s="8">
        <v>42227.525787037041</v>
      </c>
      <c r="W2351" s="10">
        <v>42198.525787037041</v>
      </c>
    </row>
    <row r="2352" spans="1:23" ht="33" x14ac:dyDescent="0.25">
      <c r="A2352">
        <v>2350</v>
      </c>
      <c r="B2352" s="3" t="s">
        <v>2351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 t="e">
        <f t="shared" si="145"/>
        <v>#DIV/0!</v>
      </c>
      <c r="Q2352" t="str">
        <f t="shared" si="146"/>
        <v>technology</v>
      </c>
      <c r="R2352" t="str">
        <f t="shared" si="147"/>
        <v>web</v>
      </c>
      <c r="S2352" s="9">
        <v>42708.592245370368</v>
      </c>
      <c r="T2352" s="9"/>
      <c r="U2352" s="8">
        <v>42738.592245370368</v>
      </c>
      <c r="W2352" s="10">
        <v>42708.592245370368</v>
      </c>
    </row>
    <row r="2353" spans="1:23" ht="33" x14ac:dyDescent="0.25">
      <c r="A2353">
        <v>2351</v>
      </c>
      <c r="B2353" s="3" t="s">
        <v>2352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1</v>
      </c>
      <c r="P2353">
        <f t="shared" si="145"/>
        <v>15.43</v>
      </c>
      <c r="Q2353" t="str">
        <f t="shared" si="146"/>
        <v>technology</v>
      </c>
      <c r="R2353" t="str">
        <f t="shared" si="147"/>
        <v>web</v>
      </c>
      <c r="S2353" s="9">
        <v>42093.851145833338</v>
      </c>
      <c r="T2353" s="9"/>
      <c r="U2353" s="8">
        <v>42123.851145833338</v>
      </c>
      <c r="W2353" s="10">
        <v>42093.851145833338</v>
      </c>
    </row>
    <row r="2354" spans="1:23" ht="49" x14ac:dyDescent="0.25">
      <c r="A2354">
        <v>2352</v>
      </c>
      <c r="B2354" s="3" t="s">
        <v>2353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 t="e">
        <f t="shared" si="145"/>
        <v>#DIV/0!</v>
      </c>
      <c r="Q2354" t="str">
        <f t="shared" si="146"/>
        <v>technology</v>
      </c>
      <c r="R2354" t="str">
        <f t="shared" si="147"/>
        <v>web</v>
      </c>
      <c r="S2354" s="9">
        <v>42101.383703703701</v>
      </c>
      <c r="T2354" s="9"/>
      <c r="U2354" s="8">
        <v>42161.383703703701</v>
      </c>
      <c r="W2354" s="10">
        <v>42101.383703703701</v>
      </c>
    </row>
    <row r="2355" spans="1:23" ht="49" x14ac:dyDescent="0.25">
      <c r="A2355">
        <v>2353</v>
      </c>
      <c r="B2355" s="3" t="s">
        <v>2354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 t="e">
        <f t="shared" si="145"/>
        <v>#DIV/0!</v>
      </c>
      <c r="Q2355" t="str">
        <f t="shared" si="146"/>
        <v>technology</v>
      </c>
      <c r="R2355" t="str">
        <f t="shared" si="147"/>
        <v>web</v>
      </c>
      <c r="S2355" s="9">
        <v>42103.426180555558</v>
      </c>
      <c r="T2355" s="9"/>
      <c r="U2355" s="8">
        <v>42115.426180555558</v>
      </c>
      <c r="W2355" s="10">
        <v>42103.426180555558</v>
      </c>
    </row>
    <row r="2356" spans="1:23" ht="49" x14ac:dyDescent="0.25">
      <c r="A2356">
        <v>2354</v>
      </c>
      <c r="B2356" s="3" t="s">
        <v>2355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0</v>
      </c>
      <c r="P2356">
        <f t="shared" si="145"/>
        <v>25</v>
      </c>
      <c r="Q2356" t="str">
        <f t="shared" si="146"/>
        <v>technology</v>
      </c>
      <c r="R2356" t="str">
        <f t="shared" si="147"/>
        <v>web</v>
      </c>
      <c r="S2356" s="9">
        <v>41954.472916666666</v>
      </c>
      <c r="T2356" s="9"/>
      <c r="U2356" s="8">
        <v>42014.472916666666</v>
      </c>
      <c r="W2356" s="10">
        <v>41954.472916666666</v>
      </c>
    </row>
    <row r="2357" spans="1:23" ht="49" x14ac:dyDescent="0.25">
      <c r="A2357">
        <v>2355</v>
      </c>
      <c r="B2357" s="3" t="s">
        <v>2356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1</v>
      </c>
      <c r="P2357">
        <f t="shared" si="145"/>
        <v>27.5</v>
      </c>
      <c r="Q2357" t="str">
        <f t="shared" si="146"/>
        <v>technology</v>
      </c>
      <c r="R2357" t="str">
        <f t="shared" si="147"/>
        <v>web</v>
      </c>
      <c r="S2357" s="9">
        <v>42096.668240740735</v>
      </c>
      <c r="T2357" s="9"/>
      <c r="U2357" s="8">
        <v>42126.668240740735</v>
      </c>
      <c r="W2357" s="10">
        <v>42096.668240740735</v>
      </c>
    </row>
    <row r="2358" spans="1:23" ht="33" x14ac:dyDescent="0.25">
      <c r="A2358">
        <v>2356</v>
      </c>
      <c r="B2358" s="3" t="s">
        <v>2357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 t="e">
        <f t="shared" si="145"/>
        <v>#DIV/0!</v>
      </c>
      <c r="Q2358" t="str">
        <f t="shared" si="146"/>
        <v>technology</v>
      </c>
      <c r="R2358" t="str">
        <f t="shared" si="147"/>
        <v>web</v>
      </c>
      <c r="S2358" s="9">
        <v>42130.53361111111</v>
      </c>
      <c r="T2358" s="9"/>
      <c r="U2358" s="8">
        <v>42160.53361111111</v>
      </c>
      <c r="W2358" s="10">
        <v>42130.53361111111</v>
      </c>
    </row>
    <row r="2359" spans="1:23" ht="33" x14ac:dyDescent="0.25">
      <c r="A2359">
        <v>2357</v>
      </c>
      <c r="B2359" s="3" t="s">
        <v>2358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 t="e">
        <f t="shared" si="145"/>
        <v>#DIV/0!</v>
      </c>
      <c r="Q2359" t="str">
        <f t="shared" si="146"/>
        <v>technology</v>
      </c>
      <c r="R2359" t="str">
        <f t="shared" si="147"/>
        <v>web</v>
      </c>
      <c r="S2359" s="9">
        <v>42264.370115740734</v>
      </c>
      <c r="T2359" s="9"/>
      <c r="U2359" s="8">
        <v>42294.370115740734</v>
      </c>
      <c r="W2359" s="10">
        <v>42264.370115740734</v>
      </c>
    </row>
    <row r="2360" spans="1:23" ht="49" x14ac:dyDescent="0.25">
      <c r="A2360">
        <v>2358</v>
      </c>
      <c r="B2360" s="3" t="s">
        <v>2359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 t="e">
        <f t="shared" si="145"/>
        <v>#DIV/0!</v>
      </c>
      <c r="Q2360" t="str">
        <f t="shared" si="146"/>
        <v>technology</v>
      </c>
      <c r="R2360" t="str">
        <f t="shared" si="147"/>
        <v>web</v>
      </c>
      <c r="S2360" s="9">
        <v>41978.680972222224</v>
      </c>
      <c r="T2360" s="9"/>
      <c r="U2360" s="8">
        <v>42034.777083333334</v>
      </c>
      <c r="W2360" s="10">
        <v>41978.680972222224</v>
      </c>
    </row>
    <row r="2361" spans="1:23" ht="49" x14ac:dyDescent="0.25">
      <c r="A2361">
        <v>2359</v>
      </c>
      <c r="B2361" s="3" t="s">
        <v>2360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15</v>
      </c>
      <c r="P2361">
        <f t="shared" si="145"/>
        <v>367</v>
      </c>
      <c r="Q2361" t="str">
        <f t="shared" si="146"/>
        <v>technology</v>
      </c>
      <c r="R2361" t="str">
        <f t="shared" si="147"/>
        <v>web</v>
      </c>
      <c r="S2361" s="9">
        <v>42159.399583333332</v>
      </c>
      <c r="T2361" s="9"/>
      <c r="U2361" s="8">
        <v>42219.399583333332</v>
      </c>
      <c r="W2361" s="10">
        <v>42159.399583333332</v>
      </c>
    </row>
    <row r="2362" spans="1:23" ht="49" x14ac:dyDescent="0.25">
      <c r="A2362">
        <v>2360</v>
      </c>
      <c r="B2362" s="3" t="s">
        <v>2361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</v>
      </c>
      <c r="P2362">
        <f t="shared" si="145"/>
        <v>2</v>
      </c>
      <c r="Q2362" t="str">
        <f t="shared" si="146"/>
        <v>technology</v>
      </c>
      <c r="R2362" t="str">
        <f t="shared" si="147"/>
        <v>web</v>
      </c>
      <c r="S2362" s="9">
        <v>42377.45694444445</v>
      </c>
      <c r="T2362" s="9"/>
      <c r="U2362" s="8">
        <v>42407.45694444445</v>
      </c>
      <c r="W2362" s="10">
        <v>42377.45694444445</v>
      </c>
    </row>
    <row r="2363" spans="1:23" ht="49" x14ac:dyDescent="0.25">
      <c r="A2363">
        <v>2361</v>
      </c>
      <c r="B2363" s="3" t="s">
        <v>2362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 t="e">
        <f t="shared" si="145"/>
        <v>#DIV/0!</v>
      </c>
      <c r="Q2363" t="str">
        <f t="shared" si="146"/>
        <v>technology</v>
      </c>
      <c r="R2363" t="str">
        <f t="shared" si="147"/>
        <v>web</v>
      </c>
      <c r="S2363" s="9">
        <v>42466.608888888892</v>
      </c>
      <c r="T2363" s="9"/>
      <c r="U2363" s="8">
        <v>42490.666666666672</v>
      </c>
      <c r="W2363" s="10">
        <v>42466.608888888892</v>
      </c>
    </row>
    <row r="2364" spans="1:23" ht="33" x14ac:dyDescent="0.25">
      <c r="A2364">
        <v>2362</v>
      </c>
      <c r="B2364" s="3" t="s">
        <v>2363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29</v>
      </c>
      <c r="P2364">
        <f t="shared" si="145"/>
        <v>60</v>
      </c>
      <c r="Q2364" t="str">
        <f t="shared" si="146"/>
        <v>technology</v>
      </c>
      <c r="R2364" t="str">
        <f t="shared" si="147"/>
        <v>web</v>
      </c>
      <c r="S2364" s="9">
        <v>41954.438310185185</v>
      </c>
      <c r="T2364" s="9"/>
      <c r="U2364" s="8">
        <v>41984.438310185185</v>
      </c>
      <c r="W2364" s="10">
        <v>41954.438310185185</v>
      </c>
    </row>
    <row r="2365" spans="1:23" ht="49" x14ac:dyDescent="0.25">
      <c r="A2365">
        <v>2363</v>
      </c>
      <c r="B2365" s="3" t="s">
        <v>2364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 t="e">
        <f t="shared" si="145"/>
        <v>#DIV/0!</v>
      </c>
      <c r="Q2365" t="str">
        <f t="shared" si="146"/>
        <v>technology</v>
      </c>
      <c r="R2365" t="str">
        <f t="shared" si="147"/>
        <v>web</v>
      </c>
      <c r="S2365" s="9">
        <v>42321.761574074073</v>
      </c>
      <c r="T2365" s="9"/>
      <c r="U2365" s="8">
        <v>42366.761574074073</v>
      </c>
      <c r="W2365" s="10">
        <v>42321.761574074073</v>
      </c>
    </row>
    <row r="2366" spans="1:23" ht="33" x14ac:dyDescent="0.25">
      <c r="A2366">
        <v>2364</v>
      </c>
      <c r="B2366" s="3" t="s">
        <v>2365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 t="e">
        <f t="shared" si="145"/>
        <v>#DIV/0!</v>
      </c>
      <c r="Q2366" t="str">
        <f t="shared" si="146"/>
        <v>technology</v>
      </c>
      <c r="R2366" t="str">
        <f t="shared" si="147"/>
        <v>web</v>
      </c>
      <c r="S2366" s="9">
        <v>42248.684675925921</v>
      </c>
      <c r="T2366" s="9"/>
      <c r="U2366" s="8">
        <v>42303.684675925921</v>
      </c>
      <c r="W2366" s="10">
        <v>42248.684675925921</v>
      </c>
    </row>
    <row r="2367" spans="1:23" ht="49" x14ac:dyDescent="0.25">
      <c r="A2367">
        <v>2365</v>
      </c>
      <c r="B2367" s="3" t="s">
        <v>2366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 t="e">
        <f t="shared" si="145"/>
        <v>#DIV/0!</v>
      </c>
      <c r="Q2367" t="str">
        <f t="shared" si="146"/>
        <v>technology</v>
      </c>
      <c r="R2367" t="str">
        <f t="shared" si="147"/>
        <v>web</v>
      </c>
      <c r="S2367" s="9">
        <v>42346.486400462964</v>
      </c>
      <c r="T2367" s="9"/>
      <c r="U2367" s="8">
        <v>42386.708333333328</v>
      </c>
      <c r="W2367" s="10">
        <v>42346.486400462964</v>
      </c>
    </row>
    <row r="2368" spans="1:23" ht="49" x14ac:dyDescent="0.25">
      <c r="A2368">
        <v>2366</v>
      </c>
      <c r="B2368" s="3" t="s">
        <v>2367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11</v>
      </c>
      <c r="P2368">
        <f t="shared" si="145"/>
        <v>97.41</v>
      </c>
      <c r="Q2368" t="str">
        <f t="shared" si="146"/>
        <v>technology</v>
      </c>
      <c r="R2368" t="str">
        <f t="shared" si="147"/>
        <v>web</v>
      </c>
      <c r="S2368" s="9">
        <v>42268.281631944439</v>
      </c>
      <c r="T2368" s="9"/>
      <c r="U2368" s="8">
        <v>42298.281631944439</v>
      </c>
      <c r="W2368" s="10">
        <v>42268.281631944439</v>
      </c>
    </row>
    <row r="2369" spans="1:23" ht="49" x14ac:dyDescent="0.25">
      <c r="A2369">
        <v>2367</v>
      </c>
      <c r="B2369" s="3" t="s">
        <v>2368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</v>
      </c>
      <c r="P2369">
        <f t="shared" si="145"/>
        <v>47.86</v>
      </c>
      <c r="Q2369" t="str">
        <f t="shared" si="146"/>
        <v>technology</v>
      </c>
      <c r="R2369" t="str">
        <f t="shared" si="147"/>
        <v>web</v>
      </c>
      <c r="S2369" s="9">
        <v>42425.720092592594</v>
      </c>
      <c r="T2369" s="9"/>
      <c r="U2369" s="8">
        <v>42485.678425925929</v>
      </c>
      <c r="W2369" s="10">
        <v>42425.720092592594</v>
      </c>
    </row>
    <row r="2370" spans="1:23" ht="49" x14ac:dyDescent="0.25">
      <c r="A2370">
        <v>2368</v>
      </c>
      <c r="B2370" s="3" t="s">
        <v>2369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0</v>
      </c>
      <c r="P2370">
        <f t="shared" si="145"/>
        <v>50</v>
      </c>
      <c r="Q2370" t="str">
        <f t="shared" si="146"/>
        <v>technology</v>
      </c>
      <c r="R2370" t="str">
        <f t="shared" si="147"/>
        <v>web</v>
      </c>
      <c r="S2370" s="9">
        <v>42063.471817129626</v>
      </c>
      <c r="T2370" s="9"/>
      <c r="U2370" s="8">
        <v>42108.430150462969</v>
      </c>
      <c r="W2370" s="10">
        <v>42063.471817129626</v>
      </c>
    </row>
    <row r="2371" spans="1:23" ht="49" x14ac:dyDescent="0.25">
      <c r="A2371">
        <v>2369</v>
      </c>
      <c r="B2371" s="3" t="s">
        <v>2370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ROUND((E2371/D2371)*100,0)</f>
        <v>0</v>
      </c>
      <c r="P2371" t="e">
        <f t="shared" ref="P2371:P2434" si="149">ROUND(E2371/L2371,2)</f>
        <v>#DIV/0!</v>
      </c>
      <c r="Q2371" t="str">
        <f t="shared" ref="Q2371:Q2434" si="150">LEFT(N2371,FIND("/",N2371)-1)</f>
        <v>technology</v>
      </c>
      <c r="R2371" t="str">
        <f t="shared" ref="R2371:R2434" si="151">MID(N2371,FIND("/",N2371)+1,LEN(N2371))</f>
        <v>web</v>
      </c>
      <c r="S2371" s="9">
        <v>42380.562627314815</v>
      </c>
      <c r="T2371" s="9"/>
      <c r="U2371" s="8">
        <v>42410.562627314815</v>
      </c>
      <c r="W2371" s="10">
        <v>42380.562627314815</v>
      </c>
    </row>
    <row r="2372" spans="1:23" ht="49" x14ac:dyDescent="0.25">
      <c r="A2372">
        <v>2370</v>
      </c>
      <c r="B2372" s="3" t="s">
        <v>2371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</v>
      </c>
      <c r="P2372">
        <f t="shared" si="149"/>
        <v>20.5</v>
      </c>
      <c r="Q2372" t="str">
        <f t="shared" si="150"/>
        <v>technology</v>
      </c>
      <c r="R2372" t="str">
        <f t="shared" si="151"/>
        <v>web</v>
      </c>
      <c r="S2372" s="9">
        <v>41960.93913194444</v>
      </c>
      <c r="T2372" s="9"/>
      <c r="U2372" s="8">
        <v>41990.93913194444</v>
      </c>
      <c r="W2372" s="10">
        <v>41960.93913194444</v>
      </c>
    </row>
    <row r="2373" spans="1:23" ht="49" x14ac:dyDescent="0.25">
      <c r="A2373">
        <v>2371</v>
      </c>
      <c r="B2373" s="3" t="s">
        <v>2372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 t="e">
        <f t="shared" si="149"/>
        <v>#DIV/0!</v>
      </c>
      <c r="Q2373" t="str">
        <f t="shared" si="150"/>
        <v>technology</v>
      </c>
      <c r="R2373" t="str">
        <f t="shared" si="151"/>
        <v>web</v>
      </c>
      <c r="S2373" s="9">
        <v>42150.527731481481</v>
      </c>
      <c r="T2373" s="9"/>
      <c r="U2373" s="8">
        <v>42180.527731481481</v>
      </c>
      <c r="W2373" s="10">
        <v>42150.527731481481</v>
      </c>
    </row>
    <row r="2374" spans="1:23" ht="49" x14ac:dyDescent="0.25">
      <c r="A2374">
        <v>2372</v>
      </c>
      <c r="B2374" s="3" t="s">
        <v>2373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</v>
      </c>
      <c r="P2374">
        <f t="shared" si="149"/>
        <v>30</v>
      </c>
      <c r="Q2374" t="str">
        <f t="shared" si="150"/>
        <v>technology</v>
      </c>
      <c r="R2374" t="str">
        <f t="shared" si="151"/>
        <v>web</v>
      </c>
      <c r="S2374" s="9">
        <v>42087.819108796291</v>
      </c>
      <c r="T2374" s="9"/>
      <c r="U2374" s="8">
        <v>42117.819108796291</v>
      </c>
      <c r="W2374" s="10">
        <v>42087.819108796291</v>
      </c>
    </row>
    <row r="2375" spans="1:23" ht="33" x14ac:dyDescent="0.25">
      <c r="A2375">
        <v>2373</v>
      </c>
      <c r="B2375" s="3" t="s">
        <v>2374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0</v>
      </c>
      <c r="P2375">
        <f t="shared" si="149"/>
        <v>50</v>
      </c>
      <c r="Q2375" t="str">
        <f t="shared" si="150"/>
        <v>technology</v>
      </c>
      <c r="R2375" t="str">
        <f t="shared" si="151"/>
        <v>web</v>
      </c>
      <c r="S2375" s="9">
        <v>42215.412314814821</v>
      </c>
      <c r="T2375" s="9"/>
      <c r="U2375" s="8">
        <v>42245.412314814821</v>
      </c>
      <c r="W2375" s="10">
        <v>42215.412314814821</v>
      </c>
    </row>
    <row r="2376" spans="1:23" ht="49" x14ac:dyDescent="0.25">
      <c r="A2376">
        <v>2374</v>
      </c>
      <c r="B2376" s="3" t="s">
        <v>2375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0</v>
      </c>
      <c r="P2376">
        <f t="shared" si="149"/>
        <v>10</v>
      </c>
      <c r="Q2376" t="str">
        <f t="shared" si="150"/>
        <v>technology</v>
      </c>
      <c r="R2376" t="str">
        <f t="shared" si="151"/>
        <v>web</v>
      </c>
      <c r="S2376" s="9">
        <v>42017.593287037031</v>
      </c>
      <c r="T2376" s="9"/>
      <c r="U2376" s="8">
        <v>42047.593287037031</v>
      </c>
      <c r="W2376" s="10">
        <v>42017.593287037031</v>
      </c>
    </row>
    <row r="2377" spans="1:23" ht="49" x14ac:dyDescent="0.25">
      <c r="A2377">
        <v>2375</v>
      </c>
      <c r="B2377" s="3" t="s">
        <v>2376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 t="e">
        <f t="shared" si="149"/>
        <v>#DIV/0!</v>
      </c>
      <c r="Q2377" t="str">
        <f t="shared" si="150"/>
        <v>technology</v>
      </c>
      <c r="R2377" t="str">
        <f t="shared" si="151"/>
        <v>web</v>
      </c>
      <c r="S2377" s="9">
        <v>42592.586076388892</v>
      </c>
      <c r="T2377" s="9"/>
      <c r="U2377" s="8">
        <v>42622.586076388892</v>
      </c>
      <c r="W2377" s="10">
        <v>42592.586076388892</v>
      </c>
    </row>
    <row r="2378" spans="1:23" ht="49" x14ac:dyDescent="0.25">
      <c r="A2378">
        <v>2376</v>
      </c>
      <c r="B2378" s="3" t="s">
        <v>2377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11</v>
      </c>
      <c r="P2378">
        <f t="shared" si="149"/>
        <v>81.58</v>
      </c>
      <c r="Q2378" t="str">
        <f t="shared" si="150"/>
        <v>technology</v>
      </c>
      <c r="R2378" t="str">
        <f t="shared" si="151"/>
        <v>web</v>
      </c>
      <c r="S2378" s="9">
        <v>42318.675532407404</v>
      </c>
      <c r="T2378" s="9"/>
      <c r="U2378" s="8">
        <v>42348.675532407404</v>
      </c>
      <c r="W2378" s="10">
        <v>42318.675532407404</v>
      </c>
    </row>
    <row r="2379" spans="1:23" ht="49" x14ac:dyDescent="0.25">
      <c r="A2379">
        <v>2377</v>
      </c>
      <c r="B2379" s="3" t="s">
        <v>2378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 t="e">
        <f t="shared" si="149"/>
        <v>#DIV/0!</v>
      </c>
      <c r="Q2379" t="str">
        <f t="shared" si="150"/>
        <v>technology</v>
      </c>
      <c r="R2379" t="str">
        <f t="shared" si="151"/>
        <v>web</v>
      </c>
      <c r="S2379" s="9">
        <v>42669.620173611111</v>
      </c>
      <c r="T2379" s="9"/>
      <c r="U2379" s="8">
        <v>42699.661840277782</v>
      </c>
      <c r="W2379" s="10">
        <v>42669.620173611111</v>
      </c>
    </row>
    <row r="2380" spans="1:23" ht="33" x14ac:dyDescent="0.25">
      <c r="A2380">
        <v>2378</v>
      </c>
      <c r="B2380" s="3" t="s">
        <v>2379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 t="e">
        <f t="shared" si="149"/>
        <v>#DIV/0!</v>
      </c>
      <c r="Q2380" t="str">
        <f t="shared" si="150"/>
        <v>technology</v>
      </c>
      <c r="R2380" t="str">
        <f t="shared" si="151"/>
        <v>web</v>
      </c>
      <c r="S2380" s="9">
        <v>42212.763078703705</v>
      </c>
      <c r="T2380" s="9"/>
      <c r="U2380" s="8">
        <v>42241.763078703705</v>
      </c>
      <c r="W2380" s="10">
        <v>42212.763078703705</v>
      </c>
    </row>
    <row r="2381" spans="1:23" ht="33" x14ac:dyDescent="0.25">
      <c r="A2381">
        <v>2379</v>
      </c>
      <c r="B2381" s="3" t="s">
        <v>2380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 t="e">
        <f t="shared" si="149"/>
        <v>#DIV/0!</v>
      </c>
      <c r="Q2381" t="str">
        <f t="shared" si="150"/>
        <v>technology</v>
      </c>
      <c r="R2381" t="str">
        <f t="shared" si="151"/>
        <v>web</v>
      </c>
      <c r="S2381" s="9">
        <v>42236.766388888893</v>
      </c>
      <c r="T2381" s="9"/>
      <c r="U2381" s="8">
        <v>42281.766388888893</v>
      </c>
      <c r="W2381" s="10">
        <v>42236.766388888893</v>
      </c>
    </row>
    <row r="2382" spans="1:23" ht="49" x14ac:dyDescent="0.25">
      <c r="A2382">
        <v>2380</v>
      </c>
      <c r="B2382" s="3" t="s">
        <v>2381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</v>
      </c>
      <c r="P2382">
        <f t="shared" si="149"/>
        <v>18.329999999999998</v>
      </c>
      <c r="Q2382" t="str">
        <f t="shared" si="150"/>
        <v>technology</v>
      </c>
      <c r="R2382" t="str">
        <f t="shared" si="151"/>
        <v>web</v>
      </c>
      <c r="S2382" s="9">
        <v>42248.543310185181</v>
      </c>
      <c r="T2382" s="9"/>
      <c r="U2382" s="8">
        <v>42278.543310185181</v>
      </c>
      <c r="W2382" s="10">
        <v>42248.543310185181</v>
      </c>
    </row>
    <row r="2383" spans="1:23" ht="49" x14ac:dyDescent="0.25">
      <c r="A2383">
        <v>2381</v>
      </c>
      <c r="B2383" s="3" t="s">
        <v>2382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2</v>
      </c>
      <c r="P2383">
        <f t="shared" si="149"/>
        <v>224.43</v>
      </c>
      <c r="Q2383" t="str">
        <f t="shared" si="150"/>
        <v>technology</v>
      </c>
      <c r="R2383" t="str">
        <f t="shared" si="151"/>
        <v>web</v>
      </c>
      <c r="S2383" s="9">
        <v>42074.685740740737</v>
      </c>
      <c r="T2383" s="9"/>
      <c r="U2383" s="8">
        <v>42104.685740740737</v>
      </c>
      <c r="W2383" s="10">
        <v>42074.685740740737</v>
      </c>
    </row>
    <row r="2384" spans="1:23" ht="65" x14ac:dyDescent="0.25">
      <c r="A2384">
        <v>2382</v>
      </c>
      <c r="B2384" s="3" t="s">
        <v>2383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3</v>
      </c>
      <c r="P2384">
        <f t="shared" si="149"/>
        <v>37.5</v>
      </c>
      <c r="Q2384" t="str">
        <f t="shared" si="150"/>
        <v>technology</v>
      </c>
      <c r="R2384" t="str">
        <f t="shared" si="151"/>
        <v>web</v>
      </c>
      <c r="S2384" s="9">
        <v>42194.937534722223</v>
      </c>
      <c r="T2384" s="9"/>
      <c r="U2384" s="8">
        <v>42219.937534722223</v>
      </c>
      <c r="W2384" s="10">
        <v>42194.937534722223</v>
      </c>
    </row>
    <row r="2385" spans="1:23" ht="49" x14ac:dyDescent="0.25">
      <c r="A2385">
        <v>2383</v>
      </c>
      <c r="B2385" s="3" t="s">
        <v>2384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</v>
      </c>
      <c r="P2385">
        <f t="shared" si="149"/>
        <v>145</v>
      </c>
      <c r="Q2385" t="str">
        <f t="shared" si="150"/>
        <v>technology</v>
      </c>
      <c r="R2385" t="str">
        <f t="shared" si="151"/>
        <v>web</v>
      </c>
      <c r="S2385" s="9">
        <v>42026.806793981479</v>
      </c>
      <c r="T2385" s="9"/>
      <c r="U2385" s="8">
        <v>42056.806793981479</v>
      </c>
      <c r="W2385" s="10">
        <v>42026.806793981479</v>
      </c>
    </row>
    <row r="2386" spans="1:23" ht="49" x14ac:dyDescent="0.25">
      <c r="A2386">
        <v>2384</v>
      </c>
      <c r="B2386" s="3" t="s">
        <v>2385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1</v>
      </c>
      <c r="P2386">
        <f t="shared" si="149"/>
        <v>1</v>
      </c>
      <c r="Q2386" t="str">
        <f t="shared" si="150"/>
        <v>technology</v>
      </c>
      <c r="R2386" t="str">
        <f t="shared" si="151"/>
        <v>web</v>
      </c>
      <c r="S2386" s="9">
        <v>41926.817627314813</v>
      </c>
      <c r="T2386" s="9"/>
      <c r="U2386" s="8">
        <v>41956.859293981484</v>
      </c>
      <c r="W2386" s="10">
        <v>41926.817627314813</v>
      </c>
    </row>
    <row r="2387" spans="1:23" ht="49" x14ac:dyDescent="0.25">
      <c r="A2387">
        <v>2385</v>
      </c>
      <c r="B2387" s="3" t="s">
        <v>2386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</v>
      </c>
      <c r="P2387">
        <f t="shared" si="149"/>
        <v>112.57</v>
      </c>
      <c r="Q2387" t="str">
        <f t="shared" si="150"/>
        <v>technology</v>
      </c>
      <c r="R2387" t="str">
        <f t="shared" si="151"/>
        <v>web</v>
      </c>
      <c r="S2387" s="9">
        <v>42191.45175925926</v>
      </c>
      <c r="T2387" s="9"/>
      <c r="U2387" s="8">
        <v>42221.45175925926</v>
      </c>
      <c r="W2387" s="10">
        <v>42191.45175925926</v>
      </c>
    </row>
    <row r="2388" spans="1:23" ht="49" x14ac:dyDescent="0.25">
      <c r="A2388">
        <v>2386</v>
      </c>
      <c r="B2388" s="3" t="s">
        <v>2387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 t="e">
        <f t="shared" si="149"/>
        <v>#DIV/0!</v>
      </c>
      <c r="Q2388" t="str">
        <f t="shared" si="150"/>
        <v>technology</v>
      </c>
      <c r="R2388" t="str">
        <f t="shared" si="151"/>
        <v>web</v>
      </c>
      <c r="S2388" s="9">
        <v>41954.588240740741</v>
      </c>
      <c r="T2388" s="9"/>
      <c r="U2388" s="8">
        <v>42014.588240740741</v>
      </c>
      <c r="W2388" s="10">
        <v>41954.588240740741</v>
      </c>
    </row>
    <row r="2389" spans="1:23" ht="49" x14ac:dyDescent="0.25">
      <c r="A2389">
        <v>2387</v>
      </c>
      <c r="B2389" s="3" t="s">
        <v>2388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1</v>
      </c>
      <c r="P2389">
        <f t="shared" si="149"/>
        <v>342</v>
      </c>
      <c r="Q2389" t="str">
        <f t="shared" si="150"/>
        <v>technology</v>
      </c>
      <c r="R2389" t="str">
        <f t="shared" si="151"/>
        <v>web</v>
      </c>
      <c r="S2389" s="9">
        <v>42528.376620370371</v>
      </c>
      <c r="T2389" s="9"/>
      <c r="U2389" s="8">
        <v>42573.376620370371</v>
      </c>
      <c r="W2389" s="10">
        <v>42528.376620370371</v>
      </c>
    </row>
    <row r="2390" spans="1:23" ht="49" x14ac:dyDescent="0.25">
      <c r="A2390">
        <v>2388</v>
      </c>
      <c r="B2390" s="3" t="s">
        <v>2389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</v>
      </c>
      <c r="P2390">
        <f t="shared" si="149"/>
        <v>57.88</v>
      </c>
      <c r="Q2390" t="str">
        <f t="shared" si="150"/>
        <v>technology</v>
      </c>
      <c r="R2390" t="str">
        <f t="shared" si="151"/>
        <v>web</v>
      </c>
      <c r="S2390" s="9">
        <v>41989.603692129633</v>
      </c>
      <c r="T2390" s="9"/>
      <c r="U2390" s="8">
        <v>42019.561805555553</v>
      </c>
      <c r="W2390" s="10">
        <v>41989.603692129633</v>
      </c>
    </row>
    <row r="2391" spans="1:23" ht="49" x14ac:dyDescent="0.25">
      <c r="A2391">
        <v>2389</v>
      </c>
      <c r="B2391" s="3" t="s">
        <v>2390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</v>
      </c>
      <c r="P2391">
        <f t="shared" si="149"/>
        <v>30</v>
      </c>
      <c r="Q2391" t="str">
        <f t="shared" si="150"/>
        <v>technology</v>
      </c>
      <c r="R2391" t="str">
        <f t="shared" si="151"/>
        <v>web</v>
      </c>
      <c r="S2391" s="9">
        <v>42179.403379629628</v>
      </c>
      <c r="T2391" s="9"/>
      <c r="U2391" s="8">
        <v>42210.665972222225</v>
      </c>
      <c r="W2391" s="10">
        <v>42179.403379629628</v>
      </c>
    </row>
    <row r="2392" spans="1:23" ht="49" x14ac:dyDescent="0.25">
      <c r="A2392">
        <v>2390</v>
      </c>
      <c r="B2392" s="3" t="s">
        <v>2391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 t="e">
        <f t="shared" si="149"/>
        <v>#DIV/0!</v>
      </c>
      <c r="Q2392" t="str">
        <f t="shared" si="150"/>
        <v>technology</v>
      </c>
      <c r="R2392" t="str">
        <f t="shared" si="151"/>
        <v>web</v>
      </c>
      <c r="S2392" s="9">
        <v>41968.012314814812</v>
      </c>
      <c r="T2392" s="9"/>
      <c r="U2392" s="8">
        <v>42008.012314814812</v>
      </c>
      <c r="W2392" s="10">
        <v>41968.012314814812</v>
      </c>
    </row>
    <row r="2393" spans="1:23" ht="33" x14ac:dyDescent="0.25">
      <c r="A2393">
        <v>2391</v>
      </c>
      <c r="B2393" s="3" t="s">
        <v>2392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</v>
      </c>
      <c r="P2393">
        <f t="shared" si="149"/>
        <v>25</v>
      </c>
      <c r="Q2393" t="str">
        <f t="shared" si="150"/>
        <v>technology</v>
      </c>
      <c r="R2393" t="str">
        <f t="shared" si="151"/>
        <v>web</v>
      </c>
      <c r="S2393" s="9">
        <v>42064.544490740736</v>
      </c>
      <c r="T2393" s="9"/>
      <c r="U2393" s="8">
        <v>42094.502824074079</v>
      </c>
      <c r="W2393" s="10">
        <v>42064.544490740736</v>
      </c>
    </row>
    <row r="2394" spans="1:23" ht="49" x14ac:dyDescent="0.25">
      <c r="A2394">
        <v>2392</v>
      </c>
      <c r="B2394" s="3" t="s">
        <v>2393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 t="e">
        <f t="shared" si="149"/>
        <v>#DIV/0!</v>
      </c>
      <c r="Q2394" t="str">
        <f t="shared" si="150"/>
        <v>technology</v>
      </c>
      <c r="R2394" t="str">
        <f t="shared" si="151"/>
        <v>web</v>
      </c>
      <c r="S2394" s="9">
        <v>42275.870636574073</v>
      </c>
      <c r="T2394" s="9"/>
      <c r="U2394" s="8">
        <v>42305.870636574073</v>
      </c>
      <c r="W2394" s="10">
        <v>42275.870636574073</v>
      </c>
    </row>
    <row r="2395" spans="1:23" ht="49" x14ac:dyDescent="0.25">
      <c r="A2395">
        <v>2393</v>
      </c>
      <c r="B2395" s="3" t="s">
        <v>2394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>
        <f t="shared" si="149"/>
        <v>50</v>
      </c>
      <c r="Q2395" t="str">
        <f t="shared" si="150"/>
        <v>technology</v>
      </c>
      <c r="R2395" t="str">
        <f t="shared" si="151"/>
        <v>web</v>
      </c>
      <c r="S2395" s="9">
        <v>42194.398344907408</v>
      </c>
      <c r="T2395" s="9"/>
      <c r="U2395" s="8">
        <v>42224.398344907408</v>
      </c>
      <c r="W2395" s="10">
        <v>42194.398344907408</v>
      </c>
    </row>
    <row r="2396" spans="1:23" ht="49" x14ac:dyDescent="0.25">
      <c r="A2396">
        <v>2394</v>
      </c>
      <c r="B2396" s="3" t="s">
        <v>2395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</v>
      </c>
      <c r="P2396">
        <f t="shared" si="149"/>
        <v>1.5</v>
      </c>
      <c r="Q2396" t="str">
        <f t="shared" si="150"/>
        <v>technology</v>
      </c>
      <c r="R2396" t="str">
        <f t="shared" si="151"/>
        <v>web</v>
      </c>
      <c r="S2396" s="9">
        <v>42031.112187499995</v>
      </c>
      <c r="T2396" s="9"/>
      <c r="U2396" s="8">
        <v>42061.112187499995</v>
      </c>
      <c r="W2396" s="10">
        <v>42031.112187499995</v>
      </c>
    </row>
    <row r="2397" spans="1:23" ht="49" x14ac:dyDescent="0.25">
      <c r="A2397">
        <v>2395</v>
      </c>
      <c r="B2397" s="3" t="s">
        <v>2396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 t="e">
        <f t="shared" si="149"/>
        <v>#DIV/0!</v>
      </c>
      <c r="Q2397" t="str">
        <f t="shared" si="150"/>
        <v>technology</v>
      </c>
      <c r="R2397" t="str">
        <f t="shared" si="151"/>
        <v>web</v>
      </c>
      <c r="S2397" s="9">
        <v>42716.871377314819</v>
      </c>
      <c r="T2397" s="9"/>
      <c r="U2397" s="8">
        <v>42745.122916666667</v>
      </c>
      <c r="W2397" s="10">
        <v>42716.871377314819</v>
      </c>
    </row>
    <row r="2398" spans="1:23" ht="49" x14ac:dyDescent="0.25">
      <c r="A2398">
        <v>2396</v>
      </c>
      <c r="B2398" s="3" t="s">
        <v>2397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</v>
      </c>
      <c r="P2398">
        <f t="shared" si="149"/>
        <v>10</v>
      </c>
      <c r="Q2398" t="str">
        <f t="shared" si="150"/>
        <v>technology</v>
      </c>
      <c r="R2398" t="str">
        <f t="shared" si="151"/>
        <v>web</v>
      </c>
      <c r="S2398" s="9">
        <v>42262.599050925928</v>
      </c>
      <c r="T2398" s="9"/>
      <c r="U2398" s="8">
        <v>42292.599050925928</v>
      </c>
      <c r="W2398" s="10">
        <v>42262.599050925928</v>
      </c>
    </row>
    <row r="2399" spans="1:23" ht="49" x14ac:dyDescent="0.25">
      <c r="A2399">
        <v>2397</v>
      </c>
      <c r="B2399" s="3" t="s">
        <v>2398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 t="e">
        <f t="shared" si="149"/>
        <v>#DIV/0!</v>
      </c>
      <c r="Q2399" t="str">
        <f t="shared" si="150"/>
        <v>technology</v>
      </c>
      <c r="R2399" t="str">
        <f t="shared" si="151"/>
        <v>web</v>
      </c>
      <c r="S2399" s="9">
        <v>41976.63490740741</v>
      </c>
      <c r="T2399" s="9"/>
      <c r="U2399" s="8">
        <v>42006.63490740741</v>
      </c>
      <c r="W2399" s="10">
        <v>41976.63490740741</v>
      </c>
    </row>
    <row r="2400" spans="1:23" ht="49" x14ac:dyDescent="0.25">
      <c r="A2400">
        <v>2398</v>
      </c>
      <c r="B2400" s="3" t="s">
        <v>2399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 t="e">
        <f t="shared" si="149"/>
        <v>#DIV/0!</v>
      </c>
      <c r="Q2400" t="str">
        <f t="shared" si="150"/>
        <v>technology</v>
      </c>
      <c r="R2400" t="str">
        <f t="shared" si="151"/>
        <v>web</v>
      </c>
      <c r="S2400" s="9">
        <v>42157.666481481487</v>
      </c>
      <c r="T2400" s="9"/>
      <c r="U2400" s="8">
        <v>42187.666481481487</v>
      </c>
      <c r="W2400" s="10">
        <v>42157.666481481487</v>
      </c>
    </row>
    <row r="2401" spans="1:23" ht="49" x14ac:dyDescent="0.25">
      <c r="A2401">
        <v>2399</v>
      </c>
      <c r="B2401" s="3" t="s">
        <v>2400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 t="e">
        <f t="shared" si="149"/>
        <v>#DIV/0!</v>
      </c>
      <c r="Q2401" t="str">
        <f t="shared" si="150"/>
        <v>technology</v>
      </c>
      <c r="R2401" t="str">
        <f t="shared" si="151"/>
        <v>web</v>
      </c>
      <c r="S2401" s="9">
        <v>41956.603078703702</v>
      </c>
      <c r="T2401" s="9"/>
      <c r="U2401" s="8">
        <v>41991.603078703702</v>
      </c>
      <c r="W2401" s="10">
        <v>41956.603078703702</v>
      </c>
    </row>
    <row r="2402" spans="1:23" ht="49" x14ac:dyDescent="0.25">
      <c r="A2402">
        <v>2400</v>
      </c>
      <c r="B2402" s="3" t="s">
        <v>2401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 t="e">
        <f t="shared" si="149"/>
        <v>#DIV/0!</v>
      </c>
      <c r="Q2402" t="str">
        <f t="shared" si="150"/>
        <v>technology</v>
      </c>
      <c r="R2402" t="str">
        <f t="shared" si="151"/>
        <v>web</v>
      </c>
      <c r="S2402" s="9">
        <v>42444.018101851849</v>
      </c>
      <c r="T2402" s="9"/>
      <c r="U2402" s="8">
        <v>42474.018101851849</v>
      </c>
      <c r="W2402" s="10">
        <v>42444.018101851849</v>
      </c>
    </row>
    <row r="2403" spans="1:23" ht="49" x14ac:dyDescent="0.25">
      <c r="A2403">
        <v>2401</v>
      </c>
      <c r="B2403" s="3" t="s">
        <v>2402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1</v>
      </c>
      <c r="P2403">
        <f t="shared" si="149"/>
        <v>22.33</v>
      </c>
      <c r="Q2403" t="str">
        <f t="shared" si="150"/>
        <v>food</v>
      </c>
      <c r="R2403" t="str">
        <f t="shared" si="151"/>
        <v>food trucks</v>
      </c>
      <c r="S2403" s="9">
        <v>42374.572870370372</v>
      </c>
      <c r="T2403" s="9"/>
      <c r="U2403" s="8">
        <v>42434.572870370372</v>
      </c>
      <c r="W2403" s="10">
        <v>42374.572870370372</v>
      </c>
    </row>
    <row r="2404" spans="1:23" ht="18" x14ac:dyDescent="0.25">
      <c r="A2404">
        <v>2402</v>
      </c>
      <c r="B2404" s="3" t="s">
        <v>2403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</v>
      </c>
      <c r="P2404">
        <f t="shared" si="149"/>
        <v>52</v>
      </c>
      <c r="Q2404" t="str">
        <f t="shared" si="150"/>
        <v>food</v>
      </c>
      <c r="R2404" t="str">
        <f t="shared" si="151"/>
        <v>food trucks</v>
      </c>
      <c r="S2404" s="9">
        <v>42107.429756944446</v>
      </c>
      <c r="T2404" s="9"/>
      <c r="U2404" s="8">
        <v>42137.429756944446</v>
      </c>
      <c r="W2404" s="10">
        <v>42107.429756944446</v>
      </c>
    </row>
    <row r="2405" spans="1:23" ht="49" x14ac:dyDescent="0.25">
      <c r="A2405">
        <v>2403</v>
      </c>
      <c r="B2405" s="3" t="s">
        <v>2404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17</v>
      </c>
      <c r="P2405">
        <f t="shared" si="149"/>
        <v>16.829999999999998</v>
      </c>
      <c r="Q2405" t="str">
        <f t="shared" si="150"/>
        <v>food</v>
      </c>
      <c r="R2405" t="str">
        <f t="shared" si="151"/>
        <v>food trucks</v>
      </c>
      <c r="S2405" s="9">
        <v>42399.632615740738</v>
      </c>
      <c r="T2405" s="9"/>
      <c r="U2405" s="8">
        <v>42459.590949074074</v>
      </c>
      <c r="W2405" s="10">
        <v>42399.632615740738</v>
      </c>
    </row>
    <row r="2406" spans="1:23" ht="49" x14ac:dyDescent="0.25">
      <c r="A2406">
        <v>2404</v>
      </c>
      <c r="B2406" s="3" t="s">
        <v>2405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 t="e">
        <f t="shared" si="149"/>
        <v>#DIV/0!</v>
      </c>
      <c r="Q2406" t="str">
        <f t="shared" si="150"/>
        <v>food</v>
      </c>
      <c r="R2406" t="str">
        <f t="shared" si="151"/>
        <v>food trucks</v>
      </c>
      <c r="S2406" s="9">
        <v>42341.78943287037</v>
      </c>
      <c r="T2406" s="9"/>
      <c r="U2406" s="8">
        <v>42371.78943287037</v>
      </c>
      <c r="W2406" s="10">
        <v>42341.78943287037</v>
      </c>
    </row>
    <row r="2407" spans="1:23" ht="33" x14ac:dyDescent="0.25">
      <c r="A2407">
        <v>2405</v>
      </c>
      <c r="B2407" s="3" t="s">
        <v>2406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23</v>
      </c>
      <c r="P2407">
        <f t="shared" si="149"/>
        <v>56.3</v>
      </c>
      <c r="Q2407" t="str">
        <f t="shared" si="150"/>
        <v>food</v>
      </c>
      <c r="R2407" t="str">
        <f t="shared" si="151"/>
        <v>food trucks</v>
      </c>
      <c r="S2407" s="9">
        <v>42595.335358796292</v>
      </c>
      <c r="T2407" s="9"/>
      <c r="U2407" s="8">
        <v>42616.335358796292</v>
      </c>
      <c r="W2407" s="10">
        <v>42595.335358796292</v>
      </c>
    </row>
    <row r="2408" spans="1:23" ht="49" x14ac:dyDescent="0.25">
      <c r="A2408">
        <v>2406</v>
      </c>
      <c r="B2408" s="3" t="s">
        <v>2407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</v>
      </c>
      <c r="P2408">
        <f t="shared" si="149"/>
        <v>84.06</v>
      </c>
      <c r="Q2408" t="str">
        <f t="shared" si="150"/>
        <v>food</v>
      </c>
      <c r="R2408" t="str">
        <f t="shared" si="151"/>
        <v>food trucks</v>
      </c>
      <c r="S2408" s="9">
        <v>41982.860995370371</v>
      </c>
      <c r="T2408" s="9"/>
      <c r="U2408" s="8">
        <v>42022.860995370371</v>
      </c>
      <c r="W2408" s="10">
        <v>41982.860995370371</v>
      </c>
    </row>
    <row r="2409" spans="1:23" ht="65" x14ac:dyDescent="0.25">
      <c r="A2409">
        <v>2407</v>
      </c>
      <c r="B2409" s="3" t="s">
        <v>2408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</v>
      </c>
      <c r="P2409">
        <f t="shared" si="149"/>
        <v>168.39</v>
      </c>
      <c r="Q2409" t="str">
        <f t="shared" si="150"/>
        <v>food</v>
      </c>
      <c r="R2409" t="str">
        <f t="shared" si="151"/>
        <v>food trucks</v>
      </c>
      <c r="S2409" s="9">
        <v>42082.325555555552</v>
      </c>
      <c r="T2409" s="9"/>
      <c r="U2409" s="8">
        <v>42105</v>
      </c>
      <c r="W2409" s="10">
        <v>42082.325555555552</v>
      </c>
    </row>
    <row r="2410" spans="1:23" ht="33" x14ac:dyDescent="0.25">
      <c r="A2410">
        <v>2408</v>
      </c>
      <c r="B2410" s="3" t="s">
        <v>2409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</v>
      </c>
      <c r="P2410">
        <f t="shared" si="149"/>
        <v>15</v>
      </c>
      <c r="Q2410" t="str">
        <f t="shared" si="150"/>
        <v>food</v>
      </c>
      <c r="R2410" t="str">
        <f t="shared" si="151"/>
        <v>food trucks</v>
      </c>
      <c r="S2410" s="9">
        <v>41918.890706018516</v>
      </c>
      <c r="T2410" s="9"/>
      <c r="U2410" s="8">
        <v>41948.932372685187</v>
      </c>
      <c r="W2410" s="10">
        <v>41918.890706018516</v>
      </c>
    </row>
    <row r="2411" spans="1:23" ht="33" x14ac:dyDescent="0.25">
      <c r="A2411">
        <v>2409</v>
      </c>
      <c r="B2411" s="3" t="s">
        <v>2410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2</v>
      </c>
      <c r="P2411">
        <f t="shared" si="149"/>
        <v>76.67</v>
      </c>
      <c r="Q2411" t="str">
        <f t="shared" si="150"/>
        <v>food</v>
      </c>
      <c r="R2411" t="str">
        <f t="shared" si="151"/>
        <v>food trucks</v>
      </c>
      <c r="S2411" s="9">
        <v>42204.625868055555</v>
      </c>
      <c r="T2411" s="9"/>
      <c r="U2411" s="8">
        <v>42234.625868055555</v>
      </c>
      <c r="W2411" s="10">
        <v>42204.625868055555</v>
      </c>
    </row>
    <row r="2412" spans="1:23" ht="65" x14ac:dyDescent="0.25">
      <c r="A2412">
        <v>2410</v>
      </c>
      <c r="B2412" s="3" t="s">
        <v>2411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 t="e">
        <f t="shared" si="149"/>
        <v>#DIV/0!</v>
      </c>
      <c r="Q2412" t="str">
        <f t="shared" si="150"/>
        <v>food</v>
      </c>
      <c r="R2412" t="str">
        <f t="shared" si="151"/>
        <v>food trucks</v>
      </c>
      <c r="S2412" s="9">
        <v>42224.158275462964</v>
      </c>
      <c r="T2412" s="9"/>
      <c r="U2412" s="8">
        <v>42254.158275462964</v>
      </c>
      <c r="W2412" s="10">
        <v>42224.158275462964</v>
      </c>
    </row>
    <row r="2413" spans="1:23" ht="49" x14ac:dyDescent="0.25">
      <c r="A2413">
        <v>2411</v>
      </c>
      <c r="B2413" s="3" t="s">
        <v>2412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1</v>
      </c>
      <c r="P2413">
        <f t="shared" si="149"/>
        <v>50.33</v>
      </c>
      <c r="Q2413" t="str">
        <f t="shared" si="150"/>
        <v>food</v>
      </c>
      <c r="R2413" t="str">
        <f t="shared" si="151"/>
        <v>food trucks</v>
      </c>
      <c r="S2413" s="9">
        <v>42211.482430555552</v>
      </c>
      <c r="T2413" s="9"/>
      <c r="U2413" s="8">
        <v>42241.482430555552</v>
      </c>
      <c r="W2413" s="10">
        <v>42211.482430555552</v>
      </c>
    </row>
    <row r="2414" spans="1:23" ht="49" x14ac:dyDescent="0.25">
      <c r="A2414">
        <v>2412</v>
      </c>
      <c r="B2414" s="3" t="s">
        <v>2413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 t="e">
        <f t="shared" si="149"/>
        <v>#DIV/0!</v>
      </c>
      <c r="Q2414" t="str">
        <f t="shared" si="150"/>
        <v>food</v>
      </c>
      <c r="R2414" t="str">
        <f t="shared" si="151"/>
        <v>food trucks</v>
      </c>
      <c r="S2414" s="9">
        <v>42655.486956018518</v>
      </c>
      <c r="T2414" s="9"/>
      <c r="U2414" s="8">
        <v>42700.528622685189</v>
      </c>
      <c r="W2414" s="10">
        <v>42655.486956018518</v>
      </c>
    </row>
    <row r="2415" spans="1:23" ht="49" x14ac:dyDescent="0.25">
      <c r="A2415">
        <v>2413</v>
      </c>
      <c r="B2415" s="3" t="s">
        <v>2414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1</v>
      </c>
      <c r="P2415">
        <f t="shared" si="149"/>
        <v>8.33</v>
      </c>
      <c r="Q2415" t="str">
        <f t="shared" si="150"/>
        <v>food</v>
      </c>
      <c r="R2415" t="str">
        <f t="shared" si="151"/>
        <v>food trucks</v>
      </c>
      <c r="S2415" s="9">
        <v>41759.85974537037</v>
      </c>
      <c r="T2415" s="9"/>
      <c r="U2415" s="8">
        <v>41790.729166666664</v>
      </c>
      <c r="W2415" s="10">
        <v>41759.85974537037</v>
      </c>
    </row>
    <row r="2416" spans="1:23" ht="49" x14ac:dyDescent="0.25">
      <c r="A2416">
        <v>2414</v>
      </c>
      <c r="B2416" s="3" t="s">
        <v>2415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</v>
      </c>
      <c r="P2416">
        <f t="shared" si="149"/>
        <v>35.380000000000003</v>
      </c>
      <c r="Q2416" t="str">
        <f t="shared" si="150"/>
        <v>food</v>
      </c>
      <c r="R2416" t="str">
        <f t="shared" si="151"/>
        <v>food trucks</v>
      </c>
      <c r="S2416" s="9">
        <v>42198.445138888885</v>
      </c>
      <c r="T2416" s="9"/>
      <c r="U2416" s="8">
        <v>42237.915972222225</v>
      </c>
      <c r="W2416" s="10">
        <v>42198.445138888885</v>
      </c>
    </row>
    <row r="2417" spans="1:23" ht="49" x14ac:dyDescent="0.25">
      <c r="A2417">
        <v>2415</v>
      </c>
      <c r="B2417" s="3" t="s">
        <v>2416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1</v>
      </c>
      <c r="P2417">
        <f t="shared" si="149"/>
        <v>55.83</v>
      </c>
      <c r="Q2417" t="str">
        <f t="shared" si="150"/>
        <v>food</v>
      </c>
      <c r="R2417" t="str">
        <f t="shared" si="151"/>
        <v>food trucks</v>
      </c>
      <c r="S2417" s="9">
        <v>42536.612800925926</v>
      </c>
      <c r="T2417" s="9"/>
      <c r="U2417" s="8">
        <v>42566.612800925926</v>
      </c>
      <c r="W2417" s="10">
        <v>42536.612800925926</v>
      </c>
    </row>
    <row r="2418" spans="1:23" ht="49" x14ac:dyDescent="0.25">
      <c r="A2418">
        <v>2416</v>
      </c>
      <c r="B2418" s="3" t="s">
        <v>2417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0</v>
      </c>
      <c r="P2418">
        <f t="shared" si="149"/>
        <v>5</v>
      </c>
      <c r="Q2418" t="str">
        <f t="shared" si="150"/>
        <v>food</v>
      </c>
      <c r="R2418" t="str">
        <f t="shared" si="151"/>
        <v>food trucks</v>
      </c>
      <c r="S2418" s="9">
        <v>42019.487766203703</v>
      </c>
      <c r="T2418" s="9"/>
      <c r="U2418" s="8">
        <v>42077.375</v>
      </c>
      <c r="W2418" s="10">
        <v>42019.487766203703</v>
      </c>
    </row>
    <row r="2419" spans="1:23" ht="49" x14ac:dyDescent="0.25">
      <c r="A2419">
        <v>2417</v>
      </c>
      <c r="B2419" s="3" t="s">
        <v>2418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 t="e">
        <f t="shared" si="149"/>
        <v>#DIV/0!</v>
      </c>
      <c r="Q2419" t="str">
        <f t="shared" si="150"/>
        <v>food</v>
      </c>
      <c r="R2419" t="str">
        <f t="shared" si="151"/>
        <v>food trucks</v>
      </c>
      <c r="S2419" s="9">
        <v>41831.634108796294</v>
      </c>
      <c r="T2419" s="9"/>
      <c r="U2419" s="8">
        <v>41861.634108796294</v>
      </c>
      <c r="W2419" s="10">
        <v>41831.634108796294</v>
      </c>
    </row>
    <row r="2420" spans="1:23" ht="18" x14ac:dyDescent="0.25">
      <c r="A2420">
        <v>2418</v>
      </c>
      <c r="B2420" s="3" t="s">
        <v>2419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</v>
      </c>
      <c r="P2420">
        <f t="shared" si="149"/>
        <v>1</v>
      </c>
      <c r="Q2420" t="str">
        <f t="shared" si="150"/>
        <v>food</v>
      </c>
      <c r="R2420" t="str">
        <f t="shared" si="151"/>
        <v>food trucks</v>
      </c>
      <c r="S2420" s="9">
        <v>42027.606990740736</v>
      </c>
      <c r="T2420" s="9"/>
      <c r="U2420" s="8">
        <v>42087.565324074079</v>
      </c>
      <c r="W2420" s="10">
        <v>42027.606990740736</v>
      </c>
    </row>
    <row r="2421" spans="1:23" ht="49" x14ac:dyDescent="0.25">
      <c r="A2421">
        <v>2419</v>
      </c>
      <c r="B2421" s="3" t="s">
        <v>2420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 t="e">
        <f t="shared" si="149"/>
        <v>#DIV/0!</v>
      </c>
      <c r="Q2421" t="str">
        <f t="shared" si="150"/>
        <v>food</v>
      </c>
      <c r="R2421" t="str">
        <f t="shared" si="151"/>
        <v>food trucks</v>
      </c>
      <c r="S2421" s="9">
        <v>41993.488298611104</v>
      </c>
      <c r="T2421" s="9"/>
      <c r="U2421" s="8">
        <v>42053.488298611104</v>
      </c>
      <c r="W2421" s="10">
        <v>41993.488298611104</v>
      </c>
    </row>
    <row r="2422" spans="1:23" ht="49" x14ac:dyDescent="0.25">
      <c r="A2422">
        <v>2420</v>
      </c>
      <c r="B2422" s="3" t="s">
        <v>2421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15</v>
      </c>
      <c r="P2422">
        <f t="shared" si="149"/>
        <v>69.47</v>
      </c>
      <c r="Q2422" t="str">
        <f t="shared" si="150"/>
        <v>food</v>
      </c>
      <c r="R2422" t="str">
        <f t="shared" si="151"/>
        <v>food trucks</v>
      </c>
      <c r="S2422" s="9">
        <v>41892.778877314813</v>
      </c>
      <c r="T2422" s="9"/>
      <c r="U2422" s="8">
        <v>41952.820543981477</v>
      </c>
      <c r="W2422" s="10">
        <v>41892.778877314813</v>
      </c>
    </row>
    <row r="2423" spans="1:23" ht="33" x14ac:dyDescent="0.25">
      <c r="A2423">
        <v>2421</v>
      </c>
      <c r="B2423" s="3" t="s">
        <v>2422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0</v>
      </c>
      <c r="P2423">
        <f t="shared" si="149"/>
        <v>1</v>
      </c>
      <c r="Q2423" t="str">
        <f t="shared" si="150"/>
        <v>food</v>
      </c>
      <c r="R2423" t="str">
        <f t="shared" si="151"/>
        <v>food trucks</v>
      </c>
      <c r="S2423" s="9">
        <v>42026.437453703707</v>
      </c>
      <c r="T2423" s="9"/>
      <c r="U2423" s="8">
        <v>42056.437453703707</v>
      </c>
      <c r="W2423" s="10">
        <v>42026.437453703707</v>
      </c>
    </row>
    <row r="2424" spans="1:23" ht="33" x14ac:dyDescent="0.25">
      <c r="A2424">
        <v>2422</v>
      </c>
      <c r="B2424" s="3" t="s">
        <v>2423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</v>
      </c>
      <c r="P2424">
        <f t="shared" si="149"/>
        <v>1</v>
      </c>
      <c r="Q2424" t="str">
        <f t="shared" si="150"/>
        <v>food</v>
      </c>
      <c r="R2424" t="str">
        <f t="shared" si="151"/>
        <v>food trucks</v>
      </c>
      <c r="S2424" s="9">
        <v>42044.474953703699</v>
      </c>
      <c r="T2424" s="9"/>
      <c r="U2424" s="8">
        <v>42074.433287037042</v>
      </c>
      <c r="W2424" s="10">
        <v>42044.474953703699</v>
      </c>
    </row>
    <row r="2425" spans="1:23" ht="49" x14ac:dyDescent="0.25">
      <c r="A2425">
        <v>2423</v>
      </c>
      <c r="B2425" s="3" t="s">
        <v>2424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0</v>
      </c>
      <c r="P2425">
        <f t="shared" si="149"/>
        <v>8</v>
      </c>
      <c r="Q2425" t="str">
        <f t="shared" si="150"/>
        <v>food</v>
      </c>
      <c r="R2425" t="str">
        <f t="shared" si="151"/>
        <v>food trucks</v>
      </c>
      <c r="S2425" s="9">
        <v>41974.454745370371</v>
      </c>
      <c r="T2425" s="9"/>
      <c r="U2425" s="8">
        <v>42004.454745370371</v>
      </c>
      <c r="W2425" s="10">
        <v>41974.454745370371</v>
      </c>
    </row>
    <row r="2426" spans="1:23" ht="33" x14ac:dyDescent="0.25">
      <c r="A2426">
        <v>2424</v>
      </c>
      <c r="B2426" s="3" t="s">
        <v>2425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</v>
      </c>
      <c r="P2426">
        <f t="shared" si="149"/>
        <v>34.44</v>
      </c>
      <c r="Q2426" t="str">
        <f t="shared" si="150"/>
        <v>food</v>
      </c>
      <c r="R2426" t="str">
        <f t="shared" si="151"/>
        <v>food trucks</v>
      </c>
      <c r="S2426" s="9">
        <v>41909.642453703702</v>
      </c>
      <c r="T2426" s="9"/>
      <c r="U2426" s="8">
        <v>41939.642453703702</v>
      </c>
      <c r="W2426" s="10">
        <v>41909.642453703702</v>
      </c>
    </row>
    <row r="2427" spans="1:23" ht="49" x14ac:dyDescent="0.25">
      <c r="A2427">
        <v>2425</v>
      </c>
      <c r="B2427" s="3" t="s">
        <v>2426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0</v>
      </c>
      <c r="P2427">
        <f t="shared" si="149"/>
        <v>1</v>
      </c>
      <c r="Q2427" t="str">
        <f t="shared" si="150"/>
        <v>food</v>
      </c>
      <c r="R2427" t="str">
        <f t="shared" si="151"/>
        <v>food trucks</v>
      </c>
      <c r="S2427" s="9">
        <v>42502.663761574076</v>
      </c>
      <c r="T2427" s="9"/>
      <c r="U2427" s="8">
        <v>42517.669444444444</v>
      </c>
      <c r="W2427" s="10">
        <v>42502.663761574076</v>
      </c>
    </row>
    <row r="2428" spans="1:23" ht="49" x14ac:dyDescent="0.25">
      <c r="A2428">
        <v>2426</v>
      </c>
      <c r="B2428" s="3" t="s">
        <v>2427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 t="e">
        <f t="shared" si="149"/>
        <v>#DIV/0!</v>
      </c>
      <c r="Q2428" t="str">
        <f t="shared" si="150"/>
        <v>food</v>
      </c>
      <c r="R2428" t="str">
        <f t="shared" si="151"/>
        <v>food trucks</v>
      </c>
      <c r="S2428" s="9">
        <v>42163.920046296291</v>
      </c>
      <c r="T2428" s="9"/>
      <c r="U2428" s="8">
        <v>42223.920046296291</v>
      </c>
      <c r="W2428" s="10">
        <v>42163.920046296291</v>
      </c>
    </row>
    <row r="2429" spans="1:23" ht="33" x14ac:dyDescent="0.25">
      <c r="A2429">
        <v>2427</v>
      </c>
      <c r="B2429" s="3" t="s">
        <v>2428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0</v>
      </c>
      <c r="P2429">
        <f t="shared" si="149"/>
        <v>1</v>
      </c>
      <c r="Q2429" t="str">
        <f t="shared" si="150"/>
        <v>food</v>
      </c>
      <c r="R2429" t="str">
        <f t="shared" si="151"/>
        <v>food trucks</v>
      </c>
      <c r="S2429" s="9">
        <v>42412.068668981476</v>
      </c>
      <c r="T2429" s="9"/>
      <c r="U2429" s="8">
        <v>42452.027002314819</v>
      </c>
      <c r="W2429" s="10">
        <v>42412.068668981476</v>
      </c>
    </row>
    <row r="2430" spans="1:23" ht="33" x14ac:dyDescent="0.25">
      <c r="A2430">
        <v>2428</v>
      </c>
      <c r="B2430" s="3" t="s">
        <v>2429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0</v>
      </c>
      <c r="P2430">
        <f t="shared" si="149"/>
        <v>1</v>
      </c>
      <c r="Q2430" t="str">
        <f t="shared" si="150"/>
        <v>food</v>
      </c>
      <c r="R2430" t="str">
        <f t="shared" si="151"/>
        <v>food trucks</v>
      </c>
      <c r="S2430" s="9">
        <v>42045.534155092595</v>
      </c>
      <c r="T2430" s="9"/>
      <c r="U2430" s="8">
        <v>42075.492488425924</v>
      </c>
      <c r="W2430" s="10">
        <v>42045.534155092595</v>
      </c>
    </row>
    <row r="2431" spans="1:23" ht="49" x14ac:dyDescent="0.25">
      <c r="A2431">
        <v>2429</v>
      </c>
      <c r="B2431" s="3" t="s">
        <v>2430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</v>
      </c>
      <c r="P2431">
        <f t="shared" si="149"/>
        <v>501.25</v>
      </c>
      <c r="Q2431" t="str">
        <f t="shared" si="150"/>
        <v>food</v>
      </c>
      <c r="R2431" t="str">
        <f t="shared" si="151"/>
        <v>food trucks</v>
      </c>
      <c r="S2431" s="9">
        <v>42734.629236111112</v>
      </c>
      <c r="T2431" s="9"/>
      <c r="U2431" s="8">
        <v>42771.447222222225</v>
      </c>
      <c r="W2431" s="10">
        <v>42734.629236111112</v>
      </c>
    </row>
    <row r="2432" spans="1:23" ht="49" x14ac:dyDescent="0.25">
      <c r="A2432">
        <v>2430</v>
      </c>
      <c r="B2432" s="3" t="s">
        <v>2431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1</v>
      </c>
      <c r="P2432">
        <f t="shared" si="149"/>
        <v>10.5</v>
      </c>
      <c r="Q2432" t="str">
        <f t="shared" si="150"/>
        <v>food</v>
      </c>
      <c r="R2432" t="str">
        <f t="shared" si="151"/>
        <v>food trucks</v>
      </c>
      <c r="S2432" s="9">
        <v>42381.880833333329</v>
      </c>
      <c r="T2432" s="9"/>
      <c r="U2432" s="8">
        <v>42411.880833333329</v>
      </c>
      <c r="W2432" s="10">
        <v>42381.880833333329</v>
      </c>
    </row>
    <row r="2433" spans="1:23" ht="33" x14ac:dyDescent="0.25">
      <c r="A2433">
        <v>2431</v>
      </c>
      <c r="B2433" s="3" t="s">
        <v>2432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0</v>
      </c>
      <c r="P2433">
        <f t="shared" si="149"/>
        <v>1</v>
      </c>
      <c r="Q2433" t="str">
        <f t="shared" si="150"/>
        <v>food</v>
      </c>
      <c r="R2433" t="str">
        <f t="shared" si="151"/>
        <v>food trucks</v>
      </c>
      <c r="S2433" s="9">
        <v>42488.849687499998</v>
      </c>
      <c r="T2433" s="9"/>
      <c r="U2433" s="8">
        <v>42548.849687499998</v>
      </c>
      <c r="W2433" s="10">
        <v>42488.849687499998</v>
      </c>
    </row>
    <row r="2434" spans="1:23" ht="49" x14ac:dyDescent="0.25">
      <c r="A2434">
        <v>2432</v>
      </c>
      <c r="B2434" s="3" t="s">
        <v>2433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0</v>
      </c>
      <c r="P2434">
        <f t="shared" si="149"/>
        <v>1</v>
      </c>
      <c r="Q2434" t="str">
        <f t="shared" si="150"/>
        <v>food</v>
      </c>
      <c r="R2434" t="str">
        <f t="shared" si="151"/>
        <v>food trucks</v>
      </c>
      <c r="S2434" s="9">
        <v>42040.968715277777</v>
      </c>
      <c r="T2434" s="9"/>
      <c r="U2434" s="8">
        <v>42070.968715277777</v>
      </c>
      <c r="W2434" s="10">
        <v>42040.968715277777</v>
      </c>
    </row>
    <row r="2435" spans="1:23" ht="49" x14ac:dyDescent="0.25">
      <c r="A2435">
        <v>2433</v>
      </c>
      <c r="B2435" s="3" t="s">
        <v>2434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ROUND((E2435/D2435)*100,0)</f>
        <v>0</v>
      </c>
      <c r="P2435" t="e">
        <f t="shared" ref="P2435:P2498" si="153">ROUND(E2435/L2435,2)</f>
        <v>#DIV/0!</v>
      </c>
      <c r="Q2435" t="str">
        <f t="shared" ref="Q2435:Q2498" si="154">LEFT(N2435,FIND("/",N2435)-1)</f>
        <v>food</v>
      </c>
      <c r="R2435" t="str">
        <f t="shared" ref="R2435:R2498" si="155">MID(N2435,FIND("/",N2435)+1,LEN(N2435))</f>
        <v>food trucks</v>
      </c>
      <c r="S2435" s="9">
        <v>42397.64980324074</v>
      </c>
      <c r="T2435" s="9"/>
      <c r="U2435" s="8">
        <v>42427.64980324074</v>
      </c>
      <c r="W2435" s="10">
        <v>42397.64980324074</v>
      </c>
    </row>
    <row r="2436" spans="1:23" ht="49" x14ac:dyDescent="0.25">
      <c r="A2436">
        <v>2434</v>
      </c>
      <c r="B2436" s="3" t="s">
        <v>2435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</v>
      </c>
      <c r="P2436">
        <f t="shared" si="153"/>
        <v>13</v>
      </c>
      <c r="Q2436" t="str">
        <f t="shared" si="154"/>
        <v>food</v>
      </c>
      <c r="R2436" t="str">
        <f t="shared" si="155"/>
        <v>food trucks</v>
      </c>
      <c r="S2436" s="9">
        <v>42179.93604166666</v>
      </c>
      <c r="T2436" s="9"/>
      <c r="U2436" s="8">
        <v>42219.93604166666</v>
      </c>
      <c r="W2436" s="10">
        <v>42179.93604166666</v>
      </c>
    </row>
    <row r="2437" spans="1:23" ht="49" x14ac:dyDescent="0.25">
      <c r="A2437">
        <v>2435</v>
      </c>
      <c r="B2437" s="3" t="s">
        <v>2436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</v>
      </c>
      <c r="P2437">
        <f t="shared" si="153"/>
        <v>306</v>
      </c>
      <c r="Q2437" t="str">
        <f t="shared" si="154"/>
        <v>food</v>
      </c>
      <c r="R2437" t="str">
        <f t="shared" si="155"/>
        <v>food trucks</v>
      </c>
      <c r="S2437" s="9">
        <v>42252.027615740735</v>
      </c>
      <c r="T2437" s="9"/>
      <c r="U2437" s="8">
        <v>42282.027615740735</v>
      </c>
      <c r="W2437" s="10">
        <v>42252.027615740735</v>
      </c>
    </row>
    <row r="2438" spans="1:23" ht="49" x14ac:dyDescent="0.25">
      <c r="A2438">
        <v>2436</v>
      </c>
      <c r="B2438" s="3" t="s">
        <v>2437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0</v>
      </c>
      <c r="P2438">
        <f t="shared" si="153"/>
        <v>22.5</v>
      </c>
      <c r="Q2438" t="str">
        <f t="shared" si="154"/>
        <v>food</v>
      </c>
      <c r="R2438" t="str">
        <f t="shared" si="155"/>
        <v>food trucks</v>
      </c>
      <c r="S2438" s="9">
        <v>42338.365393518514</v>
      </c>
      <c r="T2438" s="9"/>
      <c r="U2438" s="8">
        <v>42398.365393518514</v>
      </c>
      <c r="W2438" s="10">
        <v>42338.365393518514</v>
      </c>
    </row>
    <row r="2439" spans="1:23" ht="49" x14ac:dyDescent="0.25">
      <c r="A2439">
        <v>2437</v>
      </c>
      <c r="B2439" s="3" t="s">
        <v>2438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 t="e">
        <f t="shared" si="153"/>
        <v>#DIV/0!</v>
      </c>
      <c r="Q2439" t="str">
        <f t="shared" si="154"/>
        <v>food</v>
      </c>
      <c r="R2439" t="str">
        <f t="shared" si="155"/>
        <v>food trucks</v>
      </c>
      <c r="S2439" s="9">
        <v>42031.715138888889</v>
      </c>
      <c r="T2439" s="9"/>
      <c r="U2439" s="8">
        <v>42080.5</v>
      </c>
      <c r="W2439" s="10">
        <v>42031.715138888889</v>
      </c>
    </row>
    <row r="2440" spans="1:23" ht="49" x14ac:dyDescent="0.25">
      <c r="A2440">
        <v>2438</v>
      </c>
      <c r="B2440" s="3" t="s">
        <v>2439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</v>
      </c>
      <c r="P2440">
        <f t="shared" si="153"/>
        <v>50</v>
      </c>
      <c r="Q2440" t="str">
        <f t="shared" si="154"/>
        <v>food</v>
      </c>
      <c r="R2440" t="str">
        <f t="shared" si="155"/>
        <v>food trucks</v>
      </c>
      <c r="S2440" s="9">
        <v>42285.66506944444</v>
      </c>
      <c r="T2440" s="9"/>
      <c r="U2440" s="8">
        <v>42345.706736111111</v>
      </c>
      <c r="W2440" s="10">
        <v>42285.66506944444</v>
      </c>
    </row>
    <row r="2441" spans="1:23" ht="49" x14ac:dyDescent="0.25">
      <c r="A2441">
        <v>2439</v>
      </c>
      <c r="B2441" s="3" t="s">
        <v>2440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 t="e">
        <f t="shared" si="153"/>
        <v>#DIV/0!</v>
      </c>
      <c r="Q2441" t="str">
        <f t="shared" si="154"/>
        <v>food</v>
      </c>
      <c r="R2441" t="str">
        <f t="shared" si="155"/>
        <v>food trucks</v>
      </c>
      <c r="S2441" s="9">
        <v>42265.568622685183</v>
      </c>
      <c r="T2441" s="9"/>
      <c r="U2441" s="8">
        <v>42295.568622685183</v>
      </c>
      <c r="W2441" s="10">
        <v>42265.568622685183</v>
      </c>
    </row>
    <row r="2442" spans="1:23" ht="33" x14ac:dyDescent="0.25">
      <c r="A2442">
        <v>2440</v>
      </c>
      <c r="B2442" s="3" t="s">
        <v>2441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</v>
      </c>
      <c r="P2442">
        <f t="shared" si="153"/>
        <v>5</v>
      </c>
      <c r="Q2442" t="str">
        <f t="shared" si="154"/>
        <v>food</v>
      </c>
      <c r="R2442" t="str">
        <f t="shared" si="155"/>
        <v>food trucks</v>
      </c>
      <c r="S2442" s="9">
        <v>42383.649456018517</v>
      </c>
      <c r="T2442" s="9"/>
      <c r="U2442" s="8">
        <v>42413.649456018517</v>
      </c>
      <c r="W2442" s="10">
        <v>42383.649456018517</v>
      </c>
    </row>
    <row r="2443" spans="1:23" ht="33" x14ac:dyDescent="0.25">
      <c r="A2443">
        <v>2441</v>
      </c>
      <c r="B2443" s="3" t="s">
        <v>2442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108</v>
      </c>
      <c r="P2443">
        <f t="shared" si="153"/>
        <v>74.23</v>
      </c>
      <c r="Q2443" t="str">
        <f t="shared" si="154"/>
        <v>food</v>
      </c>
      <c r="R2443" t="str">
        <f t="shared" si="155"/>
        <v>small batch</v>
      </c>
      <c r="S2443" s="9">
        <v>42186.875625000001</v>
      </c>
      <c r="T2443" s="9"/>
      <c r="U2443" s="8">
        <v>42207.957638888889</v>
      </c>
      <c r="W2443" s="10">
        <v>42186.875625000001</v>
      </c>
    </row>
    <row r="2444" spans="1:23" ht="33" x14ac:dyDescent="0.25">
      <c r="A2444">
        <v>2442</v>
      </c>
      <c r="B2444" s="3" t="s">
        <v>2443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126</v>
      </c>
      <c r="P2444">
        <f t="shared" si="153"/>
        <v>81.25</v>
      </c>
      <c r="Q2444" t="str">
        <f t="shared" si="154"/>
        <v>food</v>
      </c>
      <c r="R2444" t="str">
        <f t="shared" si="155"/>
        <v>small batch</v>
      </c>
      <c r="S2444" s="9">
        <v>42052.416990740734</v>
      </c>
      <c r="T2444" s="9"/>
      <c r="U2444" s="8">
        <v>42082.375324074077</v>
      </c>
      <c r="W2444" s="10">
        <v>42052.416990740734</v>
      </c>
    </row>
    <row r="2445" spans="1:23" ht="49" x14ac:dyDescent="0.25">
      <c r="A2445">
        <v>2443</v>
      </c>
      <c r="B2445" s="3" t="s">
        <v>2444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203</v>
      </c>
      <c r="P2445">
        <f t="shared" si="153"/>
        <v>130.22999999999999</v>
      </c>
      <c r="Q2445" t="str">
        <f t="shared" si="154"/>
        <v>food</v>
      </c>
      <c r="R2445" t="str">
        <f t="shared" si="155"/>
        <v>small batch</v>
      </c>
      <c r="S2445" s="9">
        <v>41836.375254629631</v>
      </c>
      <c r="T2445" s="9"/>
      <c r="U2445" s="8">
        <v>41866.375254629631</v>
      </c>
      <c r="W2445" s="10">
        <v>41836.375254629631</v>
      </c>
    </row>
    <row r="2446" spans="1:23" ht="49" x14ac:dyDescent="0.25">
      <c r="A2446">
        <v>2444</v>
      </c>
      <c r="B2446" s="3" t="s">
        <v>2445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109</v>
      </c>
      <c r="P2446">
        <f t="shared" si="153"/>
        <v>53.41</v>
      </c>
      <c r="Q2446" t="str">
        <f t="shared" si="154"/>
        <v>food</v>
      </c>
      <c r="R2446" t="str">
        <f t="shared" si="155"/>
        <v>small batch</v>
      </c>
      <c r="S2446" s="9">
        <v>42485.504525462966</v>
      </c>
      <c r="T2446" s="9"/>
      <c r="U2446" s="8">
        <v>42515.504525462966</v>
      </c>
      <c r="W2446" s="10">
        <v>42485.504525462966</v>
      </c>
    </row>
    <row r="2447" spans="1:23" ht="65" x14ac:dyDescent="0.25">
      <c r="A2447">
        <v>2445</v>
      </c>
      <c r="B2447" s="3" t="s">
        <v>2446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173</v>
      </c>
      <c r="P2447">
        <f t="shared" si="153"/>
        <v>75.13</v>
      </c>
      <c r="Q2447" t="str">
        <f t="shared" si="154"/>
        <v>food</v>
      </c>
      <c r="R2447" t="str">
        <f t="shared" si="155"/>
        <v>small batch</v>
      </c>
      <c r="S2447" s="9">
        <v>42242.940057870372</v>
      </c>
      <c r="T2447" s="9"/>
      <c r="U2447" s="8">
        <v>42272.940057870372</v>
      </c>
      <c r="W2447" s="10">
        <v>42242.940057870372</v>
      </c>
    </row>
    <row r="2448" spans="1:23" ht="49" x14ac:dyDescent="0.25">
      <c r="A2448">
        <v>2446</v>
      </c>
      <c r="B2448" s="3" t="s">
        <v>2447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168</v>
      </c>
      <c r="P2448">
        <f t="shared" si="153"/>
        <v>75.67</v>
      </c>
      <c r="Q2448" t="str">
        <f t="shared" si="154"/>
        <v>food</v>
      </c>
      <c r="R2448" t="str">
        <f t="shared" si="155"/>
        <v>small batch</v>
      </c>
      <c r="S2448" s="9">
        <v>42670.352673611109</v>
      </c>
      <c r="T2448" s="9"/>
      <c r="U2448" s="8">
        <v>42700.39434027778</v>
      </c>
      <c r="W2448" s="10">
        <v>42670.352673611109</v>
      </c>
    </row>
    <row r="2449" spans="1:23" ht="49" x14ac:dyDescent="0.25">
      <c r="A2449">
        <v>2447</v>
      </c>
      <c r="B2449" s="3" t="s">
        <v>2448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</v>
      </c>
      <c r="P2449">
        <f t="shared" si="153"/>
        <v>31.69</v>
      </c>
      <c r="Q2449" t="str">
        <f t="shared" si="154"/>
        <v>food</v>
      </c>
      <c r="R2449" t="str">
        <f t="shared" si="155"/>
        <v>small batch</v>
      </c>
      <c r="S2449" s="9">
        <v>42654.219826388886</v>
      </c>
      <c r="T2449" s="9"/>
      <c r="U2449" s="8">
        <v>42685.916666666672</v>
      </c>
      <c r="W2449" s="10">
        <v>42654.219826388886</v>
      </c>
    </row>
    <row r="2450" spans="1:23" ht="49" x14ac:dyDescent="0.25">
      <c r="A2450">
        <v>2448</v>
      </c>
      <c r="B2450" s="3" t="s">
        <v>2449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108</v>
      </c>
      <c r="P2450">
        <f t="shared" si="153"/>
        <v>47.78</v>
      </c>
      <c r="Q2450" t="str">
        <f t="shared" si="154"/>
        <v>food</v>
      </c>
      <c r="R2450" t="str">
        <f t="shared" si="155"/>
        <v>small batch</v>
      </c>
      <c r="S2450" s="9">
        <v>42607.066122685181</v>
      </c>
      <c r="T2450" s="9"/>
      <c r="U2450" s="8">
        <v>42612.983333333337</v>
      </c>
      <c r="W2450" s="10">
        <v>42607.066122685181</v>
      </c>
    </row>
    <row r="2451" spans="1:23" ht="49" x14ac:dyDescent="0.25">
      <c r="A2451">
        <v>2449</v>
      </c>
      <c r="B2451" s="3" t="s">
        <v>2450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tr">
        <f t="shared" si="154"/>
        <v>food</v>
      </c>
      <c r="R2451" t="str">
        <f t="shared" si="155"/>
        <v>small batch</v>
      </c>
      <c r="S2451" s="9">
        <v>41942.892534722225</v>
      </c>
      <c r="T2451" s="9"/>
      <c r="U2451" s="8">
        <v>41972.934201388889</v>
      </c>
      <c r="W2451" s="10">
        <v>41942.892534722225</v>
      </c>
    </row>
    <row r="2452" spans="1:23" ht="49" x14ac:dyDescent="0.25">
      <c r="A2452">
        <v>2450</v>
      </c>
      <c r="B2452" s="3" t="s">
        <v>2451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102</v>
      </c>
      <c r="P2452">
        <f t="shared" si="153"/>
        <v>149.31</v>
      </c>
      <c r="Q2452" t="str">
        <f t="shared" si="154"/>
        <v>food</v>
      </c>
      <c r="R2452" t="str">
        <f t="shared" si="155"/>
        <v>small batch</v>
      </c>
      <c r="S2452" s="9">
        <v>41901.82240740741</v>
      </c>
      <c r="T2452" s="9"/>
      <c r="U2452" s="8">
        <v>41939.882638888892</v>
      </c>
      <c r="W2452" s="10">
        <v>41901.82240740741</v>
      </c>
    </row>
    <row r="2453" spans="1:23" ht="49" x14ac:dyDescent="0.25">
      <c r="A2453">
        <v>2451</v>
      </c>
      <c r="B2453" s="3" t="s">
        <v>2452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</v>
      </c>
      <c r="P2453">
        <f t="shared" si="153"/>
        <v>62.07</v>
      </c>
      <c r="Q2453" t="str">
        <f t="shared" si="154"/>
        <v>food</v>
      </c>
      <c r="R2453" t="str">
        <f t="shared" si="155"/>
        <v>small batch</v>
      </c>
      <c r="S2453" s="9">
        <v>42779.658449074079</v>
      </c>
      <c r="T2453" s="9"/>
      <c r="U2453" s="8">
        <v>42799.658449074079</v>
      </c>
      <c r="W2453" s="10">
        <v>42779.658449074079</v>
      </c>
    </row>
    <row r="2454" spans="1:23" ht="49" x14ac:dyDescent="0.25">
      <c r="A2454">
        <v>2452</v>
      </c>
      <c r="B2454" s="3" t="s">
        <v>2453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134</v>
      </c>
      <c r="P2454">
        <f t="shared" si="153"/>
        <v>53.4</v>
      </c>
      <c r="Q2454" t="str">
        <f t="shared" si="154"/>
        <v>food</v>
      </c>
      <c r="R2454" t="str">
        <f t="shared" si="155"/>
        <v>small batch</v>
      </c>
      <c r="S2454" s="9">
        <v>42338.59375</v>
      </c>
      <c r="T2454" s="9"/>
      <c r="U2454" s="8">
        <v>42367.708333333328</v>
      </c>
      <c r="W2454" s="10">
        <v>42338.59375</v>
      </c>
    </row>
    <row r="2455" spans="1:23" ht="49" x14ac:dyDescent="0.25">
      <c r="A2455">
        <v>2453</v>
      </c>
      <c r="B2455" s="3" t="s">
        <v>2454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155</v>
      </c>
      <c r="P2455">
        <f t="shared" si="153"/>
        <v>69.27</v>
      </c>
      <c r="Q2455" t="str">
        <f t="shared" si="154"/>
        <v>food</v>
      </c>
      <c r="R2455" t="str">
        <f t="shared" si="155"/>
        <v>small batch</v>
      </c>
      <c r="S2455" s="9">
        <v>42738.442233796297</v>
      </c>
      <c r="T2455" s="9"/>
      <c r="U2455" s="8">
        <v>42768.442233796297</v>
      </c>
      <c r="W2455" s="10">
        <v>42738.442233796297</v>
      </c>
    </row>
    <row r="2456" spans="1:23" ht="49" x14ac:dyDescent="0.25">
      <c r="A2456">
        <v>2454</v>
      </c>
      <c r="B2456" s="3" t="s">
        <v>2455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101</v>
      </c>
      <c r="P2456">
        <f t="shared" si="153"/>
        <v>271.51</v>
      </c>
      <c r="Q2456" t="str">
        <f t="shared" si="154"/>
        <v>food</v>
      </c>
      <c r="R2456" t="str">
        <f t="shared" si="155"/>
        <v>small batch</v>
      </c>
      <c r="S2456" s="9">
        <v>42769.951481481476</v>
      </c>
      <c r="T2456" s="9"/>
      <c r="U2456" s="8">
        <v>42804.951481481476</v>
      </c>
      <c r="W2456" s="10">
        <v>42769.951481481476</v>
      </c>
    </row>
    <row r="2457" spans="1:23" ht="49" x14ac:dyDescent="0.25">
      <c r="A2457">
        <v>2455</v>
      </c>
      <c r="B2457" s="3" t="s">
        <v>2456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34.130000000000003</v>
      </c>
      <c r="Q2457" t="str">
        <f t="shared" si="154"/>
        <v>food</v>
      </c>
      <c r="R2457" t="str">
        <f t="shared" si="155"/>
        <v>small batch</v>
      </c>
      <c r="S2457" s="9">
        <v>42452.531828703708</v>
      </c>
      <c r="T2457" s="9"/>
      <c r="U2457" s="8">
        <v>42480.531828703708</v>
      </c>
      <c r="W2457" s="10">
        <v>42452.531828703708</v>
      </c>
    </row>
    <row r="2458" spans="1:23" ht="49" x14ac:dyDescent="0.25">
      <c r="A2458">
        <v>2456</v>
      </c>
      <c r="B2458" s="3" t="s">
        <v>2457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181</v>
      </c>
      <c r="P2458">
        <f t="shared" si="153"/>
        <v>40.49</v>
      </c>
      <c r="Q2458" t="str">
        <f t="shared" si="154"/>
        <v>food</v>
      </c>
      <c r="R2458" t="str">
        <f t="shared" si="155"/>
        <v>small batch</v>
      </c>
      <c r="S2458" s="9">
        <v>42761.711099537039</v>
      </c>
      <c r="T2458" s="9"/>
      <c r="U2458" s="8">
        <v>42791.711099537039</v>
      </c>
      <c r="W2458" s="10">
        <v>42761.711099537039</v>
      </c>
    </row>
    <row r="2459" spans="1:23" ht="49" x14ac:dyDescent="0.25">
      <c r="A2459">
        <v>2457</v>
      </c>
      <c r="B2459" s="3" t="s">
        <v>2458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</v>
      </c>
      <c r="P2459">
        <f t="shared" si="153"/>
        <v>189.76</v>
      </c>
      <c r="Q2459" t="str">
        <f t="shared" si="154"/>
        <v>food</v>
      </c>
      <c r="R2459" t="str">
        <f t="shared" si="155"/>
        <v>small batch</v>
      </c>
      <c r="S2459" s="9">
        <v>42423.352500000001</v>
      </c>
      <c r="T2459" s="9"/>
      <c r="U2459" s="8">
        <v>42453.310833333337</v>
      </c>
      <c r="W2459" s="10">
        <v>42423.352500000001</v>
      </c>
    </row>
    <row r="2460" spans="1:23" ht="49" x14ac:dyDescent="0.25">
      <c r="A2460">
        <v>2458</v>
      </c>
      <c r="B2460" s="3" t="s">
        <v>2459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</v>
      </c>
      <c r="P2460">
        <f t="shared" si="153"/>
        <v>68.86</v>
      </c>
      <c r="Q2460" t="str">
        <f t="shared" si="154"/>
        <v>food</v>
      </c>
      <c r="R2460" t="str">
        <f t="shared" si="155"/>
        <v>small batch</v>
      </c>
      <c r="S2460" s="9">
        <v>42495.621736111112</v>
      </c>
      <c r="T2460" s="9"/>
      <c r="U2460" s="8">
        <v>42530.541666666672</v>
      </c>
      <c r="W2460" s="10">
        <v>42495.621736111112</v>
      </c>
    </row>
    <row r="2461" spans="1:23" ht="49" x14ac:dyDescent="0.25">
      <c r="A2461">
        <v>2459</v>
      </c>
      <c r="B2461" s="3" t="s">
        <v>2460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</v>
      </c>
      <c r="P2461">
        <f t="shared" si="153"/>
        <v>108.78</v>
      </c>
      <c r="Q2461" t="str">
        <f t="shared" si="154"/>
        <v>food</v>
      </c>
      <c r="R2461" t="str">
        <f t="shared" si="155"/>
        <v>small batch</v>
      </c>
      <c r="S2461" s="9">
        <v>42407.387557870374</v>
      </c>
      <c r="T2461" s="9"/>
      <c r="U2461" s="8">
        <v>42452.345891203702</v>
      </c>
      <c r="W2461" s="10">
        <v>42407.387557870374</v>
      </c>
    </row>
    <row r="2462" spans="1:23" ht="49" x14ac:dyDescent="0.25">
      <c r="A2462">
        <v>2460</v>
      </c>
      <c r="B2462" s="3" t="s">
        <v>2461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101</v>
      </c>
      <c r="P2462">
        <f t="shared" si="153"/>
        <v>125.99</v>
      </c>
      <c r="Q2462" t="str">
        <f t="shared" si="154"/>
        <v>food</v>
      </c>
      <c r="R2462" t="str">
        <f t="shared" si="155"/>
        <v>small batch</v>
      </c>
      <c r="S2462" s="9">
        <v>42703.937118055561</v>
      </c>
      <c r="T2462" s="9"/>
      <c r="U2462" s="8">
        <v>42737.928472222222</v>
      </c>
      <c r="W2462" s="10">
        <v>42703.937118055561</v>
      </c>
    </row>
    <row r="2463" spans="1:23" ht="49" x14ac:dyDescent="0.25">
      <c r="A2463">
        <v>2461</v>
      </c>
      <c r="B2463" s="3" t="s">
        <v>2462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104</v>
      </c>
      <c r="P2463">
        <f t="shared" si="153"/>
        <v>90.52</v>
      </c>
      <c r="Q2463" t="str">
        <f t="shared" si="154"/>
        <v>music</v>
      </c>
      <c r="R2463" t="str">
        <f t="shared" si="155"/>
        <v>indie rock</v>
      </c>
      <c r="S2463" s="9">
        <v>40783.762696759259</v>
      </c>
      <c r="T2463" s="9"/>
      <c r="U2463" s="8">
        <v>40816.875</v>
      </c>
      <c r="W2463" s="10">
        <v>40783.762696759259</v>
      </c>
    </row>
    <row r="2464" spans="1:23" ht="49" x14ac:dyDescent="0.25">
      <c r="A2464">
        <v>2462</v>
      </c>
      <c r="B2464" s="3" t="s">
        <v>2463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111</v>
      </c>
      <c r="P2464">
        <f t="shared" si="153"/>
        <v>28.88</v>
      </c>
      <c r="Q2464" t="str">
        <f t="shared" si="154"/>
        <v>music</v>
      </c>
      <c r="R2464" t="str">
        <f t="shared" si="155"/>
        <v>indie rock</v>
      </c>
      <c r="S2464" s="9">
        <v>41088.936296296299</v>
      </c>
      <c r="T2464" s="9"/>
      <c r="U2464" s="8">
        <v>41108.936296296299</v>
      </c>
      <c r="W2464" s="10">
        <v>41088.936296296299</v>
      </c>
    </row>
    <row r="2465" spans="1:23" ht="18" x14ac:dyDescent="0.25">
      <c r="A2465">
        <v>2463</v>
      </c>
      <c r="B2465" s="3" t="s">
        <v>2464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</v>
      </c>
      <c r="P2465">
        <f t="shared" si="153"/>
        <v>31</v>
      </c>
      <c r="Q2465" t="str">
        <f t="shared" si="154"/>
        <v>music</v>
      </c>
      <c r="R2465" t="str">
        <f t="shared" si="155"/>
        <v>indie rock</v>
      </c>
      <c r="S2465" s="9">
        <v>41340.861400462964</v>
      </c>
      <c r="T2465" s="9"/>
      <c r="U2465" s="8">
        <v>41380.541666666664</v>
      </c>
      <c r="W2465" s="10">
        <v>41340.861400462964</v>
      </c>
    </row>
    <row r="2466" spans="1:23" ht="49" x14ac:dyDescent="0.25">
      <c r="A2466">
        <v>2464</v>
      </c>
      <c r="B2466" s="3" t="s">
        <v>2465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</v>
      </c>
      <c r="P2466">
        <f t="shared" si="153"/>
        <v>51.67</v>
      </c>
      <c r="Q2466" t="str">
        <f t="shared" si="154"/>
        <v>music</v>
      </c>
      <c r="R2466" t="str">
        <f t="shared" si="155"/>
        <v>indie rock</v>
      </c>
      <c r="S2466" s="9">
        <v>42248.65042824074</v>
      </c>
      <c r="T2466" s="9"/>
      <c r="U2466" s="8">
        <v>42277.561805555553</v>
      </c>
      <c r="W2466" s="10">
        <v>42248.65042824074</v>
      </c>
    </row>
    <row r="2467" spans="1:23" ht="33" x14ac:dyDescent="0.25">
      <c r="A2467">
        <v>2465</v>
      </c>
      <c r="B2467" s="3" t="s">
        <v>2466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</v>
      </c>
      <c r="P2467">
        <f t="shared" si="153"/>
        <v>26.27</v>
      </c>
      <c r="Q2467" t="str">
        <f t="shared" si="154"/>
        <v>music</v>
      </c>
      <c r="R2467" t="str">
        <f t="shared" si="155"/>
        <v>indie rock</v>
      </c>
      <c r="S2467" s="9">
        <v>41145.469305555554</v>
      </c>
      <c r="T2467" s="9"/>
      <c r="U2467" s="8">
        <v>41175.469305555554</v>
      </c>
      <c r="W2467" s="10">
        <v>41145.469305555554</v>
      </c>
    </row>
    <row r="2468" spans="1:23" ht="49" x14ac:dyDescent="0.25">
      <c r="A2468">
        <v>2466</v>
      </c>
      <c r="B2468" s="3" t="s">
        <v>2467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48.08</v>
      </c>
      <c r="Q2468" t="str">
        <f t="shared" si="154"/>
        <v>music</v>
      </c>
      <c r="R2468" t="str">
        <f t="shared" si="155"/>
        <v>indie rock</v>
      </c>
      <c r="S2468" s="9">
        <v>41372.852465277778</v>
      </c>
      <c r="T2468" s="9"/>
      <c r="U2468" s="8">
        <v>41402.852465277778</v>
      </c>
      <c r="W2468" s="10">
        <v>41372.852465277778</v>
      </c>
    </row>
    <row r="2469" spans="1:23" ht="49" x14ac:dyDescent="0.25">
      <c r="A2469">
        <v>2467</v>
      </c>
      <c r="B2469" s="3" t="s">
        <v>2468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119</v>
      </c>
      <c r="P2469">
        <f t="shared" si="153"/>
        <v>27.56</v>
      </c>
      <c r="Q2469" t="str">
        <f t="shared" si="154"/>
        <v>music</v>
      </c>
      <c r="R2469" t="str">
        <f t="shared" si="155"/>
        <v>indie rock</v>
      </c>
      <c r="S2469" s="9">
        <v>41025.624201388891</v>
      </c>
      <c r="T2469" s="9"/>
      <c r="U2469" s="8">
        <v>41039.458333333336</v>
      </c>
      <c r="W2469" s="10">
        <v>41025.624201388891</v>
      </c>
    </row>
    <row r="2470" spans="1:23" ht="33" x14ac:dyDescent="0.25">
      <c r="A2470">
        <v>2468</v>
      </c>
      <c r="B2470" s="3" t="s">
        <v>2469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</v>
      </c>
      <c r="P2470">
        <f t="shared" si="153"/>
        <v>36.97</v>
      </c>
      <c r="Q2470" t="str">
        <f t="shared" si="154"/>
        <v>music</v>
      </c>
      <c r="R2470" t="str">
        <f t="shared" si="155"/>
        <v>indie rock</v>
      </c>
      <c r="S2470" s="9">
        <v>41173.904178240737</v>
      </c>
      <c r="T2470" s="9"/>
      <c r="U2470" s="8">
        <v>41209.958333333336</v>
      </c>
      <c r="W2470" s="10">
        <v>41173.904178240737</v>
      </c>
    </row>
    <row r="2471" spans="1:23" ht="49" x14ac:dyDescent="0.25">
      <c r="A2471">
        <v>2469</v>
      </c>
      <c r="B2471" s="3" t="s">
        <v>2470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114</v>
      </c>
      <c r="P2471">
        <f t="shared" si="153"/>
        <v>29.02</v>
      </c>
      <c r="Q2471" t="str">
        <f t="shared" si="154"/>
        <v>music</v>
      </c>
      <c r="R2471" t="str">
        <f t="shared" si="155"/>
        <v>indie rock</v>
      </c>
      <c r="S2471" s="9">
        <v>40557.179733796293</v>
      </c>
      <c r="T2471" s="9"/>
      <c r="U2471" s="8">
        <v>40582.179733796293</v>
      </c>
      <c r="W2471" s="10">
        <v>40557.179733796293</v>
      </c>
    </row>
    <row r="2472" spans="1:23" ht="49" x14ac:dyDescent="0.25">
      <c r="A2472">
        <v>2470</v>
      </c>
      <c r="B2472" s="3" t="s">
        <v>2471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</v>
      </c>
      <c r="P2472">
        <f t="shared" si="153"/>
        <v>28.66</v>
      </c>
      <c r="Q2472" t="str">
        <f t="shared" si="154"/>
        <v>music</v>
      </c>
      <c r="R2472" t="str">
        <f t="shared" si="155"/>
        <v>indie rock</v>
      </c>
      <c r="S2472" s="9">
        <v>41022.82471064815</v>
      </c>
      <c r="T2472" s="9"/>
      <c r="U2472" s="8">
        <v>41052.82471064815</v>
      </c>
      <c r="W2472" s="10">
        <v>41022.82471064815</v>
      </c>
    </row>
    <row r="2473" spans="1:23" ht="49" x14ac:dyDescent="0.25">
      <c r="A2473">
        <v>2471</v>
      </c>
      <c r="B2473" s="3" t="s">
        <v>2472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37.65</v>
      </c>
      <c r="Q2473" t="str">
        <f t="shared" si="154"/>
        <v>music</v>
      </c>
      <c r="R2473" t="str">
        <f t="shared" si="155"/>
        <v>indie rock</v>
      </c>
      <c r="S2473" s="9">
        <v>40893.742962962962</v>
      </c>
      <c r="T2473" s="9"/>
      <c r="U2473" s="8">
        <v>40933.742962962962</v>
      </c>
      <c r="W2473" s="10">
        <v>40893.742962962962</v>
      </c>
    </row>
    <row r="2474" spans="1:23" ht="49" x14ac:dyDescent="0.25">
      <c r="A2474">
        <v>2472</v>
      </c>
      <c r="B2474" s="3" t="s">
        <v>2473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136</v>
      </c>
      <c r="P2474">
        <f t="shared" si="153"/>
        <v>97.9</v>
      </c>
      <c r="Q2474" t="str">
        <f t="shared" si="154"/>
        <v>music</v>
      </c>
      <c r="R2474" t="str">
        <f t="shared" si="155"/>
        <v>indie rock</v>
      </c>
      <c r="S2474" s="9">
        <v>40353.86550925926</v>
      </c>
      <c r="T2474" s="9"/>
      <c r="U2474" s="8">
        <v>40424.793749999997</v>
      </c>
      <c r="W2474" s="10">
        <v>40353.86550925926</v>
      </c>
    </row>
    <row r="2475" spans="1:23" ht="49" x14ac:dyDescent="0.25">
      <c r="A2475">
        <v>2473</v>
      </c>
      <c r="B2475" s="3" t="s">
        <v>2474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</v>
      </c>
      <c r="Q2475" t="str">
        <f t="shared" si="154"/>
        <v>music</v>
      </c>
      <c r="R2475" t="str">
        <f t="shared" si="155"/>
        <v>indie rock</v>
      </c>
      <c r="S2475" s="9">
        <v>41193.498483796298</v>
      </c>
      <c r="T2475" s="9"/>
      <c r="U2475" s="8">
        <v>41223.540150462963</v>
      </c>
      <c r="W2475" s="10">
        <v>41193.498483796298</v>
      </c>
    </row>
    <row r="2476" spans="1:23" ht="49" x14ac:dyDescent="0.25">
      <c r="A2476">
        <v>2474</v>
      </c>
      <c r="B2476" s="3" t="s">
        <v>2475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</v>
      </c>
      <c r="P2476">
        <f t="shared" si="153"/>
        <v>131.58000000000001</v>
      </c>
      <c r="Q2476" t="str">
        <f t="shared" si="154"/>
        <v>music</v>
      </c>
      <c r="R2476" t="str">
        <f t="shared" si="155"/>
        <v>indie rock</v>
      </c>
      <c r="S2476" s="9">
        <v>40416.761296296296</v>
      </c>
      <c r="T2476" s="9"/>
      <c r="U2476" s="8">
        <v>40461.761296296296</v>
      </c>
      <c r="W2476" s="10">
        <v>40416.761296296296</v>
      </c>
    </row>
    <row r="2477" spans="1:23" ht="33" x14ac:dyDescent="0.25">
      <c r="A2477">
        <v>2475</v>
      </c>
      <c r="B2477" s="3" t="s">
        <v>2476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105</v>
      </c>
      <c r="P2477">
        <f t="shared" si="153"/>
        <v>32.32</v>
      </c>
      <c r="Q2477" t="str">
        <f t="shared" si="154"/>
        <v>music</v>
      </c>
      <c r="R2477" t="str">
        <f t="shared" si="155"/>
        <v>indie rock</v>
      </c>
      <c r="S2477" s="9">
        <v>40310.037673611114</v>
      </c>
      <c r="T2477" s="9"/>
      <c r="U2477" s="8">
        <v>40369.666666666664</v>
      </c>
      <c r="W2477" s="10">
        <v>40310.037673611114</v>
      </c>
    </row>
    <row r="2478" spans="1:23" ht="49" x14ac:dyDescent="0.25">
      <c r="A2478">
        <v>2476</v>
      </c>
      <c r="B2478" s="3" t="s">
        <v>2477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</v>
      </c>
      <c r="P2478">
        <f t="shared" si="153"/>
        <v>61.1</v>
      </c>
      <c r="Q2478" t="str">
        <f t="shared" si="154"/>
        <v>music</v>
      </c>
      <c r="R2478" t="str">
        <f t="shared" si="155"/>
        <v>indie rock</v>
      </c>
      <c r="S2478" s="9">
        <v>41913.078356481477</v>
      </c>
      <c r="T2478" s="9"/>
      <c r="U2478" s="8">
        <v>41946.120023148149</v>
      </c>
      <c r="W2478" s="10">
        <v>41913.078356481477</v>
      </c>
    </row>
    <row r="2479" spans="1:23" ht="33" x14ac:dyDescent="0.25">
      <c r="A2479">
        <v>2477</v>
      </c>
      <c r="B2479" s="3" t="s">
        <v>824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</v>
      </c>
      <c r="P2479">
        <f t="shared" si="153"/>
        <v>31.34</v>
      </c>
      <c r="Q2479" t="str">
        <f t="shared" si="154"/>
        <v>music</v>
      </c>
      <c r="R2479" t="str">
        <f t="shared" si="155"/>
        <v>indie rock</v>
      </c>
      <c r="S2479" s="9">
        <v>41088.441493055558</v>
      </c>
      <c r="T2479" s="9"/>
      <c r="U2479" s="8">
        <v>41133.441493055558</v>
      </c>
      <c r="W2479" s="10">
        <v>41088.441493055558</v>
      </c>
    </row>
    <row r="2480" spans="1:23" ht="49" x14ac:dyDescent="0.25">
      <c r="A2480">
        <v>2478</v>
      </c>
      <c r="B2480" s="3" t="s">
        <v>2478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128</v>
      </c>
      <c r="P2480">
        <f t="shared" si="153"/>
        <v>129.11000000000001</v>
      </c>
      <c r="Q2480" t="str">
        <f t="shared" si="154"/>
        <v>music</v>
      </c>
      <c r="R2480" t="str">
        <f t="shared" si="155"/>
        <v>indie rock</v>
      </c>
      <c r="S2480" s="9">
        <v>41257.700381944444</v>
      </c>
      <c r="T2480" s="9"/>
      <c r="U2480" s="8">
        <v>41287.700381944444</v>
      </c>
      <c r="W2480" s="10">
        <v>41257.700381944444</v>
      </c>
    </row>
    <row r="2481" spans="1:23" ht="33" x14ac:dyDescent="0.25">
      <c r="A2481">
        <v>2479</v>
      </c>
      <c r="B2481" s="3" t="s">
        <v>2479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</v>
      </c>
      <c r="P2481">
        <f t="shared" si="153"/>
        <v>25.02</v>
      </c>
      <c r="Q2481" t="str">
        <f t="shared" si="154"/>
        <v>music</v>
      </c>
      <c r="R2481" t="str">
        <f t="shared" si="155"/>
        <v>indie rock</v>
      </c>
      <c r="S2481" s="9">
        <v>41107.476782407408</v>
      </c>
      <c r="T2481" s="9"/>
      <c r="U2481" s="8">
        <v>41117.833333333336</v>
      </c>
      <c r="W2481" s="10">
        <v>41107.476782407408</v>
      </c>
    </row>
    <row r="2482" spans="1:23" ht="49" x14ac:dyDescent="0.25">
      <c r="A2482">
        <v>2480</v>
      </c>
      <c r="B2482" s="3" t="s">
        <v>2480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tr">
        <f t="shared" si="154"/>
        <v>music</v>
      </c>
      <c r="R2482" t="str">
        <f t="shared" si="155"/>
        <v>indie rock</v>
      </c>
      <c r="S2482" s="9">
        <v>42227.686157407406</v>
      </c>
      <c r="T2482" s="9"/>
      <c r="U2482" s="8">
        <v>42287.686157407406</v>
      </c>
      <c r="W2482" s="10">
        <v>42227.686157407406</v>
      </c>
    </row>
    <row r="2483" spans="1:23" ht="49" x14ac:dyDescent="0.25">
      <c r="A2483">
        <v>2481</v>
      </c>
      <c r="B2483" s="3" t="s">
        <v>2481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113</v>
      </c>
      <c r="P2483">
        <f t="shared" si="153"/>
        <v>47.54</v>
      </c>
      <c r="Q2483" t="str">
        <f t="shared" si="154"/>
        <v>music</v>
      </c>
      <c r="R2483" t="str">
        <f t="shared" si="155"/>
        <v>indie rock</v>
      </c>
      <c r="S2483" s="9">
        <v>40999.395925925928</v>
      </c>
      <c r="T2483" s="9"/>
      <c r="U2483" s="8">
        <v>41029.395925925928</v>
      </c>
      <c r="W2483" s="10">
        <v>40999.395925925928</v>
      </c>
    </row>
    <row r="2484" spans="1:23" ht="49" x14ac:dyDescent="0.25">
      <c r="A2484">
        <v>2482</v>
      </c>
      <c r="B2484" s="3" t="s">
        <v>2482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</v>
      </c>
      <c r="P2484">
        <f t="shared" si="153"/>
        <v>40.04</v>
      </c>
      <c r="Q2484" t="str">
        <f t="shared" si="154"/>
        <v>music</v>
      </c>
      <c r="R2484" t="str">
        <f t="shared" si="155"/>
        <v>indie rock</v>
      </c>
      <c r="S2484" s="9">
        <v>40711.532210648147</v>
      </c>
      <c r="T2484" s="9"/>
      <c r="U2484" s="8">
        <v>40756.532210648147</v>
      </c>
      <c r="W2484" s="10">
        <v>40711.532210648147</v>
      </c>
    </row>
    <row r="2485" spans="1:23" ht="33" x14ac:dyDescent="0.25">
      <c r="A2485">
        <v>2483</v>
      </c>
      <c r="B2485" s="3" t="s">
        <v>2483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114</v>
      </c>
      <c r="P2485">
        <f t="shared" si="153"/>
        <v>65.84</v>
      </c>
      <c r="Q2485" t="str">
        <f t="shared" si="154"/>
        <v>music</v>
      </c>
      <c r="R2485" t="str">
        <f t="shared" si="155"/>
        <v>indie rock</v>
      </c>
      <c r="S2485" s="9">
        <v>40970.500034722223</v>
      </c>
      <c r="T2485" s="9"/>
      <c r="U2485" s="8">
        <v>41030.458368055559</v>
      </c>
      <c r="W2485" s="10">
        <v>40970.500034722223</v>
      </c>
    </row>
    <row r="2486" spans="1:23" ht="49" x14ac:dyDescent="0.25">
      <c r="A2486">
        <v>2484</v>
      </c>
      <c r="B2486" s="3" t="s">
        <v>2484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</v>
      </c>
      <c r="P2486">
        <f t="shared" si="153"/>
        <v>46.4</v>
      </c>
      <c r="Q2486" t="str">
        <f t="shared" si="154"/>
        <v>music</v>
      </c>
      <c r="R2486" t="str">
        <f t="shared" si="155"/>
        <v>indie rock</v>
      </c>
      <c r="S2486" s="9">
        <v>40771.666701388887</v>
      </c>
      <c r="T2486" s="9"/>
      <c r="U2486" s="8">
        <v>40801.666701388887</v>
      </c>
      <c r="W2486" s="10">
        <v>40771.666701388887</v>
      </c>
    </row>
    <row r="2487" spans="1:23" ht="49" x14ac:dyDescent="0.25">
      <c r="A2487">
        <v>2485</v>
      </c>
      <c r="B2487" s="3" t="s">
        <v>2485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</v>
      </c>
      <c r="P2487">
        <f t="shared" si="153"/>
        <v>50.37</v>
      </c>
      <c r="Q2487" t="str">
        <f t="shared" si="154"/>
        <v>music</v>
      </c>
      <c r="R2487" t="str">
        <f t="shared" si="155"/>
        <v>indie rock</v>
      </c>
      <c r="S2487" s="9">
        <v>40793.748599537037</v>
      </c>
      <c r="T2487" s="9"/>
      <c r="U2487" s="8">
        <v>40828.748599537037</v>
      </c>
      <c r="W2487" s="10">
        <v>40793.748599537037</v>
      </c>
    </row>
    <row r="2488" spans="1:23" ht="49" x14ac:dyDescent="0.25">
      <c r="A2488">
        <v>2486</v>
      </c>
      <c r="B2488" s="3" t="s">
        <v>2486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266</v>
      </c>
      <c r="P2488">
        <f t="shared" si="153"/>
        <v>26.57</v>
      </c>
      <c r="Q2488" t="str">
        <f t="shared" si="154"/>
        <v>music</v>
      </c>
      <c r="R2488" t="str">
        <f t="shared" si="155"/>
        <v>indie rock</v>
      </c>
      <c r="S2488" s="9">
        <v>40991.458055555559</v>
      </c>
      <c r="T2488" s="9"/>
      <c r="U2488" s="8">
        <v>41021.458055555559</v>
      </c>
      <c r="W2488" s="10">
        <v>40991.458055555559</v>
      </c>
    </row>
    <row r="2489" spans="1:23" ht="49" x14ac:dyDescent="0.25">
      <c r="A2489">
        <v>2487</v>
      </c>
      <c r="B2489" s="3" t="s">
        <v>2487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</v>
      </c>
      <c r="P2489">
        <f t="shared" si="153"/>
        <v>39.49</v>
      </c>
      <c r="Q2489" t="str">
        <f t="shared" si="154"/>
        <v>music</v>
      </c>
      <c r="R2489" t="str">
        <f t="shared" si="155"/>
        <v>indie rock</v>
      </c>
      <c r="S2489" s="9">
        <v>41025.833298611113</v>
      </c>
      <c r="T2489" s="9"/>
      <c r="U2489" s="8">
        <v>41055.833298611113</v>
      </c>
      <c r="W2489" s="10">
        <v>41025.833298611113</v>
      </c>
    </row>
    <row r="2490" spans="1:23" ht="49" x14ac:dyDescent="0.25">
      <c r="A2490">
        <v>2488</v>
      </c>
      <c r="B2490" s="3" t="s">
        <v>2488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107</v>
      </c>
      <c r="P2490">
        <f t="shared" si="153"/>
        <v>49.25</v>
      </c>
      <c r="Q2490" t="str">
        <f t="shared" si="154"/>
        <v>music</v>
      </c>
      <c r="R2490" t="str">
        <f t="shared" si="155"/>
        <v>indie rock</v>
      </c>
      <c r="S2490" s="9">
        <v>40833.383194444446</v>
      </c>
      <c r="T2490" s="9"/>
      <c r="U2490" s="8">
        <v>40863.424861111111</v>
      </c>
      <c r="W2490" s="10">
        <v>40833.383194444446</v>
      </c>
    </row>
    <row r="2491" spans="1:23" ht="49" x14ac:dyDescent="0.25">
      <c r="A2491">
        <v>2489</v>
      </c>
      <c r="B2491" s="3" t="s">
        <v>2489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134</v>
      </c>
      <c r="P2491">
        <f t="shared" si="153"/>
        <v>62.38</v>
      </c>
      <c r="Q2491" t="str">
        <f t="shared" si="154"/>
        <v>music</v>
      </c>
      <c r="R2491" t="str">
        <f t="shared" si="155"/>
        <v>indie rock</v>
      </c>
      <c r="S2491" s="9">
        <v>41373.440266203703</v>
      </c>
      <c r="T2491" s="9"/>
      <c r="U2491" s="8">
        <v>41403.440266203703</v>
      </c>
      <c r="W2491" s="10">
        <v>41373.440266203703</v>
      </c>
    </row>
    <row r="2492" spans="1:23" ht="49" x14ac:dyDescent="0.25">
      <c r="A2492">
        <v>2490</v>
      </c>
      <c r="B2492" s="3" t="s">
        <v>2490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</v>
      </c>
      <c r="P2492">
        <f t="shared" si="153"/>
        <v>37.94</v>
      </c>
      <c r="Q2492" t="str">
        <f t="shared" si="154"/>
        <v>music</v>
      </c>
      <c r="R2492" t="str">
        <f t="shared" si="155"/>
        <v>indie rock</v>
      </c>
      <c r="S2492" s="9">
        <v>41022.977731481478</v>
      </c>
      <c r="T2492" s="9"/>
      <c r="U2492" s="8">
        <v>41082.977731481478</v>
      </c>
      <c r="W2492" s="10">
        <v>41022.977731481478</v>
      </c>
    </row>
    <row r="2493" spans="1:23" ht="49" x14ac:dyDescent="0.25">
      <c r="A2493">
        <v>2491</v>
      </c>
      <c r="B2493" s="3" t="s">
        <v>2491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</v>
      </c>
      <c r="P2493">
        <f t="shared" si="153"/>
        <v>51.6</v>
      </c>
      <c r="Q2493" t="str">
        <f t="shared" si="154"/>
        <v>music</v>
      </c>
      <c r="R2493" t="str">
        <f t="shared" si="155"/>
        <v>indie rock</v>
      </c>
      <c r="S2493" s="9">
        <v>40542.589282407411</v>
      </c>
      <c r="T2493" s="9"/>
      <c r="U2493" s="8">
        <v>40558.82708333333</v>
      </c>
      <c r="W2493" s="10">
        <v>40542.589282407411</v>
      </c>
    </row>
    <row r="2494" spans="1:23" ht="33" x14ac:dyDescent="0.25">
      <c r="A2494">
        <v>2492</v>
      </c>
      <c r="B2494" s="3" t="s">
        <v>2492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27.78</v>
      </c>
      <c r="Q2494" t="str">
        <f t="shared" si="154"/>
        <v>music</v>
      </c>
      <c r="R2494" t="str">
        <f t="shared" si="155"/>
        <v>indie rock</v>
      </c>
      <c r="S2494" s="9">
        <v>41024.735972222225</v>
      </c>
      <c r="T2494" s="9"/>
      <c r="U2494" s="8">
        <v>41076.165972222225</v>
      </c>
      <c r="W2494" s="10">
        <v>41024.735972222225</v>
      </c>
    </row>
    <row r="2495" spans="1:23" ht="49" x14ac:dyDescent="0.25">
      <c r="A2495">
        <v>2493</v>
      </c>
      <c r="B2495" s="3" t="s">
        <v>2493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129</v>
      </c>
      <c r="P2495">
        <f t="shared" si="153"/>
        <v>99.38</v>
      </c>
      <c r="Q2495" t="str">
        <f t="shared" si="154"/>
        <v>music</v>
      </c>
      <c r="R2495" t="str">
        <f t="shared" si="155"/>
        <v>indie rock</v>
      </c>
      <c r="S2495" s="9">
        <v>41347.918287037035</v>
      </c>
      <c r="T2495" s="9"/>
      <c r="U2495" s="8">
        <v>41392.918287037035</v>
      </c>
      <c r="W2495" s="10">
        <v>41347.918287037035</v>
      </c>
    </row>
    <row r="2496" spans="1:23" ht="49" x14ac:dyDescent="0.25">
      <c r="A2496">
        <v>2494</v>
      </c>
      <c r="B2496" s="3" t="s">
        <v>2494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</v>
      </c>
      <c r="P2496">
        <f t="shared" si="153"/>
        <v>38.85</v>
      </c>
      <c r="Q2496" t="str">
        <f t="shared" si="154"/>
        <v>music</v>
      </c>
      <c r="R2496" t="str">
        <f t="shared" si="155"/>
        <v>indie rock</v>
      </c>
      <c r="S2496" s="9">
        <v>41022.395185185182</v>
      </c>
      <c r="T2496" s="9"/>
      <c r="U2496" s="8">
        <v>41052.395185185182</v>
      </c>
      <c r="W2496" s="10">
        <v>41022.395185185182</v>
      </c>
    </row>
    <row r="2497" spans="1:23" ht="49" x14ac:dyDescent="0.25">
      <c r="A2497">
        <v>2495</v>
      </c>
      <c r="B2497" s="3" t="s">
        <v>2495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128</v>
      </c>
      <c r="P2497">
        <f t="shared" si="153"/>
        <v>45.55</v>
      </c>
      <c r="Q2497" t="str">
        <f t="shared" si="154"/>
        <v>music</v>
      </c>
      <c r="R2497" t="str">
        <f t="shared" si="155"/>
        <v>indie rock</v>
      </c>
      <c r="S2497" s="9">
        <v>41036.696469907409</v>
      </c>
      <c r="T2497" s="9"/>
      <c r="U2497" s="8">
        <v>41066.696469907409</v>
      </c>
      <c r="W2497" s="10">
        <v>41036.696469907409</v>
      </c>
    </row>
    <row r="2498" spans="1:23" ht="33" x14ac:dyDescent="0.25">
      <c r="A2498">
        <v>2496</v>
      </c>
      <c r="B2498" s="3" t="s">
        <v>2496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tr">
        <f t="shared" si="154"/>
        <v>music</v>
      </c>
      <c r="R2498" t="str">
        <f t="shared" si="155"/>
        <v>indie rock</v>
      </c>
      <c r="S2498" s="9">
        <v>41327.746435185189</v>
      </c>
      <c r="T2498" s="9"/>
      <c r="U2498" s="8">
        <v>41362.704768518517</v>
      </c>
      <c r="W2498" s="10">
        <v>41327.746435185189</v>
      </c>
    </row>
    <row r="2499" spans="1:23" ht="49" x14ac:dyDescent="0.25">
      <c r="A2499">
        <v>2497</v>
      </c>
      <c r="B2499" s="3" t="s">
        <v>2497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ROUND((E2499/D2499)*100,0)</f>
        <v>113</v>
      </c>
      <c r="P2499">
        <f t="shared" ref="P2499:P2562" si="157">ROUND(E2499/L2499,2)</f>
        <v>80.55</v>
      </c>
      <c r="Q2499" t="str">
        <f t="shared" ref="Q2499:Q2562" si="158">LEFT(N2499,FIND("/",N2499)-1)</f>
        <v>music</v>
      </c>
      <c r="R2499" t="str">
        <f t="shared" ref="R2499:R2562" si="159">MID(N2499,FIND("/",N2499)+1,LEN(N2499))</f>
        <v>indie rock</v>
      </c>
      <c r="S2499" s="9">
        <v>40730.628912037035</v>
      </c>
      <c r="T2499" s="9"/>
      <c r="U2499" s="8">
        <v>40760.628912037035</v>
      </c>
      <c r="W2499" s="10">
        <v>40730.628912037035</v>
      </c>
    </row>
    <row r="2500" spans="1:23" ht="49" x14ac:dyDescent="0.25">
      <c r="A2500">
        <v>2498</v>
      </c>
      <c r="B2500" s="3" t="s">
        <v>2498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106</v>
      </c>
      <c r="P2500">
        <f t="shared" si="157"/>
        <v>52.8</v>
      </c>
      <c r="Q2500" t="str">
        <f t="shared" si="158"/>
        <v>music</v>
      </c>
      <c r="R2500" t="str">
        <f t="shared" si="159"/>
        <v>indie rock</v>
      </c>
      <c r="S2500" s="9">
        <v>42017.717442129629</v>
      </c>
      <c r="T2500" s="9"/>
      <c r="U2500" s="8">
        <v>42031.717442129629</v>
      </c>
      <c r="W2500" s="10">
        <v>42017.717442129629</v>
      </c>
    </row>
    <row r="2501" spans="1:23" ht="49" x14ac:dyDescent="0.25">
      <c r="A2501">
        <v>2499</v>
      </c>
      <c r="B2501" s="3" t="s">
        <v>2499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203</v>
      </c>
      <c r="P2501">
        <f t="shared" si="157"/>
        <v>47.68</v>
      </c>
      <c r="Q2501" t="str">
        <f t="shared" si="158"/>
        <v>music</v>
      </c>
      <c r="R2501" t="str">
        <f t="shared" si="159"/>
        <v>indie rock</v>
      </c>
      <c r="S2501" s="9">
        <v>41226.398576388885</v>
      </c>
      <c r="T2501" s="9"/>
      <c r="U2501" s="8">
        <v>41274.5</v>
      </c>
      <c r="W2501" s="10">
        <v>41226.398576388885</v>
      </c>
    </row>
    <row r="2502" spans="1:23" ht="49" x14ac:dyDescent="0.25">
      <c r="A2502">
        <v>2500</v>
      </c>
      <c r="B2502" s="3" t="s">
        <v>2500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</v>
      </c>
      <c r="P2502">
        <f t="shared" si="157"/>
        <v>23.45</v>
      </c>
      <c r="Q2502" t="str">
        <f t="shared" si="158"/>
        <v>music</v>
      </c>
      <c r="R2502" t="str">
        <f t="shared" si="159"/>
        <v>indie rock</v>
      </c>
      <c r="S2502" s="9">
        <v>41053.522858796299</v>
      </c>
      <c r="T2502" s="9"/>
      <c r="U2502" s="8">
        <v>41083.522858796299</v>
      </c>
      <c r="W2502" s="10">
        <v>41053.522858796299</v>
      </c>
    </row>
    <row r="2503" spans="1:23" ht="49" x14ac:dyDescent="0.25">
      <c r="A2503">
        <v>2501</v>
      </c>
      <c r="B2503" s="3" t="s">
        <v>2501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3</v>
      </c>
      <c r="P2503">
        <f t="shared" si="157"/>
        <v>40.14</v>
      </c>
      <c r="Q2503" t="str">
        <f t="shared" si="158"/>
        <v>food</v>
      </c>
      <c r="R2503" t="str">
        <f t="shared" si="159"/>
        <v>restaurants</v>
      </c>
      <c r="S2503" s="9">
        <v>42244.526666666665</v>
      </c>
      <c r="T2503" s="9"/>
      <c r="U2503" s="8">
        <v>42274.526666666665</v>
      </c>
      <c r="W2503" s="10">
        <v>42244.526666666665</v>
      </c>
    </row>
    <row r="2504" spans="1:23" ht="49" x14ac:dyDescent="0.25">
      <c r="A2504">
        <v>2502</v>
      </c>
      <c r="B2504" s="3" t="s">
        <v>2502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0</v>
      </c>
      <c r="P2504">
        <f t="shared" si="157"/>
        <v>17.2</v>
      </c>
      <c r="Q2504" t="str">
        <f t="shared" si="158"/>
        <v>food</v>
      </c>
      <c r="R2504" t="str">
        <f t="shared" si="159"/>
        <v>restaurants</v>
      </c>
      <c r="S2504" s="9">
        <v>41858.575439814813</v>
      </c>
      <c r="T2504" s="9"/>
      <c r="U2504" s="8">
        <v>41903.575439814813</v>
      </c>
      <c r="W2504" s="10">
        <v>41858.575439814813</v>
      </c>
    </row>
    <row r="2505" spans="1:23" ht="49" x14ac:dyDescent="0.25">
      <c r="A2505">
        <v>2503</v>
      </c>
      <c r="B2505" s="3" t="s">
        <v>2503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 t="e">
        <f t="shared" si="157"/>
        <v>#DIV/0!</v>
      </c>
      <c r="Q2505" t="str">
        <f t="shared" si="158"/>
        <v>food</v>
      </c>
      <c r="R2505" t="str">
        <f t="shared" si="159"/>
        <v>restaurants</v>
      </c>
      <c r="S2505" s="9">
        <v>42498.649398148147</v>
      </c>
      <c r="T2505" s="9"/>
      <c r="U2505" s="8">
        <v>42528.629166666666</v>
      </c>
      <c r="W2505" s="10">
        <v>42498.649398148147</v>
      </c>
    </row>
    <row r="2506" spans="1:23" ht="33" x14ac:dyDescent="0.25">
      <c r="A2506">
        <v>2504</v>
      </c>
      <c r="B2506" s="3" t="s">
        <v>2504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 t="e">
        <f t="shared" si="157"/>
        <v>#DIV/0!</v>
      </c>
      <c r="Q2506" t="str">
        <f t="shared" si="158"/>
        <v>food</v>
      </c>
      <c r="R2506" t="str">
        <f t="shared" si="159"/>
        <v>restaurants</v>
      </c>
      <c r="S2506" s="9">
        <v>41927.765439814815</v>
      </c>
      <c r="T2506" s="9"/>
      <c r="U2506" s="8">
        <v>41957.807106481487</v>
      </c>
      <c r="W2506" s="10">
        <v>41927.765439814815</v>
      </c>
    </row>
    <row r="2507" spans="1:23" ht="65" x14ac:dyDescent="0.25">
      <c r="A2507">
        <v>2505</v>
      </c>
      <c r="B2507" s="3" t="s">
        <v>2505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 t="e">
        <f t="shared" si="157"/>
        <v>#DIV/0!</v>
      </c>
      <c r="Q2507" t="str">
        <f t="shared" si="158"/>
        <v>food</v>
      </c>
      <c r="R2507" t="str">
        <f t="shared" si="159"/>
        <v>restaurants</v>
      </c>
      <c r="S2507" s="9">
        <v>42046.80574074074</v>
      </c>
      <c r="T2507" s="9"/>
      <c r="U2507" s="8">
        <v>42076.764074074075</v>
      </c>
      <c r="W2507" s="10">
        <v>42046.80574074074</v>
      </c>
    </row>
    <row r="2508" spans="1:23" ht="49" x14ac:dyDescent="0.25">
      <c r="A2508">
        <v>2506</v>
      </c>
      <c r="B2508" s="3" t="s">
        <v>2506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1</v>
      </c>
      <c r="P2508">
        <f t="shared" si="157"/>
        <v>15</v>
      </c>
      <c r="Q2508" t="str">
        <f t="shared" si="158"/>
        <v>food</v>
      </c>
      <c r="R2508" t="str">
        <f t="shared" si="159"/>
        <v>restaurants</v>
      </c>
      <c r="S2508" s="9">
        <v>42258.047094907408</v>
      </c>
      <c r="T2508" s="9"/>
      <c r="U2508" s="8">
        <v>42280.625</v>
      </c>
      <c r="W2508" s="10">
        <v>42258.047094907408</v>
      </c>
    </row>
    <row r="2509" spans="1:23" ht="18" x14ac:dyDescent="0.25">
      <c r="A2509">
        <v>2507</v>
      </c>
      <c r="B2509" s="3" t="s">
        <v>2507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 t="e">
        <f t="shared" si="157"/>
        <v>#DIV/0!</v>
      </c>
      <c r="Q2509" t="str">
        <f t="shared" si="158"/>
        <v>food</v>
      </c>
      <c r="R2509" t="str">
        <f t="shared" si="159"/>
        <v>restaurants</v>
      </c>
      <c r="S2509" s="9">
        <v>42104.822962962964</v>
      </c>
      <c r="T2509" s="9"/>
      <c r="U2509" s="8">
        <v>42134.822962962964</v>
      </c>
      <c r="W2509" s="10">
        <v>42104.822962962964</v>
      </c>
    </row>
    <row r="2510" spans="1:23" ht="49" x14ac:dyDescent="0.25">
      <c r="A2510">
        <v>2508</v>
      </c>
      <c r="B2510" s="3" t="s">
        <v>2508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 t="e">
        <f t="shared" si="157"/>
        <v>#DIV/0!</v>
      </c>
      <c r="Q2510" t="str">
        <f t="shared" si="158"/>
        <v>food</v>
      </c>
      <c r="R2510" t="str">
        <f t="shared" si="159"/>
        <v>restaurants</v>
      </c>
      <c r="S2510" s="9">
        <v>41835.701782407406</v>
      </c>
      <c r="T2510" s="9"/>
      <c r="U2510" s="8">
        <v>41865.701782407406</v>
      </c>
      <c r="W2510" s="10">
        <v>41835.701782407406</v>
      </c>
    </row>
    <row r="2511" spans="1:23" ht="49" x14ac:dyDescent="0.25">
      <c r="A2511">
        <v>2509</v>
      </c>
      <c r="B2511" s="3" t="s">
        <v>2509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</v>
      </c>
      <c r="P2511">
        <f t="shared" si="157"/>
        <v>35.71</v>
      </c>
      <c r="Q2511" t="str">
        <f t="shared" si="158"/>
        <v>food</v>
      </c>
      <c r="R2511" t="str">
        <f t="shared" si="159"/>
        <v>restaurants</v>
      </c>
      <c r="S2511" s="9">
        <v>42058.559594907405</v>
      </c>
      <c r="T2511" s="9"/>
      <c r="U2511" s="8">
        <v>42114.517928240741</v>
      </c>
      <c r="W2511" s="10">
        <v>42058.559594907405</v>
      </c>
    </row>
    <row r="2512" spans="1:23" ht="49" x14ac:dyDescent="0.25">
      <c r="A2512">
        <v>2510</v>
      </c>
      <c r="B2512" s="3" t="s">
        <v>2510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</v>
      </c>
      <c r="P2512">
        <f t="shared" si="157"/>
        <v>37.5</v>
      </c>
      <c r="Q2512" t="str">
        <f t="shared" si="158"/>
        <v>food</v>
      </c>
      <c r="R2512" t="str">
        <f t="shared" si="159"/>
        <v>restaurants</v>
      </c>
      <c r="S2512" s="9">
        <v>42078.747361111105</v>
      </c>
      <c r="T2512" s="9"/>
      <c r="U2512" s="8">
        <v>42138.747361111105</v>
      </c>
      <c r="W2512" s="10">
        <v>42078.747361111105</v>
      </c>
    </row>
    <row r="2513" spans="1:23" ht="49" x14ac:dyDescent="0.25">
      <c r="A2513">
        <v>2511</v>
      </c>
      <c r="B2513" s="3" t="s">
        <v>2511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 t="e">
        <f t="shared" si="157"/>
        <v>#DIV/0!</v>
      </c>
      <c r="Q2513" t="str">
        <f t="shared" si="158"/>
        <v>food</v>
      </c>
      <c r="R2513" t="str">
        <f t="shared" si="159"/>
        <v>restaurants</v>
      </c>
      <c r="S2513" s="9">
        <v>42371.196909722217</v>
      </c>
      <c r="T2513" s="9"/>
      <c r="U2513" s="8">
        <v>42401.196909722217</v>
      </c>
      <c r="W2513" s="10">
        <v>42371.196909722217</v>
      </c>
    </row>
    <row r="2514" spans="1:23" ht="49" x14ac:dyDescent="0.25">
      <c r="A2514">
        <v>2512</v>
      </c>
      <c r="B2514" s="3" t="s">
        <v>2512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 t="e">
        <f t="shared" si="157"/>
        <v>#DIV/0!</v>
      </c>
      <c r="Q2514" t="str">
        <f t="shared" si="158"/>
        <v>food</v>
      </c>
      <c r="R2514" t="str">
        <f t="shared" si="159"/>
        <v>restaurants</v>
      </c>
      <c r="S2514" s="9">
        <v>41971.626863425925</v>
      </c>
      <c r="T2514" s="9"/>
      <c r="U2514" s="8">
        <v>41986.626863425925</v>
      </c>
      <c r="W2514" s="10">
        <v>41971.626863425925</v>
      </c>
    </row>
    <row r="2515" spans="1:23" ht="49" x14ac:dyDescent="0.25">
      <c r="A2515">
        <v>2513</v>
      </c>
      <c r="B2515" s="3" t="s">
        <v>2513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 t="e">
        <f t="shared" si="157"/>
        <v>#DIV/0!</v>
      </c>
      <c r="Q2515" t="str">
        <f t="shared" si="158"/>
        <v>food</v>
      </c>
      <c r="R2515" t="str">
        <f t="shared" si="159"/>
        <v>restaurants</v>
      </c>
      <c r="S2515" s="9">
        <v>42731.75681712963</v>
      </c>
      <c r="T2515" s="9"/>
      <c r="U2515" s="8">
        <v>42791.75681712963</v>
      </c>
      <c r="W2515" s="10">
        <v>42731.75681712963</v>
      </c>
    </row>
    <row r="2516" spans="1:23" ht="49" x14ac:dyDescent="0.25">
      <c r="A2516">
        <v>2514</v>
      </c>
      <c r="B2516" s="3" t="s">
        <v>2514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2</v>
      </c>
      <c r="P2516">
        <f t="shared" si="157"/>
        <v>52.5</v>
      </c>
      <c r="Q2516" t="str">
        <f t="shared" si="158"/>
        <v>food</v>
      </c>
      <c r="R2516" t="str">
        <f t="shared" si="159"/>
        <v>restaurants</v>
      </c>
      <c r="S2516" s="9">
        <v>41854.139780092592</v>
      </c>
      <c r="T2516" s="9"/>
      <c r="U2516" s="8">
        <v>41871.139780092592</v>
      </c>
      <c r="W2516" s="10">
        <v>41854.139780092592</v>
      </c>
    </row>
    <row r="2517" spans="1:23" ht="49" x14ac:dyDescent="0.25">
      <c r="A2517">
        <v>2515</v>
      </c>
      <c r="B2517" s="3" t="s">
        <v>2515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19</v>
      </c>
      <c r="P2517">
        <f t="shared" si="157"/>
        <v>77.5</v>
      </c>
      <c r="Q2517" t="str">
        <f t="shared" si="158"/>
        <v>food</v>
      </c>
      <c r="R2517" t="str">
        <f t="shared" si="159"/>
        <v>restaurants</v>
      </c>
      <c r="S2517" s="9">
        <v>42027.589733796296</v>
      </c>
      <c r="T2517" s="9"/>
      <c r="U2517" s="8">
        <v>42057.589733796296</v>
      </c>
      <c r="W2517" s="10">
        <v>42027.589733796296</v>
      </c>
    </row>
    <row r="2518" spans="1:23" ht="49" x14ac:dyDescent="0.25">
      <c r="A2518">
        <v>2516</v>
      </c>
      <c r="B2518" s="3" t="s">
        <v>2516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 t="e">
        <f t="shared" si="157"/>
        <v>#DIV/0!</v>
      </c>
      <c r="Q2518" t="str">
        <f t="shared" si="158"/>
        <v>food</v>
      </c>
      <c r="R2518" t="str">
        <f t="shared" si="159"/>
        <v>restaurants</v>
      </c>
      <c r="S2518" s="9">
        <v>41942.403379629628</v>
      </c>
      <c r="T2518" s="9"/>
      <c r="U2518" s="8">
        <v>41972.4450462963</v>
      </c>
      <c r="W2518" s="10">
        <v>41942.403379629628</v>
      </c>
    </row>
    <row r="2519" spans="1:23" ht="49" x14ac:dyDescent="0.25">
      <c r="A2519">
        <v>2517</v>
      </c>
      <c r="B2519" s="3" t="s">
        <v>2517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10</v>
      </c>
      <c r="P2519">
        <f t="shared" si="157"/>
        <v>53.55</v>
      </c>
      <c r="Q2519" t="str">
        <f t="shared" si="158"/>
        <v>food</v>
      </c>
      <c r="R2519" t="str">
        <f t="shared" si="159"/>
        <v>restaurants</v>
      </c>
      <c r="S2519" s="9">
        <v>42052.552430555559</v>
      </c>
      <c r="T2519" s="9"/>
      <c r="U2519" s="8">
        <v>42082.510763888888</v>
      </c>
      <c r="W2519" s="10">
        <v>42052.552430555559</v>
      </c>
    </row>
    <row r="2520" spans="1:23" ht="49" x14ac:dyDescent="0.25">
      <c r="A2520">
        <v>2518</v>
      </c>
      <c r="B2520" s="3" t="s">
        <v>2518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 t="e">
        <f t="shared" si="157"/>
        <v>#DIV/0!</v>
      </c>
      <c r="Q2520" t="str">
        <f t="shared" si="158"/>
        <v>food</v>
      </c>
      <c r="R2520" t="str">
        <f t="shared" si="159"/>
        <v>restaurants</v>
      </c>
      <c r="S2520" s="9">
        <v>41926.430879629632</v>
      </c>
      <c r="T2520" s="9"/>
      <c r="U2520" s="8">
        <v>41956.472546296296</v>
      </c>
      <c r="W2520" s="10">
        <v>41926.430879629632</v>
      </c>
    </row>
    <row r="2521" spans="1:23" ht="33" x14ac:dyDescent="0.25">
      <c r="A2521">
        <v>2519</v>
      </c>
      <c r="B2521" s="3" t="s">
        <v>2519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0</v>
      </c>
      <c r="P2521">
        <f t="shared" si="157"/>
        <v>16.25</v>
      </c>
      <c r="Q2521" t="str">
        <f t="shared" si="158"/>
        <v>food</v>
      </c>
      <c r="R2521" t="str">
        <f t="shared" si="159"/>
        <v>restaurants</v>
      </c>
      <c r="S2521" s="9">
        <v>41808.905138888891</v>
      </c>
      <c r="T2521" s="9"/>
      <c r="U2521" s="8">
        <v>41838.905138888891</v>
      </c>
      <c r="W2521" s="10">
        <v>41808.905138888891</v>
      </c>
    </row>
    <row r="2522" spans="1:23" ht="49" x14ac:dyDescent="0.25">
      <c r="A2522">
        <v>2520</v>
      </c>
      <c r="B2522" s="3" t="s">
        <v>2520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 t="e">
        <f t="shared" si="157"/>
        <v>#DIV/0!</v>
      </c>
      <c r="Q2522" t="str">
        <f t="shared" si="158"/>
        <v>food</v>
      </c>
      <c r="R2522" t="str">
        <f t="shared" si="159"/>
        <v>restaurants</v>
      </c>
      <c r="S2522" s="9">
        <v>42612.350520833337</v>
      </c>
      <c r="T2522" s="9"/>
      <c r="U2522" s="8">
        <v>42658.556249999994</v>
      </c>
      <c r="W2522" s="10">
        <v>42612.350520833337</v>
      </c>
    </row>
    <row r="2523" spans="1:23" ht="49" x14ac:dyDescent="0.25">
      <c r="A2523">
        <v>2521</v>
      </c>
      <c r="B2523" s="3" t="s">
        <v>2521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</v>
      </c>
      <c r="P2523">
        <f t="shared" si="157"/>
        <v>103.68</v>
      </c>
      <c r="Q2523" t="str">
        <f t="shared" si="158"/>
        <v>music</v>
      </c>
      <c r="R2523" t="str">
        <f t="shared" si="159"/>
        <v>classical music</v>
      </c>
      <c r="S2523" s="9">
        <v>42269.717835648145</v>
      </c>
      <c r="T2523" s="9"/>
      <c r="U2523" s="8">
        <v>42290.717835648145</v>
      </c>
      <c r="W2523" s="10">
        <v>42269.717835648145</v>
      </c>
    </row>
    <row r="2524" spans="1:23" ht="49" x14ac:dyDescent="0.25">
      <c r="A2524">
        <v>2522</v>
      </c>
      <c r="B2524" s="3" t="s">
        <v>2522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185.19</v>
      </c>
      <c r="Q2524" t="str">
        <f t="shared" si="158"/>
        <v>music</v>
      </c>
      <c r="R2524" t="str">
        <f t="shared" si="159"/>
        <v>classical music</v>
      </c>
      <c r="S2524" s="9">
        <v>42460.323611111111</v>
      </c>
      <c r="T2524" s="9"/>
      <c r="U2524" s="8">
        <v>42482.369444444441</v>
      </c>
      <c r="W2524" s="10">
        <v>42460.323611111111</v>
      </c>
    </row>
    <row r="2525" spans="1:23" ht="49" x14ac:dyDescent="0.25">
      <c r="A2525">
        <v>2523</v>
      </c>
      <c r="B2525" s="3" t="s">
        <v>2523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</v>
      </c>
      <c r="P2525">
        <f t="shared" si="157"/>
        <v>54.15</v>
      </c>
      <c r="Q2525" t="str">
        <f t="shared" si="158"/>
        <v>music</v>
      </c>
      <c r="R2525" t="str">
        <f t="shared" si="159"/>
        <v>classical music</v>
      </c>
      <c r="S2525" s="9">
        <v>41930.725601851853</v>
      </c>
      <c r="T2525" s="9"/>
      <c r="U2525" s="8">
        <v>41960.767268518524</v>
      </c>
      <c r="W2525" s="10">
        <v>41930.725601851853</v>
      </c>
    </row>
    <row r="2526" spans="1:23" ht="33" x14ac:dyDescent="0.25">
      <c r="A2526">
        <v>2524</v>
      </c>
      <c r="B2526" s="3" t="s">
        <v>2524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102</v>
      </c>
      <c r="P2526">
        <f t="shared" si="157"/>
        <v>177.21</v>
      </c>
      <c r="Q2526" t="str">
        <f t="shared" si="158"/>
        <v>music</v>
      </c>
      <c r="R2526" t="str">
        <f t="shared" si="159"/>
        <v>classical music</v>
      </c>
      <c r="S2526" s="9">
        <v>41961.557372685187</v>
      </c>
      <c r="T2526" s="9"/>
      <c r="U2526" s="8">
        <v>41993.9375</v>
      </c>
      <c r="W2526" s="10">
        <v>41961.557372685187</v>
      </c>
    </row>
    <row r="2527" spans="1:23" ht="49" x14ac:dyDescent="0.25">
      <c r="A2527">
        <v>2525</v>
      </c>
      <c r="B2527" s="3" t="s">
        <v>2525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</v>
      </c>
      <c r="P2527">
        <f t="shared" si="157"/>
        <v>100.33</v>
      </c>
      <c r="Q2527" t="str">
        <f t="shared" si="158"/>
        <v>music</v>
      </c>
      <c r="R2527" t="str">
        <f t="shared" si="159"/>
        <v>classical music</v>
      </c>
      <c r="S2527" s="9">
        <v>41058.594571759262</v>
      </c>
      <c r="T2527" s="9"/>
      <c r="U2527" s="8">
        <v>41088.594571759262</v>
      </c>
      <c r="W2527" s="10">
        <v>41058.594571759262</v>
      </c>
    </row>
    <row r="2528" spans="1:23" ht="49" x14ac:dyDescent="0.25">
      <c r="A2528">
        <v>2526</v>
      </c>
      <c r="B2528" s="3" t="s">
        <v>2526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113</v>
      </c>
      <c r="P2528">
        <f t="shared" si="157"/>
        <v>136.91</v>
      </c>
      <c r="Q2528" t="str">
        <f t="shared" si="158"/>
        <v>music</v>
      </c>
      <c r="R2528" t="str">
        <f t="shared" si="159"/>
        <v>classical music</v>
      </c>
      <c r="S2528" s="9">
        <v>41952.841134259259</v>
      </c>
      <c r="T2528" s="9"/>
      <c r="U2528" s="8">
        <v>41980.957638888889</v>
      </c>
      <c r="W2528" s="10">
        <v>41952.841134259259</v>
      </c>
    </row>
    <row r="2529" spans="1:23" ht="49" x14ac:dyDescent="0.25">
      <c r="A2529">
        <v>2527</v>
      </c>
      <c r="B2529" s="3" t="s">
        <v>2527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</v>
      </c>
      <c r="P2529">
        <f t="shared" si="157"/>
        <v>57.54</v>
      </c>
      <c r="Q2529" t="str">
        <f t="shared" si="158"/>
        <v>music</v>
      </c>
      <c r="R2529" t="str">
        <f t="shared" si="159"/>
        <v>classical music</v>
      </c>
      <c r="S2529" s="9">
        <v>41546.50105324074</v>
      </c>
      <c r="T2529" s="9"/>
      <c r="U2529" s="8">
        <v>41564.915972222225</v>
      </c>
      <c r="W2529" s="10">
        <v>41546.50105324074</v>
      </c>
    </row>
    <row r="2530" spans="1:23" ht="49" x14ac:dyDescent="0.25">
      <c r="A2530">
        <v>2528</v>
      </c>
      <c r="B2530" s="3" t="s">
        <v>2528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</v>
      </c>
      <c r="P2530">
        <f t="shared" si="157"/>
        <v>52.96</v>
      </c>
      <c r="Q2530" t="str">
        <f t="shared" si="158"/>
        <v>music</v>
      </c>
      <c r="R2530" t="str">
        <f t="shared" si="159"/>
        <v>classical music</v>
      </c>
      <c r="S2530" s="9">
        <v>42217.584525462968</v>
      </c>
      <c r="T2530" s="9"/>
      <c r="U2530" s="8">
        <v>42236.208333333328</v>
      </c>
      <c r="W2530" s="10">
        <v>42217.584525462968</v>
      </c>
    </row>
    <row r="2531" spans="1:23" ht="33" x14ac:dyDescent="0.25">
      <c r="A2531">
        <v>2529</v>
      </c>
      <c r="B2531" s="3" t="s">
        <v>2529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</v>
      </c>
      <c r="P2531">
        <f t="shared" si="157"/>
        <v>82.33</v>
      </c>
      <c r="Q2531" t="str">
        <f t="shared" si="158"/>
        <v>music</v>
      </c>
      <c r="R2531" t="str">
        <f t="shared" si="159"/>
        <v>classical music</v>
      </c>
      <c r="S2531" s="9">
        <v>40947.830729166664</v>
      </c>
      <c r="T2531" s="9"/>
      <c r="U2531" s="8">
        <v>40992.7890625</v>
      </c>
      <c r="W2531" s="10">
        <v>40947.830729166664</v>
      </c>
    </row>
    <row r="2532" spans="1:23" ht="49" x14ac:dyDescent="0.25">
      <c r="A2532">
        <v>2530</v>
      </c>
      <c r="B2532" s="3" t="s">
        <v>2530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135.41999999999999</v>
      </c>
      <c r="Q2532" t="str">
        <f t="shared" si="158"/>
        <v>music</v>
      </c>
      <c r="R2532" t="str">
        <f t="shared" si="159"/>
        <v>classical music</v>
      </c>
      <c r="S2532" s="9">
        <v>42081.614641203705</v>
      </c>
      <c r="T2532" s="9"/>
      <c r="U2532" s="8">
        <v>42113.951388888891</v>
      </c>
      <c r="W2532" s="10">
        <v>42081.614641203705</v>
      </c>
    </row>
    <row r="2533" spans="1:23" ht="49" x14ac:dyDescent="0.25">
      <c r="A2533">
        <v>2531</v>
      </c>
      <c r="B2533" s="3" t="s">
        <v>2531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</v>
      </c>
      <c r="P2533">
        <f t="shared" si="157"/>
        <v>74.069999999999993</v>
      </c>
      <c r="Q2533" t="str">
        <f t="shared" si="158"/>
        <v>music</v>
      </c>
      <c r="R2533" t="str">
        <f t="shared" si="159"/>
        <v>classical music</v>
      </c>
      <c r="S2533" s="9">
        <v>42208.430023148147</v>
      </c>
      <c r="T2533" s="9"/>
      <c r="U2533" s="8">
        <v>42230.915972222225</v>
      </c>
      <c r="W2533" s="10">
        <v>42208.430023148147</v>
      </c>
    </row>
    <row r="2534" spans="1:23" ht="49" x14ac:dyDescent="0.25">
      <c r="A2534">
        <v>2532</v>
      </c>
      <c r="B2534" s="3" t="s">
        <v>2532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</v>
      </c>
      <c r="P2534">
        <f t="shared" si="157"/>
        <v>84.08</v>
      </c>
      <c r="Q2534" t="str">
        <f t="shared" si="158"/>
        <v>music</v>
      </c>
      <c r="R2534" t="str">
        <f t="shared" si="159"/>
        <v>classical music</v>
      </c>
      <c r="S2534" s="9">
        <v>41107.599143518521</v>
      </c>
      <c r="T2534" s="9"/>
      <c r="U2534" s="8">
        <v>41137.599143518521</v>
      </c>
      <c r="W2534" s="10">
        <v>41107.599143518521</v>
      </c>
    </row>
    <row r="2535" spans="1:23" ht="49" x14ac:dyDescent="0.25">
      <c r="A2535">
        <v>2533</v>
      </c>
      <c r="B2535" s="3" t="s">
        <v>2533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111</v>
      </c>
      <c r="P2535">
        <f t="shared" si="157"/>
        <v>61.03</v>
      </c>
      <c r="Q2535" t="str">
        <f t="shared" si="158"/>
        <v>music</v>
      </c>
      <c r="R2535" t="str">
        <f t="shared" si="159"/>
        <v>classical music</v>
      </c>
      <c r="S2535" s="9">
        <v>41304.501284722224</v>
      </c>
      <c r="T2535" s="9"/>
      <c r="U2535" s="8">
        <v>41334.500787037039</v>
      </c>
      <c r="W2535" s="10">
        <v>41304.501284722224</v>
      </c>
    </row>
    <row r="2536" spans="1:23" ht="65" x14ac:dyDescent="0.25">
      <c r="A2536">
        <v>2534</v>
      </c>
      <c r="B2536" s="3" t="s">
        <v>2534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tr">
        <f t="shared" si="158"/>
        <v>music</v>
      </c>
      <c r="R2536" t="str">
        <f t="shared" si="159"/>
        <v>classical music</v>
      </c>
      <c r="S2536" s="9">
        <v>40127.450370370374</v>
      </c>
      <c r="T2536" s="9"/>
      <c r="U2536" s="8">
        <v>40179</v>
      </c>
      <c r="W2536" s="10">
        <v>40127.450370370374</v>
      </c>
    </row>
    <row r="2537" spans="1:23" ht="18" x14ac:dyDescent="0.25">
      <c r="A2537">
        <v>2535</v>
      </c>
      <c r="B2537" s="3" t="s">
        <v>2535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104</v>
      </c>
      <c r="P2537">
        <f t="shared" si="157"/>
        <v>266.08999999999997</v>
      </c>
      <c r="Q2537" t="str">
        <f t="shared" si="158"/>
        <v>music</v>
      </c>
      <c r="R2537" t="str">
        <f t="shared" si="159"/>
        <v>classical music</v>
      </c>
      <c r="S2537" s="9">
        <v>41943.541030092594</v>
      </c>
      <c r="T2537" s="9"/>
      <c r="U2537" s="8">
        <v>41974.582696759258</v>
      </c>
      <c r="W2537" s="10">
        <v>41943.541030092594</v>
      </c>
    </row>
    <row r="2538" spans="1:23" ht="49" x14ac:dyDescent="0.25">
      <c r="A2538">
        <v>2536</v>
      </c>
      <c r="B2538" s="3" t="s">
        <v>2536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>
        <f t="shared" si="157"/>
        <v>7.25</v>
      </c>
      <c r="Q2538" t="str">
        <f t="shared" si="158"/>
        <v>music</v>
      </c>
      <c r="R2538" t="str">
        <f t="shared" si="159"/>
        <v>classical music</v>
      </c>
      <c r="S2538" s="9">
        <v>41463.856087962966</v>
      </c>
      <c r="T2538" s="9"/>
      <c r="U2538" s="8">
        <v>41484.856087962966</v>
      </c>
      <c r="W2538" s="10">
        <v>41463.856087962966</v>
      </c>
    </row>
    <row r="2539" spans="1:23" ht="49" x14ac:dyDescent="0.25">
      <c r="A2539">
        <v>2537</v>
      </c>
      <c r="B2539" s="3" t="s">
        <v>2537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>
        <f t="shared" si="157"/>
        <v>100</v>
      </c>
      <c r="Q2539" t="str">
        <f t="shared" si="158"/>
        <v>music</v>
      </c>
      <c r="R2539" t="str">
        <f t="shared" si="159"/>
        <v>classical music</v>
      </c>
      <c r="S2539" s="9">
        <v>40696.398784722223</v>
      </c>
      <c r="T2539" s="9"/>
      <c r="U2539" s="8">
        <v>40756.398784722223</v>
      </c>
      <c r="W2539" s="10">
        <v>40696.398784722223</v>
      </c>
    </row>
    <row r="2540" spans="1:23" ht="33" x14ac:dyDescent="0.25">
      <c r="A2540">
        <v>2538</v>
      </c>
      <c r="B2540" s="3" t="s">
        <v>2538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</v>
      </c>
      <c r="P2540">
        <f t="shared" si="157"/>
        <v>109.96</v>
      </c>
      <c r="Q2540" t="str">
        <f t="shared" si="158"/>
        <v>music</v>
      </c>
      <c r="R2540" t="str">
        <f t="shared" si="159"/>
        <v>classical music</v>
      </c>
      <c r="S2540" s="9">
        <v>41298.259965277779</v>
      </c>
      <c r="T2540" s="9"/>
      <c r="U2540" s="8">
        <v>41328.957638888889</v>
      </c>
      <c r="W2540" s="10">
        <v>41298.259965277779</v>
      </c>
    </row>
    <row r="2541" spans="1:23" ht="49" x14ac:dyDescent="0.25">
      <c r="A2541">
        <v>2539</v>
      </c>
      <c r="B2541" s="3" t="s">
        <v>2539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</v>
      </c>
      <c r="P2541">
        <f t="shared" si="157"/>
        <v>169.92</v>
      </c>
      <c r="Q2541" t="str">
        <f t="shared" si="158"/>
        <v>music</v>
      </c>
      <c r="R2541" t="str">
        <f t="shared" si="159"/>
        <v>classical music</v>
      </c>
      <c r="S2541" s="9">
        <v>41977.652222222227</v>
      </c>
      <c r="T2541" s="9"/>
      <c r="U2541" s="8">
        <v>42037.652222222227</v>
      </c>
      <c r="W2541" s="10">
        <v>41977.652222222227</v>
      </c>
    </row>
    <row r="2542" spans="1:23" ht="49" x14ac:dyDescent="0.25">
      <c r="A2542">
        <v>2540</v>
      </c>
      <c r="B2542" s="3" t="s">
        <v>2540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</v>
      </c>
      <c r="P2542">
        <f t="shared" si="157"/>
        <v>95.74</v>
      </c>
      <c r="Q2542" t="str">
        <f t="shared" si="158"/>
        <v>music</v>
      </c>
      <c r="R2542" t="str">
        <f t="shared" si="159"/>
        <v>classical music</v>
      </c>
      <c r="S2542" s="9">
        <v>40785.425011574072</v>
      </c>
      <c r="T2542" s="9"/>
      <c r="U2542" s="8">
        <v>40845.425011574072</v>
      </c>
      <c r="W2542" s="10">
        <v>40785.425011574072</v>
      </c>
    </row>
    <row r="2543" spans="1:23" ht="49" x14ac:dyDescent="0.25">
      <c r="A2543">
        <v>2541</v>
      </c>
      <c r="B2543" s="3" t="s">
        <v>2541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</v>
      </c>
      <c r="P2543">
        <f t="shared" si="157"/>
        <v>59.46</v>
      </c>
      <c r="Q2543" t="str">
        <f t="shared" si="158"/>
        <v>music</v>
      </c>
      <c r="R2543" t="str">
        <f t="shared" si="159"/>
        <v>classical music</v>
      </c>
      <c r="S2543" s="9">
        <v>41483.199282407404</v>
      </c>
      <c r="T2543" s="9"/>
      <c r="U2543" s="8">
        <v>41543.199282407404</v>
      </c>
      <c r="W2543" s="10">
        <v>41483.199282407404</v>
      </c>
    </row>
    <row r="2544" spans="1:23" ht="49" x14ac:dyDescent="0.25">
      <c r="A2544">
        <v>2542</v>
      </c>
      <c r="B2544" s="3" t="s">
        <v>2542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104</v>
      </c>
      <c r="P2544">
        <f t="shared" si="157"/>
        <v>55.77</v>
      </c>
      <c r="Q2544" t="str">
        <f t="shared" si="158"/>
        <v>music</v>
      </c>
      <c r="R2544" t="str">
        <f t="shared" si="159"/>
        <v>classical music</v>
      </c>
      <c r="S2544" s="9">
        <v>41509.176585648151</v>
      </c>
      <c r="T2544" s="9"/>
      <c r="U2544" s="8">
        <v>41547.915972222225</v>
      </c>
      <c r="W2544" s="10">
        <v>41509.176585648151</v>
      </c>
    </row>
    <row r="2545" spans="1:23" ht="49" x14ac:dyDescent="0.25">
      <c r="A2545">
        <v>2543</v>
      </c>
      <c r="B2545" s="3" t="s">
        <v>2543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</v>
      </c>
      <c r="P2545">
        <f t="shared" si="157"/>
        <v>30.08</v>
      </c>
      <c r="Q2545" t="str">
        <f t="shared" si="158"/>
        <v>music</v>
      </c>
      <c r="R2545" t="str">
        <f t="shared" si="159"/>
        <v>classical music</v>
      </c>
      <c r="S2545" s="9">
        <v>40513.857615740737</v>
      </c>
      <c r="T2545" s="9"/>
      <c r="U2545" s="8">
        <v>40544.875</v>
      </c>
      <c r="W2545" s="10">
        <v>40513.857615740737</v>
      </c>
    </row>
    <row r="2546" spans="1:23" ht="49" x14ac:dyDescent="0.25">
      <c r="A2546">
        <v>2544</v>
      </c>
      <c r="B2546" s="3" t="s">
        <v>2544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101</v>
      </c>
      <c r="P2546">
        <f t="shared" si="157"/>
        <v>88.44</v>
      </c>
      <c r="Q2546" t="str">
        <f t="shared" si="158"/>
        <v>music</v>
      </c>
      <c r="R2546" t="str">
        <f t="shared" si="159"/>
        <v>classical music</v>
      </c>
      <c r="S2546" s="9">
        <v>41068.270474537036</v>
      </c>
      <c r="T2546" s="9"/>
      <c r="U2546" s="8">
        <v>41098.270474537036</v>
      </c>
      <c r="W2546" s="10">
        <v>41068.270474537036</v>
      </c>
    </row>
    <row r="2547" spans="1:23" ht="49" x14ac:dyDescent="0.25">
      <c r="A2547">
        <v>2545</v>
      </c>
      <c r="B2547" s="3" t="s">
        <v>2545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</v>
      </c>
      <c r="P2547">
        <f t="shared" si="157"/>
        <v>64.03</v>
      </c>
      <c r="Q2547" t="str">
        <f t="shared" si="158"/>
        <v>music</v>
      </c>
      <c r="R2547" t="str">
        <f t="shared" si="159"/>
        <v>classical music</v>
      </c>
      <c r="S2547" s="9">
        <v>42026.88817129629</v>
      </c>
      <c r="T2547" s="9"/>
      <c r="U2547" s="8">
        <v>42061.770833333328</v>
      </c>
      <c r="W2547" s="10">
        <v>42026.88817129629</v>
      </c>
    </row>
    <row r="2548" spans="1:23" ht="49" x14ac:dyDescent="0.25">
      <c r="A2548">
        <v>2546</v>
      </c>
      <c r="B2548" s="3" t="s">
        <v>2546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112</v>
      </c>
      <c r="P2548">
        <f t="shared" si="157"/>
        <v>60.15</v>
      </c>
      <c r="Q2548" t="str">
        <f t="shared" si="158"/>
        <v>music</v>
      </c>
      <c r="R2548" t="str">
        <f t="shared" si="159"/>
        <v>classical music</v>
      </c>
      <c r="S2548" s="9">
        <v>41524.608553240738</v>
      </c>
      <c r="T2548" s="9"/>
      <c r="U2548" s="8">
        <v>41551.958333333336</v>
      </c>
      <c r="W2548" s="10">
        <v>41524.608553240738</v>
      </c>
    </row>
    <row r="2549" spans="1:23" ht="49" x14ac:dyDescent="0.25">
      <c r="A2549">
        <v>2547</v>
      </c>
      <c r="B2549" s="3" t="s">
        <v>2547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120</v>
      </c>
      <c r="P2549">
        <f t="shared" si="157"/>
        <v>49.19</v>
      </c>
      <c r="Q2549" t="str">
        <f t="shared" si="158"/>
        <v>music</v>
      </c>
      <c r="R2549" t="str">
        <f t="shared" si="159"/>
        <v>classical music</v>
      </c>
      <c r="S2549" s="9">
        <v>40973.523182870369</v>
      </c>
      <c r="T2549" s="9"/>
      <c r="U2549" s="8">
        <v>41003.481516203705</v>
      </c>
      <c r="W2549" s="10">
        <v>40973.523182870369</v>
      </c>
    </row>
    <row r="2550" spans="1:23" ht="49" x14ac:dyDescent="0.25">
      <c r="A2550">
        <v>2548</v>
      </c>
      <c r="B2550" s="3" t="s">
        <v>2548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102</v>
      </c>
      <c r="P2550">
        <f t="shared" si="157"/>
        <v>165.16</v>
      </c>
      <c r="Q2550" t="str">
        <f t="shared" si="158"/>
        <v>music</v>
      </c>
      <c r="R2550" t="str">
        <f t="shared" si="159"/>
        <v>classical music</v>
      </c>
      <c r="S2550" s="9">
        <v>42618.375428240746</v>
      </c>
      <c r="T2550" s="9"/>
      <c r="U2550" s="8">
        <v>42642.935416666667</v>
      </c>
      <c r="W2550" s="10">
        <v>42618.375428240746</v>
      </c>
    </row>
    <row r="2551" spans="1:23" ht="49" x14ac:dyDescent="0.25">
      <c r="A2551">
        <v>2549</v>
      </c>
      <c r="B2551" s="3" t="s">
        <v>2549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103</v>
      </c>
      <c r="P2551">
        <f t="shared" si="157"/>
        <v>43.62</v>
      </c>
      <c r="Q2551" t="str">
        <f t="shared" si="158"/>
        <v>music</v>
      </c>
      <c r="R2551" t="str">
        <f t="shared" si="159"/>
        <v>classical music</v>
      </c>
      <c r="S2551" s="9">
        <v>41390.507754629631</v>
      </c>
      <c r="T2551" s="9"/>
      <c r="U2551" s="8">
        <v>41425.458333333336</v>
      </c>
      <c r="W2551" s="10">
        <v>41390.507754629631</v>
      </c>
    </row>
    <row r="2552" spans="1:23" ht="49" x14ac:dyDescent="0.25">
      <c r="A2552">
        <v>2550</v>
      </c>
      <c r="B2552" s="3" t="s">
        <v>2550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101</v>
      </c>
      <c r="P2552">
        <f t="shared" si="157"/>
        <v>43.7</v>
      </c>
      <c r="Q2552" t="str">
        <f t="shared" si="158"/>
        <v>music</v>
      </c>
      <c r="R2552" t="str">
        <f t="shared" si="159"/>
        <v>classical music</v>
      </c>
      <c r="S2552" s="9">
        <v>42228.384328703702</v>
      </c>
      <c r="T2552" s="9"/>
      <c r="U2552" s="8">
        <v>42284.915972222225</v>
      </c>
      <c r="W2552" s="10">
        <v>42228.384328703702</v>
      </c>
    </row>
    <row r="2553" spans="1:23" ht="49" x14ac:dyDescent="0.25">
      <c r="A2553">
        <v>2551</v>
      </c>
      <c r="B2553" s="3" t="s">
        <v>2551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103</v>
      </c>
      <c r="P2553">
        <f t="shared" si="157"/>
        <v>67.42</v>
      </c>
      <c r="Q2553" t="str">
        <f t="shared" si="158"/>
        <v>music</v>
      </c>
      <c r="R2553" t="str">
        <f t="shared" si="159"/>
        <v>classical music</v>
      </c>
      <c r="S2553" s="9">
        <v>40961.002141203702</v>
      </c>
      <c r="T2553" s="9"/>
      <c r="U2553" s="8">
        <v>40989.616666666669</v>
      </c>
      <c r="W2553" s="10">
        <v>40961.002141203702</v>
      </c>
    </row>
    <row r="2554" spans="1:23" ht="49" x14ac:dyDescent="0.25">
      <c r="A2554">
        <v>2552</v>
      </c>
      <c r="B2554" s="3" t="s">
        <v>2552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107</v>
      </c>
      <c r="P2554">
        <f t="shared" si="157"/>
        <v>177.5</v>
      </c>
      <c r="Q2554" t="str">
        <f t="shared" si="158"/>
        <v>music</v>
      </c>
      <c r="R2554" t="str">
        <f t="shared" si="159"/>
        <v>classical music</v>
      </c>
      <c r="S2554" s="9">
        <v>42769.559965277775</v>
      </c>
      <c r="T2554" s="9"/>
      <c r="U2554" s="8">
        <v>42799.559965277775</v>
      </c>
      <c r="W2554" s="10">
        <v>42769.559965277775</v>
      </c>
    </row>
    <row r="2555" spans="1:23" ht="49" x14ac:dyDescent="0.25">
      <c r="A2555">
        <v>2553</v>
      </c>
      <c r="B2555" s="3" t="s">
        <v>2553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156</v>
      </c>
      <c r="P2555">
        <f t="shared" si="157"/>
        <v>38.880000000000003</v>
      </c>
      <c r="Q2555" t="str">
        <f t="shared" si="158"/>
        <v>music</v>
      </c>
      <c r="R2555" t="str">
        <f t="shared" si="159"/>
        <v>classical music</v>
      </c>
      <c r="S2555" s="9">
        <v>41112.949155092596</v>
      </c>
      <c r="T2555" s="9"/>
      <c r="U2555" s="8">
        <v>41172.949155092596</v>
      </c>
      <c r="W2555" s="10">
        <v>41112.949155092596</v>
      </c>
    </row>
    <row r="2556" spans="1:23" ht="49" x14ac:dyDescent="0.25">
      <c r="A2556">
        <v>2554</v>
      </c>
      <c r="B2556" s="3" t="s">
        <v>2554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123</v>
      </c>
      <c r="P2556">
        <f t="shared" si="157"/>
        <v>54.99</v>
      </c>
      <c r="Q2556" t="str">
        <f t="shared" si="158"/>
        <v>music</v>
      </c>
      <c r="R2556" t="str">
        <f t="shared" si="159"/>
        <v>classical music</v>
      </c>
      <c r="S2556" s="9">
        <v>42124.828275462962</v>
      </c>
      <c r="T2556" s="9"/>
      <c r="U2556" s="8">
        <v>42155.915972222225</v>
      </c>
      <c r="W2556" s="10">
        <v>42124.828275462962</v>
      </c>
    </row>
    <row r="2557" spans="1:23" ht="49" x14ac:dyDescent="0.25">
      <c r="A2557">
        <v>2555</v>
      </c>
      <c r="B2557" s="3" t="s">
        <v>2555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</v>
      </c>
      <c r="P2557">
        <f t="shared" si="157"/>
        <v>61.34</v>
      </c>
      <c r="Q2557" t="str">
        <f t="shared" si="158"/>
        <v>music</v>
      </c>
      <c r="R2557" t="str">
        <f t="shared" si="159"/>
        <v>classical music</v>
      </c>
      <c r="S2557" s="9">
        <v>41026.405011574076</v>
      </c>
      <c r="T2557" s="9"/>
      <c r="U2557" s="8">
        <v>41057.405011574076</v>
      </c>
      <c r="W2557" s="10">
        <v>41026.405011574076</v>
      </c>
    </row>
    <row r="2558" spans="1:23" ht="49" x14ac:dyDescent="0.25">
      <c r="A2558">
        <v>2556</v>
      </c>
      <c r="B2558" s="3" t="s">
        <v>2556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106</v>
      </c>
      <c r="P2558">
        <f t="shared" si="157"/>
        <v>23.12</v>
      </c>
      <c r="Q2558" t="str">
        <f t="shared" si="158"/>
        <v>music</v>
      </c>
      <c r="R2558" t="str">
        <f t="shared" si="159"/>
        <v>classical music</v>
      </c>
      <c r="S2558" s="9">
        <v>41222.741400462961</v>
      </c>
      <c r="T2558" s="9"/>
      <c r="U2558" s="8">
        <v>41267.741400462961</v>
      </c>
      <c r="W2558" s="10">
        <v>41222.741400462961</v>
      </c>
    </row>
    <row r="2559" spans="1:23" ht="33" x14ac:dyDescent="0.25">
      <c r="A2559">
        <v>2557</v>
      </c>
      <c r="B2559" s="3" t="s">
        <v>2557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</v>
      </c>
      <c r="P2559">
        <f t="shared" si="157"/>
        <v>29.61</v>
      </c>
      <c r="Q2559" t="str">
        <f t="shared" si="158"/>
        <v>music</v>
      </c>
      <c r="R2559" t="str">
        <f t="shared" si="159"/>
        <v>classical music</v>
      </c>
      <c r="S2559" s="9">
        <v>41744.495208333334</v>
      </c>
      <c r="T2559" s="9"/>
      <c r="U2559" s="8">
        <v>41774.495208333334</v>
      </c>
      <c r="W2559" s="10">
        <v>41744.495208333334</v>
      </c>
    </row>
    <row r="2560" spans="1:23" ht="33" x14ac:dyDescent="0.25">
      <c r="A2560">
        <v>2558</v>
      </c>
      <c r="B2560" s="3" t="s">
        <v>2558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109</v>
      </c>
      <c r="P2560">
        <f t="shared" si="157"/>
        <v>75.61</v>
      </c>
      <c r="Q2560" t="str">
        <f t="shared" si="158"/>
        <v>music</v>
      </c>
      <c r="R2560" t="str">
        <f t="shared" si="159"/>
        <v>classical music</v>
      </c>
      <c r="S2560" s="9">
        <v>42093.610023148154</v>
      </c>
      <c r="T2560" s="9"/>
      <c r="U2560" s="8">
        <v>42125.332638888889</v>
      </c>
      <c r="W2560" s="10">
        <v>42093.610023148154</v>
      </c>
    </row>
    <row r="2561" spans="1:23" ht="49" x14ac:dyDescent="0.25">
      <c r="A2561">
        <v>2559</v>
      </c>
      <c r="B2561" s="3" t="s">
        <v>2559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</v>
      </c>
      <c r="P2561">
        <f t="shared" si="157"/>
        <v>35.6</v>
      </c>
      <c r="Q2561" t="str">
        <f t="shared" si="158"/>
        <v>music</v>
      </c>
      <c r="R2561" t="str">
        <f t="shared" si="159"/>
        <v>classical music</v>
      </c>
      <c r="S2561" s="9">
        <v>40829.623657407406</v>
      </c>
      <c r="T2561" s="9"/>
      <c r="U2561" s="8">
        <v>40862.567361111112</v>
      </c>
      <c r="W2561" s="10">
        <v>40829.623657407406</v>
      </c>
    </row>
    <row r="2562" spans="1:23" ht="49" x14ac:dyDescent="0.25">
      <c r="A2562">
        <v>2560</v>
      </c>
      <c r="B2562" s="3" t="s">
        <v>2560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</v>
      </c>
      <c r="P2562">
        <f t="shared" si="157"/>
        <v>143</v>
      </c>
      <c r="Q2562" t="str">
        <f t="shared" si="158"/>
        <v>music</v>
      </c>
      <c r="R2562" t="str">
        <f t="shared" si="159"/>
        <v>classical music</v>
      </c>
      <c r="S2562" s="9">
        <v>42039.701087962967</v>
      </c>
      <c r="T2562" s="9"/>
      <c r="U2562" s="8">
        <v>42069.701087962967</v>
      </c>
      <c r="W2562" s="10">
        <v>42039.701087962967</v>
      </c>
    </row>
    <row r="2563" spans="1:23" ht="49" x14ac:dyDescent="0.25">
      <c r="A2563">
        <v>2561</v>
      </c>
      <c r="B2563" s="3" t="s">
        <v>2561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ROUND((E2563/D2563)*100,0)</f>
        <v>0</v>
      </c>
      <c r="P2563" t="e">
        <f t="shared" ref="P2563:P2626" si="161">ROUND(E2563/L2563,2)</f>
        <v>#DIV/0!</v>
      </c>
      <c r="Q2563" t="str">
        <f t="shared" ref="Q2563:Q2626" si="162">LEFT(N2563,FIND("/",N2563)-1)</f>
        <v>food</v>
      </c>
      <c r="R2563" t="str">
        <f t="shared" ref="R2563:R2626" si="163">MID(N2563,FIND("/",N2563)+1,LEN(N2563))</f>
        <v>food trucks</v>
      </c>
      <c r="S2563" s="9">
        <v>42260.278807870374</v>
      </c>
      <c r="T2563" s="9"/>
      <c r="U2563" s="8">
        <v>42290.278807870374</v>
      </c>
      <c r="W2563" s="10">
        <v>42260.278807870374</v>
      </c>
    </row>
    <row r="2564" spans="1:23" ht="49" x14ac:dyDescent="0.25">
      <c r="A2564">
        <v>2562</v>
      </c>
      <c r="B2564" s="3" t="s">
        <v>2562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1</v>
      </c>
      <c r="P2564">
        <f t="shared" si="161"/>
        <v>25</v>
      </c>
      <c r="Q2564" t="str">
        <f t="shared" si="162"/>
        <v>food</v>
      </c>
      <c r="R2564" t="str">
        <f t="shared" si="163"/>
        <v>food trucks</v>
      </c>
      <c r="S2564" s="9">
        <v>42594.274756944447</v>
      </c>
      <c r="T2564" s="9"/>
      <c r="U2564" s="8">
        <v>42654.274756944447</v>
      </c>
      <c r="W2564" s="10">
        <v>42594.274756944447</v>
      </c>
    </row>
    <row r="2565" spans="1:23" ht="33" x14ac:dyDescent="0.25">
      <c r="A2565">
        <v>2563</v>
      </c>
      <c r="B2565" s="3" t="s">
        <v>2563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 t="e">
        <f t="shared" si="161"/>
        <v>#DIV/0!</v>
      </c>
      <c r="Q2565" t="str">
        <f t="shared" si="162"/>
        <v>food</v>
      </c>
      <c r="R2565" t="str">
        <f t="shared" si="163"/>
        <v>food trucks</v>
      </c>
      <c r="S2565" s="9">
        <v>42154.889479166668</v>
      </c>
      <c r="T2565" s="9"/>
      <c r="U2565" s="8">
        <v>42214.889479166668</v>
      </c>
      <c r="W2565" s="10">
        <v>42154.889479166668</v>
      </c>
    </row>
    <row r="2566" spans="1:23" ht="49" x14ac:dyDescent="0.25">
      <c r="A2566">
        <v>2564</v>
      </c>
      <c r="B2566" s="3" t="s">
        <v>2564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 t="e">
        <f t="shared" si="161"/>
        <v>#DIV/0!</v>
      </c>
      <c r="Q2566" t="str">
        <f t="shared" si="162"/>
        <v>food</v>
      </c>
      <c r="R2566" t="str">
        <f t="shared" si="163"/>
        <v>food trucks</v>
      </c>
      <c r="S2566" s="9">
        <v>41821.790497685186</v>
      </c>
      <c r="T2566" s="9"/>
      <c r="U2566" s="8">
        <v>41851.790497685186</v>
      </c>
      <c r="W2566" s="10">
        <v>41821.790497685186</v>
      </c>
    </row>
    <row r="2567" spans="1:23" ht="49" x14ac:dyDescent="0.25">
      <c r="A2567">
        <v>2565</v>
      </c>
      <c r="B2567" s="3" t="s">
        <v>2565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>
        <f t="shared" si="161"/>
        <v>100</v>
      </c>
      <c r="Q2567" t="str">
        <f t="shared" si="162"/>
        <v>food</v>
      </c>
      <c r="R2567" t="str">
        <f t="shared" si="163"/>
        <v>food trucks</v>
      </c>
      <c r="S2567" s="9">
        <v>42440.400335648148</v>
      </c>
      <c r="T2567" s="9"/>
      <c r="U2567" s="8">
        <v>42499.618055555555</v>
      </c>
      <c r="W2567" s="10">
        <v>42440.400335648148</v>
      </c>
    </row>
    <row r="2568" spans="1:23" ht="49" x14ac:dyDescent="0.25">
      <c r="A2568">
        <v>2566</v>
      </c>
      <c r="B2568" s="3" t="s">
        <v>2566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 t="e">
        <f t="shared" si="161"/>
        <v>#DIV/0!</v>
      </c>
      <c r="Q2568" t="str">
        <f t="shared" si="162"/>
        <v>food</v>
      </c>
      <c r="R2568" t="str">
        <f t="shared" si="163"/>
        <v>food trucks</v>
      </c>
      <c r="S2568" s="9">
        <v>41842.730879629627</v>
      </c>
      <c r="T2568" s="9"/>
      <c r="U2568" s="8">
        <v>41872.730879629627</v>
      </c>
      <c r="W2568" s="10">
        <v>41842.730879629627</v>
      </c>
    </row>
    <row r="2569" spans="1:23" ht="49" x14ac:dyDescent="0.25">
      <c r="A2569">
        <v>2567</v>
      </c>
      <c r="B2569" s="3" t="s">
        <v>2567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</v>
      </c>
      <c r="P2569">
        <f t="shared" si="161"/>
        <v>60</v>
      </c>
      <c r="Q2569" t="str">
        <f t="shared" si="162"/>
        <v>food</v>
      </c>
      <c r="R2569" t="str">
        <f t="shared" si="163"/>
        <v>food trucks</v>
      </c>
      <c r="S2569" s="9">
        <v>42087.628912037035</v>
      </c>
      <c r="T2569" s="9"/>
      <c r="U2569" s="8">
        <v>42117.628912037035</v>
      </c>
      <c r="W2569" s="10">
        <v>42087.628912037035</v>
      </c>
    </row>
    <row r="2570" spans="1:23" ht="49" x14ac:dyDescent="0.25">
      <c r="A2570">
        <v>2568</v>
      </c>
      <c r="B2570" s="3" t="s">
        <v>2568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1</v>
      </c>
      <c r="P2570">
        <f t="shared" si="161"/>
        <v>50</v>
      </c>
      <c r="Q2570" t="str">
        <f t="shared" si="162"/>
        <v>food</v>
      </c>
      <c r="R2570" t="str">
        <f t="shared" si="163"/>
        <v>food trucks</v>
      </c>
      <c r="S2570" s="9">
        <v>42584.416597222225</v>
      </c>
      <c r="T2570" s="9"/>
      <c r="U2570" s="8">
        <v>42614.416597222225</v>
      </c>
      <c r="W2570" s="10">
        <v>42584.416597222225</v>
      </c>
    </row>
    <row r="2571" spans="1:23" ht="49" x14ac:dyDescent="0.25">
      <c r="A2571">
        <v>2569</v>
      </c>
      <c r="B2571" s="3" t="s">
        <v>2569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</v>
      </c>
      <c r="P2571">
        <f t="shared" si="161"/>
        <v>72.5</v>
      </c>
      <c r="Q2571" t="str">
        <f t="shared" si="162"/>
        <v>food</v>
      </c>
      <c r="R2571" t="str">
        <f t="shared" si="163"/>
        <v>food trucks</v>
      </c>
      <c r="S2571" s="9">
        <v>42233.855462962965</v>
      </c>
      <c r="T2571" s="9"/>
      <c r="U2571" s="8">
        <v>42263.855462962965</v>
      </c>
      <c r="W2571" s="10">
        <v>42233.855462962965</v>
      </c>
    </row>
    <row r="2572" spans="1:23" ht="49" x14ac:dyDescent="0.25">
      <c r="A2572">
        <v>2570</v>
      </c>
      <c r="B2572" s="3" t="s">
        <v>2570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1</v>
      </c>
      <c r="P2572">
        <f t="shared" si="161"/>
        <v>29.5</v>
      </c>
      <c r="Q2572" t="str">
        <f t="shared" si="162"/>
        <v>food</v>
      </c>
      <c r="R2572" t="str">
        <f t="shared" si="163"/>
        <v>food trucks</v>
      </c>
      <c r="S2572" s="9">
        <v>42744.653182870374</v>
      </c>
      <c r="T2572" s="9"/>
      <c r="U2572" s="8">
        <v>42774.653182870374</v>
      </c>
      <c r="W2572" s="10">
        <v>42744.653182870374</v>
      </c>
    </row>
    <row r="2573" spans="1:23" ht="49" x14ac:dyDescent="0.25">
      <c r="A2573">
        <v>2571</v>
      </c>
      <c r="B2573" s="3" t="s">
        <v>2571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</v>
      </c>
      <c r="P2573">
        <f t="shared" si="161"/>
        <v>62.5</v>
      </c>
      <c r="Q2573" t="str">
        <f t="shared" si="162"/>
        <v>food</v>
      </c>
      <c r="R2573" t="str">
        <f t="shared" si="163"/>
        <v>food trucks</v>
      </c>
      <c r="S2573" s="9">
        <v>42449.091678240744</v>
      </c>
      <c r="T2573" s="9"/>
      <c r="U2573" s="8">
        <v>42509.091678240744</v>
      </c>
      <c r="W2573" s="10">
        <v>42449.091678240744</v>
      </c>
    </row>
    <row r="2574" spans="1:23" ht="49" x14ac:dyDescent="0.25">
      <c r="A2574">
        <v>2572</v>
      </c>
      <c r="B2574" s="3" t="s">
        <v>2572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 t="e">
        <f t="shared" si="161"/>
        <v>#DIV/0!</v>
      </c>
      <c r="Q2574" t="str">
        <f t="shared" si="162"/>
        <v>food</v>
      </c>
      <c r="R2574" t="str">
        <f t="shared" si="163"/>
        <v>food trucks</v>
      </c>
      <c r="S2574" s="9">
        <v>42076.869409722218</v>
      </c>
      <c r="T2574" s="9"/>
      <c r="U2574" s="8">
        <v>42106.869409722218</v>
      </c>
      <c r="W2574" s="10">
        <v>42076.869409722218</v>
      </c>
    </row>
    <row r="2575" spans="1:23" ht="49" x14ac:dyDescent="0.25">
      <c r="A2575">
        <v>2573</v>
      </c>
      <c r="B2575" s="3" t="s">
        <v>2573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 t="e">
        <f t="shared" si="161"/>
        <v>#DIV/0!</v>
      </c>
      <c r="Q2575" t="str">
        <f t="shared" si="162"/>
        <v>food</v>
      </c>
      <c r="R2575" t="str">
        <f t="shared" si="163"/>
        <v>food trucks</v>
      </c>
      <c r="S2575" s="9">
        <v>41829.342002314814</v>
      </c>
      <c r="T2575" s="9"/>
      <c r="U2575" s="8">
        <v>41874.342002314814</v>
      </c>
      <c r="W2575" s="10">
        <v>41829.342002314814</v>
      </c>
    </row>
    <row r="2576" spans="1:23" ht="49" x14ac:dyDescent="0.25">
      <c r="A2576">
        <v>2574</v>
      </c>
      <c r="B2576" s="3" t="s">
        <v>2574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 t="e">
        <f t="shared" si="161"/>
        <v>#DIV/0!</v>
      </c>
      <c r="Q2576" t="str">
        <f t="shared" si="162"/>
        <v>food</v>
      </c>
      <c r="R2576" t="str">
        <f t="shared" si="163"/>
        <v>food trucks</v>
      </c>
      <c r="S2576" s="9">
        <v>42487.575752314813</v>
      </c>
      <c r="T2576" s="9"/>
      <c r="U2576" s="8">
        <v>42508.575752314813</v>
      </c>
      <c r="W2576" s="10">
        <v>42487.575752314813</v>
      </c>
    </row>
    <row r="2577" spans="1:23" ht="49" x14ac:dyDescent="0.25">
      <c r="A2577">
        <v>2575</v>
      </c>
      <c r="B2577" s="3" t="s">
        <v>2575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 t="e">
        <f t="shared" si="161"/>
        <v>#DIV/0!</v>
      </c>
      <c r="Q2577" t="str">
        <f t="shared" si="162"/>
        <v>food</v>
      </c>
      <c r="R2577" t="str">
        <f t="shared" si="163"/>
        <v>food trucks</v>
      </c>
      <c r="S2577" s="9">
        <v>41985.858726851846</v>
      </c>
      <c r="T2577" s="9"/>
      <c r="U2577" s="8">
        <v>42015.858726851846</v>
      </c>
      <c r="W2577" s="10">
        <v>41985.858726851846</v>
      </c>
    </row>
    <row r="2578" spans="1:23" ht="33" x14ac:dyDescent="0.25">
      <c r="A2578">
        <v>2576</v>
      </c>
      <c r="B2578" s="3" t="s">
        <v>2576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 t="e">
        <f t="shared" si="161"/>
        <v>#DIV/0!</v>
      </c>
      <c r="Q2578" t="str">
        <f t="shared" si="162"/>
        <v>food</v>
      </c>
      <c r="R2578" t="str">
        <f t="shared" si="163"/>
        <v>food trucks</v>
      </c>
      <c r="S2578" s="9">
        <v>42059.75980324074</v>
      </c>
      <c r="T2578" s="9"/>
      <c r="U2578" s="8">
        <v>42104.718136574069</v>
      </c>
      <c r="W2578" s="10">
        <v>42059.75980324074</v>
      </c>
    </row>
    <row r="2579" spans="1:23" ht="49" x14ac:dyDescent="0.25">
      <c r="A2579">
        <v>2577</v>
      </c>
      <c r="B2579" s="3" t="s">
        <v>2577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 t="e">
        <f t="shared" si="161"/>
        <v>#DIV/0!</v>
      </c>
      <c r="Q2579" t="str">
        <f t="shared" si="162"/>
        <v>food</v>
      </c>
      <c r="R2579" t="str">
        <f t="shared" si="163"/>
        <v>food trucks</v>
      </c>
      <c r="S2579" s="9">
        <v>41830.570567129631</v>
      </c>
      <c r="T2579" s="9"/>
      <c r="U2579" s="8">
        <v>41855.570567129631</v>
      </c>
      <c r="W2579" s="10">
        <v>41830.570567129631</v>
      </c>
    </row>
    <row r="2580" spans="1:23" ht="49" x14ac:dyDescent="0.25">
      <c r="A2580">
        <v>2578</v>
      </c>
      <c r="B2580" s="3" t="s">
        <v>2578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 t="e">
        <f t="shared" si="161"/>
        <v>#DIV/0!</v>
      </c>
      <c r="Q2580" t="str">
        <f t="shared" si="162"/>
        <v>food</v>
      </c>
      <c r="R2580" t="str">
        <f t="shared" si="163"/>
        <v>food trucks</v>
      </c>
      <c r="S2580" s="9">
        <v>42237.772905092599</v>
      </c>
      <c r="T2580" s="9"/>
      <c r="U2580" s="8">
        <v>42286.458333333328</v>
      </c>
      <c r="W2580" s="10">
        <v>42237.772905092599</v>
      </c>
    </row>
    <row r="2581" spans="1:23" ht="49" x14ac:dyDescent="0.25">
      <c r="A2581">
        <v>2579</v>
      </c>
      <c r="B2581" s="3" t="s">
        <v>2579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</v>
      </c>
      <c r="P2581">
        <f t="shared" si="161"/>
        <v>23.08</v>
      </c>
      <c r="Q2581" t="str">
        <f t="shared" si="162"/>
        <v>food</v>
      </c>
      <c r="R2581" t="str">
        <f t="shared" si="163"/>
        <v>food trucks</v>
      </c>
      <c r="S2581" s="9">
        <v>41837.579895833333</v>
      </c>
      <c r="T2581" s="9"/>
      <c r="U2581" s="8">
        <v>41897.579895833333</v>
      </c>
      <c r="W2581" s="10">
        <v>41837.579895833333</v>
      </c>
    </row>
    <row r="2582" spans="1:23" ht="49" x14ac:dyDescent="0.25">
      <c r="A2582">
        <v>2580</v>
      </c>
      <c r="B2582" s="3" t="s">
        <v>2580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1</v>
      </c>
      <c r="P2582">
        <f t="shared" si="161"/>
        <v>25.5</v>
      </c>
      <c r="Q2582" t="str">
        <f t="shared" si="162"/>
        <v>food</v>
      </c>
      <c r="R2582" t="str">
        <f t="shared" si="163"/>
        <v>food trucks</v>
      </c>
      <c r="S2582" s="9">
        <v>42110.076423611114</v>
      </c>
      <c r="T2582" s="9"/>
      <c r="U2582" s="8">
        <v>42139.875</v>
      </c>
      <c r="W2582" s="10">
        <v>42110.076423611114</v>
      </c>
    </row>
    <row r="2583" spans="1:23" ht="49" x14ac:dyDescent="0.25">
      <c r="A2583">
        <v>2581</v>
      </c>
      <c r="B2583" s="3" t="s">
        <v>2581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11</v>
      </c>
      <c r="P2583">
        <f t="shared" si="161"/>
        <v>48.18</v>
      </c>
      <c r="Q2583" t="str">
        <f t="shared" si="162"/>
        <v>food</v>
      </c>
      <c r="R2583" t="str">
        <f t="shared" si="163"/>
        <v>food trucks</v>
      </c>
      <c r="S2583" s="9">
        <v>42294.378449074073</v>
      </c>
      <c r="T2583" s="9"/>
      <c r="U2583" s="8">
        <v>42324.420115740737</v>
      </c>
      <c r="W2583" s="10">
        <v>42294.378449074073</v>
      </c>
    </row>
    <row r="2584" spans="1:23" ht="33" x14ac:dyDescent="0.25">
      <c r="A2584">
        <v>2582</v>
      </c>
      <c r="B2584" s="3" t="s">
        <v>2582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0</v>
      </c>
      <c r="P2584">
        <f t="shared" si="161"/>
        <v>1</v>
      </c>
      <c r="Q2584" t="str">
        <f t="shared" si="162"/>
        <v>food</v>
      </c>
      <c r="R2584" t="str">
        <f t="shared" si="163"/>
        <v>food trucks</v>
      </c>
      <c r="S2584" s="9">
        <v>42642.738819444443</v>
      </c>
      <c r="T2584" s="9"/>
      <c r="U2584" s="8">
        <v>42672.738819444443</v>
      </c>
      <c r="W2584" s="10">
        <v>42642.738819444443</v>
      </c>
    </row>
    <row r="2585" spans="1:23" ht="33" x14ac:dyDescent="0.25">
      <c r="A2585">
        <v>2583</v>
      </c>
      <c r="B2585" s="3" t="s">
        <v>2583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1</v>
      </c>
      <c r="P2585">
        <f t="shared" si="161"/>
        <v>1</v>
      </c>
      <c r="Q2585" t="str">
        <f t="shared" si="162"/>
        <v>food</v>
      </c>
      <c r="R2585" t="str">
        <f t="shared" si="163"/>
        <v>food trucks</v>
      </c>
      <c r="S2585" s="9">
        <v>42019.51944444445</v>
      </c>
      <c r="T2585" s="9"/>
      <c r="U2585" s="8">
        <v>42079.477777777778</v>
      </c>
      <c r="W2585" s="10">
        <v>42019.51944444445</v>
      </c>
    </row>
    <row r="2586" spans="1:23" ht="33" x14ac:dyDescent="0.25">
      <c r="A2586">
        <v>2584</v>
      </c>
      <c r="B2586" s="3" t="s">
        <v>2584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 t="e">
        <f t="shared" si="161"/>
        <v>#DIV/0!</v>
      </c>
      <c r="Q2586" t="str">
        <f t="shared" si="162"/>
        <v>food</v>
      </c>
      <c r="R2586" t="str">
        <f t="shared" si="163"/>
        <v>food trucks</v>
      </c>
      <c r="S2586" s="9">
        <v>42139.923252314817</v>
      </c>
      <c r="T2586" s="9"/>
      <c r="U2586" s="8">
        <v>42169.923252314817</v>
      </c>
      <c r="W2586" s="10">
        <v>42139.923252314817</v>
      </c>
    </row>
    <row r="2587" spans="1:23" ht="49" x14ac:dyDescent="0.25">
      <c r="A2587">
        <v>2585</v>
      </c>
      <c r="B2587" s="3" t="s">
        <v>2585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</v>
      </c>
      <c r="P2587">
        <f t="shared" si="161"/>
        <v>50</v>
      </c>
      <c r="Q2587" t="str">
        <f t="shared" si="162"/>
        <v>food</v>
      </c>
      <c r="R2587" t="str">
        <f t="shared" si="163"/>
        <v>food trucks</v>
      </c>
      <c r="S2587" s="9">
        <v>41795.713333333333</v>
      </c>
      <c r="T2587" s="9"/>
      <c r="U2587" s="8">
        <v>41825.713333333333</v>
      </c>
      <c r="W2587" s="10">
        <v>41795.713333333333</v>
      </c>
    </row>
    <row r="2588" spans="1:23" ht="33" x14ac:dyDescent="0.25">
      <c r="A2588">
        <v>2586</v>
      </c>
      <c r="B2588" s="3" t="s">
        <v>2586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</v>
      </c>
      <c r="P2588">
        <f t="shared" si="161"/>
        <v>5</v>
      </c>
      <c r="Q2588" t="str">
        <f t="shared" si="162"/>
        <v>food</v>
      </c>
      <c r="R2588" t="str">
        <f t="shared" si="163"/>
        <v>food trucks</v>
      </c>
      <c r="S2588" s="9">
        <v>42333.080277777779</v>
      </c>
      <c r="T2588" s="9"/>
      <c r="U2588" s="8">
        <v>42363.080277777779</v>
      </c>
      <c r="W2588" s="10">
        <v>42333.080277777779</v>
      </c>
    </row>
    <row r="2589" spans="1:23" ht="49" x14ac:dyDescent="0.25">
      <c r="A2589">
        <v>2587</v>
      </c>
      <c r="B2589" s="3" t="s">
        <v>2587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</v>
      </c>
      <c r="P2589">
        <f t="shared" si="161"/>
        <v>202.83</v>
      </c>
      <c r="Q2589" t="str">
        <f t="shared" si="162"/>
        <v>food</v>
      </c>
      <c r="R2589" t="str">
        <f t="shared" si="163"/>
        <v>food trucks</v>
      </c>
      <c r="S2589" s="9">
        <v>42338.425381944442</v>
      </c>
      <c r="T2589" s="9"/>
      <c r="U2589" s="8">
        <v>42368.425381944442</v>
      </c>
      <c r="W2589" s="10">
        <v>42338.425381944442</v>
      </c>
    </row>
    <row r="2590" spans="1:23" ht="49" x14ac:dyDescent="0.25">
      <c r="A2590">
        <v>2588</v>
      </c>
      <c r="B2590" s="3" t="s">
        <v>2588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4</v>
      </c>
      <c r="P2590">
        <f t="shared" si="161"/>
        <v>29.13</v>
      </c>
      <c r="Q2590" t="str">
        <f t="shared" si="162"/>
        <v>food</v>
      </c>
      <c r="R2590" t="str">
        <f t="shared" si="163"/>
        <v>food trucks</v>
      </c>
      <c r="S2590" s="9">
        <v>42042.426226851851</v>
      </c>
      <c r="T2590" s="9"/>
      <c r="U2590" s="8">
        <v>42094.301388888889</v>
      </c>
      <c r="W2590" s="10">
        <v>42042.426226851851</v>
      </c>
    </row>
    <row r="2591" spans="1:23" ht="49" x14ac:dyDescent="0.25">
      <c r="A2591">
        <v>2589</v>
      </c>
      <c r="B2591" s="3" t="s">
        <v>2589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</v>
      </c>
      <c r="P2591">
        <f t="shared" si="161"/>
        <v>5</v>
      </c>
      <c r="Q2591" t="str">
        <f t="shared" si="162"/>
        <v>food</v>
      </c>
      <c r="R2591" t="str">
        <f t="shared" si="163"/>
        <v>food trucks</v>
      </c>
      <c r="S2591" s="9">
        <v>42422.286192129628</v>
      </c>
      <c r="T2591" s="9"/>
      <c r="U2591" s="8">
        <v>42452.244525462964</v>
      </c>
      <c r="W2591" s="10">
        <v>42422.286192129628</v>
      </c>
    </row>
    <row r="2592" spans="1:23" ht="49" x14ac:dyDescent="0.25">
      <c r="A2592">
        <v>2590</v>
      </c>
      <c r="B2592" s="3" t="s">
        <v>2590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 t="e">
        <f t="shared" si="161"/>
        <v>#DIV/0!</v>
      </c>
      <c r="Q2592" t="str">
        <f t="shared" si="162"/>
        <v>food</v>
      </c>
      <c r="R2592" t="str">
        <f t="shared" si="163"/>
        <v>food trucks</v>
      </c>
      <c r="S2592" s="9">
        <v>42388.339085648149</v>
      </c>
      <c r="T2592" s="9"/>
      <c r="U2592" s="8">
        <v>42395.339085648149</v>
      </c>
      <c r="W2592" s="10">
        <v>42388.339085648149</v>
      </c>
    </row>
    <row r="2593" spans="1:23" ht="49" x14ac:dyDescent="0.25">
      <c r="A2593">
        <v>2591</v>
      </c>
      <c r="B2593" s="3" t="s">
        <v>2591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2</v>
      </c>
      <c r="P2593">
        <f t="shared" si="161"/>
        <v>13</v>
      </c>
      <c r="Q2593" t="str">
        <f t="shared" si="162"/>
        <v>food</v>
      </c>
      <c r="R2593" t="str">
        <f t="shared" si="163"/>
        <v>food trucks</v>
      </c>
      <c r="S2593" s="9">
        <v>42382.656527777777</v>
      </c>
      <c r="T2593" s="9"/>
      <c r="U2593" s="8">
        <v>42442.614861111113</v>
      </c>
      <c r="W2593" s="10">
        <v>42382.656527777777</v>
      </c>
    </row>
    <row r="2594" spans="1:23" ht="49" x14ac:dyDescent="0.25">
      <c r="A2594">
        <v>2592</v>
      </c>
      <c r="B2594" s="3" t="s">
        <v>2592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</v>
      </c>
      <c r="P2594">
        <f t="shared" si="161"/>
        <v>50</v>
      </c>
      <c r="Q2594" t="str">
        <f t="shared" si="162"/>
        <v>food</v>
      </c>
      <c r="R2594" t="str">
        <f t="shared" si="163"/>
        <v>food trucks</v>
      </c>
      <c r="S2594" s="9">
        <v>41887.551168981481</v>
      </c>
      <c r="T2594" s="9"/>
      <c r="U2594" s="8">
        <v>41917.551168981481</v>
      </c>
      <c r="W2594" s="10">
        <v>41887.551168981481</v>
      </c>
    </row>
    <row r="2595" spans="1:23" ht="49" x14ac:dyDescent="0.25">
      <c r="A2595">
        <v>2593</v>
      </c>
      <c r="B2595" s="3" t="s">
        <v>2593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 t="e">
        <f t="shared" si="161"/>
        <v>#DIV/0!</v>
      </c>
      <c r="Q2595" t="str">
        <f t="shared" si="162"/>
        <v>food</v>
      </c>
      <c r="R2595" t="str">
        <f t="shared" si="163"/>
        <v>food trucks</v>
      </c>
      <c r="S2595" s="9">
        <v>42089.59520833334</v>
      </c>
      <c r="T2595" s="9"/>
      <c r="U2595" s="8">
        <v>42119.59520833334</v>
      </c>
      <c r="W2595" s="10">
        <v>42089.59520833334</v>
      </c>
    </row>
    <row r="2596" spans="1:23" ht="49" x14ac:dyDescent="0.25">
      <c r="A2596">
        <v>2594</v>
      </c>
      <c r="B2596" s="3" t="s">
        <v>2594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0</v>
      </c>
      <c r="P2596">
        <f t="shared" si="161"/>
        <v>1</v>
      </c>
      <c r="Q2596" t="str">
        <f t="shared" si="162"/>
        <v>food</v>
      </c>
      <c r="R2596" t="str">
        <f t="shared" si="163"/>
        <v>food trucks</v>
      </c>
      <c r="S2596" s="9">
        <v>41828.717916666668</v>
      </c>
      <c r="T2596" s="9"/>
      <c r="U2596" s="8">
        <v>41858.717916666668</v>
      </c>
      <c r="W2596" s="10">
        <v>41828.717916666668</v>
      </c>
    </row>
    <row r="2597" spans="1:23" ht="33" x14ac:dyDescent="0.25">
      <c r="A2597">
        <v>2595</v>
      </c>
      <c r="B2597" s="3" t="s">
        <v>2595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</v>
      </c>
      <c r="P2597">
        <f t="shared" si="161"/>
        <v>96.05</v>
      </c>
      <c r="Q2597" t="str">
        <f t="shared" si="162"/>
        <v>food</v>
      </c>
      <c r="R2597" t="str">
        <f t="shared" si="163"/>
        <v>food trucks</v>
      </c>
      <c r="S2597" s="9">
        <v>42759.994212962964</v>
      </c>
      <c r="T2597" s="9"/>
      <c r="U2597" s="8">
        <v>42789.994212962964</v>
      </c>
      <c r="W2597" s="10">
        <v>42759.994212962964</v>
      </c>
    </row>
    <row r="2598" spans="1:23" ht="49" x14ac:dyDescent="0.25">
      <c r="A2598">
        <v>2596</v>
      </c>
      <c r="B2598" s="3" t="s">
        <v>2596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24</v>
      </c>
      <c r="P2598">
        <f t="shared" si="161"/>
        <v>305.77999999999997</v>
      </c>
      <c r="Q2598" t="str">
        <f t="shared" si="162"/>
        <v>food</v>
      </c>
      <c r="R2598" t="str">
        <f t="shared" si="163"/>
        <v>food trucks</v>
      </c>
      <c r="S2598" s="9">
        <v>41828.414456018516</v>
      </c>
      <c r="T2598" s="9"/>
      <c r="U2598" s="8">
        <v>41858.414456018516</v>
      </c>
      <c r="W2598" s="10">
        <v>41828.414456018516</v>
      </c>
    </row>
    <row r="2599" spans="1:23" ht="49" x14ac:dyDescent="0.25">
      <c r="A2599">
        <v>2597</v>
      </c>
      <c r="B2599" s="3" t="s">
        <v>2597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6</v>
      </c>
      <c r="P2599">
        <f t="shared" si="161"/>
        <v>12.14</v>
      </c>
      <c r="Q2599" t="str">
        <f t="shared" si="162"/>
        <v>food</v>
      </c>
      <c r="R2599" t="str">
        <f t="shared" si="163"/>
        <v>food trucks</v>
      </c>
      <c r="S2599" s="9">
        <v>42510.091631944444</v>
      </c>
      <c r="T2599" s="9"/>
      <c r="U2599" s="8">
        <v>42540.091631944444</v>
      </c>
      <c r="W2599" s="10">
        <v>42510.091631944444</v>
      </c>
    </row>
    <row r="2600" spans="1:23" ht="33" x14ac:dyDescent="0.25">
      <c r="A2600">
        <v>2598</v>
      </c>
      <c r="B2600" s="3" t="s">
        <v>2598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>
        <f t="shared" si="161"/>
        <v>83.57</v>
      </c>
      <c r="Q2600" t="str">
        <f t="shared" si="162"/>
        <v>food</v>
      </c>
      <c r="R2600" t="str">
        <f t="shared" si="163"/>
        <v>food trucks</v>
      </c>
      <c r="S2600" s="9">
        <v>42240.590289351851</v>
      </c>
      <c r="T2600" s="9"/>
      <c r="U2600" s="8">
        <v>42270.590289351851</v>
      </c>
      <c r="W2600" s="10">
        <v>42240.590289351851</v>
      </c>
    </row>
    <row r="2601" spans="1:23" ht="33" x14ac:dyDescent="0.25">
      <c r="A2601">
        <v>2599</v>
      </c>
      <c r="B2601" s="3" t="s">
        <v>2599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1</v>
      </c>
      <c r="P2601">
        <f t="shared" si="161"/>
        <v>18</v>
      </c>
      <c r="Q2601" t="str">
        <f t="shared" si="162"/>
        <v>food</v>
      </c>
      <c r="R2601" t="str">
        <f t="shared" si="163"/>
        <v>food trucks</v>
      </c>
      <c r="S2601" s="9">
        <v>41809.504016203704</v>
      </c>
      <c r="T2601" s="9"/>
      <c r="U2601" s="8">
        <v>41854.504016203704</v>
      </c>
      <c r="W2601" s="10">
        <v>41809.504016203704</v>
      </c>
    </row>
    <row r="2602" spans="1:23" ht="33" x14ac:dyDescent="0.25">
      <c r="A2602">
        <v>2600</v>
      </c>
      <c r="B2602" s="3" t="s">
        <v>2600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7</v>
      </c>
      <c r="P2602">
        <f t="shared" si="161"/>
        <v>115.53</v>
      </c>
      <c r="Q2602" t="str">
        <f t="shared" si="162"/>
        <v>food</v>
      </c>
      <c r="R2602" t="str">
        <f t="shared" si="163"/>
        <v>food trucks</v>
      </c>
      <c r="S2602" s="9">
        <v>42394.650462962964</v>
      </c>
      <c r="T2602" s="9"/>
      <c r="U2602" s="8">
        <v>42454.608796296292</v>
      </c>
      <c r="W2602" s="10">
        <v>42394.650462962964</v>
      </c>
    </row>
    <row r="2603" spans="1:23" ht="49" x14ac:dyDescent="0.25">
      <c r="A2603">
        <v>2601</v>
      </c>
      <c r="B2603" s="3" t="s">
        <v>2601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</v>
      </c>
      <c r="P2603">
        <f t="shared" si="161"/>
        <v>21.9</v>
      </c>
      <c r="Q2603" t="str">
        <f t="shared" si="162"/>
        <v>technology</v>
      </c>
      <c r="R2603" t="str">
        <f t="shared" si="163"/>
        <v>space exploration</v>
      </c>
      <c r="S2603" s="9">
        <v>41150.652187499996</v>
      </c>
      <c r="T2603" s="9"/>
      <c r="U2603" s="8">
        <v>41164.915972222225</v>
      </c>
      <c r="W2603" s="10">
        <v>41150.652187499996</v>
      </c>
    </row>
    <row r="2604" spans="1:23" ht="49" x14ac:dyDescent="0.25">
      <c r="A2604">
        <v>2602</v>
      </c>
      <c r="B2604" s="3" t="s">
        <v>2602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</v>
      </c>
      <c r="P2604">
        <f t="shared" si="161"/>
        <v>80.02</v>
      </c>
      <c r="Q2604" t="str">
        <f t="shared" si="162"/>
        <v>technology</v>
      </c>
      <c r="R2604" t="str">
        <f t="shared" si="163"/>
        <v>space exploration</v>
      </c>
      <c r="S2604" s="9">
        <v>41915.497314814813</v>
      </c>
      <c r="T2604" s="9"/>
      <c r="U2604" s="8">
        <v>41955.638888888891</v>
      </c>
      <c r="W2604" s="10">
        <v>41915.497314814813</v>
      </c>
    </row>
    <row r="2605" spans="1:23" ht="33" x14ac:dyDescent="0.25">
      <c r="A2605">
        <v>2603</v>
      </c>
      <c r="B2605" s="3" t="s">
        <v>2603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</v>
      </c>
      <c r="P260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  <c r="S2605" s="9">
        <v>41617.662662037037</v>
      </c>
      <c r="T2605" s="9"/>
      <c r="U2605" s="8">
        <v>41631.662662037037</v>
      </c>
      <c r="W2605" s="10">
        <v>41617.662662037037</v>
      </c>
    </row>
    <row r="2606" spans="1:23" ht="49" x14ac:dyDescent="0.25">
      <c r="A2606">
        <v>2604</v>
      </c>
      <c r="B2606" s="3" t="s">
        <v>2604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</v>
      </c>
      <c r="P2606">
        <f t="shared" si="161"/>
        <v>64.930000000000007</v>
      </c>
      <c r="Q2606" t="str">
        <f t="shared" si="162"/>
        <v>technology</v>
      </c>
      <c r="R2606" t="str">
        <f t="shared" si="163"/>
        <v>space exploration</v>
      </c>
      <c r="S2606" s="9">
        <v>40997.801192129627</v>
      </c>
      <c r="T2606" s="9"/>
      <c r="U2606" s="8">
        <v>41027.801192129627</v>
      </c>
      <c r="W2606" s="10">
        <v>40997.801192129627</v>
      </c>
    </row>
    <row r="2607" spans="1:23" ht="49" x14ac:dyDescent="0.25">
      <c r="A2607">
        <v>2605</v>
      </c>
      <c r="B2607" s="3" t="s">
        <v>2605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</v>
      </c>
      <c r="P2607">
        <f t="shared" si="161"/>
        <v>60.97</v>
      </c>
      <c r="Q2607" t="str">
        <f t="shared" si="162"/>
        <v>technology</v>
      </c>
      <c r="R2607" t="str">
        <f t="shared" si="163"/>
        <v>space exploration</v>
      </c>
      <c r="S2607" s="9">
        <v>42508.291550925926</v>
      </c>
      <c r="T2607" s="9"/>
      <c r="U2607" s="8">
        <v>42538.291550925926</v>
      </c>
      <c r="W2607" s="10">
        <v>42508.291550925926</v>
      </c>
    </row>
    <row r="2608" spans="1:23" ht="65" x14ac:dyDescent="0.25">
      <c r="A2608">
        <v>2606</v>
      </c>
      <c r="B2608" s="3" t="s">
        <v>2606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</v>
      </c>
      <c r="P2608">
        <f t="shared" si="161"/>
        <v>31.44</v>
      </c>
      <c r="Q2608" t="str">
        <f t="shared" si="162"/>
        <v>technology</v>
      </c>
      <c r="R2608" t="str">
        <f t="shared" si="163"/>
        <v>space exploration</v>
      </c>
      <c r="S2608" s="9">
        <v>41726.462754629632</v>
      </c>
      <c r="T2608" s="9"/>
      <c r="U2608" s="8">
        <v>41758.462754629632</v>
      </c>
      <c r="W2608" s="10">
        <v>41726.462754629632</v>
      </c>
    </row>
    <row r="2609" spans="1:23" ht="49" x14ac:dyDescent="0.25">
      <c r="A2609">
        <v>2607</v>
      </c>
      <c r="B2609" s="3" t="s">
        <v>2607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408</v>
      </c>
      <c r="P2609">
        <f t="shared" si="161"/>
        <v>81.95</v>
      </c>
      <c r="Q2609" t="str">
        <f t="shared" si="162"/>
        <v>technology</v>
      </c>
      <c r="R2609" t="str">
        <f t="shared" si="163"/>
        <v>space exploration</v>
      </c>
      <c r="S2609" s="9">
        <v>42184.624675925923</v>
      </c>
      <c r="T2609" s="9"/>
      <c r="U2609" s="8">
        <v>42227.833333333328</v>
      </c>
      <c r="W2609" s="10">
        <v>42184.624675925923</v>
      </c>
    </row>
    <row r="2610" spans="1:23" ht="49" x14ac:dyDescent="0.25">
      <c r="A2610">
        <v>2608</v>
      </c>
      <c r="B2610" s="3" t="s">
        <v>2608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224</v>
      </c>
      <c r="P2610">
        <f t="shared" si="161"/>
        <v>58.93</v>
      </c>
      <c r="Q2610" t="str">
        <f t="shared" si="162"/>
        <v>technology</v>
      </c>
      <c r="R2610" t="str">
        <f t="shared" si="163"/>
        <v>space exploration</v>
      </c>
      <c r="S2610" s="9">
        <v>42767.551712962959</v>
      </c>
      <c r="T2610" s="9"/>
      <c r="U2610" s="8">
        <v>42808.75</v>
      </c>
      <c r="W2610" s="10">
        <v>42767.551712962959</v>
      </c>
    </row>
    <row r="2611" spans="1:23" ht="49" x14ac:dyDescent="0.25">
      <c r="A2611">
        <v>2609</v>
      </c>
      <c r="B2611" s="3" t="s">
        <v>2609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304</v>
      </c>
      <c r="P2611">
        <f t="shared" si="161"/>
        <v>157.29</v>
      </c>
      <c r="Q2611" t="str">
        <f t="shared" si="162"/>
        <v>technology</v>
      </c>
      <c r="R2611" t="str">
        <f t="shared" si="163"/>
        <v>space exploration</v>
      </c>
      <c r="S2611" s="9">
        <v>41074.987858796296</v>
      </c>
      <c r="T2611" s="9"/>
      <c r="U2611" s="8">
        <v>41104.987858796296</v>
      </c>
      <c r="W2611" s="10">
        <v>41074.987858796296</v>
      </c>
    </row>
    <row r="2612" spans="1:23" ht="33" x14ac:dyDescent="0.25">
      <c r="A2612">
        <v>2610</v>
      </c>
      <c r="B2612" s="3" t="s">
        <v>2610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</v>
      </c>
      <c r="P2612">
        <f t="shared" si="161"/>
        <v>55.76</v>
      </c>
      <c r="Q2612" t="str">
        <f t="shared" si="162"/>
        <v>technology</v>
      </c>
      <c r="R2612" t="str">
        <f t="shared" si="163"/>
        <v>space exploration</v>
      </c>
      <c r="S2612" s="9">
        <v>42564.631076388891</v>
      </c>
      <c r="T2612" s="9"/>
      <c r="U2612" s="8">
        <v>42604.040972222225</v>
      </c>
      <c r="W2612" s="10">
        <v>42564.631076388891</v>
      </c>
    </row>
    <row r="2613" spans="1:23" ht="49" x14ac:dyDescent="0.25">
      <c r="A2613">
        <v>2611</v>
      </c>
      <c r="B2613" s="3" t="s">
        <v>2611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2791</v>
      </c>
      <c r="P2613">
        <f t="shared" si="161"/>
        <v>83.8</v>
      </c>
      <c r="Q2613" t="str">
        <f t="shared" si="162"/>
        <v>technology</v>
      </c>
      <c r="R2613" t="str">
        <f t="shared" si="163"/>
        <v>space exploration</v>
      </c>
      <c r="S2613" s="9">
        <v>42704.085810185185</v>
      </c>
      <c r="T2613" s="9"/>
      <c r="U2613" s="8">
        <v>42737.707638888889</v>
      </c>
      <c r="W2613" s="10">
        <v>42704.085810185185</v>
      </c>
    </row>
    <row r="2614" spans="1:23" ht="49" x14ac:dyDescent="0.25">
      <c r="A2614">
        <v>2612</v>
      </c>
      <c r="B2614" s="3" t="s">
        <v>2612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172</v>
      </c>
      <c r="P2614">
        <f t="shared" si="161"/>
        <v>58.42</v>
      </c>
      <c r="Q2614" t="str">
        <f t="shared" si="162"/>
        <v>technology</v>
      </c>
      <c r="R2614" t="str">
        <f t="shared" si="163"/>
        <v>space exploration</v>
      </c>
      <c r="S2614" s="9">
        <v>41981.893171296295</v>
      </c>
      <c r="T2614" s="9"/>
      <c r="U2614" s="8">
        <v>42012.893171296295</v>
      </c>
      <c r="W2614" s="10">
        <v>41981.893171296295</v>
      </c>
    </row>
    <row r="2615" spans="1:23" ht="49" x14ac:dyDescent="0.25">
      <c r="A2615">
        <v>2613</v>
      </c>
      <c r="B2615" s="3" t="s">
        <v>2613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</v>
      </c>
      <c r="P2615">
        <f t="shared" si="161"/>
        <v>270.57</v>
      </c>
      <c r="Q2615" t="str">
        <f t="shared" si="162"/>
        <v>technology</v>
      </c>
      <c r="R2615" t="str">
        <f t="shared" si="163"/>
        <v>space exploration</v>
      </c>
      <c r="S2615" s="9">
        <v>41143.56821759259</v>
      </c>
      <c r="T2615" s="9"/>
      <c r="U2615" s="8">
        <v>41173.56821759259</v>
      </c>
      <c r="W2615" s="10">
        <v>41143.56821759259</v>
      </c>
    </row>
    <row r="2616" spans="1:23" ht="49" x14ac:dyDescent="0.25">
      <c r="A2616">
        <v>2614</v>
      </c>
      <c r="B2616" s="3" t="s">
        <v>2614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tr">
        <f t="shared" si="162"/>
        <v>technology</v>
      </c>
      <c r="R2616" t="str">
        <f t="shared" si="163"/>
        <v>space exploration</v>
      </c>
      <c r="S2616" s="9">
        <v>41730.458472222221</v>
      </c>
      <c r="T2616" s="9"/>
      <c r="U2616" s="8">
        <v>41758.958333333336</v>
      </c>
      <c r="W2616" s="10">
        <v>41730.458472222221</v>
      </c>
    </row>
    <row r="2617" spans="1:23" ht="49" x14ac:dyDescent="0.25">
      <c r="A2617">
        <v>2615</v>
      </c>
      <c r="B2617" s="3" t="s">
        <v>2615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170</v>
      </c>
      <c r="P2617">
        <f t="shared" si="161"/>
        <v>47.18</v>
      </c>
      <c r="Q2617" t="str">
        <f t="shared" si="162"/>
        <v>technology</v>
      </c>
      <c r="R2617" t="str">
        <f t="shared" si="163"/>
        <v>space exploration</v>
      </c>
      <c r="S2617" s="9">
        <v>42453.24726851852</v>
      </c>
      <c r="T2617" s="9"/>
      <c r="U2617" s="8">
        <v>42490.25</v>
      </c>
      <c r="W2617" s="10">
        <v>42453.24726851852</v>
      </c>
    </row>
    <row r="2618" spans="1:23" ht="49" x14ac:dyDescent="0.25">
      <c r="A2618">
        <v>2616</v>
      </c>
      <c r="B2618" s="3" t="s">
        <v>2616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115</v>
      </c>
      <c r="P2618">
        <f t="shared" si="161"/>
        <v>120.31</v>
      </c>
      <c r="Q2618" t="str">
        <f t="shared" si="162"/>
        <v>technology</v>
      </c>
      <c r="R2618" t="str">
        <f t="shared" si="163"/>
        <v>space exploration</v>
      </c>
      <c r="S2618" s="9">
        <v>42211.74454861111</v>
      </c>
      <c r="T2618" s="9"/>
      <c r="U2618" s="8">
        <v>42241.74454861111</v>
      </c>
      <c r="W2618" s="10">
        <v>42211.74454861111</v>
      </c>
    </row>
    <row r="2619" spans="1:23" ht="49" x14ac:dyDescent="0.25">
      <c r="A2619">
        <v>2617</v>
      </c>
      <c r="B2619" s="3" t="s">
        <v>2617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878</v>
      </c>
      <c r="P2619">
        <f t="shared" si="161"/>
        <v>27.6</v>
      </c>
      <c r="Q2619" t="str">
        <f t="shared" si="162"/>
        <v>technology</v>
      </c>
      <c r="R2619" t="str">
        <f t="shared" si="163"/>
        <v>space exploration</v>
      </c>
      <c r="S2619" s="9">
        <v>41902.624432870369</v>
      </c>
      <c r="T2619" s="9"/>
      <c r="U2619" s="8">
        <v>41932.624432870369</v>
      </c>
      <c r="W2619" s="10">
        <v>41902.624432870369</v>
      </c>
    </row>
    <row r="2620" spans="1:23" ht="33" x14ac:dyDescent="0.25">
      <c r="A2620">
        <v>2618</v>
      </c>
      <c r="B2620" s="3" t="s">
        <v>2618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</v>
      </c>
      <c r="P2620">
        <f t="shared" si="161"/>
        <v>205.3</v>
      </c>
      <c r="Q2620" t="str">
        <f t="shared" si="162"/>
        <v>technology</v>
      </c>
      <c r="R2620" t="str">
        <f t="shared" si="163"/>
        <v>space exploration</v>
      </c>
      <c r="S2620" s="9">
        <v>42279.542372685188</v>
      </c>
      <c r="T2620" s="9"/>
      <c r="U2620" s="8">
        <v>42339.584039351852</v>
      </c>
      <c r="W2620" s="10">
        <v>42279.542372685188</v>
      </c>
    </row>
    <row r="2621" spans="1:23" ht="49" x14ac:dyDescent="0.25">
      <c r="A2621">
        <v>2619</v>
      </c>
      <c r="B2621" s="3" t="s">
        <v>2619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</v>
      </c>
      <c r="P2621">
        <f t="shared" si="161"/>
        <v>35.549999999999997</v>
      </c>
      <c r="Q2621" t="str">
        <f t="shared" si="162"/>
        <v>technology</v>
      </c>
      <c r="R2621" t="str">
        <f t="shared" si="163"/>
        <v>space exploration</v>
      </c>
      <c r="S2621" s="9">
        <v>42273.634305555555</v>
      </c>
      <c r="T2621" s="9"/>
      <c r="U2621" s="8">
        <v>42300.208333333328</v>
      </c>
      <c r="W2621" s="10">
        <v>42273.634305555555</v>
      </c>
    </row>
    <row r="2622" spans="1:23" ht="49" x14ac:dyDescent="0.25">
      <c r="A2622">
        <v>2620</v>
      </c>
      <c r="B2622" s="3" t="s">
        <v>2620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144</v>
      </c>
      <c r="P2622">
        <f t="shared" si="161"/>
        <v>74.64</v>
      </c>
      <c r="Q2622" t="str">
        <f t="shared" si="162"/>
        <v>technology</v>
      </c>
      <c r="R2622" t="str">
        <f t="shared" si="163"/>
        <v>space exploration</v>
      </c>
      <c r="S2622" s="9">
        <v>42250.91715277778</v>
      </c>
      <c r="T2622" s="9"/>
      <c r="U2622" s="8">
        <v>42287.791666666672</v>
      </c>
      <c r="W2622" s="10">
        <v>42250.91715277778</v>
      </c>
    </row>
    <row r="2623" spans="1:23" ht="49" x14ac:dyDescent="0.25">
      <c r="A2623">
        <v>2621</v>
      </c>
      <c r="B2623" s="3" t="s">
        <v>2621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146</v>
      </c>
      <c r="P2623">
        <f t="shared" si="161"/>
        <v>47.06</v>
      </c>
      <c r="Q2623" t="str">
        <f t="shared" si="162"/>
        <v>technology</v>
      </c>
      <c r="R2623" t="str">
        <f t="shared" si="163"/>
        <v>space exploration</v>
      </c>
      <c r="S2623" s="9">
        <v>42115.49754629629</v>
      </c>
      <c r="T2623" s="9"/>
      <c r="U2623" s="8">
        <v>42145.49754629629</v>
      </c>
      <c r="W2623" s="10">
        <v>42115.49754629629</v>
      </c>
    </row>
    <row r="2624" spans="1:23" ht="49" x14ac:dyDescent="0.25">
      <c r="A2624">
        <v>2622</v>
      </c>
      <c r="B2624" s="3" t="s">
        <v>2622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</v>
      </c>
      <c r="P2624">
        <f t="shared" si="161"/>
        <v>26.59</v>
      </c>
      <c r="Q2624" t="str">
        <f t="shared" si="162"/>
        <v>technology</v>
      </c>
      <c r="R2624" t="str">
        <f t="shared" si="163"/>
        <v>space exploration</v>
      </c>
      <c r="S2624" s="9">
        <v>42689.49324074074</v>
      </c>
      <c r="T2624" s="9"/>
      <c r="U2624" s="8">
        <v>42734.49324074074</v>
      </c>
      <c r="W2624" s="10">
        <v>42689.49324074074</v>
      </c>
    </row>
    <row r="2625" spans="1:23" ht="49" x14ac:dyDescent="0.25">
      <c r="A2625">
        <v>2623</v>
      </c>
      <c r="B2625" s="3" t="s">
        <v>2623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>
        <f t="shared" si="161"/>
        <v>36.770000000000003</v>
      </c>
      <c r="Q2625" t="str">
        <f t="shared" si="162"/>
        <v>technology</v>
      </c>
      <c r="R2625" t="str">
        <f t="shared" si="163"/>
        <v>space exploration</v>
      </c>
      <c r="S2625" s="9">
        <v>42692.006550925929</v>
      </c>
      <c r="T2625" s="9"/>
      <c r="U2625" s="8">
        <v>42706.006550925929</v>
      </c>
      <c r="W2625" s="10">
        <v>42692.006550925929</v>
      </c>
    </row>
    <row r="2626" spans="1:23" ht="49" x14ac:dyDescent="0.25">
      <c r="A2626">
        <v>2624</v>
      </c>
      <c r="B2626" s="3" t="s">
        <v>2624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</v>
      </c>
      <c r="P2626">
        <f t="shared" si="161"/>
        <v>31.82</v>
      </c>
      <c r="Q2626" t="str">
        <f t="shared" si="162"/>
        <v>technology</v>
      </c>
      <c r="R2626" t="str">
        <f t="shared" si="163"/>
        <v>space exploration</v>
      </c>
      <c r="S2626" s="9">
        <v>41144.17155092593</v>
      </c>
      <c r="T2626" s="9"/>
      <c r="U2626" s="8">
        <v>41165.17155092593</v>
      </c>
      <c r="W2626" s="10">
        <v>41144.17155092593</v>
      </c>
    </row>
    <row r="2627" spans="1:23" ht="49" x14ac:dyDescent="0.25">
      <c r="A2627">
        <v>2625</v>
      </c>
      <c r="B2627" s="3" t="s">
        <v>2625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ROUND((E2627/D2627)*100,0)</f>
        <v>956</v>
      </c>
      <c r="P2627">
        <f t="shared" ref="P2627:P2690" si="165">ROUND(E2627/L2627,2)</f>
        <v>27.58</v>
      </c>
      <c r="Q2627" t="str">
        <f t="shared" ref="Q2627:Q2690" si="166">LEFT(N2627,FIND("/",N2627)-1)</f>
        <v>technology</v>
      </c>
      <c r="R2627" t="str">
        <f t="shared" ref="R2627:R2690" si="167">MID(N2627,FIND("/",N2627)+1,LEN(N2627))</f>
        <v>space exploration</v>
      </c>
      <c r="S2627" s="9">
        <v>42658.560277777782</v>
      </c>
      <c r="T2627" s="9"/>
      <c r="U2627" s="8">
        <v>42683.601944444439</v>
      </c>
      <c r="W2627" s="10">
        <v>42658.560277777782</v>
      </c>
    </row>
    <row r="2628" spans="1:23" ht="49" x14ac:dyDescent="0.25">
      <c r="A2628">
        <v>2626</v>
      </c>
      <c r="B2628" s="3" t="s">
        <v>2626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>
        <f t="shared" si="165"/>
        <v>56</v>
      </c>
      <c r="Q2628" t="str">
        <f t="shared" si="166"/>
        <v>technology</v>
      </c>
      <c r="R2628" t="str">
        <f t="shared" si="167"/>
        <v>space exploration</v>
      </c>
      <c r="S2628" s="9">
        <v>42128.378113425926</v>
      </c>
      <c r="T2628" s="9"/>
      <c r="U2628" s="8">
        <v>42158.378113425926</v>
      </c>
      <c r="W2628" s="10">
        <v>42128.378113425926</v>
      </c>
    </row>
    <row r="2629" spans="1:23" ht="49" x14ac:dyDescent="0.25">
      <c r="A2629">
        <v>2627</v>
      </c>
      <c r="B2629" s="3" t="s">
        <v>2627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647</v>
      </c>
      <c r="P2629">
        <f t="shared" si="165"/>
        <v>21.56</v>
      </c>
      <c r="Q2629" t="str">
        <f t="shared" si="166"/>
        <v>technology</v>
      </c>
      <c r="R2629" t="str">
        <f t="shared" si="167"/>
        <v>space exploration</v>
      </c>
      <c r="S2629" s="9">
        <v>42304.579409722224</v>
      </c>
      <c r="T2629" s="9"/>
      <c r="U2629" s="8">
        <v>42334.621076388896</v>
      </c>
      <c r="W2629" s="10">
        <v>42304.579409722224</v>
      </c>
    </row>
    <row r="2630" spans="1:23" ht="33" x14ac:dyDescent="0.25">
      <c r="A2630">
        <v>2628</v>
      </c>
      <c r="B2630" s="3" t="s">
        <v>2628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</v>
      </c>
      <c r="P2630">
        <f t="shared" si="165"/>
        <v>44.1</v>
      </c>
      <c r="Q2630" t="str">
        <f t="shared" si="166"/>
        <v>technology</v>
      </c>
      <c r="R2630" t="str">
        <f t="shared" si="167"/>
        <v>space exploration</v>
      </c>
      <c r="S2630" s="9">
        <v>41953.716053240743</v>
      </c>
      <c r="T2630" s="9"/>
      <c r="U2630" s="8">
        <v>41973.716053240743</v>
      </c>
      <c r="W2630" s="10">
        <v>41953.716053240743</v>
      </c>
    </row>
    <row r="2631" spans="1:23" ht="33" x14ac:dyDescent="0.25">
      <c r="A2631">
        <v>2629</v>
      </c>
      <c r="B2631" s="3" t="s">
        <v>2629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128</v>
      </c>
      <c r="P2631">
        <f t="shared" si="165"/>
        <v>63.87</v>
      </c>
      <c r="Q2631" t="str">
        <f t="shared" si="166"/>
        <v>technology</v>
      </c>
      <c r="R2631" t="str">
        <f t="shared" si="167"/>
        <v>space exploration</v>
      </c>
      <c r="S2631" s="9">
        <v>42108.288449074069</v>
      </c>
      <c r="T2631" s="9"/>
      <c r="U2631" s="8">
        <v>42138.288449074069</v>
      </c>
      <c r="W2631" s="10">
        <v>42108.288449074069</v>
      </c>
    </row>
    <row r="2632" spans="1:23" ht="49" x14ac:dyDescent="0.25">
      <c r="A2632">
        <v>2630</v>
      </c>
      <c r="B2632" s="3" t="s">
        <v>2630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158</v>
      </c>
      <c r="P2632">
        <f t="shared" si="165"/>
        <v>38.99</v>
      </c>
      <c r="Q2632" t="str">
        <f t="shared" si="166"/>
        <v>technology</v>
      </c>
      <c r="R2632" t="str">
        <f t="shared" si="167"/>
        <v>space exploration</v>
      </c>
      <c r="S2632" s="9">
        <v>42523.855462962965</v>
      </c>
      <c r="T2632" s="9"/>
      <c r="U2632" s="8">
        <v>42551.166666666672</v>
      </c>
      <c r="W2632" s="10">
        <v>42523.855462962965</v>
      </c>
    </row>
    <row r="2633" spans="1:23" ht="49" x14ac:dyDescent="0.25">
      <c r="A2633">
        <v>2631</v>
      </c>
      <c r="B2633" s="3" t="s">
        <v>2631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115</v>
      </c>
      <c r="P2633">
        <f t="shared" si="165"/>
        <v>80.19</v>
      </c>
      <c r="Q2633" t="str">
        <f t="shared" si="166"/>
        <v>technology</v>
      </c>
      <c r="R2633" t="str">
        <f t="shared" si="167"/>
        <v>space exploration</v>
      </c>
      <c r="S2633" s="9">
        <v>42217.919293981482</v>
      </c>
      <c r="T2633" s="9"/>
      <c r="U2633" s="8">
        <v>42245.919293981482</v>
      </c>
      <c r="W2633" s="10">
        <v>42217.919293981482</v>
      </c>
    </row>
    <row r="2634" spans="1:23" ht="49" x14ac:dyDescent="0.25">
      <c r="A2634">
        <v>2632</v>
      </c>
      <c r="B2634" s="3" t="s">
        <v>2632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</v>
      </c>
      <c r="P2634">
        <f t="shared" si="165"/>
        <v>34.9</v>
      </c>
      <c r="Q2634" t="str">
        <f t="shared" si="166"/>
        <v>technology</v>
      </c>
      <c r="R2634" t="str">
        <f t="shared" si="167"/>
        <v>space exploration</v>
      </c>
      <c r="S2634" s="9">
        <v>42493.811793981484</v>
      </c>
      <c r="T2634" s="9"/>
      <c r="U2634" s="8">
        <v>42518.811793981484</v>
      </c>
      <c r="W2634" s="10">
        <v>42493.811793981484</v>
      </c>
    </row>
    <row r="2635" spans="1:23" ht="49" x14ac:dyDescent="0.25">
      <c r="A2635">
        <v>2633</v>
      </c>
      <c r="B2635" s="3" t="s">
        <v>2633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355</v>
      </c>
      <c r="P2635">
        <f t="shared" si="165"/>
        <v>89.1</v>
      </c>
      <c r="Q2635" t="str">
        <f t="shared" si="166"/>
        <v>technology</v>
      </c>
      <c r="R2635" t="str">
        <f t="shared" si="167"/>
        <v>space exploration</v>
      </c>
      <c r="S2635" s="9">
        <v>41667.573287037041</v>
      </c>
      <c r="T2635" s="9"/>
      <c r="U2635" s="8">
        <v>41697.708333333336</v>
      </c>
      <c r="W2635" s="10">
        <v>41667.573287037041</v>
      </c>
    </row>
    <row r="2636" spans="1:23" ht="49" x14ac:dyDescent="0.25">
      <c r="A2636">
        <v>2634</v>
      </c>
      <c r="B2636" s="3" t="s">
        <v>2634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</v>
      </c>
      <c r="P2636">
        <f t="shared" si="165"/>
        <v>39.44</v>
      </c>
      <c r="Q2636" t="str">
        <f t="shared" si="166"/>
        <v>technology</v>
      </c>
      <c r="R2636" t="str">
        <f t="shared" si="167"/>
        <v>space exploration</v>
      </c>
      <c r="S2636" s="9">
        <v>42612.406493055561</v>
      </c>
      <c r="T2636" s="9"/>
      <c r="U2636" s="8">
        <v>42642.406493055561</v>
      </c>
      <c r="W2636" s="10">
        <v>42612.406493055561</v>
      </c>
    </row>
    <row r="2637" spans="1:23" ht="49" x14ac:dyDescent="0.25">
      <c r="A2637">
        <v>2635</v>
      </c>
      <c r="B2637" s="3" t="s">
        <v>2635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</v>
      </c>
      <c r="Q2637" t="str">
        <f t="shared" si="166"/>
        <v>technology</v>
      </c>
      <c r="R2637" t="str">
        <f t="shared" si="167"/>
        <v>space exploration</v>
      </c>
      <c r="S2637" s="9">
        <v>42037.700937500005</v>
      </c>
      <c r="T2637" s="9"/>
      <c r="U2637" s="8">
        <v>42072.659270833334</v>
      </c>
      <c r="W2637" s="10">
        <v>42037.700937500005</v>
      </c>
    </row>
    <row r="2638" spans="1:23" ht="49" x14ac:dyDescent="0.25">
      <c r="A2638">
        <v>2636</v>
      </c>
      <c r="B2638" s="3" t="s">
        <v>2636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</v>
      </c>
      <c r="P2638">
        <f t="shared" si="165"/>
        <v>37.46</v>
      </c>
      <c r="Q2638" t="str">
        <f t="shared" si="166"/>
        <v>technology</v>
      </c>
      <c r="R2638" t="str">
        <f t="shared" si="167"/>
        <v>space exploration</v>
      </c>
      <c r="S2638" s="9">
        <v>42636.364745370374</v>
      </c>
      <c r="T2638" s="9"/>
      <c r="U2638" s="8">
        <v>42658.791666666672</v>
      </c>
      <c r="W2638" s="10">
        <v>42636.364745370374</v>
      </c>
    </row>
    <row r="2639" spans="1:23" ht="33" x14ac:dyDescent="0.25">
      <c r="A2639">
        <v>2637</v>
      </c>
      <c r="B2639" s="3" t="s">
        <v>2637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</v>
      </c>
      <c r="P2639">
        <f t="shared" si="165"/>
        <v>31.96</v>
      </c>
      <c r="Q2639" t="str">
        <f t="shared" si="166"/>
        <v>technology</v>
      </c>
      <c r="R2639" t="str">
        <f t="shared" si="167"/>
        <v>space exploration</v>
      </c>
      <c r="S2639" s="9">
        <v>42639.299479166672</v>
      </c>
      <c r="T2639" s="9"/>
      <c r="U2639" s="8">
        <v>42655.299479166672</v>
      </c>
      <c r="W2639" s="10">
        <v>42639.299479166672</v>
      </c>
    </row>
    <row r="2640" spans="1:23" ht="49" x14ac:dyDescent="0.25">
      <c r="A2640">
        <v>2638</v>
      </c>
      <c r="B2640" s="3" t="s">
        <v>2638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102</v>
      </c>
      <c r="P2640">
        <f t="shared" si="165"/>
        <v>25.21</v>
      </c>
      <c r="Q2640" t="str">
        <f t="shared" si="166"/>
        <v>technology</v>
      </c>
      <c r="R2640" t="str">
        <f t="shared" si="167"/>
        <v>space exploration</v>
      </c>
      <c r="S2640" s="9">
        <v>41989.663136574076</v>
      </c>
      <c r="T2640" s="9"/>
      <c r="U2640" s="8">
        <v>42019.663136574076</v>
      </c>
      <c r="W2640" s="10">
        <v>41989.663136574076</v>
      </c>
    </row>
    <row r="2641" spans="1:23" ht="49" x14ac:dyDescent="0.25">
      <c r="A2641">
        <v>2639</v>
      </c>
      <c r="B2641" s="3" t="s">
        <v>2639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10.039999999999999</v>
      </c>
      <c r="Q2641" t="str">
        <f t="shared" si="166"/>
        <v>technology</v>
      </c>
      <c r="R2641" t="str">
        <f t="shared" si="167"/>
        <v>space exploration</v>
      </c>
      <c r="S2641" s="9">
        <v>42024.61513888889</v>
      </c>
      <c r="T2641" s="9"/>
      <c r="U2641" s="8">
        <v>42054.61513888889</v>
      </c>
      <c r="W2641" s="10">
        <v>42024.61513888889</v>
      </c>
    </row>
    <row r="2642" spans="1:23" ht="65" x14ac:dyDescent="0.25">
      <c r="A2642">
        <v>2640</v>
      </c>
      <c r="B2642" s="3" t="s">
        <v>2640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106</v>
      </c>
      <c r="P2642">
        <f t="shared" si="165"/>
        <v>45.94</v>
      </c>
      <c r="Q2642" t="str">
        <f t="shared" si="166"/>
        <v>technology</v>
      </c>
      <c r="R2642" t="str">
        <f t="shared" si="167"/>
        <v>space exploration</v>
      </c>
      <c r="S2642" s="9">
        <v>42102.910578703704</v>
      </c>
      <c r="T2642" s="9"/>
      <c r="U2642" s="8">
        <v>42162.910578703704</v>
      </c>
      <c r="W2642" s="10">
        <v>42102.910578703704</v>
      </c>
    </row>
    <row r="2643" spans="1:23" ht="33" x14ac:dyDescent="0.25">
      <c r="A2643">
        <v>2641</v>
      </c>
      <c r="B2643" s="3" t="s">
        <v>2641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>
        <f t="shared" si="165"/>
        <v>15</v>
      </c>
      <c r="Q2643" t="str">
        <f t="shared" si="166"/>
        <v>technology</v>
      </c>
      <c r="R2643" t="str">
        <f t="shared" si="167"/>
        <v>space exploration</v>
      </c>
      <c r="S2643" s="9">
        <v>41880.577118055553</v>
      </c>
      <c r="T2643" s="9"/>
      <c r="U2643" s="8">
        <v>41897.589583333334</v>
      </c>
      <c r="W2643" s="10">
        <v>41880.577118055553</v>
      </c>
    </row>
    <row r="2644" spans="1:23" ht="65" x14ac:dyDescent="0.25">
      <c r="A2644">
        <v>2642</v>
      </c>
      <c r="B2644" s="3" t="s">
        <v>2642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  <c r="S2644" s="9">
        <v>42535.996620370366</v>
      </c>
      <c r="T2644" s="9"/>
      <c r="U2644" s="8">
        <v>42566.039583333331</v>
      </c>
      <c r="W2644" s="10">
        <v>42535.996620370366</v>
      </c>
    </row>
    <row r="2645" spans="1:23" ht="49" x14ac:dyDescent="0.25">
      <c r="A2645">
        <v>2643</v>
      </c>
      <c r="B2645" s="3" t="s">
        <v>2643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34</v>
      </c>
      <c r="P2645">
        <f t="shared" si="165"/>
        <v>223.58</v>
      </c>
      <c r="Q2645" t="str">
        <f t="shared" si="166"/>
        <v>technology</v>
      </c>
      <c r="R2645" t="str">
        <f t="shared" si="167"/>
        <v>space exploration</v>
      </c>
      <c r="S2645" s="9">
        <v>42689.332349537035</v>
      </c>
      <c r="T2645" s="9"/>
      <c r="U2645" s="8">
        <v>42725.082638888889</v>
      </c>
      <c r="W2645" s="10">
        <v>42689.332349537035</v>
      </c>
    </row>
    <row r="2646" spans="1:23" ht="49" x14ac:dyDescent="0.25">
      <c r="A2646">
        <v>2644</v>
      </c>
      <c r="B2646" s="3" t="s">
        <v>2644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</v>
      </c>
      <c r="P2646">
        <f t="shared" si="165"/>
        <v>39.479999999999997</v>
      </c>
      <c r="Q2646" t="str">
        <f t="shared" si="166"/>
        <v>technology</v>
      </c>
      <c r="R2646" t="str">
        <f t="shared" si="167"/>
        <v>space exploration</v>
      </c>
      <c r="S2646" s="9">
        <v>42774.542071759264</v>
      </c>
      <c r="T2646" s="9"/>
      <c r="U2646" s="8">
        <v>42804.542071759264</v>
      </c>
      <c r="W2646" s="10">
        <v>42774.542071759264</v>
      </c>
    </row>
    <row r="2647" spans="1:23" ht="49" x14ac:dyDescent="0.25">
      <c r="A2647">
        <v>2645</v>
      </c>
      <c r="B2647" s="3" t="s">
        <v>2645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11</v>
      </c>
      <c r="P2647">
        <f t="shared" si="165"/>
        <v>91.3</v>
      </c>
      <c r="Q2647" t="str">
        <f t="shared" si="166"/>
        <v>technology</v>
      </c>
      <c r="R2647" t="str">
        <f t="shared" si="167"/>
        <v>space exploration</v>
      </c>
      <c r="S2647" s="9">
        <v>41921.592627314814</v>
      </c>
      <c r="T2647" s="9"/>
      <c r="U2647" s="8">
        <v>41951.634293981479</v>
      </c>
      <c r="W2647" s="10">
        <v>41921.592627314814</v>
      </c>
    </row>
    <row r="2648" spans="1:23" ht="49" x14ac:dyDescent="0.25">
      <c r="A2648">
        <v>2646</v>
      </c>
      <c r="B2648" s="3" t="s">
        <v>2646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</v>
      </c>
      <c r="P2648">
        <f t="shared" si="165"/>
        <v>78.67</v>
      </c>
      <c r="Q2648" t="str">
        <f t="shared" si="166"/>
        <v>technology</v>
      </c>
      <c r="R2648" t="str">
        <f t="shared" si="167"/>
        <v>space exploration</v>
      </c>
      <c r="S2648" s="9">
        <v>42226.063298611116</v>
      </c>
      <c r="T2648" s="9"/>
      <c r="U2648" s="8">
        <v>42256.063298611116</v>
      </c>
      <c r="W2648" s="10">
        <v>42226.063298611116</v>
      </c>
    </row>
    <row r="2649" spans="1:23" ht="49" x14ac:dyDescent="0.25">
      <c r="A2649">
        <v>2647</v>
      </c>
      <c r="B2649" s="3" t="s">
        <v>2647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</v>
      </c>
      <c r="P2649">
        <f t="shared" si="165"/>
        <v>12</v>
      </c>
      <c r="Q2649" t="str">
        <f t="shared" si="166"/>
        <v>technology</v>
      </c>
      <c r="R2649" t="str">
        <f t="shared" si="167"/>
        <v>space exploration</v>
      </c>
      <c r="S2649" s="9">
        <v>42200.011793981481</v>
      </c>
      <c r="T2649" s="9"/>
      <c r="U2649" s="8">
        <v>42230.011793981481</v>
      </c>
      <c r="W2649" s="10">
        <v>42200.011793981481</v>
      </c>
    </row>
    <row r="2650" spans="1:23" ht="49" x14ac:dyDescent="0.25">
      <c r="A2650">
        <v>2648</v>
      </c>
      <c r="B2650" s="3" t="s">
        <v>2648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1</v>
      </c>
      <c r="P2650">
        <f t="shared" si="165"/>
        <v>17.670000000000002</v>
      </c>
      <c r="Q2650" t="str">
        <f t="shared" si="166"/>
        <v>technology</v>
      </c>
      <c r="R2650" t="str">
        <f t="shared" si="167"/>
        <v>space exploration</v>
      </c>
      <c r="S2650" s="9">
        <v>42408.464814814812</v>
      </c>
      <c r="T2650" s="9"/>
      <c r="U2650" s="8">
        <v>42438.464814814812</v>
      </c>
      <c r="W2650" s="10">
        <v>42408.464814814812</v>
      </c>
    </row>
    <row r="2651" spans="1:23" ht="18" x14ac:dyDescent="0.25">
      <c r="A2651">
        <v>2649</v>
      </c>
      <c r="B2651" s="3" t="s">
        <v>2649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0</v>
      </c>
      <c r="P2651">
        <f t="shared" si="165"/>
        <v>41.33</v>
      </c>
      <c r="Q2651" t="str">
        <f t="shared" si="166"/>
        <v>technology</v>
      </c>
      <c r="R2651" t="str">
        <f t="shared" si="167"/>
        <v>space exploration</v>
      </c>
      <c r="S2651" s="9">
        <v>42341.74700231482</v>
      </c>
      <c r="T2651" s="9"/>
      <c r="U2651" s="8">
        <v>42401.74700231482</v>
      </c>
      <c r="W2651" s="10">
        <v>42341.74700231482</v>
      </c>
    </row>
    <row r="2652" spans="1:23" ht="49" x14ac:dyDescent="0.25">
      <c r="A2652">
        <v>2650</v>
      </c>
      <c r="B2652" s="3" t="s">
        <v>2650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1</v>
      </c>
      <c r="P2652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  <c r="S2652" s="9">
        <v>42695.374340277776</v>
      </c>
      <c r="T2652" s="9"/>
      <c r="U2652" s="8">
        <v>42725.374340277776</v>
      </c>
      <c r="W2652" s="10">
        <v>42695.374340277776</v>
      </c>
    </row>
    <row r="2653" spans="1:23" ht="49" x14ac:dyDescent="0.25">
      <c r="A2653">
        <v>2651</v>
      </c>
      <c r="B2653" s="3" t="s">
        <v>2651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2</v>
      </c>
      <c r="P2653">
        <f t="shared" si="165"/>
        <v>307.82</v>
      </c>
      <c r="Q2653" t="str">
        <f t="shared" si="166"/>
        <v>technology</v>
      </c>
      <c r="R2653" t="str">
        <f t="shared" si="167"/>
        <v>space exploration</v>
      </c>
      <c r="S2653" s="9">
        <v>42327.555659722217</v>
      </c>
      <c r="T2653" s="9"/>
      <c r="U2653" s="8">
        <v>42355.555659722217</v>
      </c>
      <c r="W2653" s="10">
        <v>42327.555659722217</v>
      </c>
    </row>
    <row r="2654" spans="1:23" ht="49" x14ac:dyDescent="0.25">
      <c r="A2654">
        <v>2652</v>
      </c>
      <c r="B2654" s="3" t="s">
        <v>2652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1</v>
      </c>
      <c r="P2654">
        <f t="shared" si="165"/>
        <v>80.45</v>
      </c>
      <c r="Q2654" t="str">
        <f t="shared" si="166"/>
        <v>technology</v>
      </c>
      <c r="R2654" t="str">
        <f t="shared" si="167"/>
        <v>space exploration</v>
      </c>
      <c r="S2654" s="9">
        <v>41952.908854166672</v>
      </c>
      <c r="T2654" s="9"/>
      <c r="U2654" s="8">
        <v>41982.908854166672</v>
      </c>
      <c r="W2654" s="10">
        <v>41952.908854166672</v>
      </c>
    </row>
    <row r="2655" spans="1:23" ht="49" x14ac:dyDescent="0.25">
      <c r="A2655">
        <v>2653</v>
      </c>
      <c r="B2655" s="3" t="s">
        <v>2653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12</v>
      </c>
      <c r="P2655">
        <f t="shared" si="165"/>
        <v>83.94</v>
      </c>
      <c r="Q2655" t="str">
        <f t="shared" si="166"/>
        <v>technology</v>
      </c>
      <c r="R2655" t="str">
        <f t="shared" si="167"/>
        <v>space exploration</v>
      </c>
      <c r="S2655" s="9">
        <v>41771.401932870373</v>
      </c>
      <c r="T2655" s="9"/>
      <c r="U2655" s="8">
        <v>41802.916666666664</v>
      </c>
      <c r="W2655" s="10">
        <v>41771.401932870373</v>
      </c>
    </row>
    <row r="2656" spans="1:23" ht="49" x14ac:dyDescent="0.25">
      <c r="A2656">
        <v>2654</v>
      </c>
      <c r="B2656" s="3" t="s">
        <v>2654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0</v>
      </c>
      <c r="P2656">
        <f t="shared" si="165"/>
        <v>8.5</v>
      </c>
      <c r="Q2656" t="str">
        <f t="shared" si="166"/>
        <v>technology</v>
      </c>
      <c r="R2656" t="str">
        <f t="shared" si="167"/>
        <v>space exploration</v>
      </c>
      <c r="S2656" s="9">
        <v>42055.350995370376</v>
      </c>
      <c r="T2656" s="9"/>
      <c r="U2656" s="8">
        <v>42115.309328703705</v>
      </c>
      <c r="W2656" s="10">
        <v>42055.350995370376</v>
      </c>
    </row>
    <row r="2657" spans="1:23" ht="18" x14ac:dyDescent="0.25">
      <c r="A2657">
        <v>2655</v>
      </c>
      <c r="B2657" s="3" t="s">
        <v>2655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</v>
      </c>
      <c r="P2657">
        <f t="shared" si="165"/>
        <v>73.37</v>
      </c>
      <c r="Q2657" t="str">
        <f t="shared" si="166"/>
        <v>technology</v>
      </c>
      <c r="R2657" t="str">
        <f t="shared" si="167"/>
        <v>space exploration</v>
      </c>
      <c r="S2657" s="9">
        <v>42381.616284722222</v>
      </c>
      <c r="T2657" s="9"/>
      <c r="U2657" s="8">
        <v>42409.583333333328</v>
      </c>
      <c r="W2657" s="10">
        <v>42381.616284722222</v>
      </c>
    </row>
    <row r="2658" spans="1:23" ht="33" x14ac:dyDescent="0.25">
      <c r="A2658">
        <v>2656</v>
      </c>
      <c r="B2658" s="3" t="s">
        <v>2656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</v>
      </c>
      <c r="P2658">
        <f t="shared" si="165"/>
        <v>112.86</v>
      </c>
      <c r="Q2658" t="str">
        <f t="shared" si="166"/>
        <v>technology</v>
      </c>
      <c r="R2658" t="str">
        <f t="shared" si="167"/>
        <v>space exploration</v>
      </c>
      <c r="S2658" s="9">
        <v>42767.438518518517</v>
      </c>
      <c r="T2658" s="9"/>
      <c r="U2658" s="8">
        <v>42806.541666666672</v>
      </c>
      <c r="W2658" s="10">
        <v>42767.438518518517</v>
      </c>
    </row>
    <row r="2659" spans="1:23" ht="49" x14ac:dyDescent="0.25">
      <c r="A2659">
        <v>2657</v>
      </c>
      <c r="B2659" s="3" t="s">
        <v>2657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19</v>
      </c>
      <c r="P2659">
        <f t="shared" si="165"/>
        <v>95.28</v>
      </c>
      <c r="Q2659" t="str">
        <f t="shared" si="166"/>
        <v>technology</v>
      </c>
      <c r="R2659" t="str">
        <f t="shared" si="167"/>
        <v>space exploration</v>
      </c>
      <c r="S2659" s="9">
        <v>42551.678854166668</v>
      </c>
      <c r="T2659" s="9"/>
      <c r="U2659" s="8">
        <v>42584.8125</v>
      </c>
      <c r="W2659" s="10">
        <v>42551.678854166668</v>
      </c>
    </row>
    <row r="2660" spans="1:23" ht="49" x14ac:dyDescent="0.25">
      <c r="A2660">
        <v>2658</v>
      </c>
      <c r="B2660" s="3" t="s">
        <v>2658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0</v>
      </c>
      <c r="P2660">
        <f t="shared" si="165"/>
        <v>22.75</v>
      </c>
      <c r="Q2660" t="str">
        <f t="shared" si="166"/>
        <v>technology</v>
      </c>
      <c r="R2660" t="str">
        <f t="shared" si="167"/>
        <v>space exploration</v>
      </c>
      <c r="S2660" s="9">
        <v>42551.634189814817</v>
      </c>
      <c r="T2660" s="9"/>
      <c r="U2660" s="8">
        <v>42581.634189814817</v>
      </c>
      <c r="W2660" s="10">
        <v>42551.634189814817</v>
      </c>
    </row>
    <row r="2661" spans="1:23" ht="18" x14ac:dyDescent="0.25">
      <c r="A2661">
        <v>2659</v>
      </c>
      <c r="B2661" s="3" t="s">
        <v>2659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3</v>
      </c>
      <c r="P2661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  <c r="S2661" s="9">
        <v>42081.819560185191</v>
      </c>
      <c r="T2661" s="9"/>
      <c r="U2661" s="8">
        <v>42111.819560185191</v>
      </c>
      <c r="W2661" s="10">
        <v>42081.819560185191</v>
      </c>
    </row>
    <row r="2662" spans="1:23" ht="49" x14ac:dyDescent="0.25">
      <c r="A2662">
        <v>2660</v>
      </c>
      <c r="B2662" s="3" t="s">
        <v>2660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0</v>
      </c>
      <c r="P2662">
        <f t="shared" si="165"/>
        <v>3.8</v>
      </c>
      <c r="Q2662" t="str">
        <f t="shared" si="166"/>
        <v>technology</v>
      </c>
      <c r="R2662" t="str">
        <f t="shared" si="167"/>
        <v>space exploration</v>
      </c>
      <c r="S2662" s="9">
        <v>42272.463171296295</v>
      </c>
      <c r="T2662" s="9"/>
      <c r="U2662" s="8">
        <v>42332.504837962959</v>
      </c>
      <c r="W2662" s="10">
        <v>42272.463171296295</v>
      </c>
    </row>
    <row r="2663" spans="1:23" ht="49" x14ac:dyDescent="0.25">
      <c r="A2663">
        <v>2661</v>
      </c>
      <c r="B2663" s="3" t="s">
        <v>2661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103</v>
      </c>
      <c r="P2663">
        <f t="shared" si="165"/>
        <v>85.75</v>
      </c>
      <c r="Q2663" t="str">
        <f t="shared" si="166"/>
        <v>technology</v>
      </c>
      <c r="R2663" t="str">
        <f t="shared" si="167"/>
        <v>makerspaces</v>
      </c>
      <c r="S2663" s="9">
        <v>41542.708449074074</v>
      </c>
      <c r="T2663" s="9"/>
      <c r="U2663" s="8">
        <v>41572.708449074074</v>
      </c>
      <c r="W2663" s="10">
        <v>41542.708449074074</v>
      </c>
    </row>
    <row r="2664" spans="1:23" ht="49" x14ac:dyDescent="0.25">
      <c r="A2664">
        <v>2662</v>
      </c>
      <c r="B2664" s="3" t="s">
        <v>2662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107</v>
      </c>
      <c r="P2664">
        <f t="shared" si="165"/>
        <v>267</v>
      </c>
      <c r="Q2664" t="str">
        <f t="shared" si="166"/>
        <v>technology</v>
      </c>
      <c r="R2664" t="str">
        <f t="shared" si="167"/>
        <v>makerspaces</v>
      </c>
      <c r="S2664" s="9">
        <v>42207.496678240743</v>
      </c>
      <c r="T2664" s="9"/>
      <c r="U2664" s="8">
        <v>42237.496678240743</v>
      </c>
      <c r="W2664" s="10">
        <v>42207.496678240743</v>
      </c>
    </row>
    <row r="2665" spans="1:23" ht="49" x14ac:dyDescent="0.25">
      <c r="A2665">
        <v>2663</v>
      </c>
      <c r="B2665" s="3" t="s">
        <v>2663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105</v>
      </c>
      <c r="P2665">
        <f t="shared" si="165"/>
        <v>373.56</v>
      </c>
      <c r="Q2665" t="str">
        <f t="shared" si="166"/>
        <v>technology</v>
      </c>
      <c r="R2665" t="str">
        <f t="shared" si="167"/>
        <v>makerspaces</v>
      </c>
      <c r="S2665" s="9">
        <v>42222.372766203705</v>
      </c>
      <c r="T2665" s="9"/>
      <c r="U2665" s="8">
        <v>42251.375</v>
      </c>
      <c r="W2665" s="10">
        <v>42222.372766203705</v>
      </c>
    </row>
    <row r="2666" spans="1:23" ht="49" x14ac:dyDescent="0.25">
      <c r="A2666">
        <v>2664</v>
      </c>
      <c r="B2666" s="3" t="s">
        <v>2664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</v>
      </c>
      <c r="P2666">
        <f t="shared" si="165"/>
        <v>174.04</v>
      </c>
      <c r="Q2666" t="str">
        <f t="shared" si="166"/>
        <v>technology</v>
      </c>
      <c r="R2666" t="str">
        <f t="shared" si="167"/>
        <v>makerspaces</v>
      </c>
      <c r="S2666" s="9">
        <v>42312.77542824074</v>
      </c>
      <c r="T2666" s="9"/>
      <c r="U2666" s="8">
        <v>42347.040972222225</v>
      </c>
      <c r="W2666" s="10">
        <v>42312.77542824074</v>
      </c>
    </row>
    <row r="2667" spans="1:23" ht="49" x14ac:dyDescent="0.25">
      <c r="A2667">
        <v>2665</v>
      </c>
      <c r="B2667" s="3" t="s">
        <v>2665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</v>
      </c>
      <c r="P2667">
        <f t="shared" si="165"/>
        <v>93.7</v>
      </c>
      <c r="Q2667" t="str">
        <f t="shared" si="166"/>
        <v>technology</v>
      </c>
      <c r="R2667" t="str">
        <f t="shared" si="167"/>
        <v>makerspaces</v>
      </c>
      <c r="S2667" s="9">
        <v>42083.645532407405</v>
      </c>
      <c r="T2667" s="9"/>
      <c r="U2667" s="8">
        <v>42128.645532407405</v>
      </c>
      <c r="W2667" s="10">
        <v>42083.645532407405</v>
      </c>
    </row>
    <row r="2668" spans="1:23" ht="49" x14ac:dyDescent="0.25">
      <c r="A2668">
        <v>2666</v>
      </c>
      <c r="B2668" s="3" t="s">
        <v>2666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</v>
      </c>
      <c r="P2668">
        <f t="shared" si="165"/>
        <v>77.33</v>
      </c>
      <c r="Q2668" t="str">
        <f t="shared" si="166"/>
        <v>technology</v>
      </c>
      <c r="R2668" t="str">
        <f t="shared" si="167"/>
        <v>makerspaces</v>
      </c>
      <c r="S2668" s="9">
        <v>42235.514340277776</v>
      </c>
      <c r="T2668" s="9"/>
      <c r="U2668" s="8">
        <v>42272.625</v>
      </c>
      <c r="W2668" s="10">
        <v>42235.514340277776</v>
      </c>
    </row>
    <row r="2669" spans="1:23" ht="49" x14ac:dyDescent="0.25">
      <c r="A2669">
        <v>2667</v>
      </c>
      <c r="B2669" s="3" t="s">
        <v>2667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111</v>
      </c>
      <c r="P2669">
        <f t="shared" si="165"/>
        <v>92.22</v>
      </c>
      <c r="Q2669" t="str">
        <f t="shared" si="166"/>
        <v>technology</v>
      </c>
      <c r="R2669" t="str">
        <f t="shared" si="167"/>
        <v>makerspaces</v>
      </c>
      <c r="S2669" s="9">
        <v>42380.676111111112</v>
      </c>
      <c r="T2669" s="9"/>
      <c r="U2669" s="8">
        <v>42410.676111111112</v>
      </c>
      <c r="W2669" s="10">
        <v>42380.676111111112</v>
      </c>
    </row>
    <row r="2670" spans="1:23" ht="33" x14ac:dyDescent="0.25">
      <c r="A2670">
        <v>2668</v>
      </c>
      <c r="B2670" s="3" t="s">
        <v>2668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171</v>
      </c>
      <c r="P2670">
        <f t="shared" si="165"/>
        <v>60.96</v>
      </c>
      <c r="Q2670" t="str">
        <f t="shared" si="166"/>
        <v>technology</v>
      </c>
      <c r="R2670" t="str">
        <f t="shared" si="167"/>
        <v>makerspaces</v>
      </c>
      <c r="S2670" s="9">
        <v>42275.338715277772</v>
      </c>
      <c r="T2670" s="9"/>
      <c r="U2670" s="8">
        <v>42317.35555555555</v>
      </c>
      <c r="W2670" s="10">
        <v>42275.338715277772</v>
      </c>
    </row>
    <row r="2671" spans="1:23" ht="49" x14ac:dyDescent="0.25">
      <c r="A2671">
        <v>2669</v>
      </c>
      <c r="B2671" s="3" t="s">
        <v>2669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</v>
      </c>
      <c r="P2671">
        <f t="shared" si="165"/>
        <v>91</v>
      </c>
      <c r="Q2671" t="str">
        <f t="shared" si="166"/>
        <v>technology</v>
      </c>
      <c r="R2671" t="str">
        <f t="shared" si="167"/>
        <v>makerspaces</v>
      </c>
      <c r="S2671" s="9">
        <v>42318.785833333335</v>
      </c>
      <c r="T2671" s="9"/>
      <c r="U2671" s="8">
        <v>42378.785833333335</v>
      </c>
      <c r="W2671" s="10">
        <v>42318.785833333335</v>
      </c>
    </row>
    <row r="2672" spans="1:23" ht="49" x14ac:dyDescent="0.25">
      <c r="A2672">
        <v>2670</v>
      </c>
      <c r="B2672" s="3" t="s">
        <v>2670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</v>
      </c>
      <c r="P2672">
        <f t="shared" si="165"/>
        <v>41.58</v>
      </c>
      <c r="Q2672" t="str">
        <f t="shared" si="166"/>
        <v>technology</v>
      </c>
      <c r="R2672" t="str">
        <f t="shared" si="167"/>
        <v>makerspaces</v>
      </c>
      <c r="S2672" s="9">
        <v>41820.770601851851</v>
      </c>
      <c r="T2672" s="9"/>
      <c r="U2672" s="8">
        <v>41848.770601851851</v>
      </c>
      <c r="W2672" s="10">
        <v>41820.770601851851</v>
      </c>
    </row>
    <row r="2673" spans="1:23" ht="49" x14ac:dyDescent="0.25">
      <c r="A2673">
        <v>2671</v>
      </c>
      <c r="B2673" s="3" t="s">
        <v>2671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</v>
      </c>
      <c r="P2673">
        <f t="shared" si="165"/>
        <v>33.76</v>
      </c>
      <c r="Q2673" t="str">
        <f t="shared" si="166"/>
        <v>technology</v>
      </c>
      <c r="R2673" t="str">
        <f t="shared" si="167"/>
        <v>makerspaces</v>
      </c>
      <c r="S2673" s="9">
        <v>41962.499027777783</v>
      </c>
      <c r="T2673" s="9"/>
      <c r="U2673" s="8">
        <v>41992.568055555559</v>
      </c>
      <c r="W2673" s="10">
        <v>41962.499027777783</v>
      </c>
    </row>
    <row r="2674" spans="1:23" ht="49" x14ac:dyDescent="0.25">
      <c r="A2674">
        <v>2672</v>
      </c>
      <c r="B2674" s="3" t="s">
        <v>2672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</v>
      </c>
      <c r="P2674">
        <f t="shared" si="165"/>
        <v>70.62</v>
      </c>
      <c r="Q2674" t="str">
        <f t="shared" si="166"/>
        <v>technology</v>
      </c>
      <c r="R2674" t="str">
        <f t="shared" si="167"/>
        <v>makerspaces</v>
      </c>
      <c r="S2674" s="9">
        <v>42344.634143518517</v>
      </c>
      <c r="T2674" s="9"/>
      <c r="U2674" s="8">
        <v>42366</v>
      </c>
      <c r="W2674" s="10">
        <v>42344.634143518517</v>
      </c>
    </row>
    <row r="2675" spans="1:23" ht="49" x14ac:dyDescent="0.25">
      <c r="A2675">
        <v>2673</v>
      </c>
      <c r="B2675" s="3" t="s">
        <v>2673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28</v>
      </c>
      <c r="P2675">
        <f t="shared" si="165"/>
        <v>167.15</v>
      </c>
      <c r="Q2675" t="str">
        <f t="shared" si="166"/>
        <v>technology</v>
      </c>
      <c r="R2675" t="str">
        <f t="shared" si="167"/>
        <v>makerspaces</v>
      </c>
      <c r="S2675" s="9">
        <v>41912.291655092595</v>
      </c>
      <c r="T2675" s="9"/>
      <c r="U2675" s="8">
        <v>41941.697916666664</v>
      </c>
      <c r="W2675" s="10">
        <v>41912.291655092595</v>
      </c>
    </row>
    <row r="2676" spans="1:23" ht="65" x14ac:dyDescent="0.25">
      <c r="A2676">
        <v>2674</v>
      </c>
      <c r="B2676" s="3" t="s">
        <v>2674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63</v>
      </c>
      <c r="P2676">
        <f t="shared" si="165"/>
        <v>128.62</v>
      </c>
      <c r="Q2676" t="str">
        <f t="shared" si="166"/>
        <v>technology</v>
      </c>
      <c r="R2676" t="str">
        <f t="shared" si="167"/>
        <v>makerspaces</v>
      </c>
      <c r="S2676" s="9">
        <v>42529.382754629631</v>
      </c>
      <c r="T2676" s="9"/>
      <c r="U2676" s="8">
        <v>42555.957638888889</v>
      </c>
      <c r="W2676" s="10">
        <v>42529.382754629631</v>
      </c>
    </row>
    <row r="2677" spans="1:23" ht="49" x14ac:dyDescent="0.25">
      <c r="A2677">
        <v>2675</v>
      </c>
      <c r="B2677" s="3" t="s">
        <v>2675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8</v>
      </c>
      <c r="P2677">
        <f t="shared" si="165"/>
        <v>65.41</v>
      </c>
      <c r="Q2677" t="str">
        <f t="shared" si="166"/>
        <v>technology</v>
      </c>
      <c r="R2677" t="str">
        <f t="shared" si="167"/>
        <v>makerspaces</v>
      </c>
      <c r="S2677" s="9">
        <v>41923.607511574075</v>
      </c>
      <c r="T2677" s="9"/>
      <c r="U2677" s="8">
        <v>41953.649178240739</v>
      </c>
      <c r="W2677" s="10">
        <v>41923.607511574075</v>
      </c>
    </row>
    <row r="2678" spans="1:23" ht="49" x14ac:dyDescent="0.25">
      <c r="A2678">
        <v>2676</v>
      </c>
      <c r="B2678" s="3" t="s">
        <v>2676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</v>
      </c>
      <c r="P2678">
        <f t="shared" si="165"/>
        <v>117.56</v>
      </c>
      <c r="Q2678" t="str">
        <f t="shared" si="166"/>
        <v>technology</v>
      </c>
      <c r="R2678" t="str">
        <f t="shared" si="167"/>
        <v>makerspaces</v>
      </c>
      <c r="S2678" s="9">
        <v>42482.374699074076</v>
      </c>
      <c r="T2678" s="9"/>
      <c r="U2678" s="8">
        <v>42512.374699074076</v>
      </c>
      <c r="W2678" s="10">
        <v>42482.374699074076</v>
      </c>
    </row>
    <row r="2679" spans="1:23" ht="49" x14ac:dyDescent="0.25">
      <c r="A2679">
        <v>2677</v>
      </c>
      <c r="B2679" s="3" t="s">
        <v>2677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18</v>
      </c>
      <c r="P2679">
        <f t="shared" si="165"/>
        <v>126.48</v>
      </c>
      <c r="Q2679" t="str">
        <f t="shared" si="166"/>
        <v>technology</v>
      </c>
      <c r="R2679" t="str">
        <f t="shared" si="167"/>
        <v>makerspaces</v>
      </c>
      <c r="S2679" s="9">
        <v>41792.779432870368</v>
      </c>
      <c r="T2679" s="9"/>
      <c r="U2679" s="8">
        <v>41822.779432870368</v>
      </c>
      <c r="W2679" s="10">
        <v>41792.779432870368</v>
      </c>
    </row>
    <row r="2680" spans="1:23" ht="49" x14ac:dyDescent="0.25">
      <c r="A2680">
        <v>2678</v>
      </c>
      <c r="B2680" s="3" t="s">
        <v>2678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0</v>
      </c>
      <c r="P2680">
        <f t="shared" si="165"/>
        <v>550</v>
      </c>
      <c r="Q2680" t="str">
        <f t="shared" si="166"/>
        <v>technology</v>
      </c>
      <c r="R2680" t="str">
        <f t="shared" si="167"/>
        <v>makerspaces</v>
      </c>
      <c r="S2680" s="9">
        <v>42241.548206018517</v>
      </c>
      <c r="T2680" s="9"/>
      <c r="U2680" s="8">
        <v>42271.548206018517</v>
      </c>
      <c r="W2680" s="10">
        <v>42241.548206018517</v>
      </c>
    </row>
    <row r="2681" spans="1:23" ht="49" x14ac:dyDescent="0.25">
      <c r="A2681">
        <v>2679</v>
      </c>
      <c r="B2681" s="3" t="s">
        <v>2679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</v>
      </c>
      <c r="P2681">
        <f t="shared" si="165"/>
        <v>44</v>
      </c>
      <c r="Q2681" t="str">
        <f t="shared" si="166"/>
        <v>technology</v>
      </c>
      <c r="R2681" t="str">
        <f t="shared" si="167"/>
        <v>makerspaces</v>
      </c>
      <c r="S2681" s="9">
        <v>42032.751087962963</v>
      </c>
      <c r="T2681" s="9"/>
      <c r="U2681" s="8">
        <v>42062.751087962963</v>
      </c>
      <c r="W2681" s="10">
        <v>42032.751087962963</v>
      </c>
    </row>
    <row r="2682" spans="1:23" ht="18" x14ac:dyDescent="0.25">
      <c r="A2682">
        <v>2680</v>
      </c>
      <c r="B2682" s="3" t="s">
        <v>2680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1</v>
      </c>
      <c r="P2682">
        <f t="shared" si="165"/>
        <v>69</v>
      </c>
      <c r="Q2682" t="str">
        <f t="shared" si="166"/>
        <v>technology</v>
      </c>
      <c r="R2682" t="str">
        <f t="shared" si="167"/>
        <v>makerspaces</v>
      </c>
      <c r="S2682" s="9">
        <v>42435.961701388893</v>
      </c>
      <c r="T2682" s="9"/>
      <c r="U2682" s="8">
        <v>42465.920034722221</v>
      </c>
      <c r="W2682" s="10">
        <v>42435.961701388893</v>
      </c>
    </row>
    <row r="2683" spans="1:23" ht="49" x14ac:dyDescent="0.25">
      <c r="A2683">
        <v>2681</v>
      </c>
      <c r="B2683" s="3" t="s">
        <v>2681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1</v>
      </c>
      <c r="P2683">
        <f t="shared" si="165"/>
        <v>27.5</v>
      </c>
      <c r="Q2683" t="str">
        <f t="shared" si="166"/>
        <v>food</v>
      </c>
      <c r="R2683" t="str">
        <f t="shared" si="167"/>
        <v>food trucks</v>
      </c>
      <c r="S2683" s="9">
        <v>41805.645254629628</v>
      </c>
      <c r="T2683" s="9"/>
      <c r="U2683" s="8">
        <v>41830.645254629628</v>
      </c>
      <c r="W2683" s="10">
        <v>41805.645254629628</v>
      </c>
    </row>
    <row r="2684" spans="1:23" ht="49" x14ac:dyDescent="0.25">
      <c r="A2684">
        <v>2682</v>
      </c>
      <c r="B2684" s="3" t="s">
        <v>2682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</v>
      </c>
      <c r="P2684">
        <f t="shared" si="165"/>
        <v>84.9</v>
      </c>
      <c r="Q2684" t="str">
        <f t="shared" si="166"/>
        <v>food</v>
      </c>
      <c r="R2684" t="str">
        <f t="shared" si="167"/>
        <v>food trucks</v>
      </c>
      <c r="S2684" s="9">
        <v>41932.621990740743</v>
      </c>
      <c r="T2684" s="9"/>
      <c r="U2684" s="8">
        <v>41964.999305555553</v>
      </c>
      <c r="W2684" s="10">
        <v>41932.621990740743</v>
      </c>
    </row>
    <row r="2685" spans="1:23" ht="49" x14ac:dyDescent="0.25">
      <c r="A2685">
        <v>2683</v>
      </c>
      <c r="B2685" s="3" t="s">
        <v>2683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</v>
      </c>
      <c r="P2685">
        <f t="shared" si="165"/>
        <v>12</v>
      </c>
      <c r="Q2685" t="str">
        <f t="shared" si="166"/>
        <v>food</v>
      </c>
      <c r="R2685" t="str">
        <f t="shared" si="167"/>
        <v>food trucks</v>
      </c>
      <c r="S2685" s="9">
        <v>42034.50509259259</v>
      </c>
      <c r="T2685" s="9"/>
      <c r="U2685" s="8">
        <v>42064.50509259259</v>
      </c>
      <c r="W2685" s="10">
        <v>42034.50509259259</v>
      </c>
    </row>
    <row r="2686" spans="1:23" ht="49" x14ac:dyDescent="0.25">
      <c r="A2686">
        <v>2684</v>
      </c>
      <c r="B2686" s="3" t="s">
        <v>2684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</v>
      </c>
      <c r="P2686">
        <f t="shared" si="165"/>
        <v>200</v>
      </c>
      <c r="Q2686" t="str">
        <f t="shared" si="166"/>
        <v>food</v>
      </c>
      <c r="R2686" t="str">
        <f t="shared" si="167"/>
        <v>food trucks</v>
      </c>
      <c r="S2686" s="9">
        <v>41820.664641203701</v>
      </c>
      <c r="T2686" s="9"/>
      <c r="U2686" s="8">
        <v>41860.664641203701</v>
      </c>
      <c r="W2686" s="10">
        <v>41820.664641203701</v>
      </c>
    </row>
    <row r="2687" spans="1:23" ht="49" x14ac:dyDescent="0.25">
      <c r="A2687">
        <v>2685</v>
      </c>
      <c r="B2687" s="3" t="s">
        <v>2685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</v>
      </c>
      <c r="P2687">
        <f t="shared" si="165"/>
        <v>10</v>
      </c>
      <c r="Q2687" t="str">
        <f t="shared" si="166"/>
        <v>food</v>
      </c>
      <c r="R2687" t="str">
        <f t="shared" si="167"/>
        <v>food trucks</v>
      </c>
      <c r="S2687" s="9">
        <v>42061.44594907407</v>
      </c>
      <c r="T2687" s="9"/>
      <c r="U2687" s="8">
        <v>42121.404282407413</v>
      </c>
      <c r="W2687" s="10">
        <v>42061.44594907407</v>
      </c>
    </row>
    <row r="2688" spans="1:23" ht="49" x14ac:dyDescent="0.25">
      <c r="A2688">
        <v>2686</v>
      </c>
      <c r="B2688" s="3" t="s">
        <v>2686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 t="e">
        <f t="shared" si="165"/>
        <v>#DIV/0!</v>
      </c>
      <c r="Q2688" t="str">
        <f t="shared" si="166"/>
        <v>food</v>
      </c>
      <c r="R2688" t="str">
        <f t="shared" si="167"/>
        <v>food trucks</v>
      </c>
      <c r="S2688" s="9">
        <v>41892.724803240737</v>
      </c>
      <c r="T2688" s="9"/>
      <c r="U2688" s="8">
        <v>41912.724803240737</v>
      </c>
      <c r="W2688" s="10">
        <v>41892.724803240737</v>
      </c>
    </row>
    <row r="2689" spans="1:23" ht="49" x14ac:dyDescent="0.25">
      <c r="A2689">
        <v>2687</v>
      </c>
      <c r="B2689" s="3" t="s">
        <v>2687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 t="e">
        <f t="shared" si="165"/>
        <v>#DIV/0!</v>
      </c>
      <c r="Q2689" t="str">
        <f t="shared" si="166"/>
        <v>food</v>
      </c>
      <c r="R2689" t="str">
        <f t="shared" si="167"/>
        <v>food trucks</v>
      </c>
      <c r="S2689" s="9">
        <v>42154.39025462963</v>
      </c>
      <c r="T2689" s="9"/>
      <c r="U2689" s="8">
        <v>42184.39025462963</v>
      </c>
      <c r="W2689" s="10">
        <v>42154.39025462963</v>
      </c>
    </row>
    <row r="2690" spans="1:23" ht="33" x14ac:dyDescent="0.25">
      <c r="A2690">
        <v>2688</v>
      </c>
      <c r="B2690" s="3" t="s">
        <v>2688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0</v>
      </c>
      <c r="P2690">
        <f t="shared" si="165"/>
        <v>5.29</v>
      </c>
      <c r="Q2690" t="str">
        <f t="shared" si="166"/>
        <v>food</v>
      </c>
      <c r="R2690" t="str">
        <f t="shared" si="167"/>
        <v>food trucks</v>
      </c>
      <c r="S2690" s="9">
        <v>42027.868865740747</v>
      </c>
      <c r="T2690" s="9"/>
      <c r="U2690" s="8">
        <v>42058.875</v>
      </c>
      <c r="W2690" s="10">
        <v>42027.868865740747</v>
      </c>
    </row>
    <row r="2691" spans="1:23" ht="49" x14ac:dyDescent="0.25">
      <c r="A2691">
        <v>2689</v>
      </c>
      <c r="B2691" s="3" t="s">
        <v>2689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ROUND((E2691/D2691)*100,0)</f>
        <v>0</v>
      </c>
      <c r="P2691">
        <f t="shared" ref="P2691:P2754" si="169">ROUND(E2691/L2691,2)</f>
        <v>1</v>
      </c>
      <c r="Q2691" t="str">
        <f t="shared" ref="Q2691:Q2754" si="170">LEFT(N2691,FIND("/",N2691)-1)</f>
        <v>food</v>
      </c>
      <c r="R2691" t="str">
        <f t="shared" ref="R2691:R2754" si="171">MID(N2691,FIND("/",N2691)+1,LEN(N2691))</f>
        <v>food trucks</v>
      </c>
      <c r="S2691" s="9">
        <v>42551.711689814809</v>
      </c>
      <c r="T2691" s="9"/>
      <c r="U2691" s="8">
        <v>42581.711689814809</v>
      </c>
      <c r="W2691" s="10">
        <v>42551.711689814809</v>
      </c>
    </row>
    <row r="2692" spans="1:23" ht="49" x14ac:dyDescent="0.25">
      <c r="A2692">
        <v>2690</v>
      </c>
      <c r="B2692" s="3" t="s">
        <v>2690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11</v>
      </c>
      <c r="P2692">
        <f t="shared" si="169"/>
        <v>72.760000000000005</v>
      </c>
      <c r="Q2692" t="str">
        <f t="shared" si="170"/>
        <v>food</v>
      </c>
      <c r="R2692" t="str">
        <f t="shared" si="171"/>
        <v>food trucks</v>
      </c>
      <c r="S2692" s="9">
        <v>42112.855046296296</v>
      </c>
      <c r="T2692" s="9"/>
      <c r="U2692" s="8">
        <v>42157.855046296296</v>
      </c>
      <c r="W2692" s="10">
        <v>42112.855046296296</v>
      </c>
    </row>
    <row r="2693" spans="1:23" ht="33" x14ac:dyDescent="0.25">
      <c r="A2693">
        <v>2691</v>
      </c>
      <c r="B2693" s="3" t="s">
        <v>2691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0</v>
      </c>
      <c r="P2693">
        <f t="shared" si="169"/>
        <v>17.5</v>
      </c>
      <c r="Q2693" t="str">
        <f t="shared" si="170"/>
        <v>food</v>
      </c>
      <c r="R2693" t="str">
        <f t="shared" si="171"/>
        <v>food trucks</v>
      </c>
      <c r="S2693" s="9">
        <v>42089.474039351851</v>
      </c>
      <c r="T2693" s="9"/>
      <c r="U2693" s="8">
        <v>42134.474039351851</v>
      </c>
      <c r="W2693" s="10">
        <v>42089.474039351851</v>
      </c>
    </row>
    <row r="2694" spans="1:23" ht="49" x14ac:dyDescent="0.25">
      <c r="A2694">
        <v>2692</v>
      </c>
      <c r="B2694" s="3" t="s">
        <v>2692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1</v>
      </c>
      <c r="P2694">
        <f t="shared" si="169"/>
        <v>25</v>
      </c>
      <c r="Q2694" t="str">
        <f t="shared" si="170"/>
        <v>food</v>
      </c>
      <c r="R2694" t="str">
        <f t="shared" si="171"/>
        <v>food trucks</v>
      </c>
      <c r="S2694" s="9">
        <v>42058.084027777775</v>
      </c>
      <c r="T2694" s="9"/>
      <c r="U2694" s="8">
        <v>42088.042361111111</v>
      </c>
      <c r="W2694" s="10">
        <v>42058.084027777775</v>
      </c>
    </row>
    <row r="2695" spans="1:23" ht="49" x14ac:dyDescent="0.25">
      <c r="A2695">
        <v>2693</v>
      </c>
      <c r="B2695" s="3" t="s">
        <v>2693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1</v>
      </c>
      <c r="P2695">
        <f t="shared" si="169"/>
        <v>13.33</v>
      </c>
      <c r="Q2695" t="str">
        <f t="shared" si="170"/>
        <v>food</v>
      </c>
      <c r="R2695" t="str">
        <f t="shared" si="171"/>
        <v>food trucks</v>
      </c>
      <c r="S2695" s="9">
        <v>41833.888495370367</v>
      </c>
      <c r="T2695" s="9"/>
      <c r="U2695" s="8">
        <v>41863.888495370367</v>
      </c>
      <c r="W2695" s="10">
        <v>41833.888495370367</v>
      </c>
    </row>
    <row r="2696" spans="1:23" ht="49" x14ac:dyDescent="0.25">
      <c r="A2696">
        <v>2694</v>
      </c>
      <c r="B2696" s="3" t="s">
        <v>2694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0</v>
      </c>
      <c r="P2696">
        <f t="shared" si="169"/>
        <v>1</v>
      </c>
      <c r="Q2696" t="str">
        <f t="shared" si="170"/>
        <v>food</v>
      </c>
      <c r="R2696" t="str">
        <f t="shared" si="171"/>
        <v>food trucks</v>
      </c>
      <c r="S2696" s="9">
        <v>41877.890497685185</v>
      </c>
      <c r="T2696" s="9"/>
      <c r="U2696" s="8">
        <v>41907.890497685185</v>
      </c>
      <c r="W2696" s="10">
        <v>41877.890497685185</v>
      </c>
    </row>
    <row r="2697" spans="1:23" ht="33" x14ac:dyDescent="0.25">
      <c r="A2697">
        <v>2695</v>
      </c>
      <c r="B2697" s="3" t="s">
        <v>2695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</v>
      </c>
      <c r="P2697">
        <f t="shared" si="169"/>
        <v>23.67</v>
      </c>
      <c r="Q2697" t="str">
        <f t="shared" si="170"/>
        <v>food</v>
      </c>
      <c r="R2697" t="str">
        <f t="shared" si="171"/>
        <v>food trucks</v>
      </c>
      <c r="S2697" s="9">
        <v>42047.931921296295</v>
      </c>
      <c r="T2697" s="9"/>
      <c r="U2697" s="8">
        <v>42107.89025462963</v>
      </c>
      <c r="W2697" s="10">
        <v>42047.931921296295</v>
      </c>
    </row>
    <row r="2698" spans="1:23" ht="49" x14ac:dyDescent="0.25">
      <c r="A2698">
        <v>2696</v>
      </c>
      <c r="B2698" s="3" t="s">
        <v>2696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6</v>
      </c>
      <c r="P2698">
        <f t="shared" si="169"/>
        <v>89.21</v>
      </c>
      <c r="Q2698" t="str">
        <f t="shared" si="170"/>
        <v>food</v>
      </c>
      <c r="R2698" t="str">
        <f t="shared" si="171"/>
        <v>food trucks</v>
      </c>
      <c r="S2698" s="9">
        <v>41964.594444444447</v>
      </c>
      <c r="T2698" s="9"/>
      <c r="U2698" s="8">
        <v>41998.594444444447</v>
      </c>
      <c r="W2698" s="10">
        <v>41964.594444444447</v>
      </c>
    </row>
    <row r="2699" spans="1:23" ht="49" x14ac:dyDescent="0.25">
      <c r="A2699">
        <v>2697</v>
      </c>
      <c r="B2699" s="3" t="s">
        <v>2697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</v>
      </c>
      <c r="P2699">
        <f t="shared" si="169"/>
        <v>116.56</v>
      </c>
      <c r="Q2699" t="str">
        <f t="shared" si="170"/>
        <v>food</v>
      </c>
      <c r="R2699" t="str">
        <f t="shared" si="171"/>
        <v>food trucks</v>
      </c>
      <c r="S2699" s="9">
        <v>42187.690081018518</v>
      </c>
      <c r="T2699" s="9"/>
      <c r="U2699" s="8">
        <v>42218.666666666672</v>
      </c>
      <c r="W2699" s="10">
        <v>42187.690081018518</v>
      </c>
    </row>
    <row r="2700" spans="1:23" ht="49" x14ac:dyDescent="0.25">
      <c r="A2700">
        <v>2698</v>
      </c>
      <c r="B2700" s="3" t="s">
        <v>2698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</v>
      </c>
      <c r="P2700">
        <f t="shared" si="169"/>
        <v>13.01</v>
      </c>
      <c r="Q2700" t="str">
        <f t="shared" si="170"/>
        <v>food</v>
      </c>
      <c r="R2700" t="str">
        <f t="shared" si="171"/>
        <v>food trucks</v>
      </c>
      <c r="S2700" s="9">
        <v>41787.648240740738</v>
      </c>
      <c r="T2700" s="9"/>
      <c r="U2700" s="8">
        <v>41817.648240740738</v>
      </c>
      <c r="W2700" s="10">
        <v>41787.648240740738</v>
      </c>
    </row>
    <row r="2701" spans="1:23" ht="49" x14ac:dyDescent="0.25">
      <c r="A2701">
        <v>2699</v>
      </c>
      <c r="B2701" s="3" t="s">
        <v>2699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 t="e">
        <f t="shared" si="169"/>
        <v>#DIV/0!</v>
      </c>
      <c r="Q2701" t="str">
        <f t="shared" si="170"/>
        <v>food</v>
      </c>
      <c r="R2701" t="str">
        <f t="shared" si="171"/>
        <v>food trucks</v>
      </c>
      <c r="S2701" s="9">
        <v>41829.646562499998</v>
      </c>
      <c r="T2701" s="9"/>
      <c r="U2701" s="8">
        <v>41859.646562499998</v>
      </c>
      <c r="W2701" s="10">
        <v>41829.646562499998</v>
      </c>
    </row>
    <row r="2702" spans="1:23" ht="49" x14ac:dyDescent="0.25">
      <c r="A2702">
        <v>2700</v>
      </c>
      <c r="B2702" s="3" t="s">
        <v>2700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1</v>
      </c>
      <c r="P2702">
        <f t="shared" si="169"/>
        <v>17.5</v>
      </c>
      <c r="Q2702" t="str">
        <f t="shared" si="170"/>
        <v>food</v>
      </c>
      <c r="R2702" t="str">
        <f t="shared" si="171"/>
        <v>food trucks</v>
      </c>
      <c r="S2702" s="9">
        <v>41870.62467592593</v>
      </c>
      <c r="T2702" s="9"/>
      <c r="U2702" s="8">
        <v>41900.62467592593</v>
      </c>
      <c r="W2702" s="10">
        <v>41870.62467592593</v>
      </c>
    </row>
    <row r="2703" spans="1:23" ht="49" x14ac:dyDescent="0.25">
      <c r="A2703">
        <v>2701</v>
      </c>
      <c r="B2703" s="3" t="s">
        <v>2701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</v>
      </c>
      <c r="P2703">
        <f t="shared" si="169"/>
        <v>34.130000000000003</v>
      </c>
      <c r="Q2703" t="str">
        <f t="shared" si="170"/>
        <v>theater</v>
      </c>
      <c r="R2703" t="str">
        <f t="shared" si="171"/>
        <v>spaces</v>
      </c>
      <c r="S2703" s="9">
        <v>42801.524699074071</v>
      </c>
      <c r="T2703" s="9"/>
      <c r="U2703" s="8">
        <v>42832.483032407406</v>
      </c>
      <c r="W2703" s="10">
        <v>42801.524699074071</v>
      </c>
    </row>
    <row r="2704" spans="1:23" ht="49" x14ac:dyDescent="0.25">
      <c r="A2704">
        <v>2702</v>
      </c>
      <c r="B2704" s="3" t="s">
        <v>2702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</v>
      </c>
      <c r="P2704">
        <f t="shared" si="169"/>
        <v>132.35</v>
      </c>
      <c r="Q2704" t="str">
        <f t="shared" si="170"/>
        <v>theater</v>
      </c>
      <c r="R2704" t="str">
        <f t="shared" si="171"/>
        <v>spaces</v>
      </c>
      <c r="S2704" s="9">
        <v>42800.551817129628</v>
      </c>
      <c r="T2704" s="9"/>
      <c r="U2704" s="8">
        <v>42830.510150462964</v>
      </c>
      <c r="W2704" s="10">
        <v>42800.551817129628</v>
      </c>
    </row>
    <row r="2705" spans="1:23" ht="33" x14ac:dyDescent="0.25">
      <c r="A2705">
        <v>2703</v>
      </c>
      <c r="B2705" s="3" t="s">
        <v>2703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104</v>
      </c>
      <c r="P2705">
        <f t="shared" si="169"/>
        <v>922.22</v>
      </c>
      <c r="Q2705" t="str">
        <f t="shared" si="170"/>
        <v>theater</v>
      </c>
      <c r="R2705" t="str">
        <f t="shared" si="171"/>
        <v>spaces</v>
      </c>
      <c r="S2705" s="9">
        <v>42756.440162037034</v>
      </c>
      <c r="T2705" s="9"/>
      <c r="U2705" s="8">
        <v>42816.398495370369</v>
      </c>
      <c r="W2705" s="10">
        <v>42756.440162037034</v>
      </c>
    </row>
    <row r="2706" spans="1:23" ht="49" x14ac:dyDescent="0.25">
      <c r="A2706">
        <v>2704</v>
      </c>
      <c r="B2706" s="3" t="s">
        <v>2704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</v>
      </c>
      <c r="P2706">
        <f t="shared" si="169"/>
        <v>163.57</v>
      </c>
      <c r="Q2706" t="str">
        <f t="shared" si="170"/>
        <v>theater</v>
      </c>
      <c r="R2706" t="str">
        <f t="shared" si="171"/>
        <v>spaces</v>
      </c>
      <c r="S2706" s="9">
        <v>42787.612430555557</v>
      </c>
      <c r="T2706" s="9"/>
      <c r="U2706" s="8">
        <v>42830.570763888885</v>
      </c>
      <c r="W2706" s="10">
        <v>42787.612430555557</v>
      </c>
    </row>
    <row r="2707" spans="1:23" ht="33" x14ac:dyDescent="0.25">
      <c r="A2707">
        <v>2705</v>
      </c>
      <c r="B2707" s="3" t="s">
        <v>2705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11</v>
      </c>
      <c r="P2707">
        <f t="shared" si="169"/>
        <v>217.38</v>
      </c>
      <c r="Q2707" t="str">
        <f t="shared" si="170"/>
        <v>theater</v>
      </c>
      <c r="R2707" t="str">
        <f t="shared" si="171"/>
        <v>spaces</v>
      </c>
      <c r="S2707" s="9">
        <v>42773.666180555556</v>
      </c>
      <c r="T2707" s="9"/>
      <c r="U2707" s="8">
        <v>42818.624513888892</v>
      </c>
      <c r="W2707" s="10">
        <v>42773.666180555556</v>
      </c>
    </row>
    <row r="2708" spans="1:23" ht="49" x14ac:dyDescent="0.25">
      <c r="A2708">
        <v>2706</v>
      </c>
      <c r="B2708" s="3" t="s">
        <v>2706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</v>
      </c>
      <c r="P2708">
        <f t="shared" si="169"/>
        <v>149.44</v>
      </c>
      <c r="Q2708" t="str">
        <f t="shared" si="170"/>
        <v>theater</v>
      </c>
      <c r="R2708" t="str">
        <f t="shared" si="171"/>
        <v>spaces</v>
      </c>
      <c r="S2708" s="9">
        <v>41899.044942129629</v>
      </c>
      <c r="T2708" s="9"/>
      <c r="U2708" s="8">
        <v>41928.040972222225</v>
      </c>
      <c r="W2708" s="10">
        <v>41899.044942129629</v>
      </c>
    </row>
    <row r="2709" spans="1:23" ht="49" x14ac:dyDescent="0.25">
      <c r="A2709">
        <v>2707</v>
      </c>
      <c r="B2709" s="3" t="s">
        <v>2707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351</v>
      </c>
      <c r="P2709">
        <f t="shared" si="169"/>
        <v>71.239999999999995</v>
      </c>
      <c r="Q2709" t="str">
        <f t="shared" si="170"/>
        <v>theater</v>
      </c>
      <c r="R2709" t="str">
        <f t="shared" si="171"/>
        <v>spaces</v>
      </c>
      <c r="S2709" s="9">
        <v>41391.532905092594</v>
      </c>
      <c r="T2709" s="9"/>
      <c r="U2709" s="8">
        <v>41421.040972222225</v>
      </c>
      <c r="W2709" s="10">
        <v>41391.532905092594</v>
      </c>
    </row>
    <row r="2710" spans="1:23" ht="49" x14ac:dyDescent="0.25">
      <c r="A2710">
        <v>2708</v>
      </c>
      <c r="B2710" s="3" t="s">
        <v>2708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</v>
      </c>
      <c r="P2710">
        <f t="shared" si="169"/>
        <v>44.46</v>
      </c>
      <c r="Q2710" t="str">
        <f t="shared" si="170"/>
        <v>theater</v>
      </c>
      <c r="R2710" t="str">
        <f t="shared" si="171"/>
        <v>spaces</v>
      </c>
      <c r="S2710" s="9">
        <v>42512.448217592595</v>
      </c>
      <c r="T2710" s="9"/>
      <c r="U2710" s="8">
        <v>42572.448217592595</v>
      </c>
      <c r="W2710" s="10">
        <v>42512.448217592595</v>
      </c>
    </row>
    <row r="2711" spans="1:23" ht="49" x14ac:dyDescent="0.25">
      <c r="A2711">
        <v>2709</v>
      </c>
      <c r="B2711" s="3" t="s">
        <v>2709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102</v>
      </c>
      <c r="P2711">
        <f t="shared" si="169"/>
        <v>164.94</v>
      </c>
      <c r="Q2711" t="str">
        <f t="shared" si="170"/>
        <v>theater</v>
      </c>
      <c r="R2711" t="str">
        <f t="shared" si="171"/>
        <v>spaces</v>
      </c>
      <c r="S2711" s="9">
        <v>42611.899780092594</v>
      </c>
      <c r="T2711" s="9"/>
      <c r="U2711" s="8">
        <v>42646.915972222225</v>
      </c>
      <c r="W2711" s="10">
        <v>42611.899780092594</v>
      </c>
    </row>
    <row r="2712" spans="1:23" ht="33" x14ac:dyDescent="0.25">
      <c r="A2712">
        <v>2710</v>
      </c>
      <c r="B2712" s="3" t="s">
        <v>2710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154</v>
      </c>
      <c r="P2712">
        <f t="shared" si="169"/>
        <v>84.87</v>
      </c>
      <c r="Q2712" t="str">
        <f t="shared" si="170"/>
        <v>theater</v>
      </c>
      <c r="R2712" t="str">
        <f t="shared" si="171"/>
        <v>spaces</v>
      </c>
      <c r="S2712" s="9">
        <v>41827.979490740741</v>
      </c>
      <c r="T2712" s="9"/>
      <c r="U2712" s="8">
        <v>41859.833333333336</v>
      </c>
      <c r="W2712" s="10">
        <v>41827.979490740741</v>
      </c>
    </row>
    <row r="2713" spans="1:23" ht="49" x14ac:dyDescent="0.25">
      <c r="A2713">
        <v>2711</v>
      </c>
      <c r="B2713" s="3" t="s">
        <v>2711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101</v>
      </c>
      <c r="P2713">
        <f t="shared" si="169"/>
        <v>53.95</v>
      </c>
      <c r="Q2713" t="str">
        <f t="shared" si="170"/>
        <v>theater</v>
      </c>
      <c r="R2713" t="str">
        <f t="shared" si="171"/>
        <v>spaces</v>
      </c>
      <c r="S2713" s="9">
        <v>41780.495254629634</v>
      </c>
      <c r="T2713" s="9"/>
      <c r="U2713" s="8">
        <v>41810.667361111111</v>
      </c>
      <c r="W2713" s="10">
        <v>41780.495254629634</v>
      </c>
    </row>
    <row r="2714" spans="1:23" ht="49" x14ac:dyDescent="0.25">
      <c r="A2714">
        <v>2712</v>
      </c>
      <c r="B2714" s="3" t="s">
        <v>2712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</v>
      </c>
      <c r="P2714">
        <f t="shared" si="169"/>
        <v>50.53</v>
      </c>
      <c r="Q2714" t="str">
        <f t="shared" si="170"/>
        <v>theater</v>
      </c>
      <c r="R2714" t="str">
        <f t="shared" si="171"/>
        <v>spaces</v>
      </c>
      <c r="S2714" s="9">
        <v>41431.812037037038</v>
      </c>
      <c r="T2714" s="9"/>
      <c r="U2714" s="8">
        <v>41468.5</v>
      </c>
      <c r="W2714" s="10">
        <v>41431.812037037038</v>
      </c>
    </row>
    <row r="2715" spans="1:23" ht="49" x14ac:dyDescent="0.25">
      <c r="A2715">
        <v>2713</v>
      </c>
      <c r="B2715" s="3" t="s">
        <v>2713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</v>
      </c>
      <c r="P2715">
        <f t="shared" si="169"/>
        <v>108</v>
      </c>
      <c r="Q2715" t="str">
        <f t="shared" si="170"/>
        <v>theater</v>
      </c>
      <c r="R2715" t="str">
        <f t="shared" si="171"/>
        <v>spaces</v>
      </c>
      <c r="S2715" s="9">
        <v>42322.403749999998</v>
      </c>
      <c r="T2715" s="9"/>
      <c r="U2715" s="8">
        <v>42362.403749999998</v>
      </c>
      <c r="W2715" s="10">
        <v>42322.403749999998</v>
      </c>
    </row>
    <row r="2716" spans="1:23" ht="33" x14ac:dyDescent="0.25">
      <c r="A2716">
        <v>2714</v>
      </c>
      <c r="B2716" s="3" t="s">
        <v>2714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</v>
      </c>
      <c r="P2716">
        <f t="shared" si="169"/>
        <v>95.37</v>
      </c>
      <c r="Q2716" t="str">
        <f t="shared" si="170"/>
        <v>theater</v>
      </c>
      <c r="R2716" t="str">
        <f t="shared" si="171"/>
        <v>spaces</v>
      </c>
      <c r="S2716" s="9">
        <v>42629.405046296291</v>
      </c>
      <c r="T2716" s="9"/>
      <c r="U2716" s="8">
        <v>42657.708333333328</v>
      </c>
      <c r="W2716" s="10">
        <v>42629.405046296291</v>
      </c>
    </row>
    <row r="2717" spans="1:23" ht="49" x14ac:dyDescent="0.25">
      <c r="A2717">
        <v>2715</v>
      </c>
      <c r="B2717" s="3" t="s">
        <v>2715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265</v>
      </c>
      <c r="P2717">
        <f t="shared" si="169"/>
        <v>57.63</v>
      </c>
      <c r="Q2717" t="str">
        <f t="shared" si="170"/>
        <v>theater</v>
      </c>
      <c r="R2717" t="str">
        <f t="shared" si="171"/>
        <v>spaces</v>
      </c>
      <c r="S2717" s="9">
        <v>42387.148472222223</v>
      </c>
      <c r="T2717" s="9"/>
      <c r="U2717" s="8">
        <v>42421.148472222223</v>
      </c>
      <c r="W2717" s="10">
        <v>42387.148472222223</v>
      </c>
    </row>
    <row r="2718" spans="1:23" ht="65" x14ac:dyDescent="0.25">
      <c r="A2718">
        <v>2716</v>
      </c>
      <c r="B2718" s="3" t="s">
        <v>2716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120</v>
      </c>
      <c r="P2718">
        <f t="shared" si="169"/>
        <v>64.16</v>
      </c>
      <c r="Q2718" t="str">
        <f t="shared" si="170"/>
        <v>theater</v>
      </c>
      <c r="R2718" t="str">
        <f t="shared" si="171"/>
        <v>spaces</v>
      </c>
      <c r="S2718" s="9">
        <v>42255.083252314813</v>
      </c>
      <c r="T2718" s="9"/>
      <c r="U2718" s="8">
        <v>42285.083252314813</v>
      </c>
      <c r="W2718" s="10">
        <v>42255.083252314813</v>
      </c>
    </row>
    <row r="2719" spans="1:23" ht="49" x14ac:dyDescent="0.25">
      <c r="A2719">
        <v>2717</v>
      </c>
      <c r="B2719" s="3" t="s">
        <v>2717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</v>
      </c>
      <c r="P2719">
        <f t="shared" si="169"/>
        <v>92.39</v>
      </c>
      <c r="Q2719" t="str">
        <f t="shared" si="170"/>
        <v>theater</v>
      </c>
      <c r="R2719" t="str">
        <f t="shared" si="171"/>
        <v>spaces</v>
      </c>
      <c r="S2719" s="9">
        <v>41934.664918981485</v>
      </c>
      <c r="T2719" s="9"/>
      <c r="U2719" s="8">
        <v>41979.706585648149</v>
      </c>
      <c r="W2719" s="10">
        <v>41934.664918981485</v>
      </c>
    </row>
    <row r="2720" spans="1:23" ht="49" x14ac:dyDescent="0.25">
      <c r="A2720">
        <v>2718</v>
      </c>
      <c r="B2720" s="3" t="s">
        <v>2718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104</v>
      </c>
      <c r="P2720">
        <f t="shared" si="169"/>
        <v>125.98</v>
      </c>
      <c r="Q2720" t="str">
        <f t="shared" si="170"/>
        <v>theater</v>
      </c>
      <c r="R2720" t="str">
        <f t="shared" si="171"/>
        <v>spaces</v>
      </c>
      <c r="S2720" s="9">
        <v>42465.346585648149</v>
      </c>
      <c r="T2720" s="9"/>
      <c r="U2720" s="8">
        <v>42493.708333333328</v>
      </c>
      <c r="W2720" s="10">
        <v>42465.346585648149</v>
      </c>
    </row>
    <row r="2721" spans="1:23" ht="49" x14ac:dyDescent="0.25">
      <c r="A2721">
        <v>2719</v>
      </c>
      <c r="B2721" s="3" t="s">
        <v>2719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109</v>
      </c>
      <c r="P2721">
        <f t="shared" si="169"/>
        <v>94.64</v>
      </c>
      <c r="Q2721" t="str">
        <f t="shared" si="170"/>
        <v>theater</v>
      </c>
      <c r="R2721" t="str">
        <f t="shared" si="171"/>
        <v>spaces</v>
      </c>
      <c r="S2721" s="9">
        <v>42417.781180555554</v>
      </c>
      <c r="T2721" s="9"/>
      <c r="U2721" s="8">
        <v>42477.739513888882</v>
      </c>
      <c r="W2721" s="10">
        <v>42417.781180555554</v>
      </c>
    </row>
    <row r="2722" spans="1:23" ht="49" x14ac:dyDescent="0.25">
      <c r="A2722">
        <v>2720</v>
      </c>
      <c r="B2722" s="3" t="s">
        <v>2720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</v>
      </c>
      <c r="P2722">
        <f t="shared" si="169"/>
        <v>170.7</v>
      </c>
      <c r="Q2722" t="str">
        <f t="shared" si="170"/>
        <v>theater</v>
      </c>
      <c r="R2722" t="str">
        <f t="shared" si="171"/>
        <v>spaces</v>
      </c>
      <c r="S2722" s="9">
        <v>42655.215891203698</v>
      </c>
      <c r="T2722" s="9"/>
      <c r="U2722" s="8">
        <v>42685.257557870369</v>
      </c>
      <c r="W2722" s="10">
        <v>42655.215891203698</v>
      </c>
    </row>
    <row r="2723" spans="1:23" ht="49" x14ac:dyDescent="0.25">
      <c r="A2723">
        <v>2721</v>
      </c>
      <c r="B2723" s="3" t="s">
        <v>2721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</v>
      </c>
      <c r="Q2723" t="str">
        <f t="shared" si="170"/>
        <v>technology</v>
      </c>
      <c r="R2723" t="str">
        <f t="shared" si="171"/>
        <v>hardware</v>
      </c>
      <c r="S2723" s="9">
        <v>41493.293958333335</v>
      </c>
      <c r="T2723" s="9"/>
      <c r="U2723" s="8">
        <v>41523.541666666664</v>
      </c>
      <c r="W2723" s="10">
        <v>41493.293958333335</v>
      </c>
    </row>
    <row r="2724" spans="1:23" ht="49" x14ac:dyDescent="0.25">
      <c r="A2724">
        <v>2722</v>
      </c>
      <c r="B2724" s="3" t="s">
        <v>2722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253</v>
      </c>
      <c r="P2724">
        <f t="shared" si="169"/>
        <v>68.25</v>
      </c>
      <c r="Q2724" t="str">
        <f t="shared" si="170"/>
        <v>technology</v>
      </c>
      <c r="R2724" t="str">
        <f t="shared" si="171"/>
        <v>hardware</v>
      </c>
      <c r="S2724" s="9">
        <v>42704.607094907406</v>
      </c>
      <c r="T2724" s="9"/>
      <c r="U2724" s="8">
        <v>42764.607094907406</v>
      </c>
      <c r="W2724" s="10">
        <v>42704.607094907406</v>
      </c>
    </row>
    <row r="2725" spans="1:23" ht="49" x14ac:dyDescent="0.25">
      <c r="A2725">
        <v>2723</v>
      </c>
      <c r="B2725" s="3" t="s">
        <v>2723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</v>
      </c>
      <c r="P2725">
        <f t="shared" si="169"/>
        <v>95.49</v>
      </c>
      <c r="Q2725" t="str">
        <f t="shared" si="170"/>
        <v>technology</v>
      </c>
      <c r="R2725" t="str">
        <f t="shared" si="171"/>
        <v>hardware</v>
      </c>
      <c r="S2725" s="9">
        <v>41944.58898148148</v>
      </c>
      <c r="T2725" s="9"/>
      <c r="U2725" s="8">
        <v>42004.630648148144</v>
      </c>
      <c r="W2725" s="10">
        <v>41944.58898148148</v>
      </c>
    </row>
    <row r="2726" spans="1:23" ht="49" x14ac:dyDescent="0.25">
      <c r="A2726">
        <v>2724</v>
      </c>
      <c r="B2726" s="3" t="s">
        <v>2724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297</v>
      </c>
      <c r="P2726">
        <f t="shared" si="169"/>
        <v>7.19</v>
      </c>
      <c r="Q2726" t="str">
        <f t="shared" si="170"/>
        <v>technology</v>
      </c>
      <c r="R2726" t="str">
        <f t="shared" si="171"/>
        <v>hardware</v>
      </c>
      <c r="S2726" s="9">
        <v>42199.07707175926</v>
      </c>
      <c r="T2726" s="9"/>
      <c r="U2726" s="8">
        <v>42231.07707175926</v>
      </c>
      <c r="W2726" s="10">
        <v>42199.07707175926</v>
      </c>
    </row>
    <row r="2727" spans="1:23" ht="33" x14ac:dyDescent="0.25">
      <c r="A2727">
        <v>2725</v>
      </c>
      <c r="B2727" s="3" t="s">
        <v>2725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145</v>
      </c>
      <c r="P2727">
        <f t="shared" si="169"/>
        <v>511.65</v>
      </c>
      <c r="Q2727" t="str">
        <f t="shared" si="170"/>
        <v>technology</v>
      </c>
      <c r="R2727" t="str">
        <f t="shared" si="171"/>
        <v>hardware</v>
      </c>
      <c r="S2727" s="9">
        <v>42745.494618055556</v>
      </c>
      <c r="T2727" s="9"/>
      <c r="U2727" s="8">
        <v>42795.494618055556</v>
      </c>
      <c r="W2727" s="10">
        <v>42745.494618055556</v>
      </c>
    </row>
    <row r="2728" spans="1:23" ht="18" x14ac:dyDescent="0.25">
      <c r="A2728">
        <v>2726</v>
      </c>
      <c r="B2728" s="3" t="s">
        <v>2726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106</v>
      </c>
      <c r="P2728">
        <f t="shared" si="169"/>
        <v>261.75</v>
      </c>
      <c r="Q2728" t="str">
        <f t="shared" si="170"/>
        <v>technology</v>
      </c>
      <c r="R2728" t="str">
        <f t="shared" si="171"/>
        <v>hardware</v>
      </c>
      <c r="S2728" s="9">
        <v>42452.329988425925</v>
      </c>
      <c r="T2728" s="9"/>
      <c r="U2728" s="8">
        <v>42482.329988425925</v>
      </c>
      <c r="W2728" s="10">
        <v>42452.329988425925</v>
      </c>
    </row>
    <row r="2729" spans="1:23" ht="49" x14ac:dyDescent="0.25">
      <c r="A2729">
        <v>2727</v>
      </c>
      <c r="B2729" s="3" t="s">
        <v>2727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</v>
      </c>
      <c r="P2729">
        <f t="shared" si="169"/>
        <v>69.760000000000005</v>
      </c>
      <c r="Q2729" t="str">
        <f t="shared" si="170"/>
        <v>technology</v>
      </c>
      <c r="R2729" t="str">
        <f t="shared" si="171"/>
        <v>hardware</v>
      </c>
      <c r="S2729" s="9">
        <v>42198.426655092597</v>
      </c>
      <c r="T2729" s="9"/>
      <c r="U2729" s="8">
        <v>42223.426655092597</v>
      </c>
      <c r="W2729" s="10">
        <v>42198.426655092597</v>
      </c>
    </row>
    <row r="2730" spans="1:23" ht="33" x14ac:dyDescent="0.25">
      <c r="A2730">
        <v>2728</v>
      </c>
      <c r="B2730" s="3" t="s">
        <v>2728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202</v>
      </c>
      <c r="P2730">
        <f t="shared" si="169"/>
        <v>77.23</v>
      </c>
      <c r="Q2730" t="str">
        <f t="shared" si="170"/>
        <v>technology</v>
      </c>
      <c r="R2730" t="str">
        <f t="shared" si="171"/>
        <v>hardware</v>
      </c>
      <c r="S2730" s="9">
        <v>42333.34993055556</v>
      </c>
      <c r="T2730" s="9"/>
      <c r="U2730" s="8">
        <v>42368.34993055556</v>
      </c>
      <c r="W2730" s="10">
        <v>42333.34993055556</v>
      </c>
    </row>
    <row r="2731" spans="1:23" ht="33" x14ac:dyDescent="0.25">
      <c r="A2731">
        <v>2729</v>
      </c>
      <c r="B2731" s="3" t="s">
        <v>2729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</v>
      </c>
      <c r="P2731">
        <f t="shared" si="169"/>
        <v>340.57</v>
      </c>
      <c r="Q2731" t="str">
        <f t="shared" si="170"/>
        <v>technology</v>
      </c>
      <c r="R2731" t="str">
        <f t="shared" si="171"/>
        <v>hardware</v>
      </c>
      <c r="S2731" s="9">
        <v>42094.990706018521</v>
      </c>
      <c r="T2731" s="9"/>
      <c r="U2731" s="8">
        <v>42124.990706018521</v>
      </c>
      <c r="W2731" s="10">
        <v>42094.990706018521</v>
      </c>
    </row>
    <row r="2732" spans="1:23" ht="33" x14ac:dyDescent="0.25">
      <c r="A2732">
        <v>2730</v>
      </c>
      <c r="B2732" s="3" t="s">
        <v>2730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</v>
      </c>
      <c r="P2732">
        <f t="shared" si="169"/>
        <v>67.42</v>
      </c>
      <c r="Q2732" t="str">
        <f t="shared" si="170"/>
        <v>technology</v>
      </c>
      <c r="R2732" t="str">
        <f t="shared" si="171"/>
        <v>hardware</v>
      </c>
      <c r="S2732" s="9">
        <v>41351.291377314818</v>
      </c>
      <c r="T2732" s="9"/>
      <c r="U2732" s="8">
        <v>41386.291377314818</v>
      </c>
      <c r="W2732" s="10">
        <v>41351.291377314818</v>
      </c>
    </row>
    <row r="2733" spans="1:23" ht="49" x14ac:dyDescent="0.25">
      <c r="A2733">
        <v>2731</v>
      </c>
      <c r="B2733" s="3" t="s">
        <v>2731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</v>
      </c>
      <c r="P2733">
        <f t="shared" si="169"/>
        <v>845.7</v>
      </c>
      <c r="Q2733" t="str">
        <f t="shared" si="170"/>
        <v>technology</v>
      </c>
      <c r="R2733" t="str">
        <f t="shared" si="171"/>
        <v>hardware</v>
      </c>
      <c r="S2733" s="9">
        <v>41872.275717592594</v>
      </c>
      <c r="T2733" s="9"/>
      <c r="U2733" s="8">
        <v>41929.916666666664</v>
      </c>
      <c r="W2733" s="10">
        <v>41872.275717592594</v>
      </c>
    </row>
    <row r="2734" spans="1:23" ht="49" x14ac:dyDescent="0.25">
      <c r="A2734">
        <v>2732</v>
      </c>
      <c r="B2734" s="3" t="s">
        <v>2732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</v>
      </c>
      <c r="P2734">
        <f t="shared" si="169"/>
        <v>97.19</v>
      </c>
      <c r="Q2734" t="str">
        <f t="shared" si="170"/>
        <v>technology</v>
      </c>
      <c r="R2734" t="str">
        <f t="shared" si="171"/>
        <v>hardware</v>
      </c>
      <c r="S2734" s="9">
        <v>41389.558194444442</v>
      </c>
      <c r="T2734" s="9"/>
      <c r="U2734" s="8">
        <v>41421.75</v>
      </c>
      <c r="W2734" s="10">
        <v>41389.558194444442</v>
      </c>
    </row>
    <row r="2735" spans="1:23" ht="49" x14ac:dyDescent="0.25">
      <c r="A2735">
        <v>2733</v>
      </c>
      <c r="B2735" s="3" t="s">
        <v>2733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108</v>
      </c>
      <c r="P2735">
        <f t="shared" si="169"/>
        <v>451.84</v>
      </c>
      <c r="Q2735" t="str">
        <f t="shared" si="170"/>
        <v>technology</v>
      </c>
      <c r="R2735" t="str">
        <f t="shared" si="171"/>
        <v>hardware</v>
      </c>
      <c r="S2735" s="9">
        <v>42044.022847222222</v>
      </c>
      <c r="T2735" s="9"/>
      <c r="U2735" s="8">
        <v>42103.981180555551</v>
      </c>
      <c r="W2735" s="10">
        <v>42044.022847222222</v>
      </c>
    </row>
    <row r="2736" spans="1:23" ht="49" x14ac:dyDescent="0.25">
      <c r="A2736">
        <v>2734</v>
      </c>
      <c r="B2736" s="3" t="s">
        <v>2734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138.66999999999999</v>
      </c>
      <c r="Q2736" t="str">
        <f t="shared" si="170"/>
        <v>technology</v>
      </c>
      <c r="R2736" t="str">
        <f t="shared" si="171"/>
        <v>hardware</v>
      </c>
      <c r="S2736" s="9">
        <v>42626.418888888889</v>
      </c>
      <c r="T2736" s="9"/>
      <c r="U2736" s="8">
        <v>42656.665972222225</v>
      </c>
      <c r="W2736" s="10">
        <v>42626.418888888889</v>
      </c>
    </row>
    <row r="2737" spans="1:23" ht="49" x14ac:dyDescent="0.25">
      <c r="A2737">
        <v>2735</v>
      </c>
      <c r="B2737" s="3" t="s">
        <v>2735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</v>
      </c>
      <c r="P2737">
        <f t="shared" si="169"/>
        <v>21.64</v>
      </c>
      <c r="Q2737" t="str">
        <f t="shared" si="170"/>
        <v>technology</v>
      </c>
      <c r="R2737" t="str">
        <f t="shared" si="171"/>
        <v>hardware</v>
      </c>
      <c r="S2737" s="9">
        <v>41315.870949074073</v>
      </c>
      <c r="T2737" s="9"/>
      <c r="U2737" s="8">
        <v>41346.583333333336</v>
      </c>
      <c r="W2737" s="10">
        <v>41315.870949074073</v>
      </c>
    </row>
    <row r="2738" spans="1:23" ht="65" x14ac:dyDescent="0.25">
      <c r="A2738">
        <v>2736</v>
      </c>
      <c r="B2738" s="3" t="s">
        <v>2736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123</v>
      </c>
      <c r="P2738">
        <f t="shared" si="169"/>
        <v>169.52</v>
      </c>
      <c r="Q2738" t="str">
        <f t="shared" si="170"/>
        <v>technology</v>
      </c>
      <c r="R2738" t="str">
        <f t="shared" si="171"/>
        <v>hardware</v>
      </c>
      <c r="S2738" s="9">
        <v>41722.416354166664</v>
      </c>
      <c r="T2738" s="9"/>
      <c r="U2738" s="8">
        <v>41752.416354166664</v>
      </c>
      <c r="W2738" s="10">
        <v>41722.416354166664</v>
      </c>
    </row>
    <row r="2739" spans="1:23" ht="49" x14ac:dyDescent="0.25">
      <c r="A2739">
        <v>2737</v>
      </c>
      <c r="B2739" s="3" t="s">
        <v>2737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</v>
      </c>
      <c r="P2739">
        <f t="shared" si="169"/>
        <v>161.88</v>
      </c>
      <c r="Q2739" t="str">
        <f t="shared" si="170"/>
        <v>technology</v>
      </c>
      <c r="R2739" t="str">
        <f t="shared" si="171"/>
        <v>hardware</v>
      </c>
      <c r="S2739" s="9">
        <v>41611.667673611111</v>
      </c>
      <c r="T2739" s="9"/>
      <c r="U2739" s="8">
        <v>41654.541666666664</v>
      </c>
      <c r="W2739" s="10">
        <v>41611.667673611111</v>
      </c>
    </row>
    <row r="2740" spans="1:23" ht="49" x14ac:dyDescent="0.25">
      <c r="A2740">
        <v>2738</v>
      </c>
      <c r="B2740" s="3" t="s">
        <v>2738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148</v>
      </c>
      <c r="P2740">
        <f t="shared" si="169"/>
        <v>493.13</v>
      </c>
      <c r="Q2740" t="str">
        <f t="shared" si="170"/>
        <v>technology</v>
      </c>
      <c r="R2740" t="str">
        <f t="shared" si="171"/>
        <v>hardware</v>
      </c>
      <c r="S2740" s="9">
        <v>42619.893564814818</v>
      </c>
      <c r="T2740" s="9"/>
      <c r="U2740" s="8">
        <v>42679.893564814818</v>
      </c>
      <c r="W2740" s="10">
        <v>42619.893564814818</v>
      </c>
    </row>
    <row r="2741" spans="1:23" ht="49" x14ac:dyDescent="0.25">
      <c r="A2741">
        <v>2739</v>
      </c>
      <c r="B2741" s="3" t="s">
        <v>2739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</v>
      </c>
      <c r="P2741">
        <f t="shared" si="169"/>
        <v>22.12</v>
      </c>
      <c r="Q2741" t="str">
        <f t="shared" si="170"/>
        <v>technology</v>
      </c>
      <c r="R2741" t="str">
        <f t="shared" si="171"/>
        <v>hardware</v>
      </c>
      <c r="S2741" s="9">
        <v>41719.637928240743</v>
      </c>
      <c r="T2741" s="9"/>
      <c r="U2741" s="8">
        <v>41764.637928240743</v>
      </c>
      <c r="W2741" s="10">
        <v>41719.637928240743</v>
      </c>
    </row>
    <row r="2742" spans="1:23" ht="33" x14ac:dyDescent="0.25">
      <c r="A2742">
        <v>2740</v>
      </c>
      <c r="B2742" s="3" t="s">
        <v>2740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</v>
      </c>
      <c r="P2742">
        <f t="shared" si="169"/>
        <v>18.239999999999998</v>
      </c>
      <c r="Q2742" t="str">
        <f t="shared" si="170"/>
        <v>technology</v>
      </c>
      <c r="R2742" t="str">
        <f t="shared" si="171"/>
        <v>hardware</v>
      </c>
      <c r="S2742" s="9">
        <v>42044.781851851847</v>
      </c>
      <c r="T2742" s="9"/>
      <c r="U2742" s="8">
        <v>42074.74018518519</v>
      </c>
      <c r="W2742" s="10">
        <v>42044.781851851847</v>
      </c>
    </row>
    <row r="2743" spans="1:23" ht="33" x14ac:dyDescent="0.25">
      <c r="A2743">
        <v>2741</v>
      </c>
      <c r="B2743" s="3" t="s">
        <v>2741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</v>
      </c>
      <c r="P2743">
        <f t="shared" si="169"/>
        <v>8.75</v>
      </c>
      <c r="Q2743" t="str">
        <f t="shared" si="170"/>
        <v>publishing</v>
      </c>
      <c r="R2743" t="str">
        <f t="shared" si="171"/>
        <v>children's books</v>
      </c>
      <c r="S2743" s="9">
        <v>41911.407430555555</v>
      </c>
      <c r="T2743" s="9"/>
      <c r="U2743" s="8">
        <v>41931.838194444441</v>
      </c>
      <c r="W2743" s="10">
        <v>41911.407430555555</v>
      </c>
    </row>
    <row r="2744" spans="1:23" ht="49" x14ac:dyDescent="0.25">
      <c r="A2744">
        <v>2742</v>
      </c>
      <c r="B2744" s="3" t="s">
        <v>2742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</v>
      </c>
      <c r="P2744">
        <f t="shared" si="169"/>
        <v>40.61</v>
      </c>
      <c r="Q2744" t="str">
        <f t="shared" si="170"/>
        <v>publishing</v>
      </c>
      <c r="R2744" t="str">
        <f t="shared" si="171"/>
        <v>children's books</v>
      </c>
      <c r="S2744" s="9">
        <v>41030.469756944447</v>
      </c>
      <c r="T2744" s="9"/>
      <c r="U2744" s="8">
        <v>41044.469756944447</v>
      </c>
      <c r="W2744" s="10">
        <v>41030.469756944447</v>
      </c>
    </row>
    <row r="2745" spans="1:23" ht="65" x14ac:dyDescent="0.25">
      <c r="A2745">
        <v>2743</v>
      </c>
      <c r="B2745" s="3" t="s">
        <v>2743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  <c r="S2745" s="9">
        <v>42632.078784722224</v>
      </c>
      <c r="T2745" s="9"/>
      <c r="U2745" s="8">
        <v>42662.078784722224</v>
      </c>
      <c r="W2745" s="10">
        <v>42632.078784722224</v>
      </c>
    </row>
    <row r="2746" spans="1:23" ht="49" x14ac:dyDescent="0.25">
      <c r="A2746">
        <v>2744</v>
      </c>
      <c r="B2746" s="3" t="s">
        <v>2744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</v>
      </c>
      <c r="P2746">
        <f t="shared" si="169"/>
        <v>37.950000000000003</v>
      </c>
      <c r="Q2746" t="str">
        <f t="shared" si="170"/>
        <v>publishing</v>
      </c>
      <c r="R2746" t="str">
        <f t="shared" si="171"/>
        <v>children's books</v>
      </c>
      <c r="S2746" s="9">
        <v>40937.812476851854</v>
      </c>
      <c r="T2746" s="9"/>
      <c r="U2746" s="8">
        <v>40967.812476851854</v>
      </c>
      <c r="W2746" s="10">
        <v>40937.812476851854</v>
      </c>
    </row>
    <row r="2747" spans="1:23" ht="49" x14ac:dyDescent="0.25">
      <c r="A2747">
        <v>2745</v>
      </c>
      <c r="B2747" s="3" t="s">
        <v>2745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22</v>
      </c>
      <c r="P2747">
        <f t="shared" si="169"/>
        <v>35.729999999999997</v>
      </c>
      <c r="Q2747" t="str">
        <f t="shared" si="170"/>
        <v>publishing</v>
      </c>
      <c r="R2747" t="str">
        <f t="shared" si="171"/>
        <v>children's books</v>
      </c>
      <c r="S2747" s="9">
        <v>41044.738055555557</v>
      </c>
      <c r="T2747" s="9"/>
      <c r="U2747" s="8">
        <v>41104.738055555557</v>
      </c>
      <c r="W2747" s="10">
        <v>41044.738055555557</v>
      </c>
    </row>
    <row r="2748" spans="1:23" ht="49" x14ac:dyDescent="0.25">
      <c r="A2748">
        <v>2746</v>
      </c>
      <c r="B2748" s="3" t="s">
        <v>2746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27</v>
      </c>
      <c r="P2748">
        <f t="shared" si="169"/>
        <v>42.16</v>
      </c>
      <c r="Q2748" t="str">
        <f t="shared" si="170"/>
        <v>publishing</v>
      </c>
      <c r="R2748" t="str">
        <f t="shared" si="171"/>
        <v>children's books</v>
      </c>
      <c r="S2748" s="9">
        <v>41850.531377314815</v>
      </c>
      <c r="T2748" s="9"/>
      <c r="U2748" s="8">
        <v>41880.531377314815</v>
      </c>
      <c r="W2748" s="10">
        <v>41850.531377314815</v>
      </c>
    </row>
    <row r="2749" spans="1:23" ht="49" x14ac:dyDescent="0.25">
      <c r="A2749">
        <v>2747</v>
      </c>
      <c r="B2749" s="3" t="s">
        <v>2747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>
        <f t="shared" si="169"/>
        <v>35</v>
      </c>
      <c r="Q2749" t="str">
        <f t="shared" si="170"/>
        <v>publishing</v>
      </c>
      <c r="R2749" t="str">
        <f t="shared" si="171"/>
        <v>children's books</v>
      </c>
      <c r="S2749" s="9">
        <v>41044.39811342593</v>
      </c>
      <c r="T2749" s="9"/>
      <c r="U2749" s="8">
        <v>41075.881944444445</v>
      </c>
      <c r="W2749" s="10">
        <v>41044.39811342593</v>
      </c>
    </row>
    <row r="2750" spans="1:23" ht="33" x14ac:dyDescent="0.25">
      <c r="A2750">
        <v>2748</v>
      </c>
      <c r="B2750" s="3" t="s">
        <v>2748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</v>
      </c>
      <c r="P2750">
        <f t="shared" si="169"/>
        <v>13.25</v>
      </c>
      <c r="Q2750" t="str">
        <f t="shared" si="170"/>
        <v>publishing</v>
      </c>
      <c r="R2750" t="str">
        <f t="shared" si="171"/>
        <v>children's books</v>
      </c>
      <c r="S2750" s="9">
        <v>42585.4606712963</v>
      </c>
      <c r="T2750" s="9"/>
      <c r="U2750" s="8">
        <v>42615.4606712963</v>
      </c>
      <c r="W2750" s="10">
        <v>42585.4606712963</v>
      </c>
    </row>
    <row r="2751" spans="1:23" ht="33" x14ac:dyDescent="0.25">
      <c r="A2751">
        <v>2749</v>
      </c>
      <c r="B2751" s="3" t="s">
        <v>2749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</v>
      </c>
      <c r="P2751">
        <f t="shared" si="169"/>
        <v>55</v>
      </c>
      <c r="Q2751" t="str">
        <f t="shared" si="170"/>
        <v>publishing</v>
      </c>
      <c r="R2751" t="str">
        <f t="shared" si="171"/>
        <v>children's books</v>
      </c>
      <c r="S2751" s="9">
        <v>42068.549039351856</v>
      </c>
      <c r="T2751" s="9"/>
      <c r="U2751" s="8">
        <v>42098.507372685184</v>
      </c>
      <c r="W2751" s="10">
        <v>42068.549039351856</v>
      </c>
    </row>
    <row r="2752" spans="1:23" ht="49" x14ac:dyDescent="0.25">
      <c r="A2752">
        <v>2750</v>
      </c>
      <c r="B2752" s="3" t="s">
        <v>2750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  <c r="S2752" s="9">
        <v>41078.649826388886</v>
      </c>
      <c r="T2752" s="9"/>
      <c r="U2752" s="8">
        <v>41090.583333333336</v>
      </c>
      <c r="W2752" s="10">
        <v>41078.649826388886</v>
      </c>
    </row>
    <row r="2753" spans="1:23" ht="49" x14ac:dyDescent="0.25">
      <c r="A2753">
        <v>2751</v>
      </c>
      <c r="B2753" s="3" t="s">
        <v>2751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  <c r="S2753" s="9">
        <v>41747.637060185189</v>
      </c>
      <c r="T2753" s="9"/>
      <c r="U2753" s="8">
        <v>41807.637060185189</v>
      </c>
      <c r="W2753" s="10">
        <v>41747.637060185189</v>
      </c>
    </row>
    <row r="2754" spans="1:23" ht="49" x14ac:dyDescent="0.25">
      <c r="A2754">
        <v>2752</v>
      </c>
      <c r="B2754" s="3" t="s">
        <v>2752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11</v>
      </c>
      <c r="P2754">
        <f t="shared" si="169"/>
        <v>39.29</v>
      </c>
      <c r="Q2754" t="str">
        <f t="shared" si="170"/>
        <v>publishing</v>
      </c>
      <c r="R2754" t="str">
        <f t="shared" si="171"/>
        <v>children's books</v>
      </c>
      <c r="S2754" s="9">
        <v>40855.515092592592</v>
      </c>
      <c r="T2754" s="9"/>
      <c r="U2754" s="8">
        <v>40895.515092592592</v>
      </c>
      <c r="W2754" s="10">
        <v>40855.515092592592</v>
      </c>
    </row>
    <row r="2755" spans="1:23" ht="49" x14ac:dyDescent="0.25">
      <c r="A2755">
        <v>2753</v>
      </c>
      <c r="B2755" s="3" t="s">
        <v>2753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ROUND((E2755/D2755)*100,0)</f>
        <v>19</v>
      </c>
      <c r="P2755">
        <f t="shared" ref="P2755:P2818" si="173">ROUND(E2755/L2755,2)</f>
        <v>47.5</v>
      </c>
      <c r="Q2755" t="str">
        <f t="shared" ref="Q2755:Q2818" si="174">LEFT(N2755,FIND("/",N2755)-1)</f>
        <v>publishing</v>
      </c>
      <c r="R2755" t="str">
        <f t="shared" ref="R2755:R2818" si="175">MID(N2755,FIND("/",N2755)+1,LEN(N2755))</f>
        <v>children's books</v>
      </c>
      <c r="S2755" s="9">
        <v>41117.650729166664</v>
      </c>
      <c r="T2755" s="9"/>
      <c r="U2755" s="8">
        <v>41147.650729166664</v>
      </c>
      <c r="W2755" s="10">
        <v>41117.650729166664</v>
      </c>
    </row>
    <row r="2756" spans="1:23" ht="49" x14ac:dyDescent="0.25">
      <c r="A2756">
        <v>2754</v>
      </c>
      <c r="B2756" s="3" t="s">
        <v>2754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  <c r="S2756" s="9">
        <v>41863.386006944449</v>
      </c>
      <c r="T2756" s="9"/>
      <c r="U2756" s="8">
        <v>41893.386006944449</v>
      </c>
      <c r="W2756" s="10">
        <v>41863.386006944449</v>
      </c>
    </row>
    <row r="2757" spans="1:23" ht="33" x14ac:dyDescent="0.25">
      <c r="A2757">
        <v>2755</v>
      </c>
      <c r="B2757" s="3" t="s">
        <v>2755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>
        <f t="shared" si="173"/>
        <v>17.329999999999998</v>
      </c>
      <c r="Q2757" t="str">
        <f t="shared" si="174"/>
        <v>publishing</v>
      </c>
      <c r="R2757" t="str">
        <f t="shared" si="175"/>
        <v>children's books</v>
      </c>
      <c r="S2757" s="9">
        <v>42072.540821759263</v>
      </c>
      <c r="T2757" s="9"/>
      <c r="U2757" s="8">
        <v>42102.540821759263</v>
      </c>
      <c r="W2757" s="10">
        <v>42072.540821759263</v>
      </c>
    </row>
    <row r="2758" spans="1:23" ht="49" x14ac:dyDescent="0.25">
      <c r="A2758">
        <v>2756</v>
      </c>
      <c r="B2758" s="3" t="s">
        <v>2756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</v>
      </c>
      <c r="P2758">
        <f t="shared" si="173"/>
        <v>31.76</v>
      </c>
      <c r="Q2758" t="str">
        <f t="shared" si="174"/>
        <v>publishing</v>
      </c>
      <c r="R2758" t="str">
        <f t="shared" si="175"/>
        <v>children's books</v>
      </c>
      <c r="S2758" s="9">
        <v>41620.65047453704</v>
      </c>
      <c r="T2758" s="9"/>
      <c r="U2758" s="8">
        <v>41650.65047453704</v>
      </c>
      <c r="W2758" s="10">
        <v>41620.65047453704</v>
      </c>
    </row>
    <row r="2759" spans="1:23" ht="33" x14ac:dyDescent="0.25">
      <c r="A2759">
        <v>2757</v>
      </c>
      <c r="B2759" s="3" t="s">
        <v>2757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1</v>
      </c>
      <c r="P2759">
        <f t="shared" si="173"/>
        <v>5</v>
      </c>
      <c r="Q2759" t="str">
        <f t="shared" si="174"/>
        <v>publishing</v>
      </c>
      <c r="R2759" t="str">
        <f t="shared" si="175"/>
        <v>children's books</v>
      </c>
      <c r="S2759" s="9">
        <v>42573.40662037037</v>
      </c>
      <c r="T2759" s="9"/>
      <c r="U2759" s="8">
        <v>42588.40662037037</v>
      </c>
      <c r="W2759" s="10">
        <v>42573.40662037037</v>
      </c>
    </row>
    <row r="2760" spans="1:23" ht="49" x14ac:dyDescent="0.25">
      <c r="A2760">
        <v>2758</v>
      </c>
      <c r="B2760" s="3" t="s">
        <v>2758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12</v>
      </c>
      <c r="P2760">
        <f t="shared" si="173"/>
        <v>39</v>
      </c>
      <c r="Q2760" t="str">
        <f t="shared" si="174"/>
        <v>publishing</v>
      </c>
      <c r="R2760" t="str">
        <f t="shared" si="175"/>
        <v>children's books</v>
      </c>
      <c r="S2760" s="9">
        <v>42639.191932870366</v>
      </c>
      <c r="T2760" s="9"/>
      <c r="U2760" s="8">
        <v>42653.191932870366</v>
      </c>
      <c r="W2760" s="10">
        <v>42639.191932870366</v>
      </c>
    </row>
    <row r="2761" spans="1:23" ht="49" x14ac:dyDescent="0.25">
      <c r="A2761">
        <v>2759</v>
      </c>
      <c r="B2761" s="3" t="s">
        <v>2759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11</v>
      </c>
      <c r="P2761">
        <f t="shared" si="173"/>
        <v>52.5</v>
      </c>
      <c r="Q2761" t="str">
        <f t="shared" si="174"/>
        <v>publishing</v>
      </c>
      <c r="R2761" t="str">
        <f t="shared" si="175"/>
        <v>children's books</v>
      </c>
      <c r="S2761" s="9">
        <v>42524.11650462963</v>
      </c>
      <c r="T2761" s="9"/>
      <c r="U2761" s="8">
        <v>42567.11650462963</v>
      </c>
      <c r="W2761" s="10">
        <v>42524.11650462963</v>
      </c>
    </row>
    <row r="2762" spans="1:23" ht="49" x14ac:dyDescent="0.25">
      <c r="A2762">
        <v>2760</v>
      </c>
      <c r="B2762" s="3" t="s">
        <v>2760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  <c r="S2762" s="9">
        <v>41415.211319444446</v>
      </c>
      <c r="T2762" s="9"/>
      <c r="U2762" s="8">
        <v>41445.211319444446</v>
      </c>
      <c r="W2762" s="10">
        <v>41415.211319444446</v>
      </c>
    </row>
    <row r="2763" spans="1:23" ht="33" x14ac:dyDescent="0.25">
      <c r="A2763">
        <v>2761</v>
      </c>
      <c r="B2763" s="3" t="s">
        <v>2761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1</v>
      </c>
      <c r="P2763">
        <f t="shared" si="173"/>
        <v>9</v>
      </c>
      <c r="Q2763" t="str">
        <f t="shared" si="174"/>
        <v>publishing</v>
      </c>
      <c r="R2763" t="str">
        <f t="shared" si="175"/>
        <v>children's books</v>
      </c>
      <c r="S2763" s="9">
        <v>41246.813576388886</v>
      </c>
      <c r="T2763" s="9"/>
      <c r="U2763" s="8">
        <v>41276.813576388886</v>
      </c>
      <c r="W2763" s="10">
        <v>41246.813576388886</v>
      </c>
    </row>
    <row r="2764" spans="1:23" ht="49" x14ac:dyDescent="0.25">
      <c r="A2764">
        <v>2762</v>
      </c>
      <c r="B2764" s="3" t="s">
        <v>2762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1</v>
      </c>
      <c r="P2764">
        <f t="shared" si="173"/>
        <v>25</v>
      </c>
      <c r="Q2764" t="str">
        <f t="shared" si="174"/>
        <v>publishing</v>
      </c>
      <c r="R2764" t="str">
        <f t="shared" si="175"/>
        <v>children's books</v>
      </c>
      <c r="S2764" s="9">
        <v>40926.786979166667</v>
      </c>
      <c r="T2764" s="9"/>
      <c r="U2764" s="8">
        <v>40986.745312500003</v>
      </c>
      <c r="W2764" s="10">
        <v>40926.786979166667</v>
      </c>
    </row>
    <row r="2765" spans="1:23" ht="33" x14ac:dyDescent="0.25">
      <c r="A2765">
        <v>2763</v>
      </c>
      <c r="B2765" s="3" t="s">
        <v>2763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</v>
      </c>
      <c r="P2765">
        <f t="shared" si="173"/>
        <v>30</v>
      </c>
      <c r="Q2765" t="str">
        <f t="shared" si="174"/>
        <v>publishing</v>
      </c>
      <c r="R2765" t="str">
        <f t="shared" si="175"/>
        <v>children's books</v>
      </c>
      <c r="S2765" s="9">
        <v>41373.329675925925</v>
      </c>
      <c r="T2765" s="9"/>
      <c r="U2765" s="8">
        <v>41418.329675925925</v>
      </c>
      <c r="W2765" s="10">
        <v>41373.329675925925</v>
      </c>
    </row>
    <row r="2766" spans="1:23" ht="49" x14ac:dyDescent="0.25">
      <c r="A2766">
        <v>2764</v>
      </c>
      <c r="B2766" s="3" t="s">
        <v>2764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</v>
      </c>
      <c r="P2766">
        <f t="shared" si="173"/>
        <v>11.25</v>
      </c>
      <c r="Q2766" t="str">
        <f t="shared" si="174"/>
        <v>publishing</v>
      </c>
      <c r="R2766" t="str">
        <f t="shared" si="175"/>
        <v>children's books</v>
      </c>
      <c r="S2766" s="9">
        <v>41030.042025462964</v>
      </c>
      <c r="T2766" s="9"/>
      <c r="U2766" s="8">
        <v>41059.541666666664</v>
      </c>
      <c r="W2766" s="10">
        <v>41030.042025462964</v>
      </c>
    </row>
    <row r="2767" spans="1:23" ht="49" x14ac:dyDescent="0.25">
      <c r="A2767">
        <v>2765</v>
      </c>
      <c r="B2767" s="3" t="s">
        <v>2765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  <c r="S2767" s="9">
        <v>41194.329027777778</v>
      </c>
      <c r="T2767" s="9"/>
      <c r="U2767" s="8">
        <v>41210.329027777778</v>
      </c>
      <c r="W2767" s="10">
        <v>41194.329027777778</v>
      </c>
    </row>
    <row r="2768" spans="1:23" ht="49" x14ac:dyDescent="0.25">
      <c r="A2768">
        <v>2766</v>
      </c>
      <c r="B2768" s="3" t="s">
        <v>2766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>
        <f t="shared" si="173"/>
        <v>25</v>
      </c>
      <c r="Q2768" t="str">
        <f t="shared" si="174"/>
        <v>publishing</v>
      </c>
      <c r="R2768" t="str">
        <f t="shared" si="175"/>
        <v>children's books</v>
      </c>
      <c r="S2768" s="9">
        <v>40736.418032407404</v>
      </c>
      <c r="T2768" s="9"/>
      <c r="U2768" s="8">
        <v>40766.418032407404</v>
      </c>
      <c r="W2768" s="10">
        <v>40736.418032407404</v>
      </c>
    </row>
    <row r="2769" spans="1:23" ht="49" x14ac:dyDescent="0.25">
      <c r="A2769">
        <v>2767</v>
      </c>
      <c r="B2769" s="3" t="s">
        <v>2767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1</v>
      </c>
      <c r="P2769">
        <f t="shared" si="173"/>
        <v>11.33</v>
      </c>
      <c r="Q2769" t="str">
        <f t="shared" si="174"/>
        <v>publishing</v>
      </c>
      <c r="R2769" t="str">
        <f t="shared" si="175"/>
        <v>children's books</v>
      </c>
      <c r="S2769" s="9">
        <v>42172.708912037036</v>
      </c>
      <c r="T2769" s="9"/>
      <c r="U2769" s="8">
        <v>42232.708912037036</v>
      </c>
      <c r="W2769" s="10">
        <v>42172.708912037036</v>
      </c>
    </row>
    <row r="2770" spans="1:23" ht="49" x14ac:dyDescent="0.25">
      <c r="A2770">
        <v>2768</v>
      </c>
      <c r="B2770" s="3" t="s">
        <v>2768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</v>
      </c>
      <c r="P2770">
        <f t="shared" si="173"/>
        <v>29.47</v>
      </c>
      <c r="Q2770" t="str">
        <f t="shared" si="174"/>
        <v>publishing</v>
      </c>
      <c r="R2770" t="str">
        <f t="shared" si="175"/>
        <v>children's books</v>
      </c>
      <c r="S2770" s="9">
        <v>40967.364849537036</v>
      </c>
      <c r="T2770" s="9"/>
      <c r="U2770" s="8">
        <v>40997.323182870372</v>
      </c>
      <c r="W2770" s="10">
        <v>40967.364849537036</v>
      </c>
    </row>
    <row r="2771" spans="1:23" ht="49" x14ac:dyDescent="0.25">
      <c r="A2771">
        <v>2769</v>
      </c>
      <c r="B2771" s="3" t="s">
        <v>2769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</v>
      </c>
      <c r="P2771">
        <f t="shared" si="173"/>
        <v>1</v>
      </c>
      <c r="Q2771" t="str">
        <f t="shared" si="174"/>
        <v>publishing</v>
      </c>
      <c r="R2771" t="str">
        <f t="shared" si="175"/>
        <v>children's books</v>
      </c>
      <c r="S2771" s="9">
        <v>41745.576273148145</v>
      </c>
      <c r="T2771" s="9"/>
      <c r="U2771" s="8">
        <v>41795.576273148145</v>
      </c>
      <c r="W2771" s="10">
        <v>41745.576273148145</v>
      </c>
    </row>
    <row r="2772" spans="1:23" ht="49" x14ac:dyDescent="0.25">
      <c r="A2772">
        <v>2770</v>
      </c>
      <c r="B2772" s="3" t="s">
        <v>2770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</v>
      </c>
      <c r="P2772">
        <f t="shared" si="173"/>
        <v>63.1</v>
      </c>
      <c r="Q2772" t="str">
        <f t="shared" si="174"/>
        <v>publishing</v>
      </c>
      <c r="R2772" t="str">
        <f t="shared" si="175"/>
        <v>children's books</v>
      </c>
      <c r="S2772" s="9">
        <v>41686.455208333333</v>
      </c>
      <c r="T2772" s="9"/>
      <c r="U2772" s="8">
        <v>41716.413541666669</v>
      </c>
      <c r="W2772" s="10">
        <v>41686.455208333333</v>
      </c>
    </row>
    <row r="2773" spans="1:23" ht="49" x14ac:dyDescent="0.25">
      <c r="A2773">
        <v>2771</v>
      </c>
      <c r="B2773" s="3" t="s">
        <v>2771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  <c r="S2773" s="9">
        <v>41257.281712962962</v>
      </c>
      <c r="T2773" s="9"/>
      <c r="U2773" s="8">
        <v>41306.458333333336</v>
      </c>
      <c r="W2773" s="10">
        <v>41257.281712962962</v>
      </c>
    </row>
    <row r="2774" spans="1:23" ht="49" x14ac:dyDescent="0.25">
      <c r="A2774">
        <v>2772</v>
      </c>
      <c r="B2774" s="3" t="s">
        <v>2772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  <c r="S2774" s="9">
        <v>41537.619143518517</v>
      </c>
      <c r="T2774" s="9"/>
      <c r="U2774" s="8">
        <v>41552.619143518517</v>
      </c>
      <c r="W2774" s="10">
        <v>41537.619143518517</v>
      </c>
    </row>
    <row r="2775" spans="1:23" ht="49" x14ac:dyDescent="0.25">
      <c r="A2775">
        <v>2773</v>
      </c>
      <c r="B2775" s="3" t="s">
        <v>2773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</v>
      </c>
      <c r="P2775">
        <f t="shared" si="173"/>
        <v>1</v>
      </c>
      <c r="Q2775" t="str">
        <f t="shared" si="174"/>
        <v>publishing</v>
      </c>
      <c r="R2775" t="str">
        <f t="shared" si="175"/>
        <v>children's books</v>
      </c>
      <c r="S2775" s="9">
        <v>42474.61482638889</v>
      </c>
      <c r="T2775" s="9"/>
      <c r="U2775" s="8">
        <v>42484.61482638889</v>
      </c>
      <c r="W2775" s="10">
        <v>42474.61482638889</v>
      </c>
    </row>
    <row r="2776" spans="1:23" ht="49" x14ac:dyDescent="0.25">
      <c r="A2776">
        <v>2774</v>
      </c>
      <c r="B2776" s="3" t="s">
        <v>2774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</v>
      </c>
      <c r="P2776">
        <f t="shared" si="173"/>
        <v>43.85</v>
      </c>
      <c r="Q2776" t="str">
        <f t="shared" si="174"/>
        <v>publishing</v>
      </c>
      <c r="R2776" t="str">
        <f t="shared" si="175"/>
        <v>children's books</v>
      </c>
      <c r="S2776" s="9">
        <v>41310.876481481479</v>
      </c>
      <c r="T2776" s="9"/>
      <c r="U2776" s="8">
        <v>41340.876481481479</v>
      </c>
      <c r="W2776" s="10">
        <v>41310.876481481479</v>
      </c>
    </row>
    <row r="2777" spans="1:23" ht="49" x14ac:dyDescent="0.25">
      <c r="A2777">
        <v>2775</v>
      </c>
      <c r="B2777" s="3" t="s">
        <v>2775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>
        <f t="shared" si="173"/>
        <v>75</v>
      </c>
      <c r="Q2777" t="str">
        <f t="shared" si="174"/>
        <v>publishing</v>
      </c>
      <c r="R2777" t="str">
        <f t="shared" si="175"/>
        <v>children's books</v>
      </c>
      <c r="S2777" s="9">
        <v>40862.763356481482</v>
      </c>
      <c r="T2777" s="9"/>
      <c r="U2777" s="8">
        <v>40892.763356481482</v>
      </c>
      <c r="W2777" s="10">
        <v>40862.763356481482</v>
      </c>
    </row>
    <row r="2778" spans="1:23" ht="49" x14ac:dyDescent="0.25">
      <c r="A2778">
        <v>2776</v>
      </c>
      <c r="B2778" s="3" t="s">
        <v>2776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8</v>
      </c>
      <c r="P2778">
        <f t="shared" si="173"/>
        <v>45.97</v>
      </c>
      <c r="Q2778" t="str">
        <f t="shared" si="174"/>
        <v>publishing</v>
      </c>
      <c r="R2778" t="str">
        <f t="shared" si="175"/>
        <v>children's books</v>
      </c>
      <c r="S2778" s="9">
        <v>42136.047175925924</v>
      </c>
      <c r="T2778" s="9"/>
      <c r="U2778" s="8">
        <v>42167.047175925924</v>
      </c>
      <c r="W2778" s="10">
        <v>42136.047175925924</v>
      </c>
    </row>
    <row r="2779" spans="1:23" ht="49" x14ac:dyDescent="0.25">
      <c r="A2779">
        <v>2777</v>
      </c>
      <c r="B2779" s="3" t="s">
        <v>2777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</v>
      </c>
      <c r="P2779">
        <f t="shared" si="173"/>
        <v>10</v>
      </c>
      <c r="Q2779" t="str">
        <f t="shared" si="174"/>
        <v>publishing</v>
      </c>
      <c r="R2779" t="str">
        <f t="shared" si="175"/>
        <v>children's books</v>
      </c>
      <c r="S2779" s="9">
        <v>42172.419027777782</v>
      </c>
      <c r="T2779" s="9"/>
      <c r="U2779" s="8">
        <v>42202.419027777782</v>
      </c>
      <c r="W2779" s="10">
        <v>42172.419027777782</v>
      </c>
    </row>
    <row r="2780" spans="1:23" ht="65" x14ac:dyDescent="0.25">
      <c r="A2780">
        <v>2778</v>
      </c>
      <c r="B2780" s="3" t="s">
        <v>2778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26</v>
      </c>
      <c r="P2780">
        <f t="shared" si="173"/>
        <v>93.67</v>
      </c>
      <c r="Q2780" t="str">
        <f t="shared" si="174"/>
        <v>publishing</v>
      </c>
      <c r="R2780" t="str">
        <f t="shared" si="175"/>
        <v>children's books</v>
      </c>
      <c r="S2780" s="9">
        <v>41846.728078703702</v>
      </c>
      <c r="T2780" s="9"/>
      <c r="U2780" s="8">
        <v>41876.728078703702</v>
      </c>
      <c r="W2780" s="10">
        <v>41846.728078703702</v>
      </c>
    </row>
    <row r="2781" spans="1:23" ht="49" x14ac:dyDescent="0.25">
      <c r="A2781">
        <v>2779</v>
      </c>
      <c r="B2781" s="3" t="s">
        <v>2779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</v>
      </c>
      <c r="P2781">
        <f t="shared" si="173"/>
        <v>53</v>
      </c>
      <c r="Q2781" t="str">
        <f t="shared" si="174"/>
        <v>publishing</v>
      </c>
      <c r="R2781" t="str">
        <f t="shared" si="175"/>
        <v>children's books</v>
      </c>
      <c r="S2781" s="9">
        <v>42300.335891203707</v>
      </c>
      <c r="T2781" s="9"/>
      <c r="U2781" s="8">
        <v>42330.377557870372</v>
      </c>
      <c r="W2781" s="10">
        <v>42300.335891203707</v>
      </c>
    </row>
    <row r="2782" spans="1:23" ht="33" x14ac:dyDescent="0.25">
      <c r="A2782">
        <v>2780</v>
      </c>
      <c r="B2782" s="3" t="s">
        <v>2780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  <c r="S2782" s="9">
        <v>42774.197777777779</v>
      </c>
      <c r="T2782" s="9"/>
      <c r="U2782" s="8">
        <v>42804.197777777779</v>
      </c>
      <c r="W2782" s="10">
        <v>42774.197777777779</v>
      </c>
    </row>
    <row r="2783" spans="1:23" ht="33" x14ac:dyDescent="0.25">
      <c r="A2783">
        <v>2781</v>
      </c>
      <c r="B2783" s="3" t="s">
        <v>2781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</v>
      </c>
      <c r="P2783">
        <f t="shared" si="173"/>
        <v>47</v>
      </c>
      <c r="Q2783" t="str">
        <f t="shared" si="174"/>
        <v>theater</v>
      </c>
      <c r="R2783" t="str">
        <f t="shared" si="175"/>
        <v>plays</v>
      </c>
      <c r="S2783" s="9">
        <v>42018.69159722222</v>
      </c>
      <c r="T2783" s="9"/>
      <c r="U2783" s="8">
        <v>42047.041666666672</v>
      </c>
      <c r="W2783" s="10">
        <v>42018.69159722222</v>
      </c>
    </row>
    <row r="2784" spans="1:23" ht="33" x14ac:dyDescent="0.25">
      <c r="A2784">
        <v>2782</v>
      </c>
      <c r="B2784" s="3" t="s">
        <v>2782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66.67</v>
      </c>
      <c r="Q2784" t="str">
        <f t="shared" si="174"/>
        <v>theater</v>
      </c>
      <c r="R2784" t="str">
        <f t="shared" si="175"/>
        <v>plays</v>
      </c>
      <c r="S2784" s="9">
        <v>42026.674976851849</v>
      </c>
      <c r="T2784" s="9"/>
      <c r="U2784" s="8">
        <v>42051.957638888889</v>
      </c>
      <c r="W2784" s="10">
        <v>42026.674976851849</v>
      </c>
    </row>
    <row r="2785" spans="1:23" ht="49" x14ac:dyDescent="0.25">
      <c r="A2785">
        <v>2783</v>
      </c>
      <c r="B2785" s="3" t="s">
        <v>2783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115</v>
      </c>
      <c r="P2785">
        <f t="shared" si="173"/>
        <v>18.77</v>
      </c>
      <c r="Q2785" t="str">
        <f t="shared" si="174"/>
        <v>theater</v>
      </c>
      <c r="R2785" t="str">
        <f t="shared" si="175"/>
        <v>plays</v>
      </c>
      <c r="S2785" s="9">
        <v>42103.285254629634</v>
      </c>
      <c r="T2785" s="9"/>
      <c r="U2785" s="8">
        <v>42117.285254629634</v>
      </c>
      <c r="W2785" s="10">
        <v>42103.285254629634</v>
      </c>
    </row>
    <row r="2786" spans="1:23" ht="49" x14ac:dyDescent="0.25">
      <c r="A2786">
        <v>2784</v>
      </c>
      <c r="B2786" s="3" t="s">
        <v>2784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</v>
      </c>
      <c r="Q2786" t="str">
        <f t="shared" si="174"/>
        <v>theater</v>
      </c>
      <c r="R2786" t="str">
        <f t="shared" si="175"/>
        <v>plays</v>
      </c>
      <c r="S2786" s="9">
        <v>41920.537534722222</v>
      </c>
      <c r="T2786" s="9"/>
      <c r="U2786" s="8">
        <v>41941.537534722222</v>
      </c>
      <c r="W2786" s="10">
        <v>41920.537534722222</v>
      </c>
    </row>
    <row r="2787" spans="1:23" ht="49" x14ac:dyDescent="0.25">
      <c r="A2787">
        <v>2785</v>
      </c>
      <c r="B2787" s="3" t="s">
        <v>2785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105</v>
      </c>
      <c r="P2787">
        <f t="shared" si="173"/>
        <v>36.86</v>
      </c>
      <c r="Q2787" t="str">
        <f t="shared" si="174"/>
        <v>theater</v>
      </c>
      <c r="R2787" t="str">
        <f t="shared" si="175"/>
        <v>plays</v>
      </c>
      <c r="S2787" s="9">
        <v>42557.939432870371</v>
      </c>
      <c r="T2787" s="9"/>
      <c r="U2787" s="8">
        <v>42587.625</v>
      </c>
      <c r="W2787" s="10">
        <v>42557.939432870371</v>
      </c>
    </row>
    <row r="2788" spans="1:23" ht="33" x14ac:dyDescent="0.25">
      <c r="A2788">
        <v>2786</v>
      </c>
      <c r="B2788" s="3" t="s">
        <v>2786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118</v>
      </c>
      <c r="P2788">
        <f t="shared" si="173"/>
        <v>39.81</v>
      </c>
      <c r="Q2788" t="str">
        <f t="shared" si="174"/>
        <v>theater</v>
      </c>
      <c r="R2788" t="str">
        <f t="shared" si="175"/>
        <v>plays</v>
      </c>
      <c r="S2788" s="9">
        <v>41815.319212962961</v>
      </c>
      <c r="T2788" s="9"/>
      <c r="U2788" s="8">
        <v>41829.319212962961</v>
      </c>
      <c r="W2788" s="10">
        <v>41815.319212962961</v>
      </c>
    </row>
    <row r="2789" spans="1:23" ht="49" x14ac:dyDescent="0.25">
      <c r="A2789">
        <v>2787</v>
      </c>
      <c r="B2789" s="3" t="s">
        <v>2787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120</v>
      </c>
      <c r="P2789">
        <f t="shared" si="173"/>
        <v>31.5</v>
      </c>
      <c r="Q2789" t="str">
        <f t="shared" si="174"/>
        <v>theater</v>
      </c>
      <c r="R2789" t="str">
        <f t="shared" si="175"/>
        <v>plays</v>
      </c>
      <c r="S2789" s="9">
        <v>41807.948518518519</v>
      </c>
      <c r="T2789" s="9"/>
      <c r="U2789" s="8">
        <v>41837.948518518519</v>
      </c>
      <c r="W2789" s="10">
        <v>41807.948518518519</v>
      </c>
    </row>
    <row r="2790" spans="1:23" ht="33" x14ac:dyDescent="0.25">
      <c r="A2790">
        <v>2788</v>
      </c>
      <c r="B2790" s="3" t="s">
        <v>2788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103</v>
      </c>
      <c r="P2790">
        <f t="shared" si="173"/>
        <v>102.5</v>
      </c>
      <c r="Q2790" t="str">
        <f t="shared" si="174"/>
        <v>theater</v>
      </c>
      <c r="R2790" t="str">
        <f t="shared" si="175"/>
        <v>plays</v>
      </c>
      <c r="S2790" s="9">
        <v>42550.451886574068</v>
      </c>
      <c r="T2790" s="9"/>
      <c r="U2790" s="8">
        <v>42580.451886574068</v>
      </c>
      <c r="W2790" s="10">
        <v>42550.451886574068</v>
      </c>
    </row>
    <row r="2791" spans="1:23" ht="33" x14ac:dyDescent="0.25">
      <c r="A2791">
        <v>2789</v>
      </c>
      <c r="B2791" s="3" t="s">
        <v>2789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</v>
      </c>
      <c r="P2791">
        <f t="shared" si="173"/>
        <v>126.46</v>
      </c>
      <c r="Q2791" t="str">
        <f t="shared" si="174"/>
        <v>theater</v>
      </c>
      <c r="R2791" t="str">
        <f t="shared" si="175"/>
        <v>plays</v>
      </c>
      <c r="S2791" s="9">
        <v>42055.763124999998</v>
      </c>
      <c r="T2791" s="9"/>
      <c r="U2791" s="8">
        <v>42074.916666666672</v>
      </c>
      <c r="W2791" s="10">
        <v>42055.763124999998</v>
      </c>
    </row>
    <row r="2792" spans="1:23" ht="49" x14ac:dyDescent="0.25">
      <c r="A2792">
        <v>2790</v>
      </c>
      <c r="B2792" s="3" t="s">
        <v>2790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</v>
      </c>
      <c r="P2792">
        <f t="shared" si="173"/>
        <v>47.88</v>
      </c>
      <c r="Q2792" t="str">
        <f t="shared" si="174"/>
        <v>theater</v>
      </c>
      <c r="R2792" t="str">
        <f t="shared" si="175"/>
        <v>plays</v>
      </c>
      <c r="S2792" s="9">
        <v>42016.688692129625</v>
      </c>
      <c r="T2792" s="9"/>
      <c r="U2792" s="8">
        <v>42046.688692129625</v>
      </c>
      <c r="W2792" s="10">
        <v>42016.688692129625</v>
      </c>
    </row>
    <row r="2793" spans="1:23" ht="49" x14ac:dyDescent="0.25">
      <c r="A2793">
        <v>2791</v>
      </c>
      <c r="B2793" s="3" t="s">
        <v>2791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103</v>
      </c>
      <c r="P2793">
        <f t="shared" si="173"/>
        <v>73.209999999999994</v>
      </c>
      <c r="Q2793" t="str">
        <f t="shared" si="174"/>
        <v>theater</v>
      </c>
      <c r="R2793" t="str">
        <f t="shared" si="175"/>
        <v>plays</v>
      </c>
      <c r="S2793" s="9">
        <v>42591.649988425925</v>
      </c>
      <c r="T2793" s="9"/>
      <c r="U2793" s="8">
        <v>42621.916666666672</v>
      </c>
      <c r="W2793" s="10">
        <v>42591.649988425925</v>
      </c>
    </row>
    <row r="2794" spans="1:23" ht="49" x14ac:dyDescent="0.25">
      <c r="A2794">
        <v>2792</v>
      </c>
      <c r="B2794" s="3" t="s">
        <v>2792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108</v>
      </c>
      <c r="P2794">
        <f t="shared" si="173"/>
        <v>89.67</v>
      </c>
      <c r="Q2794" t="str">
        <f t="shared" si="174"/>
        <v>theater</v>
      </c>
      <c r="R2794" t="str">
        <f t="shared" si="175"/>
        <v>plays</v>
      </c>
      <c r="S2794" s="9">
        <v>42182.981006944443</v>
      </c>
      <c r="T2794" s="9"/>
      <c r="U2794" s="8">
        <v>42227.981006944443</v>
      </c>
      <c r="W2794" s="10">
        <v>42182.981006944443</v>
      </c>
    </row>
    <row r="2795" spans="1:23" ht="65" x14ac:dyDescent="0.25">
      <c r="A2795">
        <v>2793</v>
      </c>
      <c r="B2795" s="3" t="s">
        <v>2793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111</v>
      </c>
      <c r="P2795">
        <f t="shared" si="173"/>
        <v>151.46</v>
      </c>
      <c r="Q2795" t="str">
        <f t="shared" si="174"/>
        <v>theater</v>
      </c>
      <c r="R2795" t="str">
        <f t="shared" si="175"/>
        <v>plays</v>
      </c>
      <c r="S2795" s="9">
        <v>42176.169039351851</v>
      </c>
      <c r="T2795" s="9"/>
      <c r="U2795" s="8">
        <v>42206.169039351851</v>
      </c>
      <c r="W2795" s="10">
        <v>42176.169039351851</v>
      </c>
    </row>
    <row r="2796" spans="1:23" ht="49" x14ac:dyDescent="0.25">
      <c r="A2796">
        <v>2794</v>
      </c>
      <c r="B2796" s="3" t="s">
        <v>2794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tr">
        <f t="shared" si="174"/>
        <v>theater</v>
      </c>
      <c r="R2796" t="str">
        <f t="shared" si="175"/>
        <v>plays</v>
      </c>
      <c r="S2796" s="9">
        <v>42416.441655092596</v>
      </c>
      <c r="T2796" s="9"/>
      <c r="U2796" s="8">
        <v>42432.541666666672</v>
      </c>
      <c r="W2796" s="10">
        <v>42416.441655092596</v>
      </c>
    </row>
    <row r="2797" spans="1:23" ht="49" x14ac:dyDescent="0.25">
      <c r="A2797">
        <v>2795</v>
      </c>
      <c r="B2797" s="3" t="s">
        <v>2795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</v>
      </c>
      <c r="P2797">
        <f t="shared" si="173"/>
        <v>36.5</v>
      </c>
      <c r="Q2797" t="str">
        <f t="shared" si="174"/>
        <v>theater</v>
      </c>
      <c r="R2797" t="str">
        <f t="shared" si="175"/>
        <v>plays</v>
      </c>
      <c r="S2797" s="9">
        <v>41780.275937500002</v>
      </c>
      <c r="T2797" s="9"/>
      <c r="U2797" s="8">
        <v>41796.708333333336</v>
      </c>
      <c r="W2797" s="10">
        <v>41780.275937500002</v>
      </c>
    </row>
    <row r="2798" spans="1:23" ht="49" x14ac:dyDescent="0.25">
      <c r="A2798">
        <v>2796</v>
      </c>
      <c r="B2798" s="3" t="s">
        <v>2796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116</v>
      </c>
      <c r="P2798">
        <f t="shared" si="173"/>
        <v>44</v>
      </c>
      <c r="Q2798" t="str">
        <f t="shared" si="174"/>
        <v>theater</v>
      </c>
      <c r="R2798" t="str">
        <f t="shared" si="175"/>
        <v>plays</v>
      </c>
      <c r="S2798" s="9">
        <v>41795.278101851851</v>
      </c>
      <c r="T2798" s="9"/>
      <c r="U2798" s="8">
        <v>41825.278101851851</v>
      </c>
      <c r="W2798" s="10">
        <v>41795.278101851851</v>
      </c>
    </row>
    <row r="2799" spans="1:23" ht="49" x14ac:dyDescent="0.25">
      <c r="A2799">
        <v>2797</v>
      </c>
      <c r="B2799" s="3" t="s">
        <v>2797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103</v>
      </c>
      <c r="P2799">
        <f t="shared" si="173"/>
        <v>87.36</v>
      </c>
      <c r="Q2799" t="str">
        <f t="shared" si="174"/>
        <v>theater</v>
      </c>
      <c r="R2799" t="str">
        <f t="shared" si="175"/>
        <v>plays</v>
      </c>
      <c r="S2799" s="9">
        <v>41798.69027777778</v>
      </c>
      <c r="T2799" s="9"/>
      <c r="U2799" s="8">
        <v>41828.69027777778</v>
      </c>
      <c r="W2799" s="10">
        <v>41798.69027777778</v>
      </c>
    </row>
    <row r="2800" spans="1:23" ht="49" x14ac:dyDescent="0.25">
      <c r="A2800">
        <v>2798</v>
      </c>
      <c r="B2800" s="3" t="s">
        <v>2798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</v>
      </c>
      <c r="P2800">
        <f t="shared" si="173"/>
        <v>36.47</v>
      </c>
      <c r="Q2800" t="str">
        <f t="shared" si="174"/>
        <v>theater</v>
      </c>
      <c r="R2800" t="str">
        <f t="shared" si="175"/>
        <v>plays</v>
      </c>
      <c r="S2800" s="9">
        <v>42201.425011574072</v>
      </c>
      <c r="T2800" s="9"/>
      <c r="U2800" s="8">
        <v>42216.416666666672</v>
      </c>
      <c r="W2800" s="10">
        <v>42201.425011574072</v>
      </c>
    </row>
    <row r="2801" spans="1:23" ht="49" x14ac:dyDescent="0.25">
      <c r="A2801">
        <v>2799</v>
      </c>
      <c r="B2801" s="3" t="s">
        <v>2799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117</v>
      </c>
      <c r="P2801">
        <f t="shared" si="173"/>
        <v>44.86</v>
      </c>
      <c r="Q2801" t="str">
        <f t="shared" si="174"/>
        <v>theater</v>
      </c>
      <c r="R2801" t="str">
        <f t="shared" si="175"/>
        <v>plays</v>
      </c>
      <c r="S2801" s="9">
        <v>42507.014699074076</v>
      </c>
      <c r="T2801" s="9"/>
      <c r="U2801" s="8">
        <v>42538.416666666672</v>
      </c>
      <c r="W2801" s="10">
        <v>42507.014699074076</v>
      </c>
    </row>
    <row r="2802" spans="1:23" ht="49" x14ac:dyDescent="0.25">
      <c r="A2802">
        <v>2800</v>
      </c>
      <c r="B2802" s="3" t="s">
        <v>2800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</v>
      </c>
      <c r="Q2802" t="str">
        <f t="shared" si="174"/>
        <v>theater</v>
      </c>
      <c r="R2802" t="str">
        <f t="shared" si="175"/>
        <v>plays</v>
      </c>
      <c r="S2802" s="9">
        <v>41948.302847222221</v>
      </c>
      <c r="T2802" s="9"/>
      <c r="U2802" s="8">
        <v>42008.302847222221</v>
      </c>
      <c r="W2802" s="10">
        <v>41948.302847222221</v>
      </c>
    </row>
    <row r="2803" spans="1:23" ht="49" x14ac:dyDescent="0.25">
      <c r="A2803">
        <v>2801</v>
      </c>
      <c r="B2803" s="3" t="s">
        <v>2801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</v>
      </c>
      <c r="P2803">
        <f t="shared" si="173"/>
        <v>51.23</v>
      </c>
      <c r="Q2803" t="str">
        <f t="shared" si="174"/>
        <v>theater</v>
      </c>
      <c r="R2803" t="str">
        <f t="shared" si="175"/>
        <v>plays</v>
      </c>
      <c r="S2803" s="9">
        <v>41899.993159722224</v>
      </c>
      <c r="T2803" s="9"/>
      <c r="U2803" s="8">
        <v>41922.208333333336</v>
      </c>
      <c r="W2803" s="10">
        <v>41899.993159722224</v>
      </c>
    </row>
    <row r="2804" spans="1:23" ht="49" x14ac:dyDescent="0.25">
      <c r="A2804">
        <v>2802</v>
      </c>
      <c r="B2804" s="3" t="s">
        <v>2802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102</v>
      </c>
      <c r="P2804">
        <f t="shared" si="173"/>
        <v>33.94</v>
      </c>
      <c r="Q2804" t="str">
        <f t="shared" si="174"/>
        <v>theater</v>
      </c>
      <c r="R2804" t="str">
        <f t="shared" si="175"/>
        <v>plays</v>
      </c>
      <c r="S2804" s="9">
        <v>42192.39707175926</v>
      </c>
      <c r="T2804" s="9"/>
      <c r="U2804" s="8">
        <v>42222.39707175926</v>
      </c>
      <c r="W2804" s="10">
        <v>42192.39707175926</v>
      </c>
    </row>
    <row r="2805" spans="1:23" ht="49" x14ac:dyDescent="0.25">
      <c r="A2805">
        <v>2803</v>
      </c>
      <c r="B2805" s="3" t="s">
        <v>2803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128</v>
      </c>
      <c r="P2805">
        <f t="shared" si="173"/>
        <v>90.74</v>
      </c>
      <c r="Q2805" t="str">
        <f t="shared" si="174"/>
        <v>theater</v>
      </c>
      <c r="R2805" t="str">
        <f t="shared" si="175"/>
        <v>plays</v>
      </c>
      <c r="S2805" s="9">
        <v>42157.815694444449</v>
      </c>
      <c r="T2805" s="9"/>
      <c r="U2805" s="8">
        <v>42200.75</v>
      </c>
      <c r="W2805" s="10">
        <v>42157.815694444449</v>
      </c>
    </row>
    <row r="2806" spans="1:23" ht="49" x14ac:dyDescent="0.25">
      <c r="A2806">
        <v>2804</v>
      </c>
      <c r="B2806" s="3" t="s">
        <v>2804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>
        <f t="shared" si="173"/>
        <v>50</v>
      </c>
      <c r="Q2806" t="str">
        <f t="shared" si="174"/>
        <v>theater</v>
      </c>
      <c r="R2806" t="str">
        <f t="shared" si="175"/>
        <v>plays</v>
      </c>
      <c r="S2806" s="9">
        <v>41881.203587962962</v>
      </c>
      <c r="T2806" s="9"/>
      <c r="U2806" s="8">
        <v>41911.203587962962</v>
      </c>
      <c r="W2806" s="10">
        <v>41881.203587962962</v>
      </c>
    </row>
    <row r="2807" spans="1:23" ht="65" x14ac:dyDescent="0.25">
      <c r="A2807">
        <v>2805</v>
      </c>
      <c r="B2807" s="3" t="s">
        <v>2805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>
        <f t="shared" si="173"/>
        <v>24.44</v>
      </c>
      <c r="Q2807" t="str">
        <f t="shared" si="174"/>
        <v>theater</v>
      </c>
      <c r="R2807" t="str">
        <f t="shared" si="175"/>
        <v>plays</v>
      </c>
      <c r="S2807" s="9">
        <v>42213.255474537036</v>
      </c>
      <c r="T2807" s="9"/>
      <c r="U2807" s="8">
        <v>42238.255474537036</v>
      </c>
      <c r="W2807" s="10">
        <v>42213.255474537036</v>
      </c>
    </row>
    <row r="2808" spans="1:23" ht="49" x14ac:dyDescent="0.25">
      <c r="A2808">
        <v>2806</v>
      </c>
      <c r="B2808" s="3" t="s">
        <v>2806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</v>
      </c>
      <c r="P2808">
        <f t="shared" si="173"/>
        <v>44.25</v>
      </c>
      <c r="Q2808" t="str">
        <f t="shared" si="174"/>
        <v>theater</v>
      </c>
      <c r="R2808" t="str">
        <f t="shared" si="175"/>
        <v>plays</v>
      </c>
      <c r="S2808" s="9">
        <v>42185.017245370371</v>
      </c>
      <c r="T2808" s="9"/>
      <c r="U2808" s="8">
        <v>42221.208333333328</v>
      </c>
      <c r="W2808" s="10">
        <v>42185.017245370371</v>
      </c>
    </row>
    <row r="2809" spans="1:23" ht="18" x14ac:dyDescent="0.25">
      <c r="A2809">
        <v>2807</v>
      </c>
      <c r="B2809" s="3" t="s">
        <v>2807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67.739999999999995</v>
      </c>
      <c r="Q2809" t="str">
        <f t="shared" si="174"/>
        <v>theater</v>
      </c>
      <c r="R2809" t="str">
        <f t="shared" si="175"/>
        <v>plays</v>
      </c>
      <c r="S2809" s="9">
        <v>42154.623124999998</v>
      </c>
      <c r="T2809" s="9"/>
      <c r="U2809" s="8">
        <v>42184.623124999998</v>
      </c>
      <c r="W2809" s="10">
        <v>42154.623124999998</v>
      </c>
    </row>
    <row r="2810" spans="1:23" ht="49" x14ac:dyDescent="0.25">
      <c r="A2810">
        <v>2808</v>
      </c>
      <c r="B2810" s="3" t="s">
        <v>2808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</v>
      </c>
      <c r="P2810">
        <f t="shared" si="173"/>
        <v>65.38</v>
      </c>
      <c r="Q2810" t="str">
        <f t="shared" si="174"/>
        <v>theater</v>
      </c>
      <c r="R2810" t="str">
        <f t="shared" si="175"/>
        <v>plays</v>
      </c>
      <c r="S2810" s="9">
        <v>42208.59646990741</v>
      </c>
      <c r="T2810" s="9"/>
      <c r="U2810" s="8">
        <v>42238.59646990741</v>
      </c>
      <c r="W2810" s="10">
        <v>42208.59646990741</v>
      </c>
    </row>
    <row r="2811" spans="1:23" ht="49" x14ac:dyDescent="0.25">
      <c r="A2811">
        <v>2809</v>
      </c>
      <c r="B2811" s="3" t="s">
        <v>2809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</v>
      </c>
      <c r="P2811">
        <f t="shared" si="173"/>
        <v>121.9</v>
      </c>
      <c r="Q2811" t="str">
        <f t="shared" si="174"/>
        <v>theater</v>
      </c>
      <c r="R2811" t="str">
        <f t="shared" si="175"/>
        <v>plays</v>
      </c>
      <c r="S2811" s="9">
        <v>42451.246817129635</v>
      </c>
      <c r="T2811" s="9"/>
      <c r="U2811" s="8">
        <v>42459.360416666663</v>
      </c>
      <c r="W2811" s="10">
        <v>42451.246817129635</v>
      </c>
    </row>
    <row r="2812" spans="1:23" ht="49" x14ac:dyDescent="0.25">
      <c r="A2812">
        <v>2810</v>
      </c>
      <c r="B2812" s="3" t="s">
        <v>2810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</v>
      </c>
      <c r="P2812">
        <f t="shared" si="173"/>
        <v>47.46</v>
      </c>
      <c r="Q2812" t="str">
        <f t="shared" si="174"/>
        <v>theater</v>
      </c>
      <c r="R2812" t="str">
        <f t="shared" si="175"/>
        <v>plays</v>
      </c>
      <c r="S2812" s="9">
        <v>41758.88962962963</v>
      </c>
      <c r="T2812" s="9"/>
      <c r="U2812" s="8">
        <v>41790.915972222225</v>
      </c>
      <c r="W2812" s="10">
        <v>41758.88962962963</v>
      </c>
    </row>
    <row r="2813" spans="1:23" ht="49" x14ac:dyDescent="0.25">
      <c r="A2813">
        <v>2811</v>
      </c>
      <c r="B2813" s="3" t="s">
        <v>2811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</v>
      </c>
      <c r="P2813">
        <f t="shared" si="173"/>
        <v>92.84</v>
      </c>
      <c r="Q2813" t="str">
        <f t="shared" si="174"/>
        <v>theater</v>
      </c>
      <c r="R2813" t="str">
        <f t="shared" si="175"/>
        <v>plays</v>
      </c>
      <c r="S2813" s="9">
        <v>42028.246562500004</v>
      </c>
      <c r="T2813" s="9"/>
      <c r="U2813" s="8">
        <v>42058.246562500004</v>
      </c>
      <c r="W2813" s="10">
        <v>42028.246562500004</v>
      </c>
    </row>
    <row r="2814" spans="1:23" ht="49" x14ac:dyDescent="0.25">
      <c r="A2814">
        <v>2812</v>
      </c>
      <c r="B2814" s="3" t="s">
        <v>2812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</v>
      </c>
      <c r="P2814">
        <f t="shared" si="173"/>
        <v>68.25</v>
      </c>
      <c r="Q2814" t="str">
        <f t="shared" si="174"/>
        <v>theater</v>
      </c>
      <c r="R2814" t="str">
        <f t="shared" si="175"/>
        <v>plays</v>
      </c>
      <c r="S2814" s="9">
        <v>42054.49418981481</v>
      </c>
      <c r="T2814" s="9"/>
      <c r="U2814" s="8">
        <v>42099.916666666672</v>
      </c>
      <c r="W2814" s="10">
        <v>42054.49418981481</v>
      </c>
    </row>
    <row r="2815" spans="1:23" ht="49" x14ac:dyDescent="0.25">
      <c r="A2815">
        <v>2813</v>
      </c>
      <c r="B2815" s="3" t="s">
        <v>2813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128</v>
      </c>
      <c r="P2815">
        <f t="shared" si="173"/>
        <v>37.21</v>
      </c>
      <c r="Q2815" t="str">
        <f t="shared" si="174"/>
        <v>theater</v>
      </c>
      <c r="R2815" t="str">
        <f t="shared" si="175"/>
        <v>plays</v>
      </c>
      <c r="S2815" s="9">
        <v>42693.492604166662</v>
      </c>
      <c r="T2815" s="9"/>
      <c r="U2815" s="8">
        <v>42718.492604166662</v>
      </c>
      <c r="W2815" s="10">
        <v>42693.492604166662</v>
      </c>
    </row>
    <row r="2816" spans="1:23" ht="49" x14ac:dyDescent="0.25">
      <c r="A2816">
        <v>2814</v>
      </c>
      <c r="B2816" s="3" t="s">
        <v>2814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108</v>
      </c>
      <c r="P2816">
        <f t="shared" si="173"/>
        <v>25.25</v>
      </c>
      <c r="Q2816" t="str">
        <f t="shared" si="174"/>
        <v>theater</v>
      </c>
      <c r="R2816" t="str">
        <f t="shared" si="175"/>
        <v>plays</v>
      </c>
      <c r="S2816" s="9">
        <v>42103.149479166663</v>
      </c>
      <c r="T2816" s="9"/>
      <c r="U2816" s="8">
        <v>42133.149479166663</v>
      </c>
      <c r="W2816" s="10">
        <v>42103.149479166663</v>
      </c>
    </row>
    <row r="2817" spans="1:23" ht="49" x14ac:dyDescent="0.25">
      <c r="A2817">
        <v>2815</v>
      </c>
      <c r="B2817" s="3" t="s">
        <v>2815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</v>
      </c>
      <c r="Q2817" t="str">
        <f t="shared" si="174"/>
        <v>theater</v>
      </c>
      <c r="R2817" t="str">
        <f t="shared" si="175"/>
        <v>plays</v>
      </c>
      <c r="S2817" s="9">
        <v>42559.526724537034</v>
      </c>
      <c r="T2817" s="9"/>
      <c r="U2817" s="8">
        <v>42589.526724537034</v>
      </c>
      <c r="W2817" s="10">
        <v>42559.526724537034</v>
      </c>
    </row>
    <row r="2818" spans="1:23" ht="49" x14ac:dyDescent="0.25">
      <c r="A2818">
        <v>2816</v>
      </c>
      <c r="B2818" s="3" t="s">
        <v>2816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142</v>
      </c>
      <c r="P2818">
        <f t="shared" si="173"/>
        <v>25.13</v>
      </c>
      <c r="Q2818" t="str">
        <f t="shared" si="174"/>
        <v>theater</v>
      </c>
      <c r="R2818" t="str">
        <f t="shared" si="175"/>
        <v>plays</v>
      </c>
      <c r="S2818" s="9">
        <v>42188.217499999999</v>
      </c>
      <c r="T2818" s="9"/>
      <c r="U2818" s="8">
        <v>42218.416666666672</v>
      </c>
      <c r="W2818" s="10">
        <v>42188.217499999999</v>
      </c>
    </row>
    <row r="2819" spans="1:23" ht="49" x14ac:dyDescent="0.25">
      <c r="A2819">
        <v>2817</v>
      </c>
      <c r="B2819" s="3" t="s">
        <v>2817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ROUND((E2819/D2819)*100,0)</f>
        <v>130</v>
      </c>
      <c r="P2819">
        <f t="shared" ref="P2819:P2882" si="177">ROUND(E2819/L2819,2)</f>
        <v>23.64</v>
      </c>
      <c r="Q2819" t="str">
        <f t="shared" ref="Q2819:Q2882" si="178">LEFT(N2819,FIND("/",N2819)-1)</f>
        <v>theater</v>
      </c>
      <c r="R2819" t="str">
        <f t="shared" ref="R2819:R2882" si="179">MID(N2819,FIND("/",N2819)+1,LEN(N2819))</f>
        <v>plays</v>
      </c>
      <c r="S2819" s="9">
        <v>42023.384976851856</v>
      </c>
      <c r="T2819" s="9"/>
      <c r="U2819" s="8">
        <v>42063.384976851856</v>
      </c>
      <c r="W2819" s="10">
        <v>42023.384976851856</v>
      </c>
    </row>
    <row r="2820" spans="1:23" ht="49" x14ac:dyDescent="0.25">
      <c r="A2820">
        <v>2818</v>
      </c>
      <c r="B2820" s="3" t="s">
        <v>2818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</v>
      </c>
      <c r="P2820">
        <f t="shared" si="177"/>
        <v>103.95</v>
      </c>
      <c r="Q2820" t="str">
        <f t="shared" si="178"/>
        <v>theater</v>
      </c>
      <c r="R2820" t="str">
        <f t="shared" si="179"/>
        <v>plays</v>
      </c>
      <c r="S2820" s="9">
        <v>42250.348217592589</v>
      </c>
      <c r="T2820" s="9"/>
      <c r="U2820" s="8">
        <v>42270.348217592589</v>
      </c>
      <c r="W2820" s="10">
        <v>42250.348217592589</v>
      </c>
    </row>
    <row r="2821" spans="1:23" ht="49" x14ac:dyDescent="0.25">
      <c r="A2821">
        <v>2819</v>
      </c>
      <c r="B2821" s="3" t="s">
        <v>2819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105</v>
      </c>
      <c r="P2821">
        <f t="shared" si="177"/>
        <v>50.38</v>
      </c>
      <c r="Q2821" t="str">
        <f t="shared" si="178"/>
        <v>theater</v>
      </c>
      <c r="R2821" t="str">
        <f t="shared" si="179"/>
        <v>plays</v>
      </c>
      <c r="S2821" s="9">
        <v>42139.275567129633</v>
      </c>
      <c r="T2821" s="9"/>
      <c r="U2821" s="8">
        <v>42169.275567129633</v>
      </c>
      <c r="W2821" s="10">
        <v>42139.275567129633</v>
      </c>
    </row>
    <row r="2822" spans="1:23" ht="49" x14ac:dyDescent="0.25">
      <c r="A2822">
        <v>2820</v>
      </c>
      <c r="B2822" s="3" t="s">
        <v>2820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tr">
        <f t="shared" si="178"/>
        <v>theater</v>
      </c>
      <c r="R2822" t="str">
        <f t="shared" si="179"/>
        <v>plays</v>
      </c>
      <c r="S2822" s="9">
        <v>42401.360983796301</v>
      </c>
      <c r="T2822" s="9"/>
      <c r="U2822" s="8">
        <v>42425.75</v>
      </c>
      <c r="W2822" s="10">
        <v>42401.360983796301</v>
      </c>
    </row>
    <row r="2823" spans="1:23" ht="49" x14ac:dyDescent="0.25">
      <c r="A2823">
        <v>2821</v>
      </c>
      <c r="B2823" s="3" t="s">
        <v>2821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</v>
      </c>
      <c r="Q2823" t="str">
        <f t="shared" si="178"/>
        <v>theater</v>
      </c>
      <c r="R2823" t="str">
        <f t="shared" si="179"/>
        <v>plays</v>
      </c>
      <c r="S2823" s="9">
        <v>41875.672858796301</v>
      </c>
      <c r="T2823" s="9"/>
      <c r="U2823" s="8">
        <v>41905.672858796301</v>
      </c>
      <c r="W2823" s="10">
        <v>41875.672858796301</v>
      </c>
    </row>
    <row r="2824" spans="1:23" ht="49" x14ac:dyDescent="0.25">
      <c r="A2824">
        <v>2822</v>
      </c>
      <c r="B2824" s="3" t="s">
        <v>2822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63.83</v>
      </c>
      <c r="Q2824" t="str">
        <f t="shared" si="178"/>
        <v>theater</v>
      </c>
      <c r="R2824" t="str">
        <f t="shared" si="179"/>
        <v>plays</v>
      </c>
      <c r="S2824" s="9">
        <v>42060.433935185181</v>
      </c>
      <c r="T2824" s="9"/>
      <c r="U2824" s="8">
        <v>42090.392268518524</v>
      </c>
      <c r="W2824" s="10">
        <v>42060.433935185181</v>
      </c>
    </row>
    <row r="2825" spans="1:23" ht="49" x14ac:dyDescent="0.25">
      <c r="A2825">
        <v>2823</v>
      </c>
      <c r="B2825" s="3" t="s">
        <v>2823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8.86</v>
      </c>
      <c r="Q2825" t="str">
        <f t="shared" si="178"/>
        <v>theater</v>
      </c>
      <c r="R2825" t="str">
        <f t="shared" si="179"/>
        <v>plays</v>
      </c>
      <c r="S2825" s="9">
        <v>42066.761643518519</v>
      </c>
      <c r="T2825" s="9"/>
      <c r="U2825" s="8">
        <v>42094.707638888889</v>
      </c>
      <c r="W2825" s="10">
        <v>42066.761643518519</v>
      </c>
    </row>
    <row r="2826" spans="1:23" ht="33" x14ac:dyDescent="0.25">
      <c r="A2826">
        <v>2824</v>
      </c>
      <c r="B2826" s="3" t="s">
        <v>2824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117</v>
      </c>
      <c r="P2826">
        <f t="shared" si="177"/>
        <v>50.67</v>
      </c>
      <c r="Q2826" t="str">
        <f t="shared" si="178"/>
        <v>theater</v>
      </c>
      <c r="R2826" t="str">
        <f t="shared" si="179"/>
        <v>plays</v>
      </c>
      <c r="S2826" s="9">
        <v>42136.020787037036</v>
      </c>
      <c r="T2826" s="9"/>
      <c r="U2826" s="8">
        <v>42167.821527777778</v>
      </c>
      <c r="W2826" s="10">
        <v>42136.020787037036</v>
      </c>
    </row>
    <row r="2827" spans="1:23" ht="49" x14ac:dyDescent="0.25">
      <c r="A2827">
        <v>2825</v>
      </c>
      <c r="B2827" s="3" t="s">
        <v>2825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</v>
      </c>
      <c r="P2827">
        <f t="shared" si="177"/>
        <v>60.78</v>
      </c>
      <c r="Q2827" t="str">
        <f t="shared" si="178"/>
        <v>theater</v>
      </c>
      <c r="R2827" t="str">
        <f t="shared" si="179"/>
        <v>plays</v>
      </c>
      <c r="S2827" s="9">
        <v>42312.542662037042</v>
      </c>
      <c r="T2827" s="9"/>
      <c r="U2827" s="8">
        <v>42342.542662037042</v>
      </c>
      <c r="W2827" s="10">
        <v>42312.542662037042</v>
      </c>
    </row>
    <row r="2828" spans="1:23" ht="49" x14ac:dyDescent="0.25">
      <c r="A2828">
        <v>2826</v>
      </c>
      <c r="B2828" s="3" t="s">
        <v>2826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108</v>
      </c>
      <c r="P2828">
        <f t="shared" si="177"/>
        <v>113.42</v>
      </c>
      <c r="Q2828" t="str">
        <f t="shared" si="178"/>
        <v>theater</v>
      </c>
      <c r="R2828" t="str">
        <f t="shared" si="179"/>
        <v>plays</v>
      </c>
      <c r="S2828" s="9">
        <v>42170.784861111111</v>
      </c>
      <c r="T2828" s="9"/>
      <c r="U2828" s="8">
        <v>42195.041666666672</v>
      </c>
      <c r="W2828" s="10">
        <v>42170.784861111111</v>
      </c>
    </row>
    <row r="2829" spans="1:23" ht="49" x14ac:dyDescent="0.25">
      <c r="A2829">
        <v>2827</v>
      </c>
      <c r="B2829" s="3" t="s">
        <v>2827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</v>
      </c>
      <c r="P2829">
        <f t="shared" si="177"/>
        <v>104.57</v>
      </c>
      <c r="Q2829" t="str">
        <f t="shared" si="178"/>
        <v>theater</v>
      </c>
      <c r="R2829" t="str">
        <f t="shared" si="179"/>
        <v>plays</v>
      </c>
      <c r="S2829" s="9">
        <v>42494.433634259258</v>
      </c>
      <c r="T2829" s="9"/>
      <c r="U2829" s="8">
        <v>42524.4375</v>
      </c>
      <c r="W2829" s="10">
        <v>42494.433634259258</v>
      </c>
    </row>
    <row r="2830" spans="1:23" ht="49" x14ac:dyDescent="0.25">
      <c r="A2830">
        <v>2828</v>
      </c>
      <c r="B2830" s="3" t="s">
        <v>2828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</v>
      </c>
      <c r="P2830">
        <f t="shared" si="177"/>
        <v>98.31</v>
      </c>
      <c r="Q2830" t="str">
        <f t="shared" si="178"/>
        <v>theater</v>
      </c>
      <c r="R2830" t="str">
        <f t="shared" si="179"/>
        <v>plays</v>
      </c>
      <c r="S2830" s="9">
        <v>42254.014687499999</v>
      </c>
      <c r="T2830" s="9"/>
      <c r="U2830" s="8">
        <v>42279.708333333328</v>
      </c>
      <c r="W2830" s="10">
        <v>42254.014687499999</v>
      </c>
    </row>
    <row r="2831" spans="1:23" ht="49" x14ac:dyDescent="0.25">
      <c r="A2831">
        <v>2829</v>
      </c>
      <c r="B2831" s="3" t="s">
        <v>2829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107</v>
      </c>
      <c r="P2831">
        <f t="shared" si="177"/>
        <v>35.04</v>
      </c>
      <c r="Q2831" t="str">
        <f t="shared" si="178"/>
        <v>theater</v>
      </c>
      <c r="R2831" t="str">
        <f t="shared" si="179"/>
        <v>plays</v>
      </c>
      <c r="S2831" s="9">
        <v>42495.184236111112</v>
      </c>
      <c r="T2831" s="9"/>
      <c r="U2831" s="8">
        <v>42523.184236111112</v>
      </c>
      <c r="W2831" s="10">
        <v>42495.184236111112</v>
      </c>
    </row>
    <row r="2832" spans="1:23" ht="33" x14ac:dyDescent="0.25">
      <c r="A2832">
        <v>2830</v>
      </c>
      <c r="B2832" s="3" t="s">
        <v>2830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272.73</v>
      </c>
      <c r="Q2832" t="str">
        <f t="shared" si="178"/>
        <v>theater</v>
      </c>
      <c r="R2832" t="str">
        <f t="shared" si="179"/>
        <v>plays</v>
      </c>
      <c r="S2832" s="9">
        <v>41758.589675925927</v>
      </c>
      <c r="T2832" s="9"/>
      <c r="U2832" s="8">
        <v>41770.915972222225</v>
      </c>
      <c r="W2832" s="10">
        <v>41758.589675925927</v>
      </c>
    </row>
    <row r="2833" spans="1:23" ht="33" x14ac:dyDescent="0.25">
      <c r="A2833">
        <v>2831</v>
      </c>
      <c r="B2833" s="3" t="s">
        <v>2831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111</v>
      </c>
      <c r="P2833">
        <f t="shared" si="177"/>
        <v>63.85</v>
      </c>
      <c r="Q2833" t="str">
        <f t="shared" si="178"/>
        <v>theater</v>
      </c>
      <c r="R2833" t="str">
        <f t="shared" si="179"/>
        <v>plays</v>
      </c>
      <c r="S2833" s="9">
        <v>42171.574884259258</v>
      </c>
      <c r="T2833" s="9"/>
      <c r="U2833" s="8">
        <v>42201.574884259258</v>
      </c>
      <c r="W2833" s="10">
        <v>42171.574884259258</v>
      </c>
    </row>
    <row r="2834" spans="1:23" ht="49" x14ac:dyDescent="0.25">
      <c r="A2834">
        <v>2832</v>
      </c>
      <c r="B2834" s="3" t="s">
        <v>2832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115</v>
      </c>
      <c r="P2834">
        <f t="shared" si="177"/>
        <v>30.19</v>
      </c>
      <c r="Q2834" t="str">
        <f t="shared" si="178"/>
        <v>theater</v>
      </c>
      <c r="R2834" t="str">
        <f t="shared" si="179"/>
        <v>plays</v>
      </c>
      <c r="S2834" s="9">
        <v>41938.459421296298</v>
      </c>
      <c r="T2834" s="9"/>
      <c r="U2834" s="8">
        <v>41966.666666666672</v>
      </c>
      <c r="W2834" s="10">
        <v>41938.459421296298</v>
      </c>
    </row>
    <row r="2835" spans="1:23" ht="18" x14ac:dyDescent="0.25">
      <c r="A2835">
        <v>2833</v>
      </c>
      <c r="B2835" s="3" t="s">
        <v>2833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</v>
      </c>
      <c r="P2835">
        <f t="shared" si="177"/>
        <v>83.51</v>
      </c>
      <c r="Q2835" t="str">
        <f t="shared" si="178"/>
        <v>theater</v>
      </c>
      <c r="R2835" t="str">
        <f t="shared" si="179"/>
        <v>plays</v>
      </c>
      <c r="S2835" s="9">
        <v>42267.877696759257</v>
      </c>
      <c r="T2835" s="9"/>
      <c r="U2835" s="8">
        <v>42287.833333333328</v>
      </c>
      <c r="W2835" s="10">
        <v>42267.877696759257</v>
      </c>
    </row>
    <row r="2836" spans="1:23" ht="49" x14ac:dyDescent="0.25">
      <c r="A2836">
        <v>2834</v>
      </c>
      <c r="B2836" s="3" t="s">
        <v>2834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64.760000000000005</v>
      </c>
      <c r="Q2836" t="str">
        <f t="shared" si="178"/>
        <v>theater</v>
      </c>
      <c r="R2836" t="str">
        <f t="shared" si="179"/>
        <v>plays</v>
      </c>
      <c r="S2836" s="9">
        <v>42019.709837962961</v>
      </c>
      <c r="T2836" s="9"/>
      <c r="U2836" s="8">
        <v>42034.709837962961</v>
      </c>
      <c r="W2836" s="10">
        <v>42019.709837962961</v>
      </c>
    </row>
    <row r="2837" spans="1:23" ht="49" x14ac:dyDescent="0.25">
      <c r="A2837">
        <v>2835</v>
      </c>
      <c r="B2837" s="3" t="s">
        <v>2835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</v>
      </c>
      <c r="P2837">
        <f t="shared" si="177"/>
        <v>20.12</v>
      </c>
      <c r="Q2837" t="str">
        <f t="shared" si="178"/>
        <v>theater</v>
      </c>
      <c r="R2837" t="str">
        <f t="shared" si="179"/>
        <v>plays</v>
      </c>
      <c r="S2837" s="9">
        <v>42313.453900462962</v>
      </c>
      <c r="T2837" s="9"/>
      <c r="U2837" s="8">
        <v>42342.75</v>
      </c>
      <c r="W2837" s="10">
        <v>42313.453900462962</v>
      </c>
    </row>
    <row r="2838" spans="1:23" ht="49" x14ac:dyDescent="0.25">
      <c r="A2838">
        <v>2836</v>
      </c>
      <c r="B2838" s="3" t="s">
        <v>2836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108</v>
      </c>
      <c r="P2838">
        <f t="shared" si="177"/>
        <v>44.09</v>
      </c>
      <c r="Q2838" t="str">
        <f t="shared" si="178"/>
        <v>theater</v>
      </c>
      <c r="R2838" t="str">
        <f t="shared" si="179"/>
        <v>plays</v>
      </c>
      <c r="S2838" s="9">
        <v>42746.011782407411</v>
      </c>
      <c r="T2838" s="9"/>
      <c r="U2838" s="8">
        <v>42783.957638888889</v>
      </c>
      <c r="W2838" s="10">
        <v>42746.011782407411</v>
      </c>
    </row>
    <row r="2839" spans="1:23" ht="65" x14ac:dyDescent="0.25">
      <c r="A2839">
        <v>2837</v>
      </c>
      <c r="B2839" s="3" t="s">
        <v>2837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40.479999999999997</v>
      </c>
      <c r="Q2839" t="str">
        <f t="shared" si="178"/>
        <v>theater</v>
      </c>
      <c r="R2839" t="str">
        <f t="shared" si="179"/>
        <v>plays</v>
      </c>
      <c r="S2839" s="9">
        <v>42307.658379629633</v>
      </c>
      <c r="T2839" s="9"/>
      <c r="U2839" s="8">
        <v>42347.700046296297</v>
      </c>
      <c r="W2839" s="10">
        <v>42307.658379629633</v>
      </c>
    </row>
    <row r="2840" spans="1:23" ht="49" x14ac:dyDescent="0.25">
      <c r="A2840">
        <v>2838</v>
      </c>
      <c r="B2840" s="3" t="s">
        <v>2838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</v>
      </c>
      <c r="P2840">
        <f t="shared" si="177"/>
        <v>44.54</v>
      </c>
      <c r="Q2840" t="str">
        <f t="shared" si="178"/>
        <v>theater</v>
      </c>
      <c r="R2840" t="str">
        <f t="shared" si="179"/>
        <v>plays</v>
      </c>
      <c r="S2840" s="9">
        <v>41842.357592592591</v>
      </c>
      <c r="T2840" s="9"/>
      <c r="U2840" s="8">
        <v>41864.666666666664</v>
      </c>
      <c r="W2840" s="10">
        <v>41842.357592592591</v>
      </c>
    </row>
    <row r="2841" spans="1:23" ht="49" x14ac:dyDescent="0.25">
      <c r="A2841">
        <v>2839</v>
      </c>
      <c r="B2841" s="3" t="s">
        <v>2839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</v>
      </c>
      <c r="P2841">
        <f t="shared" si="177"/>
        <v>125.81</v>
      </c>
      <c r="Q2841" t="str">
        <f t="shared" si="178"/>
        <v>theater</v>
      </c>
      <c r="R2841" t="str">
        <f t="shared" si="179"/>
        <v>plays</v>
      </c>
      <c r="S2841" s="9">
        <v>41852.990208333329</v>
      </c>
      <c r="T2841" s="9"/>
      <c r="U2841" s="8">
        <v>41875.957638888889</v>
      </c>
      <c r="W2841" s="10">
        <v>41852.990208333329</v>
      </c>
    </row>
    <row r="2842" spans="1:23" ht="49" x14ac:dyDescent="0.25">
      <c r="A2842">
        <v>2840</v>
      </c>
      <c r="B2842" s="3" t="s">
        <v>2840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19.7</v>
      </c>
      <c r="Q2842" t="str">
        <f t="shared" si="178"/>
        <v>theater</v>
      </c>
      <c r="R2842" t="str">
        <f t="shared" si="179"/>
        <v>plays</v>
      </c>
      <c r="S2842" s="9">
        <v>42059.785636574074</v>
      </c>
      <c r="T2842" s="9"/>
      <c r="U2842" s="8">
        <v>42081.458333333328</v>
      </c>
      <c r="W2842" s="10">
        <v>42059.785636574074</v>
      </c>
    </row>
    <row r="2843" spans="1:23" ht="49" x14ac:dyDescent="0.25">
      <c r="A2843">
        <v>2841</v>
      </c>
      <c r="B2843" s="3" t="s">
        <v>2841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>
        <f t="shared" si="177"/>
        <v>10</v>
      </c>
      <c r="Q2843" t="str">
        <f t="shared" si="178"/>
        <v>theater</v>
      </c>
      <c r="R2843" t="str">
        <f t="shared" si="179"/>
        <v>plays</v>
      </c>
      <c r="S2843" s="9">
        <v>42291.489548611105</v>
      </c>
      <c r="T2843" s="9"/>
      <c r="U2843" s="8">
        <v>42351.531215277777</v>
      </c>
      <c r="W2843" s="10">
        <v>42291.489548611105</v>
      </c>
    </row>
    <row r="2844" spans="1:23" ht="49" x14ac:dyDescent="0.25">
      <c r="A2844">
        <v>2842</v>
      </c>
      <c r="B2844" s="3" t="s">
        <v>2842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 t="e">
        <f t="shared" si="177"/>
        <v>#DIV/0!</v>
      </c>
      <c r="Q2844" t="str">
        <f t="shared" si="178"/>
        <v>theater</v>
      </c>
      <c r="R2844" t="str">
        <f t="shared" si="179"/>
        <v>plays</v>
      </c>
      <c r="S2844" s="9">
        <v>41784.702488425923</v>
      </c>
      <c r="T2844" s="9"/>
      <c r="U2844" s="8">
        <v>41811.208333333336</v>
      </c>
      <c r="W2844" s="10">
        <v>41784.702488425923</v>
      </c>
    </row>
    <row r="2845" spans="1:23" ht="49" x14ac:dyDescent="0.25">
      <c r="A2845">
        <v>2843</v>
      </c>
      <c r="B2845" s="3" t="s">
        <v>2843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 t="e">
        <f t="shared" si="177"/>
        <v>#DIV/0!</v>
      </c>
      <c r="Q2845" t="str">
        <f t="shared" si="178"/>
        <v>theater</v>
      </c>
      <c r="R2845" t="str">
        <f t="shared" si="179"/>
        <v>plays</v>
      </c>
      <c r="S2845" s="9">
        <v>42492.487847222219</v>
      </c>
      <c r="T2845" s="9"/>
      <c r="U2845" s="8">
        <v>42533.916666666672</v>
      </c>
      <c r="W2845" s="10">
        <v>42492.487847222219</v>
      </c>
    </row>
    <row r="2846" spans="1:23" ht="49" x14ac:dyDescent="0.25">
      <c r="A2846">
        <v>2844</v>
      </c>
      <c r="B2846" s="3" t="s">
        <v>2844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</v>
      </c>
      <c r="P2846">
        <f t="shared" si="177"/>
        <v>30</v>
      </c>
      <c r="Q2846" t="str">
        <f t="shared" si="178"/>
        <v>theater</v>
      </c>
      <c r="R2846" t="str">
        <f t="shared" si="179"/>
        <v>plays</v>
      </c>
      <c r="S2846" s="9">
        <v>42709.296064814815</v>
      </c>
      <c r="T2846" s="9"/>
      <c r="U2846" s="8">
        <v>42739.296064814815</v>
      </c>
      <c r="W2846" s="10">
        <v>42709.296064814815</v>
      </c>
    </row>
    <row r="2847" spans="1:23" ht="49" x14ac:dyDescent="0.25">
      <c r="A2847">
        <v>2845</v>
      </c>
      <c r="B2847" s="3" t="s">
        <v>2845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32</v>
      </c>
      <c r="P2847">
        <f t="shared" si="177"/>
        <v>60.67</v>
      </c>
      <c r="Q2847" t="str">
        <f t="shared" si="178"/>
        <v>theater</v>
      </c>
      <c r="R2847" t="str">
        <f t="shared" si="179"/>
        <v>plays</v>
      </c>
      <c r="S2847" s="9">
        <v>42102.766585648147</v>
      </c>
      <c r="T2847" s="9"/>
      <c r="U2847" s="8">
        <v>42162.766585648147</v>
      </c>
      <c r="W2847" s="10">
        <v>42102.766585648147</v>
      </c>
    </row>
    <row r="2848" spans="1:23" ht="49" x14ac:dyDescent="0.25">
      <c r="A2848">
        <v>2846</v>
      </c>
      <c r="B2848" s="3" t="s">
        <v>2846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 t="e">
        <f t="shared" si="177"/>
        <v>#DIV/0!</v>
      </c>
      <c r="Q2848" t="str">
        <f t="shared" si="178"/>
        <v>theater</v>
      </c>
      <c r="R2848" t="str">
        <f t="shared" si="179"/>
        <v>plays</v>
      </c>
      <c r="S2848" s="9">
        <v>42108.442060185189</v>
      </c>
      <c r="T2848" s="9"/>
      <c r="U2848" s="8">
        <v>42153.442060185189</v>
      </c>
      <c r="W2848" s="10">
        <v>42108.442060185189</v>
      </c>
    </row>
    <row r="2849" spans="1:23" ht="49" x14ac:dyDescent="0.25">
      <c r="A2849">
        <v>2847</v>
      </c>
      <c r="B2849" s="3" t="s">
        <v>2847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 t="e">
        <f t="shared" si="177"/>
        <v>#DIV/0!</v>
      </c>
      <c r="Q2849" t="str">
        <f t="shared" si="178"/>
        <v>theater</v>
      </c>
      <c r="R2849" t="str">
        <f t="shared" si="179"/>
        <v>plays</v>
      </c>
      <c r="S2849" s="9">
        <v>42453.556307870371</v>
      </c>
      <c r="T2849" s="9"/>
      <c r="U2849" s="8">
        <v>42513.556307870371</v>
      </c>
      <c r="W2849" s="10">
        <v>42453.556307870371</v>
      </c>
    </row>
    <row r="2850" spans="1:23" ht="49" x14ac:dyDescent="0.25">
      <c r="A2850">
        <v>2848</v>
      </c>
      <c r="B2850" s="3" t="s">
        <v>2848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</v>
      </c>
      <c r="P2850">
        <f t="shared" si="177"/>
        <v>23.33</v>
      </c>
      <c r="Q2850" t="str">
        <f t="shared" si="178"/>
        <v>theater</v>
      </c>
      <c r="R2850" t="str">
        <f t="shared" si="179"/>
        <v>plays</v>
      </c>
      <c r="S2850" s="9">
        <v>42123.398831018523</v>
      </c>
      <c r="T2850" s="9"/>
      <c r="U2850" s="8">
        <v>42153.398831018523</v>
      </c>
      <c r="W2850" s="10">
        <v>42123.398831018523</v>
      </c>
    </row>
    <row r="2851" spans="1:23" ht="49" x14ac:dyDescent="0.25">
      <c r="A2851">
        <v>2849</v>
      </c>
      <c r="B2851" s="3" t="s">
        <v>2849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5</v>
      </c>
      <c r="Q2851" t="str">
        <f t="shared" si="178"/>
        <v>theater</v>
      </c>
      <c r="R2851" t="str">
        <f t="shared" si="179"/>
        <v>plays</v>
      </c>
      <c r="S2851" s="9">
        <v>42453.178240740745</v>
      </c>
      <c r="T2851" s="9"/>
      <c r="U2851" s="8">
        <v>42483.178240740745</v>
      </c>
      <c r="W2851" s="10">
        <v>42453.178240740745</v>
      </c>
    </row>
    <row r="2852" spans="1:23" ht="49" x14ac:dyDescent="0.25">
      <c r="A2852">
        <v>2850</v>
      </c>
      <c r="B2852" s="3" t="s">
        <v>2850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4</v>
      </c>
      <c r="P2852">
        <f t="shared" si="177"/>
        <v>23.92</v>
      </c>
      <c r="Q2852" t="str">
        <f t="shared" si="178"/>
        <v>theater</v>
      </c>
      <c r="R2852" t="str">
        <f t="shared" si="179"/>
        <v>plays</v>
      </c>
      <c r="S2852" s="9">
        <v>41857.757071759261</v>
      </c>
      <c r="T2852" s="9"/>
      <c r="U2852" s="8">
        <v>41887.757071759261</v>
      </c>
      <c r="W2852" s="10">
        <v>41857.757071759261</v>
      </c>
    </row>
    <row r="2853" spans="1:23" ht="49" x14ac:dyDescent="0.25">
      <c r="A2853">
        <v>2851</v>
      </c>
      <c r="B2853" s="3" t="s">
        <v>2851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 t="e">
        <f t="shared" si="177"/>
        <v>#DIV/0!</v>
      </c>
      <c r="Q2853" t="str">
        <f t="shared" si="178"/>
        <v>theater</v>
      </c>
      <c r="R2853" t="str">
        <f t="shared" si="179"/>
        <v>plays</v>
      </c>
      <c r="S2853" s="9">
        <v>42389.752650462964</v>
      </c>
      <c r="T2853" s="9"/>
      <c r="U2853" s="8">
        <v>42398.720138888893</v>
      </c>
      <c r="W2853" s="10">
        <v>42389.752650462964</v>
      </c>
    </row>
    <row r="2854" spans="1:23" ht="49" x14ac:dyDescent="0.25">
      <c r="A2854">
        <v>2852</v>
      </c>
      <c r="B2854" s="3" t="s">
        <v>2852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2</v>
      </c>
      <c r="P2854">
        <f t="shared" si="177"/>
        <v>15.83</v>
      </c>
      <c r="Q2854" t="str">
        <f t="shared" si="178"/>
        <v>theater</v>
      </c>
      <c r="R2854" t="str">
        <f t="shared" si="179"/>
        <v>plays</v>
      </c>
      <c r="S2854" s="9">
        <v>41780.795173611114</v>
      </c>
      <c r="T2854" s="9"/>
      <c r="U2854" s="8">
        <v>41810.795173611114</v>
      </c>
      <c r="W2854" s="10">
        <v>41780.795173611114</v>
      </c>
    </row>
    <row r="2855" spans="1:23" ht="49" x14ac:dyDescent="0.25">
      <c r="A2855">
        <v>2853</v>
      </c>
      <c r="B2855" s="3" t="s">
        <v>2853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 t="e">
        <f t="shared" si="177"/>
        <v>#DIV/0!</v>
      </c>
      <c r="Q2855" t="str">
        <f t="shared" si="178"/>
        <v>theater</v>
      </c>
      <c r="R2855" t="str">
        <f t="shared" si="179"/>
        <v>plays</v>
      </c>
      <c r="S2855" s="9">
        <v>41835.940937499996</v>
      </c>
      <c r="T2855" s="9"/>
      <c r="U2855" s="8">
        <v>41895.940937499996</v>
      </c>
      <c r="W2855" s="10">
        <v>41835.940937499996</v>
      </c>
    </row>
    <row r="2856" spans="1:23" ht="49" x14ac:dyDescent="0.25">
      <c r="A2856">
        <v>2854</v>
      </c>
      <c r="B2856" s="3" t="s">
        <v>2854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42</v>
      </c>
      <c r="P2856">
        <f t="shared" si="177"/>
        <v>29.79</v>
      </c>
      <c r="Q2856" t="str">
        <f t="shared" si="178"/>
        <v>theater</v>
      </c>
      <c r="R2856" t="str">
        <f t="shared" si="179"/>
        <v>plays</v>
      </c>
      <c r="S2856" s="9">
        <v>42111.46665509259</v>
      </c>
      <c r="T2856" s="9"/>
      <c r="U2856" s="8">
        <v>42131.46665509259</v>
      </c>
      <c r="W2856" s="10">
        <v>42111.46665509259</v>
      </c>
    </row>
    <row r="2857" spans="1:23" ht="49" x14ac:dyDescent="0.25">
      <c r="A2857">
        <v>2855</v>
      </c>
      <c r="B2857" s="3" t="s">
        <v>2855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>
        <f t="shared" si="177"/>
        <v>60</v>
      </c>
      <c r="Q2857" t="str">
        <f t="shared" si="178"/>
        <v>theater</v>
      </c>
      <c r="R2857" t="str">
        <f t="shared" si="179"/>
        <v>plays</v>
      </c>
      <c r="S2857" s="9">
        <v>42369.757766203707</v>
      </c>
      <c r="T2857" s="9"/>
      <c r="U2857" s="8">
        <v>42398.731944444444</v>
      </c>
      <c r="W2857" s="10">
        <v>42369.757766203707</v>
      </c>
    </row>
    <row r="2858" spans="1:23" ht="49" x14ac:dyDescent="0.25">
      <c r="A2858">
        <v>2856</v>
      </c>
      <c r="B2858" s="3" t="s">
        <v>2856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5</v>
      </c>
      <c r="P2858">
        <f t="shared" si="177"/>
        <v>24.33</v>
      </c>
      <c r="Q2858" t="str">
        <f t="shared" si="178"/>
        <v>theater</v>
      </c>
      <c r="R2858" t="str">
        <f t="shared" si="179"/>
        <v>plays</v>
      </c>
      <c r="S2858" s="9">
        <v>42164.787581018521</v>
      </c>
      <c r="T2858" s="9"/>
      <c r="U2858" s="8">
        <v>42224.648611111115</v>
      </c>
      <c r="W2858" s="10">
        <v>42164.787581018521</v>
      </c>
    </row>
    <row r="2859" spans="1:23" ht="65" x14ac:dyDescent="0.25">
      <c r="A2859">
        <v>2857</v>
      </c>
      <c r="B2859" s="3" t="s">
        <v>2857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20</v>
      </c>
      <c r="P2859">
        <f t="shared" si="177"/>
        <v>500</v>
      </c>
      <c r="Q2859" t="str">
        <f t="shared" si="178"/>
        <v>theater</v>
      </c>
      <c r="R2859" t="str">
        <f t="shared" si="179"/>
        <v>plays</v>
      </c>
      <c r="S2859" s="9">
        <v>42726.670081018514</v>
      </c>
      <c r="T2859" s="9"/>
      <c r="U2859" s="8">
        <v>42786.5</v>
      </c>
      <c r="W2859" s="10">
        <v>42726.670081018514</v>
      </c>
    </row>
    <row r="2860" spans="1:23" ht="49" x14ac:dyDescent="0.25">
      <c r="A2860">
        <v>2858</v>
      </c>
      <c r="B2860" s="3" t="s">
        <v>2858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 t="e">
        <f t="shared" si="177"/>
        <v>#DIV/0!</v>
      </c>
      <c r="Q2860" t="str">
        <f t="shared" si="178"/>
        <v>theater</v>
      </c>
      <c r="R2860" t="str">
        <f t="shared" si="179"/>
        <v>plays</v>
      </c>
      <c r="S2860" s="9">
        <v>41954.295081018514</v>
      </c>
      <c r="T2860" s="9"/>
      <c r="U2860" s="8">
        <v>41978.227777777778</v>
      </c>
      <c r="W2860" s="10">
        <v>41954.295081018514</v>
      </c>
    </row>
    <row r="2861" spans="1:23" ht="33" x14ac:dyDescent="0.25">
      <c r="A2861">
        <v>2859</v>
      </c>
      <c r="B2861" s="3" t="s">
        <v>2859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2</v>
      </c>
      <c r="P2861">
        <f t="shared" si="177"/>
        <v>35</v>
      </c>
      <c r="Q2861" t="str">
        <f t="shared" si="178"/>
        <v>theater</v>
      </c>
      <c r="R2861" t="str">
        <f t="shared" si="179"/>
        <v>plays</v>
      </c>
      <c r="S2861" s="9">
        <v>42233.112314814818</v>
      </c>
      <c r="T2861" s="9"/>
      <c r="U2861" s="8">
        <v>42293.112314814818</v>
      </c>
      <c r="W2861" s="10">
        <v>42233.112314814818</v>
      </c>
    </row>
    <row r="2862" spans="1:23" ht="49" x14ac:dyDescent="0.25">
      <c r="A2862">
        <v>2860</v>
      </c>
      <c r="B2862" s="3" t="s">
        <v>2860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7</v>
      </c>
      <c r="P2862">
        <f t="shared" si="177"/>
        <v>29.56</v>
      </c>
      <c r="Q2862" t="str">
        <f t="shared" si="178"/>
        <v>theater</v>
      </c>
      <c r="R2862" t="str">
        <f t="shared" si="179"/>
        <v>plays</v>
      </c>
      <c r="S2862" s="9">
        <v>42480.550648148142</v>
      </c>
      <c r="T2862" s="9"/>
      <c r="U2862" s="8">
        <v>42540.550648148142</v>
      </c>
      <c r="W2862" s="10">
        <v>42480.550648148142</v>
      </c>
    </row>
    <row r="2863" spans="1:23" ht="49" x14ac:dyDescent="0.25">
      <c r="A2863">
        <v>2861</v>
      </c>
      <c r="B2863" s="3" t="s">
        <v>2861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>
        <f t="shared" si="177"/>
        <v>26.67</v>
      </c>
      <c r="Q2863" t="str">
        <f t="shared" si="178"/>
        <v>theater</v>
      </c>
      <c r="R2863" t="str">
        <f t="shared" si="179"/>
        <v>plays</v>
      </c>
      <c r="S2863" s="9">
        <v>42257.340833333335</v>
      </c>
      <c r="T2863" s="9"/>
      <c r="U2863" s="8">
        <v>42271.340833333335</v>
      </c>
      <c r="W2863" s="10">
        <v>42257.340833333335</v>
      </c>
    </row>
    <row r="2864" spans="1:23" ht="49" x14ac:dyDescent="0.25">
      <c r="A2864">
        <v>2862</v>
      </c>
      <c r="B2864" s="3" t="s">
        <v>2862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</v>
      </c>
      <c r="P2864">
        <f t="shared" si="177"/>
        <v>18.329999999999998</v>
      </c>
      <c r="Q2864" t="str">
        <f t="shared" si="178"/>
        <v>theater</v>
      </c>
      <c r="R2864" t="str">
        <f t="shared" si="179"/>
        <v>plays</v>
      </c>
      <c r="S2864" s="9">
        <v>41784.539687500001</v>
      </c>
      <c r="T2864" s="9"/>
      <c r="U2864" s="8">
        <v>41814.539687500001</v>
      </c>
      <c r="W2864" s="10">
        <v>41784.539687500001</v>
      </c>
    </row>
    <row r="2865" spans="1:23" ht="49" x14ac:dyDescent="0.25">
      <c r="A2865">
        <v>2863</v>
      </c>
      <c r="B2865" s="3" t="s">
        <v>2863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</v>
      </c>
      <c r="P2865">
        <f t="shared" si="177"/>
        <v>20</v>
      </c>
      <c r="Q2865" t="str">
        <f t="shared" si="178"/>
        <v>theater</v>
      </c>
      <c r="R2865" t="str">
        <f t="shared" si="179"/>
        <v>plays</v>
      </c>
      <c r="S2865" s="9">
        <v>41831.425034722226</v>
      </c>
      <c r="T2865" s="9"/>
      <c r="U2865" s="8">
        <v>41891.425034722226</v>
      </c>
      <c r="W2865" s="10">
        <v>41831.425034722226</v>
      </c>
    </row>
    <row r="2866" spans="1:23" ht="18" x14ac:dyDescent="0.25">
      <c r="A2866">
        <v>2864</v>
      </c>
      <c r="B2866" s="3" t="s">
        <v>2864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2</v>
      </c>
      <c r="P2866">
        <f t="shared" si="177"/>
        <v>13.33</v>
      </c>
      <c r="Q2866" t="str">
        <f t="shared" si="178"/>
        <v>theater</v>
      </c>
      <c r="R2866" t="str">
        <f t="shared" si="179"/>
        <v>plays</v>
      </c>
      <c r="S2866" s="9">
        <v>42172.363506944443</v>
      </c>
      <c r="T2866" s="9"/>
      <c r="U2866" s="8">
        <v>42202.304166666669</v>
      </c>
      <c r="W2866" s="10">
        <v>42172.363506944443</v>
      </c>
    </row>
    <row r="2867" spans="1:23" ht="49" x14ac:dyDescent="0.25">
      <c r="A2867">
        <v>2865</v>
      </c>
      <c r="B2867" s="3" t="s">
        <v>2865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 t="e">
        <f t="shared" si="177"/>
        <v>#DIV/0!</v>
      </c>
      <c r="Q2867" t="str">
        <f t="shared" si="178"/>
        <v>theater</v>
      </c>
      <c r="R2867" t="str">
        <f t="shared" si="179"/>
        <v>plays</v>
      </c>
      <c r="S2867" s="9">
        <v>41949.864108796297</v>
      </c>
      <c r="T2867" s="9"/>
      <c r="U2867" s="8">
        <v>42009.864108796297</v>
      </c>
      <c r="W2867" s="10">
        <v>41949.864108796297</v>
      </c>
    </row>
    <row r="2868" spans="1:23" ht="49" x14ac:dyDescent="0.25">
      <c r="A2868">
        <v>2866</v>
      </c>
      <c r="B2868" s="3" t="s">
        <v>2866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1</v>
      </c>
      <c r="P2868">
        <f t="shared" si="177"/>
        <v>22.5</v>
      </c>
      <c r="Q2868" t="str">
        <f t="shared" si="178"/>
        <v>theater</v>
      </c>
      <c r="R2868" t="str">
        <f t="shared" si="179"/>
        <v>plays</v>
      </c>
      <c r="S2868" s="9">
        <v>42627.705104166671</v>
      </c>
      <c r="T2868" s="9"/>
      <c r="U2868" s="8">
        <v>42657.666666666672</v>
      </c>
      <c r="W2868" s="10">
        <v>42627.705104166671</v>
      </c>
    </row>
    <row r="2869" spans="1:23" ht="49" x14ac:dyDescent="0.25">
      <c r="A2869">
        <v>2867</v>
      </c>
      <c r="B2869" s="3" t="s">
        <v>2867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</v>
      </c>
      <c r="P2869">
        <f t="shared" si="177"/>
        <v>50.4</v>
      </c>
      <c r="Q2869" t="str">
        <f t="shared" si="178"/>
        <v>theater</v>
      </c>
      <c r="R2869" t="str">
        <f t="shared" si="179"/>
        <v>plays</v>
      </c>
      <c r="S2869" s="9">
        <v>42530.945277777777</v>
      </c>
      <c r="T2869" s="9"/>
      <c r="U2869" s="8">
        <v>42554.916666666672</v>
      </c>
      <c r="W2869" s="10">
        <v>42530.945277777777</v>
      </c>
    </row>
    <row r="2870" spans="1:23" ht="49" x14ac:dyDescent="0.25">
      <c r="A2870">
        <v>2868</v>
      </c>
      <c r="B2870" s="3" t="s">
        <v>2868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</v>
      </c>
      <c r="P2870">
        <f t="shared" si="177"/>
        <v>105.03</v>
      </c>
      <c r="Q2870" t="str">
        <f t="shared" si="178"/>
        <v>theater</v>
      </c>
      <c r="R2870" t="str">
        <f t="shared" si="179"/>
        <v>plays</v>
      </c>
      <c r="S2870" s="9">
        <v>42618.577013888891</v>
      </c>
      <c r="T2870" s="9"/>
      <c r="U2870" s="8">
        <v>42648.577013888891</v>
      </c>
      <c r="W2870" s="10">
        <v>42618.577013888891</v>
      </c>
    </row>
    <row r="2871" spans="1:23" ht="49" x14ac:dyDescent="0.25">
      <c r="A2871">
        <v>2869</v>
      </c>
      <c r="B2871" s="3" t="s">
        <v>2869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1</v>
      </c>
      <c r="P2871">
        <f t="shared" si="177"/>
        <v>35.4</v>
      </c>
      <c r="Q2871" t="str">
        <f t="shared" si="178"/>
        <v>theater</v>
      </c>
      <c r="R2871" t="str">
        <f t="shared" si="179"/>
        <v>plays</v>
      </c>
      <c r="S2871" s="9">
        <v>42540.343530092592</v>
      </c>
      <c r="T2871" s="9"/>
      <c r="U2871" s="8">
        <v>42570.343530092592</v>
      </c>
      <c r="W2871" s="10">
        <v>42540.343530092592</v>
      </c>
    </row>
    <row r="2872" spans="1:23" ht="49" x14ac:dyDescent="0.25">
      <c r="A2872">
        <v>2870</v>
      </c>
      <c r="B2872" s="3" t="s">
        <v>2870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>
        <f t="shared" si="177"/>
        <v>83.33</v>
      </c>
      <c r="Q2872" t="str">
        <f t="shared" si="178"/>
        <v>theater</v>
      </c>
      <c r="R2872" t="str">
        <f t="shared" si="179"/>
        <v>plays</v>
      </c>
      <c r="S2872" s="9">
        <v>41745.939409722225</v>
      </c>
      <c r="T2872" s="9"/>
      <c r="U2872" s="8">
        <v>41775.939409722225</v>
      </c>
      <c r="W2872" s="10">
        <v>41745.939409722225</v>
      </c>
    </row>
    <row r="2873" spans="1:23" ht="49" x14ac:dyDescent="0.25">
      <c r="A2873">
        <v>2871</v>
      </c>
      <c r="B2873" s="3" t="s">
        <v>2871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5</v>
      </c>
      <c r="P2873">
        <f t="shared" si="177"/>
        <v>35.92</v>
      </c>
      <c r="Q2873" t="str">
        <f t="shared" si="178"/>
        <v>theater</v>
      </c>
      <c r="R2873" t="str">
        <f t="shared" si="179"/>
        <v>plays</v>
      </c>
      <c r="S2873" s="9">
        <v>41974.488576388889</v>
      </c>
      <c r="T2873" s="9"/>
      <c r="U2873" s="8">
        <v>41994.488576388889</v>
      </c>
      <c r="W2873" s="10">
        <v>41974.488576388889</v>
      </c>
    </row>
    <row r="2874" spans="1:23" ht="33" x14ac:dyDescent="0.25">
      <c r="A2874">
        <v>2872</v>
      </c>
      <c r="B2874" s="3" t="s">
        <v>2872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 t="e">
        <f t="shared" si="177"/>
        <v>#DIV/0!</v>
      </c>
      <c r="Q2874" t="str">
        <f t="shared" si="178"/>
        <v>theater</v>
      </c>
      <c r="R2874" t="str">
        <f t="shared" si="179"/>
        <v>plays</v>
      </c>
      <c r="S2874" s="9">
        <v>42114.86618055556</v>
      </c>
      <c r="T2874" s="9"/>
      <c r="U2874" s="8">
        <v>42174.86618055556</v>
      </c>
      <c r="W2874" s="10">
        <v>42114.86618055556</v>
      </c>
    </row>
    <row r="2875" spans="1:23" ht="49" x14ac:dyDescent="0.25">
      <c r="A2875">
        <v>2873</v>
      </c>
      <c r="B2875" s="3" t="s">
        <v>2873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</v>
      </c>
      <c r="P2875">
        <f t="shared" si="177"/>
        <v>119.13</v>
      </c>
      <c r="Q2875" t="str">
        <f t="shared" si="178"/>
        <v>theater</v>
      </c>
      <c r="R2875" t="str">
        <f t="shared" si="179"/>
        <v>plays</v>
      </c>
      <c r="S2875" s="9">
        <v>42002.567488425921</v>
      </c>
      <c r="T2875" s="9"/>
      <c r="U2875" s="8">
        <v>42032.567488425921</v>
      </c>
      <c r="W2875" s="10">
        <v>42002.567488425921</v>
      </c>
    </row>
    <row r="2876" spans="1:23" ht="49" x14ac:dyDescent="0.25">
      <c r="A2876">
        <v>2874</v>
      </c>
      <c r="B2876" s="3" t="s">
        <v>2874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</v>
      </c>
      <c r="P2876">
        <f t="shared" si="177"/>
        <v>90.33</v>
      </c>
      <c r="Q2876" t="str">
        <f t="shared" si="178"/>
        <v>theater</v>
      </c>
      <c r="R2876" t="str">
        <f t="shared" si="179"/>
        <v>plays</v>
      </c>
      <c r="S2876" s="9">
        <v>42722.59474537037</v>
      </c>
      <c r="T2876" s="9"/>
      <c r="U2876" s="8">
        <v>42752.59474537037</v>
      </c>
      <c r="W2876" s="10">
        <v>42722.59474537037</v>
      </c>
    </row>
    <row r="2877" spans="1:23" ht="49" x14ac:dyDescent="0.25">
      <c r="A2877">
        <v>2875</v>
      </c>
      <c r="B2877" s="3" t="s">
        <v>2875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0</v>
      </c>
      <c r="P2877">
        <f t="shared" si="177"/>
        <v>2.33</v>
      </c>
      <c r="Q2877" t="str">
        <f t="shared" si="178"/>
        <v>theater</v>
      </c>
      <c r="R2877" t="str">
        <f t="shared" si="179"/>
        <v>plays</v>
      </c>
      <c r="S2877" s="9">
        <v>42464.878391203703</v>
      </c>
      <c r="T2877" s="9"/>
      <c r="U2877" s="8">
        <v>42494.878391203703</v>
      </c>
      <c r="W2877" s="10">
        <v>42464.878391203703</v>
      </c>
    </row>
    <row r="2878" spans="1:23" ht="49" x14ac:dyDescent="0.25">
      <c r="A2878">
        <v>2876</v>
      </c>
      <c r="B2878" s="3" t="s">
        <v>2876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 t="e">
        <f t="shared" si="177"/>
        <v>#DIV/0!</v>
      </c>
      <c r="Q2878" t="str">
        <f t="shared" si="178"/>
        <v>theater</v>
      </c>
      <c r="R2878" t="str">
        <f t="shared" si="179"/>
        <v>plays</v>
      </c>
      <c r="S2878" s="9">
        <v>42171.493969907402</v>
      </c>
      <c r="T2878" s="9"/>
      <c r="U2878" s="8">
        <v>42201.493969907402</v>
      </c>
      <c r="W2878" s="10">
        <v>42171.493969907402</v>
      </c>
    </row>
    <row r="2879" spans="1:23" ht="49" x14ac:dyDescent="0.25">
      <c r="A2879">
        <v>2877</v>
      </c>
      <c r="B2879" s="3" t="s">
        <v>2877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11</v>
      </c>
      <c r="P2879">
        <f t="shared" si="177"/>
        <v>108.33</v>
      </c>
      <c r="Q2879" t="str">
        <f t="shared" si="178"/>
        <v>theater</v>
      </c>
      <c r="R2879" t="str">
        <f t="shared" si="179"/>
        <v>plays</v>
      </c>
      <c r="S2879" s="9">
        <v>42672.705138888887</v>
      </c>
      <c r="T2879" s="9"/>
      <c r="U2879" s="8">
        <v>42704.458333333328</v>
      </c>
      <c r="W2879" s="10">
        <v>42672.705138888887</v>
      </c>
    </row>
    <row r="2880" spans="1:23" ht="49" x14ac:dyDescent="0.25">
      <c r="A2880">
        <v>2878</v>
      </c>
      <c r="B2880" s="3" t="s">
        <v>2878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</v>
      </c>
      <c r="P2880">
        <f t="shared" si="177"/>
        <v>15.75</v>
      </c>
      <c r="Q2880" t="str">
        <f t="shared" si="178"/>
        <v>theater</v>
      </c>
      <c r="R2880" t="str">
        <f t="shared" si="179"/>
        <v>plays</v>
      </c>
      <c r="S2880" s="9">
        <v>42128.365682870368</v>
      </c>
      <c r="T2880" s="9"/>
      <c r="U2880" s="8">
        <v>42188.365682870368</v>
      </c>
      <c r="W2880" s="10">
        <v>42128.365682870368</v>
      </c>
    </row>
    <row r="2881" spans="1:23" ht="49" x14ac:dyDescent="0.25">
      <c r="A2881">
        <v>2879</v>
      </c>
      <c r="B2881" s="3" t="s">
        <v>2879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</v>
      </c>
      <c r="P2881">
        <f t="shared" si="177"/>
        <v>29</v>
      </c>
      <c r="Q2881" t="str">
        <f t="shared" si="178"/>
        <v>theater</v>
      </c>
      <c r="R2881" t="str">
        <f t="shared" si="179"/>
        <v>plays</v>
      </c>
      <c r="S2881" s="9">
        <v>42359.475243055553</v>
      </c>
      <c r="T2881" s="9"/>
      <c r="U2881" s="8">
        <v>42389.475243055553</v>
      </c>
      <c r="W2881" s="10">
        <v>42359.475243055553</v>
      </c>
    </row>
    <row r="2882" spans="1:23" ht="49" x14ac:dyDescent="0.25">
      <c r="A2882">
        <v>2880</v>
      </c>
      <c r="B2882" s="3" t="s">
        <v>2880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23</v>
      </c>
      <c r="P2882">
        <f t="shared" si="177"/>
        <v>96.55</v>
      </c>
      <c r="Q2882" t="str">
        <f t="shared" si="178"/>
        <v>theater</v>
      </c>
      <c r="R2882" t="str">
        <f t="shared" si="179"/>
        <v>plays</v>
      </c>
      <c r="S2882" s="9">
        <v>42192.655694444446</v>
      </c>
      <c r="T2882" s="9"/>
      <c r="U2882" s="8">
        <v>42236.461805555555</v>
      </c>
      <c r="W2882" s="10">
        <v>42192.655694444446</v>
      </c>
    </row>
    <row r="2883" spans="1:23" ht="49" x14ac:dyDescent="0.25">
      <c r="A2883">
        <v>2881</v>
      </c>
      <c r="B2883" s="3" t="s">
        <v>2881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ROUND((E2883/D2883)*100,0)</f>
        <v>0</v>
      </c>
      <c r="P2883" t="e">
        <f t="shared" ref="P2883:P2946" si="181">ROUND(E2883/L2883,2)</f>
        <v>#DIV/0!</v>
      </c>
      <c r="Q2883" t="str">
        <f t="shared" ref="Q2883:Q2946" si="182">LEFT(N2883,FIND("/",N2883)-1)</f>
        <v>theater</v>
      </c>
      <c r="R2883" t="str">
        <f t="shared" ref="R2883:R2946" si="183">MID(N2883,FIND("/",N2883)+1,LEN(N2883))</f>
        <v>plays</v>
      </c>
      <c r="S2883" s="9">
        <v>41916.347638888888</v>
      </c>
      <c r="T2883" s="9"/>
      <c r="U2883" s="8">
        <v>41976.389305555553</v>
      </c>
      <c r="W2883" s="10">
        <v>41916.347638888888</v>
      </c>
    </row>
    <row r="2884" spans="1:23" ht="49" x14ac:dyDescent="0.25">
      <c r="A2884">
        <v>2882</v>
      </c>
      <c r="B2884" s="3" t="s">
        <v>2882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34</v>
      </c>
      <c r="P2884">
        <f t="shared" si="181"/>
        <v>63</v>
      </c>
      <c r="Q2884" t="str">
        <f t="shared" si="182"/>
        <v>theater</v>
      </c>
      <c r="R2884" t="str">
        <f t="shared" si="183"/>
        <v>plays</v>
      </c>
      <c r="S2884" s="9">
        <v>42461.346273148149</v>
      </c>
      <c r="T2884" s="9"/>
      <c r="U2884" s="8">
        <v>42491.346273148149</v>
      </c>
      <c r="W2884" s="10">
        <v>42461.346273148149</v>
      </c>
    </row>
    <row r="2885" spans="1:23" ht="49" x14ac:dyDescent="0.25">
      <c r="A2885">
        <v>2883</v>
      </c>
      <c r="B2885" s="3" t="s">
        <v>2883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</v>
      </c>
      <c r="P2885">
        <f t="shared" si="181"/>
        <v>381.6</v>
      </c>
      <c r="Q2885" t="str">
        <f t="shared" si="182"/>
        <v>theater</v>
      </c>
      <c r="R2885" t="str">
        <f t="shared" si="183"/>
        <v>plays</v>
      </c>
      <c r="S2885" s="9">
        <v>42370.65320601852</v>
      </c>
      <c r="T2885" s="9"/>
      <c r="U2885" s="8">
        <v>42405.957638888889</v>
      </c>
      <c r="W2885" s="10">
        <v>42370.65320601852</v>
      </c>
    </row>
    <row r="2886" spans="1:23" ht="33" x14ac:dyDescent="0.25">
      <c r="A2886">
        <v>2884</v>
      </c>
      <c r="B2886" s="3" t="s">
        <v>2884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</v>
      </c>
      <c r="P2886">
        <f t="shared" si="181"/>
        <v>46.25</v>
      </c>
      <c r="Q2886" t="str">
        <f t="shared" si="182"/>
        <v>theater</v>
      </c>
      <c r="R2886" t="str">
        <f t="shared" si="183"/>
        <v>plays</v>
      </c>
      <c r="S2886" s="9">
        <v>41948.477256944447</v>
      </c>
      <c r="T2886" s="9"/>
      <c r="U2886" s="8">
        <v>41978.477256944447</v>
      </c>
      <c r="W2886" s="10">
        <v>41948.477256944447</v>
      </c>
    </row>
    <row r="2887" spans="1:23" ht="33" x14ac:dyDescent="0.25">
      <c r="A2887">
        <v>2885</v>
      </c>
      <c r="B2887" s="3" t="s">
        <v>2885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33</v>
      </c>
      <c r="P2887">
        <f t="shared" si="181"/>
        <v>26</v>
      </c>
      <c r="Q2887" t="str">
        <f t="shared" si="182"/>
        <v>theater</v>
      </c>
      <c r="R2887" t="str">
        <f t="shared" si="183"/>
        <v>plays</v>
      </c>
      <c r="S2887" s="9">
        <v>42046.82640046296</v>
      </c>
      <c r="T2887" s="9"/>
      <c r="U2887" s="8">
        <v>42076.784733796296</v>
      </c>
      <c r="W2887" s="10">
        <v>42046.82640046296</v>
      </c>
    </row>
    <row r="2888" spans="1:23" ht="49" x14ac:dyDescent="0.25">
      <c r="A2888">
        <v>2886</v>
      </c>
      <c r="B2888" s="3" t="s">
        <v>2886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>
        <f t="shared" si="181"/>
        <v>10</v>
      </c>
      <c r="Q2888" t="str">
        <f t="shared" si="182"/>
        <v>theater</v>
      </c>
      <c r="R2888" t="str">
        <f t="shared" si="183"/>
        <v>plays</v>
      </c>
      <c r="S2888" s="9">
        <v>42261.382916666669</v>
      </c>
      <c r="T2888" s="9"/>
      <c r="U2888" s="8">
        <v>42265.915972222225</v>
      </c>
      <c r="W2888" s="10">
        <v>42261.382916666669</v>
      </c>
    </row>
    <row r="2889" spans="1:23" ht="49" x14ac:dyDescent="0.25">
      <c r="A2889">
        <v>2887</v>
      </c>
      <c r="B2889" s="3" t="s">
        <v>2887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</v>
      </c>
      <c r="P2889">
        <f t="shared" si="181"/>
        <v>5</v>
      </c>
      <c r="Q2889" t="str">
        <f t="shared" si="182"/>
        <v>theater</v>
      </c>
      <c r="R2889" t="str">
        <f t="shared" si="183"/>
        <v>plays</v>
      </c>
      <c r="S2889" s="9">
        <v>41985.177361111113</v>
      </c>
      <c r="T2889" s="9"/>
      <c r="U2889" s="8">
        <v>42015.177361111113</v>
      </c>
      <c r="W2889" s="10">
        <v>41985.177361111113</v>
      </c>
    </row>
    <row r="2890" spans="1:23" ht="49" x14ac:dyDescent="0.25">
      <c r="A2890">
        <v>2888</v>
      </c>
      <c r="B2890" s="3" t="s">
        <v>2888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 t="e">
        <f t="shared" si="181"/>
        <v>#DIV/0!</v>
      </c>
      <c r="Q2890" t="str">
        <f t="shared" si="182"/>
        <v>theater</v>
      </c>
      <c r="R2890" t="str">
        <f t="shared" si="183"/>
        <v>plays</v>
      </c>
      <c r="S2890" s="9">
        <v>41922.285185185188</v>
      </c>
      <c r="T2890" s="9"/>
      <c r="U2890" s="8">
        <v>41929.957638888889</v>
      </c>
      <c r="W2890" s="10">
        <v>41922.285185185188</v>
      </c>
    </row>
    <row r="2891" spans="1:23" ht="49" x14ac:dyDescent="0.25">
      <c r="A2891">
        <v>2889</v>
      </c>
      <c r="B2891" s="3" t="s">
        <v>2889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</v>
      </c>
      <c r="P2891">
        <f t="shared" si="181"/>
        <v>81.569999999999993</v>
      </c>
      <c r="Q2891" t="str">
        <f t="shared" si="182"/>
        <v>theater</v>
      </c>
      <c r="R2891" t="str">
        <f t="shared" si="183"/>
        <v>plays</v>
      </c>
      <c r="S2891" s="9">
        <v>41850.613252314812</v>
      </c>
      <c r="T2891" s="9"/>
      <c r="U2891" s="8">
        <v>41880.613252314812</v>
      </c>
      <c r="W2891" s="10">
        <v>41850.613252314812</v>
      </c>
    </row>
    <row r="2892" spans="1:23" ht="49" x14ac:dyDescent="0.25">
      <c r="A2892">
        <v>2890</v>
      </c>
      <c r="B2892" s="3" t="s">
        <v>2890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</v>
      </c>
      <c r="P2892">
        <f t="shared" si="181"/>
        <v>7</v>
      </c>
      <c r="Q2892" t="str">
        <f t="shared" si="182"/>
        <v>theater</v>
      </c>
      <c r="R2892" t="str">
        <f t="shared" si="183"/>
        <v>plays</v>
      </c>
      <c r="S2892" s="9">
        <v>41831.492962962962</v>
      </c>
      <c r="T2892" s="9"/>
      <c r="U2892" s="8">
        <v>41859.875</v>
      </c>
      <c r="W2892" s="10">
        <v>41831.492962962962</v>
      </c>
    </row>
    <row r="2893" spans="1:23" ht="49" x14ac:dyDescent="0.25">
      <c r="A2893">
        <v>2891</v>
      </c>
      <c r="B2893" s="3" t="s">
        <v>2891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3</v>
      </c>
      <c r="P2893">
        <f t="shared" si="181"/>
        <v>27.3</v>
      </c>
      <c r="Q2893" t="str">
        <f t="shared" si="182"/>
        <v>theater</v>
      </c>
      <c r="R2893" t="str">
        <f t="shared" si="183"/>
        <v>plays</v>
      </c>
      <c r="S2893" s="9">
        <v>42415.633425925931</v>
      </c>
      <c r="T2893" s="9"/>
      <c r="U2893" s="8">
        <v>42475.59175925926</v>
      </c>
      <c r="W2893" s="10">
        <v>42415.633425925931</v>
      </c>
    </row>
    <row r="2894" spans="1:23" ht="49" x14ac:dyDescent="0.25">
      <c r="A2894">
        <v>2892</v>
      </c>
      <c r="B2894" s="3" t="s">
        <v>2892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</v>
      </c>
      <c r="P2894">
        <f t="shared" si="181"/>
        <v>29.41</v>
      </c>
      <c r="Q2894" t="str">
        <f t="shared" si="182"/>
        <v>theater</v>
      </c>
      <c r="R2894" t="str">
        <f t="shared" si="183"/>
        <v>plays</v>
      </c>
      <c r="S2894" s="9">
        <v>41869.464166666665</v>
      </c>
      <c r="T2894" s="9"/>
      <c r="U2894" s="8">
        <v>41876.625</v>
      </c>
      <c r="W2894" s="10">
        <v>41869.464166666665</v>
      </c>
    </row>
    <row r="2895" spans="1:23" ht="18" x14ac:dyDescent="0.25">
      <c r="A2895">
        <v>2893</v>
      </c>
      <c r="B2895" s="3" t="s">
        <v>2893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1</v>
      </c>
      <c r="P2895">
        <f t="shared" si="181"/>
        <v>12.5</v>
      </c>
      <c r="Q2895" t="str">
        <f t="shared" si="182"/>
        <v>theater</v>
      </c>
      <c r="R2895" t="str">
        <f t="shared" si="183"/>
        <v>plays</v>
      </c>
      <c r="S2895" s="9">
        <v>41953.523090277777</v>
      </c>
      <c r="T2895" s="9"/>
      <c r="U2895" s="8">
        <v>42012.833333333328</v>
      </c>
      <c r="W2895" s="10">
        <v>41953.523090277777</v>
      </c>
    </row>
    <row r="2896" spans="1:23" ht="33" x14ac:dyDescent="0.25">
      <c r="A2896">
        <v>2894</v>
      </c>
      <c r="B2896" s="3" t="s">
        <v>2894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 t="e">
        <f t="shared" si="181"/>
        <v>#DIV/0!</v>
      </c>
      <c r="Q2896" t="str">
        <f t="shared" si="182"/>
        <v>theater</v>
      </c>
      <c r="R2896" t="str">
        <f t="shared" si="183"/>
        <v>plays</v>
      </c>
      <c r="S2896" s="9">
        <v>42037.736284722225</v>
      </c>
      <c r="T2896" s="9"/>
      <c r="U2896" s="8">
        <v>42097.694618055553</v>
      </c>
      <c r="W2896" s="10">
        <v>42037.736284722225</v>
      </c>
    </row>
    <row r="2897" spans="1:23" ht="49" x14ac:dyDescent="0.25">
      <c r="A2897">
        <v>2895</v>
      </c>
      <c r="B2897" s="3" t="s">
        <v>2895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5</v>
      </c>
      <c r="P2897">
        <f t="shared" si="181"/>
        <v>5.75</v>
      </c>
      <c r="Q2897" t="str">
        <f t="shared" si="182"/>
        <v>theater</v>
      </c>
      <c r="R2897" t="str">
        <f t="shared" si="183"/>
        <v>plays</v>
      </c>
      <c r="S2897" s="9">
        <v>41811.305462962962</v>
      </c>
      <c r="T2897" s="9"/>
      <c r="U2897" s="8">
        <v>41812.625</v>
      </c>
      <c r="W2897" s="10">
        <v>41811.305462962962</v>
      </c>
    </row>
    <row r="2898" spans="1:23" ht="49" x14ac:dyDescent="0.25">
      <c r="A2898">
        <v>2896</v>
      </c>
      <c r="B2898" s="3" t="s">
        <v>2896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21</v>
      </c>
      <c r="P2898">
        <f t="shared" si="181"/>
        <v>52.08</v>
      </c>
      <c r="Q2898" t="str">
        <f t="shared" si="182"/>
        <v>theater</v>
      </c>
      <c r="R2898" t="str">
        <f t="shared" si="183"/>
        <v>plays</v>
      </c>
      <c r="S2898" s="9">
        <v>42701.658807870372</v>
      </c>
      <c r="T2898" s="9"/>
      <c r="U2898" s="8">
        <v>42716</v>
      </c>
      <c r="W2898" s="10">
        <v>42701.658807870372</v>
      </c>
    </row>
    <row r="2899" spans="1:23" ht="49" x14ac:dyDescent="0.25">
      <c r="A2899">
        <v>2897</v>
      </c>
      <c r="B2899" s="3" t="s">
        <v>2897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5</v>
      </c>
      <c r="P2899">
        <f t="shared" si="181"/>
        <v>183.33</v>
      </c>
      <c r="Q2899" t="str">
        <f t="shared" si="182"/>
        <v>theater</v>
      </c>
      <c r="R2899" t="str">
        <f t="shared" si="183"/>
        <v>plays</v>
      </c>
      <c r="S2899" s="9">
        <v>42258.396504629629</v>
      </c>
      <c r="T2899" s="9"/>
      <c r="U2899" s="8">
        <v>42288.395196759258</v>
      </c>
      <c r="W2899" s="10">
        <v>42258.396504629629</v>
      </c>
    </row>
    <row r="2900" spans="1:23" ht="49" x14ac:dyDescent="0.25">
      <c r="A2900">
        <v>2898</v>
      </c>
      <c r="B2900" s="3" t="s">
        <v>2898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</v>
      </c>
      <c r="P2900">
        <f t="shared" si="181"/>
        <v>26.33</v>
      </c>
      <c r="Q2900" t="str">
        <f t="shared" si="182"/>
        <v>theater</v>
      </c>
      <c r="R2900" t="str">
        <f t="shared" si="183"/>
        <v>plays</v>
      </c>
      <c r="S2900" s="9">
        <v>42278.414965277778</v>
      </c>
      <c r="T2900" s="9"/>
      <c r="U2900" s="8">
        <v>42308.414965277778</v>
      </c>
      <c r="W2900" s="10">
        <v>42278.414965277778</v>
      </c>
    </row>
    <row r="2901" spans="1:23" ht="49" x14ac:dyDescent="0.25">
      <c r="A2901">
        <v>2899</v>
      </c>
      <c r="B2901" s="3" t="s">
        <v>2899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 t="e">
        <f t="shared" si="181"/>
        <v>#DIV/0!</v>
      </c>
      <c r="Q2901" t="str">
        <f t="shared" si="182"/>
        <v>theater</v>
      </c>
      <c r="R2901" t="str">
        <f t="shared" si="183"/>
        <v>plays</v>
      </c>
      <c r="S2901" s="9">
        <v>42514.828217592592</v>
      </c>
      <c r="T2901" s="9"/>
      <c r="U2901" s="8">
        <v>42574.828217592592</v>
      </c>
      <c r="W2901" s="10">
        <v>42514.828217592592</v>
      </c>
    </row>
    <row r="2902" spans="1:23" ht="49" x14ac:dyDescent="0.25">
      <c r="A2902">
        <v>2900</v>
      </c>
      <c r="B2902" s="3" t="s">
        <v>2900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62</v>
      </c>
      <c r="P2902">
        <f t="shared" si="181"/>
        <v>486.43</v>
      </c>
      <c r="Q2902" t="str">
        <f t="shared" si="182"/>
        <v>theater</v>
      </c>
      <c r="R2902" t="str">
        <f t="shared" si="183"/>
        <v>plays</v>
      </c>
      <c r="S2902" s="9">
        <v>41829.984166666669</v>
      </c>
      <c r="T2902" s="9"/>
      <c r="U2902" s="8">
        <v>41859.984166666669</v>
      </c>
      <c r="W2902" s="10">
        <v>41829.984166666669</v>
      </c>
    </row>
    <row r="2903" spans="1:23" ht="49" x14ac:dyDescent="0.25">
      <c r="A2903">
        <v>2901</v>
      </c>
      <c r="B2903" s="3" t="s">
        <v>2901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1</v>
      </c>
      <c r="P2903">
        <f t="shared" si="181"/>
        <v>3</v>
      </c>
      <c r="Q2903" t="str">
        <f t="shared" si="182"/>
        <v>theater</v>
      </c>
      <c r="R2903" t="str">
        <f t="shared" si="183"/>
        <v>plays</v>
      </c>
      <c r="S2903" s="9">
        <v>41982.654386574075</v>
      </c>
      <c r="T2903" s="9"/>
      <c r="U2903" s="8">
        <v>42042.654386574075</v>
      </c>
      <c r="W2903" s="10">
        <v>41982.654386574075</v>
      </c>
    </row>
    <row r="2904" spans="1:23" ht="33" x14ac:dyDescent="0.25">
      <c r="A2904">
        <v>2902</v>
      </c>
      <c r="B2904" s="3" t="s">
        <v>2902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0</v>
      </c>
      <c r="P2904">
        <f t="shared" si="181"/>
        <v>25</v>
      </c>
      <c r="Q2904" t="str">
        <f t="shared" si="182"/>
        <v>theater</v>
      </c>
      <c r="R2904" t="str">
        <f t="shared" si="183"/>
        <v>plays</v>
      </c>
      <c r="S2904" s="9">
        <v>42210.189768518518</v>
      </c>
      <c r="T2904" s="9"/>
      <c r="U2904" s="8">
        <v>42240.189768518518</v>
      </c>
      <c r="W2904" s="10">
        <v>42210.189768518518</v>
      </c>
    </row>
    <row r="2905" spans="1:23" ht="49" x14ac:dyDescent="0.25">
      <c r="A2905">
        <v>2903</v>
      </c>
      <c r="B2905" s="3" t="s">
        <v>2903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1</v>
      </c>
      <c r="P2905">
        <f t="shared" si="181"/>
        <v>9.75</v>
      </c>
      <c r="Q2905" t="str">
        <f t="shared" si="182"/>
        <v>theater</v>
      </c>
      <c r="R2905" t="str">
        <f t="shared" si="183"/>
        <v>plays</v>
      </c>
      <c r="S2905" s="9">
        <v>42195.916874999995</v>
      </c>
      <c r="T2905" s="9"/>
      <c r="U2905" s="8">
        <v>42255.916874999995</v>
      </c>
      <c r="W2905" s="10">
        <v>42195.916874999995</v>
      </c>
    </row>
    <row r="2906" spans="1:23" ht="49" x14ac:dyDescent="0.25">
      <c r="A2906">
        <v>2904</v>
      </c>
      <c r="B2906" s="3" t="s">
        <v>2904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>
        <f t="shared" si="181"/>
        <v>18.75</v>
      </c>
      <c r="Q2906" t="str">
        <f t="shared" si="182"/>
        <v>theater</v>
      </c>
      <c r="R2906" t="str">
        <f t="shared" si="183"/>
        <v>plays</v>
      </c>
      <c r="S2906" s="9">
        <v>41940.717951388891</v>
      </c>
      <c r="T2906" s="9"/>
      <c r="U2906" s="8">
        <v>41952.25</v>
      </c>
      <c r="W2906" s="10">
        <v>41940.717951388891</v>
      </c>
    </row>
    <row r="2907" spans="1:23" ht="49" x14ac:dyDescent="0.25">
      <c r="A2907">
        <v>2905</v>
      </c>
      <c r="B2907" s="3" t="s">
        <v>2905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18</v>
      </c>
      <c r="P2907">
        <f t="shared" si="181"/>
        <v>36.590000000000003</v>
      </c>
      <c r="Q2907" t="str">
        <f t="shared" si="182"/>
        <v>theater</v>
      </c>
      <c r="R2907" t="str">
        <f t="shared" si="183"/>
        <v>plays</v>
      </c>
      <c r="S2907" s="9">
        <v>42605.806863425925</v>
      </c>
      <c r="T2907" s="9"/>
      <c r="U2907" s="8">
        <v>42619.806863425925</v>
      </c>
      <c r="W2907" s="10">
        <v>42605.806863425925</v>
      </c>
    </row>
    <row r="2908" spans="1:23" ht="49" x14ac:dyDescent="0.25">
      <c r="A2908">
        <v>2906</v>
      </c>
      <c r="B2908" s="3" t="s">
        <v>2906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</v>
      </c>
      <c r="P2908">
        <f t="shared" si="181"/>
        <v>80.709999999999994</v>
      </c>
      <c r="Q2908" t="str">
        <f t="shared" si="182"/>
        <v>theater</v>
      </c>
      <c r="R2908" t="str">
        <f t="shared" si="183"/>
        <v>plays</v>
      </c>
      <c r="S2908" s="9">
        <v>42199.398912037039</v>
      </c>
      <c r="T2908" s="9"/>
      <c r="U2908" s="8">
        <v>42216.791666666672</v>
      </c>
      <c r="W2908" s="10">
        <v>42199.398912037039</v>
      </c>
    </row>
    <row r="2909" spans="1:23" ht="49" x14ac:dyDescent="0.25">
      <c r="A2909">
        <v>2907</v>
      </c>
      <c r="B2909" s="3" t="s">
        <v>2907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</v>
      </c>
      <c r="P2909">
        <f t="shared" si="181"/>
        <v>1</v>
      </c>
      <c r="Q2909" t="str">
        <f t="shared" si="182"/>
        <v>theater</v>
      </c>
      <c r="R2909" t="str">
        <f t="shared" si="183"/>
        <v>plays</v>
      </c>
      <c r="S2909" s="9">
        <v>42444.627743055549</v>
      </c>
      <c r="T2909" s="9"/>
      <c r="U2909" s="8">
        <v>42504.627743055549</v>
      </c>
      <c r="W2909" s="10">
        <v>42444.627743055549</v>
      </c>
    </row>
    <row r="2910" spans="1:23" ht="65" x14ac:dyDescent="0.25">
      <c r="A2910">
        <v>2908</v>
      </c>
      <c r="B2910" s="3" t="s">
        <v>2908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3</v>
      </c>
      <c r="P2910">
        <f t="shared" si="181"/>
        <v>52.8</v>
      </c>
      <c r="Q2910" t="str">
        <f t="shared" si="182"/>
        <v>theater</v>
      </c>
      <c r="R2910" t="str">
        <f t="shared" si="183"/>
        <v>plays</v>
      </c>
      <c r="S2910" s="9">
        <v>42499.481701388882</v>
      </c>
      <c r="T2910" s="9"/>
      <c r="U2910" s="8">
        <v>42529.481701388882</v>
      </c>
      <c r="W2910" s="10">
        <v>42499.481701388882</v>
      </c>
    </row>
    <row r="2911" spans="1:23" ht="49" x14ac:dyDescent="0.25">
      <c r="A2911">
        <v>2909</v>
      </c>
      <c r="B2911" s="3" t="s">
        <v>2909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0</v>
      </c>
      <c r="P2911">
        <f t="shared" si="181"/>
        <v>20</v>
      </c>
      <c r="Q2911" t="str">
        <f t="shared" si="182"/>
        <v>theater</v>
      </c>
      <c r="R2911" t="str">
        <f t="shared" si="183"/>
        <v>plays</v>
      </c>
      <c r="S2911" s="9">
        <v>41929.016215277778</v>
      </c>
      <c r="T2911" s="9"/>
      <c r="U2911" s="8">
        <v>41968.573611111111</v>
      </c>
      <c r="W2911" s="10">
        <v>41929.016215277778</v>
      </c>
    </row>
    <row r="2912" spans="1:23" ht="49" x14ac:dyDescent="0.25">
      <c r="A2912">
        <v>2910</v>
      </c>
      <c r="B2912" s="3" t="s">
        <v>2910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0</v>
      </c>
      <c r="P2912">
        <f t="shared" si="181"/>
        <v>1</v>
      </c>
      <c r="Q2912" t="str">
        <f t="shared" si="182"/>
        <v>theater</v>
      </c>
      <c r="R2912" t="str">
        <f t="shared" si="183"/>
        <v>plays</v>
      </c>
      <c r="S2912" s="9">
        <v>42107.591284722221</v>
      </c>
      <c r="T2912" s="9"/>
      <c r="U2912" s="8">
        <v>42167.591284722221</v>
      </c>
      <c r="W2912" s="10">
        <v>42107.591284722221</v>
      </c>
    </row>
    <row r="2913" spans="1:23" ht="49" x14ac:dyDescent="0.25">
      <c r="A2913">
        <v>2911</v>
      </c>
      <c r="B2913" s="3" t="s">
        <v>2911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37</v>
      </c>
      <c r="P2913">
        <f t="shared" si="181"/>
        <v>46.93</v>
      </c>
      <c r="Q2913" t="str">
        <f t="shared" si="182"/>
        <v>theater</v>
      </c>
      <c r="R2913" t="str">
        <f t="shared" si="183"/>
        <v>plays</v>
      </c>
      <c r="S2913" s="9">
        <v>42142.518819444449</v>
      </c>
      <c r="T2913" s="9"/>
      <c r="U2913" s="8">
        <v>42182.518819444449</v>
      </c>
      <c r="W2913" s="10">
        <v>42142.518819444449</v>
      </c>
    </row>
    <row r="2914" spans="1:23" ht="49" x14ac:dyDescent="0.25">
      <c r="A2914">
        <v>2912</v>
      </c>
      <c r="B2914" s="3" t="s">
        <v>2912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</v>
      </c>
      <c r="P2914">
        <f t="shared" si="181"/>
        <v>78.08</v>
      </c>
      <c r="Q2914" t="str">
        <f t="shared" si="182"/>
        <v>theater</v>
      </c>
      <c r="R2914" t="str">
        <f t="shared" si="183"/>
        <v>plays</v>
      </c>
      <c r="S2914" s="9">
        <v>42353.881643518514</v>
      </c>
      <c r="T2914" s="9"/>
      <c r="U2914" s="8">
        <v>42383.881643518514</v>
      </c>
      <c r="W2914" s="10">
        <v>42353.881643518514</v>
      </c>
    </row>
    <row r="2915" spans="1:23" ht="49" x14ac:dyDescent="0.25">
      <c r="A2915">
        <v>2913</v>
      </c>
      <c r="B2915" s="3" t="s">
        <v>2913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</v>
      </c>
      <c r="P2915">
        <f t="shared" si="181"/>
        <v>1</v>
      </c>
      <c r="Q2915" t="str">
        <f t="shared" si="182"/>
        <v>theater</v>
      </c>
      <c r="R2915" t="str">
        <f t="shared" si="183"/>
        <v>plays</v>
      </c>
      <c r="S2915" s="9">
        <v>41828.672905092593</v>
      </c>
      <c r="T2915" s="9"/>
      <c r="U2915" s="8">
        <v>41888.672905092593</v>
      </c>
      <c r="W2915" s="10">
        <v>41828.672905092593</v>
      </c>
    </row>
    <row r="2916" spans="1:23" ht="33" x14ac:dyDescent="0.25">
      <c r="A2916">
        <v>2914</v>
      </c>
      <c r="B2916" s="3" t="s">
        <v>2914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0</v>
      </c>
      <c r="P2916">
        <f t="shared" si="181"/>
        <v>1</v>
      </c>
      <c r="Q2916" t="str">
        <f t="shared" si="182"/>
        <v>theater</v>
      </c>
      <c r="R2916" t="str">
        <f t="shared" si="183"/>
        <v>plays</v>
      </c>
      <c r="S2916" s="9">
        <v>42017.657337962963</v>
      </c>
      <c r="T2916" s="9"/>
      <c r="U2916" s="8">
        <v>42077.615671296298</v>
      </c>
      <c r="W2916" s="10">
        <v>42017.657337962963</v>
      </c>
    </row>
    <row r="2917" spans="1:23" ht="49" x14ac:dyDescent="0.25">
      <c r="A2917">
        <v>2915</v>
      </c>
      <c r="B2917" s="3" t="s">
        <v>2915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</v>
      </c>
      <c r="P2917">
        <f t="shared" si="181"/>
        <v>203.67</v>
      </c>
      <c r="Q2917" t="str">
        <f t="shared" si="182"/>
        <v>theater</v>
      </c>
      <c r="R2917" t="str">
        <f t="shared" si="183"/>
        <v>plays</v>
      </c>
      <c r="S2917" s="9">
        <v>42415.148032407407</v>
      </c>
      <c r="T2917" s="9"/>
      <c r="U2917" s="8">
        <v>42445.106365740736</v>
      </c>
      <c r="W2917" s="10">
        <v>42415.148032407407</v>
      </c>
    </row>
    <row r="2918" spans="1:23" ht="33" x14ac:dyDescent="0.25">
      <c r="A2918">
        <v>2916</v>
      </c>
      <c r="B2918" s="3" t="s">
        <v>2916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8</v>
      </c>
      <c r="P2918">
        <f t="shared" si="181"/>
        <v>20.71</v>
      </c>
      <c r="Q2918" t="str">
        <f t="shared" si="182"/>
        <v>theater</v>
      </c>
      <c r="R2918" t="str">
        <f t="shared" si="183"/>
        <v>plays</v>
      </c>
      <c r="S2918" s="9">
        <v>41755.226724537039</v>
      </c>
      <c r="T2918" s="9"/>
      <c r="U2918" s="8">
        <v>41778.226724537039</v>
      </c>
      <c r="W2918" s="10">
        <v>41755.226724537039</v>
      </c>
    </row>
    <row r="2919" spans="1:23" ht="49" x14ac:dyDescent="0.25">
      <c r="A2919">
        <v>2917</v>
      </c>
      <c r="B2919" s="3" t="s">
        <v>2917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22</v>
      </c>
      <c r="P2919">
        <f t="shared" si="181"/>
        <v>48.56</v>
      </c>
      <c r="Q2919" t="str">
        <f t="shared" si="182"/>
        <v>theater</v>
      </c>
      <c r="R2919" t="str">
        <f t="shared" si="183"/>
        <v>plays</v>
      </c>
      <c r="S2919" s="9">
        <v>42244.984340277777</v>
      </c>
      <c r="T2919" s="9"/>
      <c r="U2919" s="8">
        <v>42262.984340277777</v>
      </c>
      <c r="W2919" s="10">
        <v>42244.984340277777</v>
      </c>
    </row>
    <row r="2920" spans="1:23" ht="49" x14ac:dyDescent="0.25">
      <c r="A2920">
        <v>2918</v>
      </c>
      <c r="B2920" s="3" t="s">
        <v>2918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</v>
      </c>
      <c r="P2920">
        <f t="shared" si="181"/>
        <v>68.099999999999994</v>
      </c>
      <c r="Q2920" t="str">
        <f t="shared" si="182"/>
        <v>theater</v>
      </c>
      <c r="R2920" t="str">
        <f t="shared" si="183"/>
        <v>plays</v>
      </c>
      <c r="S2920" s="9">
        <v>42278.379710648151</v>
      </c>
      <c r="T2920" s="9"/>
      <c r="U2920" s="8">
        <v>42306.379710648151</v>
      </c>
      <c r="W2920" s="10">
        <v>42278.379710648151</v>
      </c>
    </row>
    <row r="2921" spans="1:23" ht="49" x14ac:dyDescent="0.25">
      <c r="A2921">
        <v>2919</v>
      </c>
      <c r="B2921" s="3" t="s">
        <v>2919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9</v>
      </c>
      <c r="P2921">
        <f t="shared" si="181"/>
        <v>8.5</v>
      </c>
      <c r="Q2921" t="str">
        <f t="shared" si="182"/>
        <v>theater</v>
      </c>
      <c r="R2921" t="str">
        <f t="shared" si="183"/>
        <v>plays</v>
      </c>
      <c r="S2921" s="9">
        <v>41826.36954861111</v>
      </c>
      <c r="T2921" s="9"/>
      <c r="U2921" s="8">
        <v>41856.36954861111</v>
      </c>
      <c r="W2921" s="10">
        <v>41826.36954861111</v>
      </c>
    </row>
    <row r="2922" spans="1:23" ht="49" x14ac:dyDescent="0.25">
      <c r="A2922">
        <v>2920</v>
      </c>
      <c r="B2922" s="3" t="s">
        <v>2920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27</v>
      </c>
      <c r="P2922">
        <f t="shared" si="181"/>
        <v>51.62</v>
      </c>
      <c r="Q2922" t="str">
        <f t="shared" si="182"/>
        <v>theater</v>
      </c>
      <c r="R2922" t="str">
        <f t="shared" si="183"/>
        <v>plays</v>
      </c>
      <c r="S2922" s="9">
        <v>42058.542476851857</v>
      </c>
      <c r="T2922" s="9"/>
      <c r="U2922" s="8">
        <v>42088.500810185185</v>
      </c>
      <c r="W2922" s="10">
        <v>42058.542476851857</v>
      </c>
    </row>
    <row r="2923" spans="1:23" ht="33" x14ac:dyDescent="0.25">
      <c r="A2923">
        <v>2921</v>
      </c>
      <c r="B2923" s="3" t="s">
        <v>2921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tr">
        <f t="shared" si="182"/>
        <v>theater</v>
      </c>
      <c r="R2923" t="str">
        <f t="shared" si="183"/>
        <v>musical</v>
      </c>
      <c r="S2923" s="9">
        <v>41877.636620370373</v>
      </c>
      <c r="T2923" s="9"/>
      <c r="U2923" s="8">
        <v>41907.636620370373</v>
      </c>
      <c r="W2923" s="10">
        <v>41877.636620370373</v>
      </c>
    </row>
    <row r="2924" spans="1:23" ht="49" x14ac:dyDescent="0.25">
      <c r="A2924">
        <v>2922</v>
      </c>
      <c r="B2924" s="3" t="s">
        <v>2922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</v>
      </c>
      <c r="Q2924" t="str">
        <f t="shared" si="182"/>
        <v>theater</v>
      </c>
      <c r="R2924" t="str">
        <f t="shared" si="183"/>
        <v>musical</v>
      </c>
      <c r="S2924" s="9">
        <v>42097.624155092592</v>
      </c>
      <c r="T2924" s="9"/>
      <c r="U2924" s="8">
        <v>42142.624155092592</v>
      </c>
      <c r="W2924" s="10">
        <v>42097.624155092592</v>
      </c>
    </row>
    <row r="2925" spans="1:23" ht="49" x14ac:dyDescent="0.25">
      <c r="A2925">
        <v>2923</v>
      </c>
      <c r="B2925" s="3" t="s">
        <v>2923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tr">
        <f t="shared" si="182"/>
        <v>theater</v>
      </c>
      <c r="R2925" t="str">
        <f t="shared" si="183"/>
        <v>musical</v>
      </c>
      <c r="S2925" s="9">
        <v>42012.90253472222</v>
      </c>
      <c r="T2925" s="9"/>
      <c r="U2925" s="8">
        <v>42027.875</v>
      </c>
      <c r="W2925" s="10">
        <v>42012.90253472222</v>
      </c>
    </row>
    <row r="2926" spans="1:23" ht="49" x14ac:dyDescent="0.25">
      <c r="A2926">
        <v>2924</v>
      </c>
      <c r="B2926" s="3" t="s">
        <v>2924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</v>
      </c>
      <c r="P2926">
        <f t="shared" si="181"/>
        <v>175.51</v>
      </c>
      <c r="Q2926" t="str">
        <f t="shared" si="182"/>
        <v>theater</v>
      </c>
      <c r="R2926" t="str">
        <f t="shared" si="183"/>
        <v>musical</v>
      </c>
      <c r="S2926" s="9">
        <v>42103.306828703702</v>
      </c>
      <c r="T2926" s="9"/>
      <c r="U2926" s="8">
        <v>42132.915972222225</v>
      </c>
      <c r="W2926" s="10">
        <v>42103.306828703702</v>
      </c>
    </row>
    <row r="2927" spans="1:23" ht="49" x14ac:dyDescent="0.25">
      <c r="A2927">
        <v>2925</v>
      </c>
      <c r="B2927" s="3" t="s">
        <v>2925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</v>
      </c>
      <c r="P2927">
        <f t="shared" si="181"/>
        <v>231.66</v>
      </c>
      <c r="Q2927" t="str">
        <f t="shared" si="182"/>
        <v>theater</v>
      </c>
      <c r="R2927" t="str">
        <f t="shared" si="183"/>
        <v>musical</v>
      </c>
      <c r="S2927" s="9">
        <v>41863.334120370368</v>
      </c>
      <c r="T2927" s="9"/>
      <c r="U2927" s="8">
        <v>41893.334120370368</v>
      </c>
      <c r="W2927" s="10">
        <v>41863.334120370368</v>
      </c>
    </row>
    <row r="2928" spans="1:23" ht="49" x14ac:dyDescent="0.25">
      <c r="A2928">
        <v>2926</v>
      </c>
      <c r="B2928" s="3" t="s">
        <v>2926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tr">
        <f t="shared" si="182"/>
        <v>theater</v>
      </c>
      <c r="R2928" t="str">
        <f t="shared" si="183"/>
        <v>musical</v>
      </c>
      <c r="S2928" s="9">
        <v>42044.515960648147</v>
      </c>
      <c r="T2928" s="9"/>
      <c r="U2928" s="8">
        <v>42058.515960648147</v>
      </c>
      <c r="W2928" s="10">
        <v>42044.515960648147</v>
      </c>
    </row>
    <row r="2929" spans="1:23" ht="49" x14ac:dyDescent="0.25">
      <c r="A2929">
        <v>2927</v>
      </c>
      <c r="B2929" s="3" t="s">
        <v>2927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131</v>
      </c>
      <c r="P2929">
        <f t="shared" si="181"/>
        <v>112.14</v>
      </c>
      <c r="Q2929" t="str">
        <f t="shared" si="182"/>
        <v>theater</v>
      </c>
      <c r="R2929" t="str">
        <f t="shared" si="183"/>
        <v>musical</v>
      </c>
      <c r="S2929" s="9">
        <v>41806.419317129628</v>
      </c>
      <c r="T2929" s="9"/>
      <c r="U2929" s="8">
        <v>41834.958333333336</v>
      </c>
      <c r="W2929" s="10">
        <v>41806.419317129628</v>
      </c>
    </row>
    <row r="2930" spans="1:23" ht="33" x14ac:dyDescent="0.25">
      <c r="A2930">
        <v>2928</v>
      </c>
      <c r="B2930" s="3" t="s">
        <v>2928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41.67</v>
      </c>
      <c r="Q2930" t="str">
        <f t="shared" si="182"/>
        <v>theater</v>
      </c>
      <c r="R2930" t="str">
        <f t="shared" si="183"/>
        <v>musical</v>
      </c>
      <c r="S2930" s="9">
        <v>42403.748217592598</v>
      </c>
      <c r="T2930" s="9"/>
      <c r="U2930" s="8">
        <v>42433.748217592598</v>
      </c>
      <c r="W2930" s="10">
        <v>42403.748217592598</v>
      </c>
    </row>
    <row r="2931" spans="1:23" ht="49" x14ac:dyDescent="0.25">
      <c r="A2931">
        <v>2929</v>
      </c>
      <c r="B2931" s="3" t="s">
        <v>2929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</v>
      </c>
      <c r="P2931">
        <f t="shared" si="181"/>
        <v>255.17</v>
      </c>
      <c r="Q2931" t="str">
        <f t="shared" si="182"/>
        <v>theater</v>
      </c>
      <c r="R2931" t="str">
        <f t="shared" si="183"/>
        <v>musical</v>
      </c>
      <c r="S2931" s="9">
        <v>41754.314328703702</v>
      </c>
      <c r="T2931" s="9"/>
      <c r="U2931" s="8">
        <v>41784.314328703702</v>
      </c>
      <c r="W2931" s="10">
        <v>41754.314328703702</v>
      </c>
    </row>
    <row r="2932" spans="1:23" ht="49" x14ac:dyDescent="0.25">
      <c r="A2932">
        <v>2930</v>
      </c>
      <c r="B2932" s="3" t="s">
        <v>2930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101</v>
      </c>
      <c r="P2932">
        <f t="shared" si="181"/>
        <v>162.77000000000001</v>
      </c>
      <c r="Q2932" t="str">
        <f t="shared" si="182"/>
        <v>theater</v>
      </c>
      <c r="R2932" t="str">
        <f t="shared" si="183"/>
        <v>musical</v>
      </c>
      <c r="S2932" s="9">
        <v>42101.334074074075</v>
      </c>
      <c r="T2932" s="9"/>
      <c r="U2932" s="8">
        <v>42131.334074074075</v>
      </c>
      <c r="W2932" s="10">
        <v>42101.334074074075</v>
      </c>
    </row>
    <row r="2933" spans="1:23" ht="49" x14ac:dyDescent="0.25">
      <c r="A2933">
        <v>2931</v>
      </c>
      <c r="B2933" s="3" t="s">
        <v>2931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</v>
      </c>
      <c r="Q2933" t="str">
        <f t="shared" si="182"/>
        <v>theater</v>
      </c>
      <c r="R2933" t="str">
        <f t="shared" si="183"/>
        <v>musical</v>
      </c>
      <c r="S2933" s="9">
        <v>41872.041238425925</v>
      </c>
      <c r="T2933" s="9"/>
      <c r="U2933" s="8">
        <v>41897.005555555559</v>
      </c>
      <c r="W2933" s="10">
        <v>41872.041238425925</v>
      </c>
    </row>
    <row r="2934" spans="1:23" ht="49" x14ac:dyDescent="0.25">
      <c r="A2934">
        <v>2932</v>
      </c>
      <c r="B2934" s="3" t="s">
        <v>2932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</v>
      </c>
      <c r="P2934">
        <f t="shared" si="181"/>
        <v>85.74</v>
      </c>
      <c r="Q2934" t="str">
        <f t="shared" si="182"/>
        <v>theater</v>
      </c>
      <c r="R2934" t="str">
        <f t="shared" si="183"/>
        <v>musical</v>
      </c>
      <c r="S2934" s="9">
        <v>42024.914780092593</v>
      </c>
      <c r="T2934" s="9"/>
      <c r="U2934" s="8">
        <v>42056.208333333328</v>
      </c>
      <c r="W2934" s="10">
        <v>42024.914780092593</v>
      </c>
    </row>
    <row r="2935" spans="1:23" ht="49" x14ac:dyDescent="0.25">
      <c r="A2935">
        <v>2933</v>
      </c>
      <c r="B2935" s="3" t="s">
        <v>2933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103</v>
      </c>
      <c r="P2935">
        <f t="shared" si="181"/>
        <v>47.57</v>
      </c>
      <c r="Q2935" t="str">
        <f t="shared" si="182"/>
        <v>theater</v>
      </c>
      <c r="R2935" t="str">
        <f t="shared" si="183"/>
        <v>musical</v>
      </c>
      <c r="S2935" s="9">
        <v>42495.706631944442</v>
      </c>
      <c r="T2935" s="9"/>
      <c r="U2935" s="8">
        <v>42525.706631944442</v>
      </c>
      <c r="W2935" s="10">
        <v>42495.706631944442</v>
      </c>
    </row>
    <row r="2936" spans="1:23" ht="49" x14ac:dyDescent="0.25">
      <c r="A2936">
        <v>2934</v>
      </c>
      <c r="B2936" s="3" t="s">
        <v>2934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</v>
      </c>
      <c r="Q2936" t="str">
        <f t="shared" si="182"/>
        <v>theater</v>
      </c>
      <c r="R2936" t="str">
        <f t="shared" si="183"/>
        <v>musical</v>
      </c>
      <c r="S2936" s="9">
        <v>41775.386157407411</v>
      </c>
      <c r="T2936" s="9"/>
      <c r="U2936" s="8">
        <v>41805.386157407411</v>
      </c>
      <c r="W2936" s="10">
        <v>41775.386157407411</v>
      </c>
    </row>
    <row r="2937" spans="1:23" ht="49" x14ac:dyDescent="0.25">
      <c r="A2937">
        <v>2935</v>
      </c>
      <c r="B2937" s="3" t="s">
        <v>2935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101</v>
      </c>
      <c r="P2937">
        <f t="shared" si="181"/>
        <v>90.54</v>
      </c>
      <c r="Q2937" t="str">
        <f t="shared" si="182"/>
        <v>theater</v>
      </c>
      <c r="R2937" t="str">
        <f t="shared" si="183"/>
        <v>musical</v>
      </c>
      <c r="S2937" s="9">
        <v>42553.333425925928</v>
      </c>
      <c r="T2937" s="9"/>
      <c r="U2937" s="8">
        <v>42611.458333333328</v>
      </c>
      <c r="W2937" s="10">
        <v>42553.333425925928</v>
      </c>
    </row>
    <row r="2938" spans="1:23" ht="49" x14ac:dyDescent="0.25">
      <c r="A2938">
        <v>2936</v>
      </c>
      <c r="B2938" s="3" t="s">
        <v>2936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37.65</v>
      </c>
      <c r="Q2938" t="str">
        <f t="shared" si="182"/>
        <v>theater</v>
      </c>
      <c r="R2938" t="str">
        <f t="shared" si="183"/>
        <v>musical</v>
      </c>
      <c r="S2938" s="9">
        <v>41912.400729166664</v>
      </c>
      <c r="T2938" s="9"/>
      <c r="U2938" s="8">
        <v>41924.957638888889</v>
      </c>
      <c r="W2938" s="10">
        <v>41912.400729166664</v>
      </c>
    </row>
    <row r="2939" spans="1:23" ht="33" x14ac:dyDescent="0.25">
      <c r="A2939">
        <v>2937</v>
      </c>
      <c r="B2939" s="3" t="s">
        <v>2937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</v>
      </c>
      <c r="P2939">
        <f t="shared" si="181"/>
        <v>36.36</v>
      </c>
      <c r="Q2939" t="str">
        <f t="shared" si="182"/>
        <v>theater</v>
      </c>
      <c r="R2939" t="str">
        <f t="shared" si="183"/>
        <v>musical</v>
      </c>
      <c r="S2939" s="9">
        <v>41803.207326388889</v>
      </c>
      <c r="T2939" s="9"/>
      <c r="U2939" s="8">
        <v>41833.207326388889</v>
      </c>
      <c r="W2939" s="10">
        <v>41803.207326388889</v>
      </c>
    </row>
    <row r="2940" spans="1:23" ht="49" x14ac:dyDescent="0.25">
      <c r="A2940">
        <v>2938</v>
      </c>
      <c r="B2940" s="3" t="s">
        <v>2938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</v>
      </c>
      <c r="P2940">
        <f t="shared" si="181"/>
        <v>126.72</v>
      </c>
      <c r="Q2940" t="str">
        <f t="shared" si="182"/>
        <v>theater</v>
      </c>
      <c r="R2940" t="str">
        <f t="shared" si="183"/>
        <v>musical</v>
      </c>
      <c r="S2940" s="9">
        <v>42004.453865740739</v>
      </c>
      <c r="T2940" s="9"/>
      <c r="U2940" s="8">
        <v>42034.453865740739</v>
      </c>
      <c r="W2940" s="10">
        <v>42004.453865740739</v>
      </c>
    </row>
    <row r="2941" spans="1:23" ht="49" x14ac:dyDescent="0.25">
      <c r="A2941">
        <v>2939</v>
      </c>
      <c r="B2941" s="3" t="s">
        <v>2939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103</v>
      </c>
      <c r="P2941">
        <f t="shared" si="181"/>
        <v>329.2</v>
      </c>
      <c r="Q2941" t="str">
        <f t="shared" si="182"/>
        <v>theater</v>
      </c>
      <c r="R2941" t="str">
        <f t="shared" si="183"/>
        <v>musical</v>
      </c>
      <c r="S2941" s="9">
        <v>41845.559166666666</v>
      </c>
      <c r="T2941" s="9"/>
      <c r="U2941" s="8">
        <v>41878.791666666664</v>
      </c>
      <c r="W2941" s="10">
        <v>41845.559166666666</v>
      </c>
    </row>
    <row r="2942" spans="1:23" ht="49" x14ac:dyDescent="0.25">
      <c r="A2942">
        <v>2940</v>
      </c>
      <c r="B2942" s="3" t="s">
        <v>2940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</v>
      </c>
      <c r="P2942">
        <f t="shared" si="181"/>
        <v>81.239999999999995</v>
      </c>
      <c r="Q2942" t="str">
        <f t="shared" si="182"/>
        <v>theater</v>
      </c>
      <c r="R2942" t="str">
        <f t="shared" si="183"/>
        <v>musical</v>
      </c>
      <c r="S2942" s="9">
        <v>41982.523356481484</v>
      </c>
      <c r="T2942" s="9"/>
      <c r="U2942" s="8">
        <v>42022.523356481484</v>
      </c>
      <c r="W2942" s="10">
        <v>41982.523356481484</v>
      </c>
    </row>
    <row r="2943" spans="1:23" ht="49" x14ac:dyDescent="0.25">
      <c r="A2943">
        <v>2941</v>
      </c>
      <c r="B2943" s="3" t="s">
        <v>2941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0</v>
      </c>
      <c r="P2943">
        <f t="shared" si="181"/>
        <v>1</v>
      </c>
      <c r="Q2943" t="str">
        <f t="shared" si="182"/>
        <v>theater</v>
      </c>
      <c r="R2943" t="str">
        <f t="shared" si="183"/>
        <v>spaces</v>
      </c>
      <c r="S2943" s="9">
        <v>42034.710127314815</v>
      </c>
      <c r="T2943" s="9"/>
      <c r="U2943" s="8">
        <v>42064.710127314815</v>
      </c>
      <c r="W2943" s="10">
        <v>42034.710127314815</v>
      </c>
    </row>
    <row r="2944" spans="1:23" ht="49" x14ac:dyDescent="0.25">
      <c r="A2944">
        <v>2942</v>
      </c>
      <c r="B2944" s="3" t="s">
        <v>2942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</v>
      </c>
      <c r="P2944">
        <f t="shared" si="181"/>
        <v>202.23</v>
      </c>
      <c r="Q2944" t="str">
        <f t="shared" si="182"/>
        <v>theater</v>
      </c>
      <c r="R2944" t="str">
        <f t="shared" si="183"/>
        <v>spaces</v>
      </c>
      <c r="S2944" s="9">
        <v>42334.553923611107</v>
      </c>
      <c r="T2944" s="9"/>
      <c r="U2944" s="8">
        <v>42354.595833333333</v>
      </c>
      <c r="W2944" s="10">
        <v>42334.553923611107</v>
      </c>
    </row>
    <row r="2945" spans="1:23" ht="49" x14ac:dyDescent="0.25">
      <c r="A2945">
        <v>2943</v>
      </c>
      <c r="B2945" s="3" t="s">
        <v>2943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 t="e">
        <f t="shared" si="181"/>
        <v>#DIV/0!</v>
      </c>
      <c r="Q2945" t="str">
        <f t="shared" si="182"/>
        <v>theater</v>
      </c>
      <c r="R2945" t="str">
        <f t="shared" si="183"/>
        <v>spaces</v>
      </c>
      <c r="S2945" s="9">
        <v>42076.879398148143</v>
      </c>
      <c r="T2945" s="9"/>
      <c r="U2945" s="8">
        <v>42106.879398148143</v>
      </c>
      <c r="W2945" s="10">
        <v>42076.879398148143</v>
      </c>
    </row>
    <row r="2946" spans="1:23" ht="33" x14ac:dyDescent="0.25">
      <c r="A2946">
        <v>2944</v>
      </c>
      <c r="B2946" s="3" t="s">
        <v>2944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1</v>
      </c>
      <c r="P2946">
        <f t="shared" si="181"/>
        <v>100</v>
      </c>
      <c r="Q2946" t="str">
        <f t="shared" si="182"/>
        <v>theater</v>
      </c>
      <c r="R2946" t="str">
        <f t="shared" si="183"/>
        <v>spaces</v>
      </c>
      <c r="S2946" s="9">
        <v>42132.6643287037</v>
      </c>
      <c r="T2946" s="9"/>
      <c r="U2946" s="8">
        <v>42162.6643287037</v>
      </c>
      <c r="W2946" s="10">
        <v>42132.6643287037</v>
      </c>
    </row>
    <row r="2947" spans="1:23" ht="49" x14ac:dyDescent="0.25">
      <c r="A2947">
        <v>2945</v>
      </c>
      <c r="B2947" s="3" t="s">
        <v>2945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ROUND((E2947/D2947)*100,0)</f>
        <v>0</v>
      </c>
      <c r="P2947" t="e">
        <f t="shared" ref="P2947:P3010" si="185">ROUND(E2947/L2947,2)</f>
        <v>#DIV/0!</v>
      </c>
      <c r="Q2947" t="str">
        <f t="shared" ref="Q2947:Q3010" si="186">LEFT(N2947,FIND("/",N2947)-1)</f>
        <v>theater</v>
      </c>
      <c r="R2947" t="str">
        <f t="shared" ref="R2947:R3010" si="187">MID(N2947,FIND("/",N2947)+1,LEN(N2947))</f>
        <v>spaces</v>
      </c>
      <c r="S2947" s="9">
        <v>42117.889583333337</v>
      </c>
      <c r="T2947" s="9"/>
      <c r="U2947" s="8">
        <v>42147.889583333337</v>
      </c>
      <c r="W2947" s="10">
        <v>42117.889583333337</v>
      </c>
    </row>
    <row r="2948" spans="1:23" ht="49" x14ac:dyDescent="0.25">
      <c r="A2948">
        <v>2946</v>
      </c>
      <c r="B2948" s="3" t="s">
        <v>2946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</v>
      </c>
      <c r="P2948">
        <f t="shared" si="185"/>
        <v>1</v>
      </c>
      <c r="Q2948" t="str">
        <f t="shared" si="186"/>
        <v>theater</v>
      </c>
      <c r="R2948" t="str">
        <f t="shared" si="187"/>
        <v>spaces</v>
      </c>
      <c r="S2948" s="9">
        <v>42567.281157407408</v>
      </c>
      <c r="T2948" s="9"/>
      <c r="U2948" s="8">
        <v>42597.281157407408</v>
      </c>
      <c r="W2948" s="10">
        <v>42567.281157407408</v>
      </c>
    </row>
    <row r="2949" spans="1:23" ht="49" x14ac:dyDescent="0.25">
      <c r="A2949">
        <v>2947</v>
      </c>
      <c r="B2949" s="3" t="s">
        <v>2947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</v>
      </c>
      <c r="P2949">
        <f t="shared" si="185"/>
        <v>82.46</v>
      </c>
      <c r="Q2949" t="str">
        <f t="shared" si="186"/>
        <v>theater</v>
      </c>
      <c r="R2949" t="str">
        <f t="shared" si="187"/>
        <v>spaces</v>
      </c>
      <c r="S2949" s="9">
        <v>42649.312118055561</v>
      </c>
      <c r="T2949" s="9"/>
      <c r="U2949" s="8">
        <v>42698.465972222228</v>
      </c>
      <c r="W2949" s="10">
        <v>42649.312118055561</v>
      </c>
    </row>
    <row r="2950" spans="1:23" ht="49" x14ac:dyDescent="0.25">
      <c r="A2950">
        <v>2948</v>
      </c>
      <c r="B2950" s="3" t="s">
        <v>2948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0</v>
      </c>
      <c r="P2950">
        <f t="shared" si="185"/>
        <v>2.67</v>
      </c>
      <c r="Q2950" t="str">
        <f t="shared" si="186"/>
        <v>theater</v>
      </c>
      <c r="R2950" t="str">
        <f t="shared" si="187"/>
        <v>spaces</v>
      </c>
      <c r="S2950" s="9">
        <v>42097.399224537032</v>
      </c>
      <c r="T2950" s="9"/>
      <c r="U2950" s="8">
        <v>42157.399224537032</v>
      </c>
      <c r="W2950" s="10">
        <v>42097.399224537032</v>
      </c>
    </row>
    <row r="2951" spans="1:23" ht="49" x14ac:dyDescent="0.25">
      <c r="A2951">
        <v>2949</v>
      </c>
      <c r="B2951" s="3" t="s">
        <v>2949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3</v>
      </c>
      <c r="P2951">
        <f t="shared" si="185"/>
        <v>12.5</v>
      </c>
      <c r="Q2951" t="str">
        <f t="shared" si="186"/>
        <v>theater</v>
      </c>
      <c r="R2951" t="str">
        <f t="shared" si="187"/>
        <v>spaces</v>
      </c>
      <c r="S2951" s="9">
        <v>42297.573113425926</v>
      </c>
      <c r="T2951" s="9"/>
      <c r="U2951" s="8">
        <v>42327.614780092597</v>
      </c>
      <c r="W2951" s="10">
        <v>42297.573113425926</v>
      </c>
    </row>
    <row r="2952" spans="1:23" ht="49" x14ac:dyDescent="0.25">
      <c r="A2952">
        <v>2950</v>
      </c>
      <c r="B2952" s="3" t="s">
        <v>2950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 t="e">
        <f t="shared" si="185"/>
        <v>#DIV/0!</v>
      </c>
      <c r="Q2952" t="str">
        <f t="shared" si="186"/>
        <v>theater</v>
      </c>
      <c r="R2952" t="str">
        <f t="shared" si="187"/>
        <v>spaces</v>
      </c>
      <c r="S2952" s="9">
        <v>42362.11518518519</v>
      </c>
      <c r="T2952" s="9"/>
      <c r="U2952" s="8">
        <v>42392.11518518519</v>
      </c>
      <c r="W2952" s="10">
        <v>42362.11518518519</v>
      </c>
    </row>
    <row r="2953" spans="1:23" ht="65" x14ac:dyDescent="0.25">
      <c r="A2953">
        <v>2951</v>
      </c>
      <c r="B2953" s="3" t="s">
        <v>2951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</v>
      </c>
      <c r="P2953">
        <f t="shared" si="185"/>
        <v>18.899999999999999</v>
      </c>
      <c r="Q2953" t="str">
        <f t="shared" si="186"/>
        <v>theater</v>
      </c>
      <c r="R2953" t="str">
        <f t="shared" si="187"/>
        <v>spaces</v>
      </c>
      <c r="S2953" s="9">
        <v>41872.552928240737</v>
      </c>
      <c r="T2953" s="9"/>
      <c r="U2953" s="8">
        <v>41917.552928240737</v>
      </c>
      <c r="W2953" s="10">
        <v>41872.552928240737</v>
      </c>
    </row>
    <row r="2954" spans="1:23" ht="49" x14ac:dyDescent="0.25">
      <c r="A2954">
        <v>2952</v>
      </c>
      <c r="B2954" s="3" t="s">
        <v>2952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</v>
      </c>
      <c r="P2954">
        <f t="shared" si="185"/>
        <v>200.63</v>
      </c>
      <c r="Q2954" t="str">
        <f t="shared" si="186"/>
        <v>theater</v>
      </c>
      <c r="R2954" t="str">
        <f t="shared" si="187"/>
        <v>spaces</v>
      </c>
      <c r="S2954" s="9">
        <v>42628.440266203703</v>
      </c>
      <c r="T2954" s="9"/>
      <c r="U2954" s="8">
        <v>42659.916666666672</v>
      </c>
      <c r="W2954" s="10">
        <v>42628.440266203703</v>
      </c>
    </row>
    <row r="2955" spans="1:23" ht="49" x14ac:dyDescent="0.25">
      <c r="A2955">
        <v>2953</v>
      </c>
      <c r="B2955" s="3" t="s">
        <v>2953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</v>
      </c>
      <c r="P2955">
        <f t="shared" si="185"/>
        <v>201.67</v>
      </c>
      <c r="Q2955" t="str">
        <f t="shared" si="186"/>
        <v>theater</v>
      </c>
      <c r="R2955" t="str">
        <f t="shared" si="187"/>
        <v>spaces</v>
      </c>
      <c r="S2955" s="9">
        <v>42255.541909722218</v>
      </c>
      <c r="T2955" s="9"/>
      <c r="U2955" s="8">
        <v>42285.541909722218</v>
      </c>
      <c r="W2955" s="10">
        <v>42255.541909722218</v>
      </c>
    </row>
    <row r="2956" spans="1:23" ht="49" x14ac:dyDescent="0.25">
      <c r="A2956">
        <v>2954</v>
      </c>
      <c r="B2956" s="3" t="s">
        <v>2954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 t="e">
        <f t="shared" si="185"/>
        <v>#DIV/0!</v>
      </c>
      <c r="Q2956" t="str">
        <f t="shared" si="186"/>
        <v>theater</v>
      </c>
      <c r="R2956" t="str">
        <f t="shared" si="187"/>
        <v>spaces</v>
      </c>
      <c r="S2956" s="9">
        <v>42790.333368055552</v>
      </c>
      <c r="T2956" s="9"/>
      <c r="U2956" s="8">
        <v>42810.291701388895</v>
      </c>
      <c r="W2956" s="10">
        <v>42790.333368055552</v>
      </c>
    </row>
    <row r="2957" spans="1:23" ht="33" x14ac:dyDescent="0.25">
      <c r="A2957">
        <v>2955</v>
      </c>
      <c r="B2957" s="3" t="s">
        <v>2955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60</v>
      </c>
      <c r="P2957">
        <f t="shared" si="185"/>
        <v>65</v>
      </c>
      <c r="Q2957" t="str">
        <f t="shared" si="186"/>
        <v>theater</v>
      </c>
      <c r="R2957" t="str">
        <f t="shared" si="187"/>
        <v>spaces</v>
      </c>
      <c r="S2957" s="9">
        <v>42141.491307870368</v>
      </c>
      <c r="T2957" s="9"/>
      <c r="U2957" s="8">
        <v>42171.491307870368</v>
      </c>
      <c r="W2957" s="10">
        <v>42141.491307870368</v>
      </c>
    </row>
    <row r="2958" spans="1:23" ht="49" x14ac:dyDescent="0.25">
      <c r="A2958">
        <v>2956</v>
      </c>
      <c r="B2958" s="3" t="s">
        <v>2956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17</v>
      </c>
      <c r="P2958">
        <f t="shared" si="185"/>
        <v>66.099999999999994</v>
      </c>
      <c r="Q2958" t="str">
        <f t="shared" si="186"/>
        <v>theater</v>
      </c>
      <c r="R2958" t="str">
        <f t="shared" si="187"/>
        <v>spaces</v>
      </c>
      <c r="S2958" s="9">
        <v>42464.708912037036</v>
      </c>
      <c r="T2958" s="9"/>
      <c r="U2958" s="8">
        <v>42494.708912037036</v>
      </c>
      <c r="W2958" s="10">
        <v>42464.708912037036</v>
      </c>
    </row>
    <row r="2959" spans="1:23" ht="49" x14ac:dyDescent="0.25">
      <c r="A2959">
        <v>2957</v>
      </c>
      <c r="B2959" s="3" t="s">
        <v>2957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2</v>
      </c>
      <c r="P2959">
        <f t="shared" si="185"/>
        <v>93.33</v>
      </c>
      <c r="Q2959" t="str">
        <f t="shared" si="186"/>
        <v>theater</v>
      </c>
      <c r="R2959" t="str">
        <f t="shared" si="187"/>
        <v>spaces</v>
      </c>
      <c r="S2959" s="9">
        <v>42030.761249999996</v>
      </c>
      <c r="T2959" s="9"/>
      <c r="U2959" s="8">
        <v>42090.719583333332</v>
      </c>
      <c r="W2959" s="10">
        <v>42030.761249999996</v>
      </c>
    </row>
    <row r="2960" spans="1:23" ht="49" x14ac:dyDescent="0.25">
      <c r="A2960">
        <v>2958</v>
      </c>
      <c r="B2960" s="3" t="s">
        <v>2958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 t="e">
        <f t="shared" si="185"/>
        <v>#DIV/0!</v>
      </c>
      <c r="Q2960" t="str">
        <f t="shared" si="186"/>
        <v>theater</v>
      </c>
      <c r="R2960" t="str">
        <f t="shared" si="187"/>
        <v>spaces</v>
      </c>
      <c r="S2960" s="9">
        <v>42438.529131944444</v>
      </c>
      <c r="T2960" s="9"/>
      <c r="U2960" s="8">
        <v>42498.48746527778</v>
      </c>
      <c r="W2960" s="10">
        <v>42438.529131944444</v>
      </c>
    </row>
    <row r="2961" spans="1:23" ht="49" x14ac:dyDescent="0.25">
      <c r="A2961">
        <v>2959</v>
      </c>
      <c r="B2961" s="3" t="s">
        <v>2959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 t="e">
        <f t="shared" si="185"/>
        <v>#DIV/0!</v>
      </c>
      <c r="Q2961" t="str">
        <f t="shared" si="186"/>
        <v>theater</v>
      </c>
      <c r="R2961" t="str">
        <f t="shared" si="187"/>
        <v>spaces</v>
      </c>
      <c r="S2961" s="9">
        <v>42497.758391203708</v>
      </c>
      <c r="T2961" s="9"/>
      <c r="U2961" s="8">
        <v>42527.758391203708</v>
      </c>
      <c r="W2961" s="10">
        <v>42497.758391203708</v>
      </c>
    </row>
    <row r="2962" spans="1:23" ht="49" x14ac:dyDescent="0.25">
      <c r="A2962">
        <v>2960</v>
      </c>
      <c r="B2962" s="3" t="s">
        <v>2960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 t="e">
        <f t="shared" si="185"/>
        <v>#DIV/0!</v>
      </c>
      <c r="Q2962" t="str">
        <f t="shared" si="186"/>
        <v>theater</v>
      </c>
      <c r="R2962" t="str">
        <f t="shared" si="187"/>
        <v>spaces</v>
      </c>
      <c r="S2962" s="9">
        <v>41863.507210648146</v>
      </c>
      <c r="T2962" s="9"/>
      <c r="U2962" s="8">
        <v>41893.507210648146</v>
      </c>
      <c r="W2962" s="10">
        <v>41863.507210648146</v>
      </c>
    </row>
    <row r="2963" spans="1:23" ht="49" x14ac:dyDescent="0.25">
      <c r="A2963">
        <v>2961</v>
      </c>
      <c r="B2963" s="3" t="s">
        <v>2961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110</v>
      </c>
      <c r="P2963">
        <f t="shared" si="185"/>
        <v>50.75</v>
      </c>
      <c r="Q2963" t="str">
        <f t="shared" si="186"/>
        <v>theater</v>
      </c>
      <c r="R2963" t="str">
        <f t="shared" si="187"/>
        <v>plays</v>
      </c>
      <c r="S2963" s="9">
        <v>42060.962488425925</v>
      </c>
      <c r="T2963" s="9"/>
      <c r="U2963" s="8">
        <v>42088.916666666672</v>
      </c>
      <c r="W2963" s="10">
        <v>42060.962488425925</v>
      </c>
    </row>
    <row r="2964" spans="1:23" ht="49" x14ac:dyDescent="0.25">
      <c r="A2964">
        <v>2962</v>
      </c>
      <c r="B2964" s="3" t="s">
        <v>2962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122</v>
      </c>
      <c r="P2964">
        <f t="shared" si="185"/>
        <v>60.9</v>
      </c>
      <c r="Q2964" t="str">
        <f t="shared" si="186"/>
        <v>theater</v>
      </c>
      <c r="R2964" t="str">
        <f t="shared" si="187"/>
        <v>plays</v>
      </c>
      <c r="S2964" s="9">
        <v>42035.99428240741</v>
      </c>
      <c r="T2964" s="9"/>
      <c r="U2964" s="8">
        <v>42064.040972222225</v>
      </c>
      <c r="W2964" s="10">
        <v>42035.99428240741</v>
      </c>
    </row>
    <row r="2965" spans="1:23" ht="65" x14ac:dyDescent="0.25">
      <c r="A2965">
        <v>2963</v>
      </c>
      <c r="B2965" s="3" t="s">
        <v>2963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107</v>
      </c>
      <c r="P2965">
        <f t="shared" si="185"/>
        <v>109.03</v>
      </c>
      <c r="Q2965" t="str">
        <f t="shared" si="186"/>
        <v>theater</v>
      </c>
      <c r="R2965" t="str">
        <f t="shared" si="187"/>
        <v>plays</v>
      </c>
      <c r="S2965" s="9">
        <v>42157.220185185186</v>
      </c>
      <c r="T2965" s="9"/>
      <c r="U2965" s="8">
        <v>42187.220185185186</v>
      </c>
      <c r="W2965" s="10">
        <v>42157.220185185186</v>
      </c>
    </row>
    <row r="2966" spans="1:23" ht="49" x14ac:dyDescent="0.25">
      <c r="A2966">
        <v>2964</v>
      </c>
      <c r="B2966" s="3" t="s">
        <v>2964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101</v>
      </c>
      <c r="P2966">
        <f t="shared" si="185"/>
        <v>25.69</v>
      </c>
      <c r="Q2966" t="str">
        <f t="shared" si="186"/>
        <v>theater</v>
      </c>
      <c r="R2966" t="str">
        <f t="shared" si="187"/>
        <v>plays</v>
      </c>
      <c r="S2966" s="9">
        <v>41827.659942129627</v>
      </c>
      <c r="T2966" s="9"/>
      <c r="U2966" s="8">
        <v>41857.647222222222</v>
      </c>
      <c r="W2966" s="10">
        <v>41827.659942129627</v>
      </c>
    </row>
    <row r="2967" spans="1:23" ht="49" x14ac:dyDescent="0.25">
      <c r="A2967">
        <v>2965</v>
      </c>
      <c r="B2967" s="3" t="s">
        <v>2965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>
        <f t="shared" si="185"/>
        <v>41.92</v>
      </c>
      <c r="Q2967" t="str">
        <f t="shared" si="186"/>
        <v>theater</v>
      </c>
      <c r="R2967" t="str">
        <f t="shared" si="187"/>
        <v>plays</v>
      </c>
      <c r="S2967" s="9">
        <v>42162.479548611111</v>
      </c>
      <c r="T2967" s="9"/>
      <c r="U2967" s="8">
        <v>42192.479548611111</v>
      </c>
      <c r="W2967" s="10">
        <v>42162.479548611111</v>
      </c>
    </row>
    <row r="2968" spans="1:23" ht="49" x14ac:dyDescent="0.25">
      <c r="A2968">
        <v>2966</v>
      </c>
      <c r="B2968" s="3" t="s">
        <v>2966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114</v>
      </c>
      <c r="P2968">
        <f t="shared" si="185"/>
        <v>88.77</v>
      </c>
      <c r="Q2968" t="str">
        <f t="shared" si="186"/>
        <v>theater</v>
      </c>
      <c r="R2968" t="str">
        <f t="shared" si="187"/>
        <v>plays</v>
      </c>
      <c r="S2968" s="9">
        <v>42233.488564814819</v>
      </c>
      <c r="T2968" s="9"/>
      <c r="U2968" s="8">
        <v>42263.488564814819</v>
      </c>
      <c r="W2968" s="10">
        <v>42233.488564814819</v>
      </c>
    </row>
    <row r="2969" spans="1:23" ht="49" x14ac:dyDescent="0.25">
      <c r="A2969">
        <v>2967</v>
      </c>
      <c r="B2969" s="3" t="s">
        <v>2967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114</v>
      </c>
      <c r="P2969">
        <f t="shared" si="185"/>
        <v>80.23</v>
      </c>
      <c r="Q2969" t="str">
        <f t="shared" si="186"/>
        <v>theater</v>
      </c>
      <c r="R2969" t="str">
        <f t="shared" si="187"/>
        <v>plays</v>
      </c>
      <c r="S2969" s="9">
        <v>42041.947824074072</v>
      </c>
      <c r="T2969" s="9"/>
      <c r="U2969" s="8">
        <v>42071.906157407408</v>
      </c>
      <c r="W2969" s="10">
        <v>42041.947824074072</v>
      </c>
    </row>
    <row r="2970" spans="1:23" ht="33" x14ac:dyDescent="0.25">
      <c r="A2970">
        <v>2968</v>
      </c>
      <c r="B2970" s="3" t="s">
        <v>2968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78.94</v>
      </c>
      <c r="Q2970" t="str">
        <f t="shared" si="186"/>
        <v>theater</v>
      </c>
      <c r="R2970" t="str">
        <f t="shared" si="187"/>
        <v>plays</v>
      </c>
      <c r="S2970" s="9">
        <v>42585.273842592593</v>
      </c>
      <c r="T2970" s="9"/>
      <c r="U2970" s="8">
        <v>42598.915972222225</v>
      </c>
      <c r="W2970" s="10">
        <v>42585.273842592593</v>
      </c>
    </row>
    <row r="2971" spans="1:23" ht="49" x14ac:dyDescent="0.25">
      <c r="A2971">
        <v>2969</v>
      </c>
      <c r="B2971" s="3" t="s">
        <v>2969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163</v>
      </c>
      <c r="P2971">
        <f t="shared" si="185"/>
        <v>95.59</v>
      </c>
      <c r="Q2971" t="str">
        <f t="shared" si="186"/>
        <v>theater</v>
      </c>
      <c r="R2971" t="str">
        <f t="shared" si="187"/>
        <v>plays</v>
      </c>
      <c r="S2971" s="9">
        <v>42097.536493055552</v>
      </c>
      <c r="T2971" s="9"/>
      <c r="U2971" s="8">
        <v>42127.702083333337</v>
      </c>
      <c r="W2971" s="10">
        <v>42097.536493055552</v>
      </c>
    </row>
    <row r="2972" spans="1:23" ht="49" x14ac:dyDescent="0.25">
      <c r="A2972">
        <v>2970</v>
      </c>
      <c r="B2972" s="3" t="s">
        <v>2970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</v>
      </c>
      <c r="Q2972" t="str">
        <f t="shared" si="186"/>
        <v>theater</v>
      </c>
      <c r="R2972" t="str">
        <f t="shared" si="187"/>
        <v>plays</v>
      </c>
      <c r="S2972" s="9">
        <v>41808.419571759259</v>
      </c>
      <c r="T2972" s="9"/>
      <c r="U2972" s="8">
        <v>41838.419571759259</v>
      </c>
      <c r="W2972" s="10">
        <v>41808.419571759259</v>
      </c>
    </row>
    <row r="2973" spans="1:23" ht="49" x14ac:dyDescent="0.25">
      <c r="A2973">
        <v>2971</v>
      </c>
      <c r="B2973" s="3" t="s">
        <v>2971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</v>
      </c>
      <c r="P2973">
        <f t="shared" si="185"/>
        <v>74.53</v>
      </c>
      <c r="Q2973" t="str">
        <f t="shared" si="186"/>
        <v>theater</v>
      </c>
      <c r="R2973" t="str">
        <f t="shared" si="187"/>
        <v>plays</v>
      </c>
      <c r="S2973" s="9">
        <v>41852.408310185187</v>
      </c>
      <c r="T2973" s="9"/>
      <c r="U2973" s="8">
        <v>41882.408310185187</v>
      </c>
      <c r="W2973" s="10">
        <v>41852.408310185187</v>
      </c>
    </row>
    <row r="2974" spans="1:23" ht="33" x14ac:dyDescent="0.25">
      <c r="A2974">
        <v>2972</v>
      </c>
      <c r="B2974" s="3" t="s">
        <v>2972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</v>
      </c>
      <c r="P2974">
        <f t="shared" si="185"/>
        <v>123.94</v>
      </c>
      <c r="Q2974" t="str">
        <f t="shared" si="186"/>
        <v>theater</v>
      </c>
      <c r="R2974" t="str">
        <f t="shared" si="187"/>
        <v>plays</v>
      </c>
      <c r="S2974" s="9">
        <v>42693.860185185185</v>
      </c>
      <c r="T2974" s="9"/>
      <c r="U2974" s="8">
        <v>42708.791666666672</v>
      </c>
      <c r="W2974" s="10">
        <v>42693.860185185185</v>
      </c>
    </row>
    <row r="2975" spans="1:23" ht="49" x14ac:dyDescent="0.25">
      <c r="A2975">
        <v>2973</v>
      </c>
      <c r="B2975" s="3" t="s">
        <v>2973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175</v>
      </c>
      <c r="P2975">
        <f t="shared" si="185"/>
        <v>264.85000000000002</v>
      </c>
      <c r="Q2975" t="str">
        <f t="shared" si="186"/>
        <v>theater</v>
      </c>
      <c r="R2975" t="str">
        <f t="shared" si="187"/>
        <v>plays</v>
      </c>
      <c r="S2975" s="9">
        <v>42341.568379629629</v>
      </c>
      <c r="T2975" s="9"/>
      <c r="U2975" s="8">
        <v>42369.916666666672</v>
      </c>
      <c r="W2975" s="10">
        <v>42341.568379629629</v>
      </c>
    </row>
    <row r="2976" spans="1:23" ht="49" x14ac:dyDescent="0.25">
      <c r="A2976">
        <v>2974</v>
      </c>
      <c r="B2976" s="3" t="s">
        <v>2974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</v>
      </c>
      <c r="Q2976" t="str">
        <f t="shared" si="186"/>
        <v>theater</v>
      </c>
      <c r="R2976" t="str">
        <f t="shared" si="187"/>
        <v>plays</v>
      </c>
      <c r="S2976" s="9">
        <v>41879.811006944445</v>
      </c>
      <c r="T2976" s="9"/>
      <c r="U2976" s="8">
        <v>41907.815972222219</v>
      </c>
      <c r="W2976" s="10">
        <v>41879.811006944445</v>
      </c>
    </row>
    <row r="2977" spans="1:23" ht="49" x14ac:dyDescent="0.25">
      <c r="A2977">
        <v>2975</v>
      </c>
      <c r="B2977" s="3" t="s">
        <v>2975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</v>
      </c>
      <c r="P2977">
        <f t="shared" si="185"/>
        <v>70.88</v>
      </c>
      <c r="Q2977" t="str">
        <f t="shared" si="186"/>
        <v>theater</v>
      </c>
      <c r="R2977" t="str">
        <f t="shared" si="187"/>
        <v>plays</v>
      </c>
      <c r="S2977" s="9">
        <v>41941.433865740742</v>
      </c>
      <c r="T2977" s="9"/>
      <c r="U2977" s="8">
        <v>41969.875</v>
      </c>
      <c r="W2977" s="10">
        <v>41941.433865740742</v>
      </c>
    </row>
    <row r="2978" spans="1:23" ht="49" x14ac:dyDescent="0.25">
      <c r="A2978">
        <v>2976</v>
      </c>
      <c r="B2978" s="3" t="s">
        <v>2976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</v>
      </c>
      <c r="P2978">
        <f t="shared" si="185"/>
        <v>8.57</v>
      </c>
      <c r="Q2978" t="str">
        <f t="shared" si="186"/>
        <v>theater</v>
      </c>
      <c r="R2978" t="str">
        <f t="shared" si="187"/>
        <v>plays</v>
      </c>
      <c r="S2978" s="9">
        <v>42425.480671296296</v>
      </c>
      <c r="T2978" s="9"/>
      <c r="U2978" s="8">
        <v>42442.25</v>
      </c>
      <c r="W2978" s="10">
        <v>42425.480671296296</v>
      </c>
    </row>
    <row r="2979" spans="1:23" ht="65" x14ac:dyDescent="0.25">
      <c r="A2979">
        <v>2977</v>
      </c>
      <c r="B2979" s="3" t="s">
        <v>2977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114</v>
      </c>
      <c r="P2979">
        <f t="shared" si="185"/>
        <v>113.57</v>
      </c>
      <c r="Q2979" t="str">
        <f t="shared" si="186"/>
        <v>theater</v>
      </c>
      <c r="R2979" t="str">
        <f t="shared" si="187"/>
        <v>plays</v>
      </c>
      <c r="S2979" s="9">
        <v>42026.63118055556</v>
      </c>
      <c r="T2979" s="9"/>
      <c r="U2979" s="8">
        <v>42085.843055555553</v>
      </c>
      <c r="W2979" s="10">
        <v>42026.63118055556</v>
      </c>
    </row>
    <row r="2980" spans="1:23" ht="49" x14ac:dyDescent="0.25">
      <c r="A2980">
        <v>2978</v>
      </c>
      <c r="B2980" s="3" t="s">
        <v>2978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</v>
      </c>
      <c r="P2980">
        <f t="shared" si="185"/>
        <v>60.69</v>
      </c>
      <c r="Q2980" t="str">
        <f t="shared" si="186"/>
        <v>theater</v>
      </c>
      <c r="R2980" t="str">
        <f t="shared" si="187"/>
        <v>plays</v>
      </c>
      <c r="S2980" s="9">
        <v>41922.390590277777</v>
      </c>
      <c r="T2980" s="9"/>
      <c r="U2980" s="8">
        <v>41931.999305555553</v>
      </c>
      <c r="W2980" s="10">
        <v>41922.390590277777</v>
      </c>
    </row>
    <row r="2981" spans="1:23" ht="49" x14ac:dyDescent="0.25">
      <c r="A2981">
        <v>2979</v>
      </c>
      <c r="B2981" s="3" t="s">
        <v>2979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</v>
      </c>
      <c r="P2981">
        <f t="shared" si="185"/>
        <v>110.22</v>
      </c>
      <c r="Q2981" t="str">
        <f t="shared" si="186"/>
        <v>theater</v>
      </c>
      <c r="R2981" t="str">
        <f t="shared" si="187"/>
        <v>plays</v>
      </c>
      <c r="S2981" s="9">
        <v>41993.574340277773</v>
      </c>
      <c r="T2981" s="9"/>
      <c r="U2981" s="8">
        <v>42010</v>
      </c>
      <c r="W2981" s="10">
        <v>41993.574340277773</v>
      </c>
    </row>
    <row r="2982" spans="1:23" ht="49" x14ac:dyDescent="0.25">
      <c r="A2982">
        <v>2980</v>
      </c>
      <c r="B2982" s="3" t="s">
        <v>2980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</v>
      </c>
      <c r="P2982">
        <f t="shared" si="185"/>
        <v>136.46</v>
      </c>
      <c r="Q2982" t="str">
        <f t="shared" si="186"/>
        <v>theater</v>
      </c>
      <c r="R2982" t="str">
        <f t="shared" si="187"/>
        <v>plays</v>
      </c>
      <c r="S2982" s="9">
        <v>42219.665856481486</v>
      </c>
      <c r="T2982" s="9"/>
      <c r="U2982" s="8">
        <v>42239.833333333328</v>
      </c>
      <c r="W2982" s="10">
        <v>42219.665856481486</v>
      </c>
    </row>
    <row r="2983" spans="1:23" ht="49" x14ac:dyDescent="0.25">
      <c r="A2983">
        <v>2981</v>
      </c>
      <c r="B2983" s="3" t="s">
        <v>2981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129</v>
      </c>
      <c r="P2983">
        <f t="shared" si="185"/>
        <v>53.16</v>
      </c>
      <c r="Q2983" t="str">
        <f t="shared" si="186"/>
        <v>theater</v>
      </c>
      <c r="R2983" t="str">
        <f t="shared" si="187"/>
        <v>spaces</v>
      </c>
      <c r="S2983" s="9">
        <v>42225.309675925921</v>
      </c>
      <c r="T2983" s="9"/>
      <c r="U2983" s="8">
        <v>42270.309675925921</v>
      </c>
      <c r="W2983" s="10">
        <v>42225.309675925921</v>
      </c>
    </row>
    <row r="2984" spans="1:23" ht="33" x14ac:dyDescent="0.25">
      <c r="A2984">
        <v>2982</v>
      </c>
      <c r="B2984" s="3" t="s">
        <v>2982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</v>
      </c>
      <c r="P2984">
        <f t="shared" si="185"/>
        <v>86.49</v>
      </c>
      <c r="Q2984" t="str">
        <f t="shared" si="186"/>
        <v>theater</v>
      </c>
      <c r="R2984" t="str">
        <f t="shared" si="187"/>
        <v>spaces</v>
      </c>
      <c r="S2984" s="9">
        <v>42381.436840277776</v>
      </c>
      <c r="T2984" s="9"/>
      <c r="U2984" s="8">
        <v>42411.436840277776</v>
      </c>
      <c r="W2984" s="10">
        <v>42381.436840277776</v>
      </c>
    </row>
    <row r="2985" spans="1:23" ht="49" x14ac:dyDescent="0.25">
      <c r="A2985">
        <v>2983</v>
      </c>
      <c r="B2985" s="3" t="s">
        <v>2983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147</v>
      </c>
      <c r="P2985">
        <f t="shared" si="185"/>
        <v>155.24</v>
      </c>
      <c r="Q2985" t="str">
        <f t="shared" si="186"/>
        <v>theater</v>
      </c>
      <c r="R2985" t="str">
        <f t="shared" si="187"/>
        <v>spaces</v>
      </c>
      <c r="S2985" s="9">
        <v>41894.382361111115</v>
      </c>
      <c r="T2985" s="9"/>
      <c r="U2985" s="8">
        <v>41954.424027777779</v>
      </c>
      <c r="W2985" s="10">
        <v>41894.382361111115</v>
      </c>
    </row>
    <row r="2986" spans="1:23" ht="49" x14ac:dyDescent="0.25">
      <c r="A2986">
        <v>2984</v>
      </c>
      <c r="B2986" s="3" t="s">
        <v>2984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</v>
      </c>
      <c r="P2986">
        <f t="shared" si="185"/>
        <v>115.08</v>
      </c>
      <c r="Q2986" t="str">
        <f t="shared" si="186"/>
        <v>theater</v>
      </c>
      <c r="R2986" t="str">
        <f t="shared" si="187"/>
        <v>spaces</v>
      </c>
      <c r="S2986" s="9">
        <v>42576.028715277775</v>
      </c>
      <c r="T2986" s="9"/>
      <c r="U2986" s="8">
        <v>42606.028715277775</v>
      </c>
      <c r="W2986" s="10">
        <v>42576.028715277775</v>
      </c>
    </row>
    <row r="2987" spans="1:23" ht="49" x14ac:dyDescent="0.25">
      <c r="A2987">
        <v>2985</v>
      </c>
      <c r="B2987" s="3" t="s">
        <v>2985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122</v>
      </c>
      <c r="P2987">
        <f t="shared" si="185"/>
        <v>109.59</v>
      </c>
      <c r="Q2987" t="str">
        <f t="shared" si="186"/>
        <v>theater</v>
      </c>
      <c r="R2987" t="str">
        <f t="shared" si="187"/>
        <v>spaces</v>
      </c>
      <c r="S2987" s="9">
        <v>42654.723703703698</v>
      </c>
      <c r="T2987" s="9"/>
      <c r="U2987" s="8">
        <v>42673.916666666672</v>
      </c>
      <c r="W2987" s="10">
        <v>42654.723703703698</v>
      </c>
    </row>
    <row r="2988" spans="1:23" ht="49" x14ac:dyDescent="0.25">
      <c r="A2988">
        <v>2986</v>
      </c>
      <c r="B2988" s="3" t="s">
        <v>2986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106</v>
      </c>
      <c r="P2988">
        <f t="shared" si="185"/>
        <v>45.21</v>
      </c>
      <c r="Q2988" t="str">
        <f t="shared" si="186"/>
        <v>theater</v>
      </c>
      <c r="R2988" t="str">
        <f t="shared" si="187"/>
        <v>spaces</v>
      </c>
      <c r="S2988" s="9">
        <v>42431.250069444446</v>
      </c>
      <c r="T2988" s="9"/>
      <c r="U2988" s="8">
        <v>42491.208402777775</v>
      </c>
      <c r="W2988" s="10">
        <v>42431.250069444446</v>
      </c>
    </row>
    <row r="2989" spans="1:23" ht="49" x14ac:dyDescent="0.25">
      <c r="A2989">
        <v>2987</v>
      </c>
      <c r="B2989" s="3" t="s">
        <v>2987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</v>
      </c>
      <c r="P2989">
        <f t="shared" si="185"/>
        <v>104.15</v>
      </c>
      <c r="Q2989" t="str">
        <f t="shared" si="186"/>
        <v>theater</v>
      </c>
      <c r="R2989" t="str">
        <f t="shared" si="187"/>
        <v>spaces</v>
      </c>
      <c r="S2989" s="9">
        <v>42627.057303240741</v>
      </c>
      <c r="T2989" s="9"/>
      <c r="U2989" s="8">
        <v>42655.75</v>
      </c>
      <c r="W2989" s="10">
        <v>42627.057303240741</v>
      </c>
    </row>
    <row r="2990" spans="1:23" ht="49" x14ac:dyDescent="0.25">
      <c r="A2990">
        <v>2988</v>
      </c>
      <c r="B2990" s="3" t="s">
        <v>2988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</v>
      </c>
      <c r="Q2990" t="str">
        <f t="shared" si="186"/>
        <v>theater</v>
      </c>
      <c r="R2990" t="str">
        <f t="shared" si="187"/>
        <v>spaces</v>
      </c>
      <c r="S2990" s="9">
        <v>42511.112048611118</v>
      </c>
      <c r="T2990" s="9"/>
      <c r="U2990" s="8">
        <v>42541.112048611118</v>
      </c>
      <c r="W2990" s="10">
        <v>42511.112048611118</v>
      </c>
    </row>
    <row r="2991" spans="1:23" ht="18" x14ac:dyDescent="0.25">
      <c r="A2991">
        <v>2989</v>
      </c>
      <c r="B2991" s="3" t="s">
        <v>2989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177</v>
      </c>
      <c r="P2991">
        <f t="shared" si="185"/>
        <v>97</v>
      </c>
      <c r="Q2991" t="str">
        <f t="shared" si="186"/>
        <v>theater</v>
      </c>
      <c r="R2991" t="str">
        <f t="shared" si="187"/>
        <v>spaces</v>
      </c>
      <c r="S2991" s="9">
        <v>42336.77039351852</v>
      </c>
      <c r="T2991" s="9"/>
      <c r="U2991" s="8">
        <v>42358.957638888889</v>
      </c>
      <c r="W2991" s="10">
        <v>42336.77039351852</v>
      </c>
    </row>
    <row r="2992" spans="1:23" ht="49" x14ac:dyDescent="0.25">
      <c r="A2992">
        <v>2990</v>
      </c>
      <c r="B2992" s="3" t="s">
        <v>2990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</v>
      </c>
      <c r="Q2992" t="str">
        <f t="shared" si="186"/>
        <v>theater</v>
      </c>
      <c r="R2992" t="str">
        <f t="shared" si="187"/>
        <v>spaces</v>
      </c>
      <c r="S2992" s="9">
        <v>42341.32430555555</v>
      </c>
      <c r="T2992" s="9"/>
      <c r="U2992" s="8">
        <v>42376.32430555555</v>
      </c>
      <c r="W2992" s="10">
        <v>42341.32430555555</v>
      </c>
    </row>
    <row r="2993" spans="1:23" ht="49" x14ac:dyDescent="0.25">
      <c r="A2993">
        <v>2991</v>
      </c>
      <c r="B2993" s="3" t="s">
        <v>2991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</v>
      </c>
      <c r="P2993">
        <f t="shared" si="185"/>
        <v>94.41</v>
      </c>
      <c r="Q2993" t="str">
        <f t="shared" si="186"/>
        <v>theater</v>
      </c>
      <c r="R2993" t="str">
        <f t="shared" si="187"/>
        <v>spaces</v>
      </c>
      <c r="S2993" s="9">
        <v>42740.587152777778</v>
      </c>
      <c r="T2993" s="9"/>
      <c r="U2993" s="8">
        <v>42762.587152777778</v>
      </c>
      <c r="W2993" s="10">
        <v>42740.587152777778</v>
      </c>
    </row>
    <row r="2994" spans="1:23" ht="49" x14ac:dyDescent="0.25">
      <c r="A2994">
        <v>2992</v>
      </c>
      <c r="B2994" s="3" t="s">
        <v>2992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105</v>
      </c>
      <c r="P2994">
        <f t="shared" si="185"/>
        <v>48.98</v>
      </c>
      <c r="Q2994" t="str">
        <f t="shared" si="186"/>
        <v>theater</v>
      </c>
      <c r="R2994" t="str">
        <f t="shared" si="187"/>
        <v>spaces</v>
      </c>
      <c r="S2994" s="9">
        <v>42622.517476851848</v>
      </c>
      <c r="T2994" s="9"/>
      <c r="U2994" s="8">
        <v>42652.517476851848</v>
      </c>
      <c r="W2994" s="10">
        <v>42622.517476851848</v>
      </c>
    </row>
    <row r="2995" spans="1:23" ht="18" x14ac:dyDescent="0.25">
      <c r="A2995">
        <v>2993</v>
      </c>
      <c r="B2995" s="3" t="s">
        <v>2993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</v>
      </c>
      <c r="P2995">
        <f t="shared" si="185"/>
        <v>45.59</v>
      </c>
      <c r="Q2995" t="str">
        <f t="shared" si="186"/>
        <v>theater</v>
      </c>
      <c r="R2995" t="str">
        <f t="shared" si="187"/>
        <v>spaces</v>
      </c>
      <c r="S2995" s="9">
        <v>42390.588738425926</v>
      </c>
      <c r="T2995" s="9"/>
      <c r="U2995" s="8">
        <v>42420.588738425926</v>
      </c>
      <c r="W2995" s="10">
        <v>42390.588738425926</v>
      </c>
    </row>
    <row r="2996" spans="1:23" ht="49" x14ac:dyDescent="0.25">
      <c r="A2996">
        <v>2994</v>
      </c>
      <c r="B2996" s="3" t="s">
        <v>2994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458</v>
      </c>
      <c r="P2996">
        <f t="shared" si="185"/>
        <v>23.28</v>
      </c>
      <c r="Q2996" t="str">
        <f t="shared" si="186"/>
        <v>theater</v>
      </c>
      <c r="R2996" t="str">
        <f t="shared" si="187"/>
        <v>spaces</v>
      </c>
      <c r="S2996" s="9">
        <v>41885.228842592594</v>
      </c>
      <c r="T2996" s="9"/>
      <c r="U2996" s="8">
        <v>41915.228842592594</v>
      </c>
      <c r="W2996" s="10">
        <v>41885.228842592594</v>
      </c>
    </row>
    <row r="2997" spans="1:23" ht="49" x14ac:dyDescent="0.25">
      <c r="A2997">
        <v>2995</v>
      </c>
      <c r="B2997" s="3" t="s">
        <v>2995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105</v>
      </c>
      <c r="P2997">
        <f t="shared" si="185"/>
        <v>63.23</v>
      </c>
      <c r="Q2997" t="str">
        <f t="shared" si="186"/>
        <v>theater</v>
      </c>
      <c r="R2997" t="str">
        <f t="shared" si="187"/>
        <v>spaces</v>
      </c>
      <c r="S2997" s="9">
        <v>42724.415173611109</v>
      </c>
      <c r="T2997" s="9"/>
      <c r="U2997" s="8">
        <v>42754.415173611109</v>
      </c>
      <c r="W2997" s="10">
        <v>42724.415173611109</v>
      </c>
    </row>
    <row r="2998" spans="1:23" ht="33" x14ac:dyDescent="0.25">
      <c r="A2998">
        <v>2996</v>
      </c>
      <c r="B2998" s="3" t="s">
        <v>2996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172</v>
      </c>
      <c r="P2998">
        <f t="shared" si="185"/>
        <v>153.52000000000001</v>
      </c>
      <c r="Q2998" t="str">
        <f t="shared" si="186"/>
        <v>theater</v>
      </c>
      <c r="R2998" t="str">
        <f t="shared" si="187"/>
        <v>spaces</v>
      </c>
      <c r="S2998" s="9">
        <v>42090.662500000006</v>
      </c>
      <c r="T2998" s="9"/>
      <c r="U2998" s="8">
        <v>42150.662500000006</v>
      </c>
      <c r="W2998" s="10">
        <v>42090.662500000006</v>
      </c>
    </row>
    <row r="2999" spans="1:23" ht="49" x14ac:dyDescent="0.25">
      <c r="A2999">
        <v>2997</v>
      </c>
      <c r="B2999" s="3" t="s">
        <v>2997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104</v>
      </c>
      <c r="P2999">
        <f t="shared" si="185"/>
        <v>90.2</v>
      </c>
      <c r="Q2999" t="str">
        <f t="shared" si="186"/>
        <v>theater</v>
      </c>
      <c r="R2999" t="str">
        <f t="shared" si="187"/>
        <v>spaces</v>
      </c>
      <c r="S2999" s="9">
        <v>42775.483715277776</v>
      </c>
      <c r="T2999" s="9"/>
      <c r="U2999" s="8">
        <v>42792.957638888889</v>
      </c>
      <c r="W2999" s="10">
        <v>42775.483715277776</v>
      </c>
    </row>
    <row r="3000" spans="1:23" ht="49" x14ac:dyDescent="0.25">
      <c r="A3000">
        <v>2998</v>
      </c>
      <c r="B3000" s="3" t="s">
        <v>2998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</v>
      </c>
      <c r="P3000">
        <f t="shared" si="185"/>
        <v>118.97</v>
      </c>
      <c r="Q3000" t="str">
        <f t="shared" si="186"/>
        <v>theater</v>
      </c>
      <c r="R3000" t="str">
        <f t="shared" si="187"/>
        <v>spaces</v>
      </c>
      <c r="S3000" s="9">
        <v>41777.943622685183</v>
      </c>
      <c r="T3000" s="9"/>
      <c r="U3000" s="8">
        <v>41805.934027777781</v>
      </c>
      <c r="W3000" s="10">
        <v>41777.943622685183</v>
      </c>
    </row>
    <row r="3001" spans="1:23" ht="49" x14ac:dyDescent="0.25">
      <c r="A3001">
        <v>2999</v>
      </c>
      <c r="B3001" s="3" t="s">
        <v>2999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119</v>
      </c>
      <c r="P3001">
        <f t="shared" si="185"/>
        <v>80.25</v>
      </c>
      <c r="Q3001" t="str">
        <f t="shared" si="186"/>
        <v>theater</v>
      </c>
      <c r="R3001" t="str">
        <f t="shared" si="187"/>
        <v>spaces</v>
      </c>
      <c r="S3001" s="9">
        <v>42780.490277777775</v>
      </c>
      <c r="T3001" s="9"/>
      <c r="U3001" s="8">
        <v>42794.833333333328</v>
      </c>
      <c r="W3001" s="10">
        <v>42780.490277777775</v>
      </c>
    </row>
    <row r="3002" spans="1:23" ht="49" x14ac:dyDescent="0.25">
      <c r="A3002">
        <v>3000</v>
      </c>
      <c r="B3002" s="3" t="s">
        <v>3000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tr">
        <f t="shared" si="186"/>
        <v>theater</v>
      </c>
      <c r="R3002" t="str">
        <f t="shared" si="187"/>
        <v>spaces</v>
      </c>
      <c r="S3002" s="9">
        <v>42752.577199074076</v>
      </c>
      <c r="T3002" s="9"/>
      <c r="U3002" s="8">
        <v>42766.5</v>
      </c>
      <c r="W3002" s="10">
        <v>42752.577199074076</v>
      </c>
    </row>
    <row r="3003" spans="1:23" ht="49" x14ac:dyDescent="0.25">
      <c r="A3003">
        <v>3001</v>
      </c>
      <c r="B3003" s="3" t="s">
        <v>3001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319</v>
      </c>
      <c r="P3003">
        <f t="shared" si="185"/>
        <v>131.38</v>
      </c>
      <c r="Q3003" t="str">
        <f t="shared" si="186"/>
        <v>theater</v>
      </c>
      <c r="R3003" t="str">
        <f t="shared" si="187"/>
        <v>spaces</v>
      </c>
      <c r="S3003" s="9">
        <v>42534.645625000005</v>
      </c>
      <c r="T3003" s="9"/>
      <c r="U3003" s="8">
        <v>42564.645625000005</v>
      </c>
      <c r="W3003" s="10">
        <v>42534.645625000005</v>
      </c>
    </row>
    <row r="3004" spans="1:23" ht="33" x14ac:dyDescent="0.25">
      <c r="A3004">
        <v>3002</v>
      </c>
      <c r="B3004" s="3" t="s">
        <v>3002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109</v>
      </c>
      <c r="P3004">
        <f t="shared" si="185"/>
        <v>73.03</v>
      </c>
      <c r="Q3004" t="str">
        <f t="shared" si="186"/>
        <v>theater</v>
      </c>
      <c r="R3004" t="str">
        <f t="shared" si="187"/>
        <v>spaces</v>
      </c>
      <c r="S3004" s="9">
        <v>41239.58625</v>
      </c>
      <c r="T3004" s="9"/>
      <c r="U3004" s="8">
        <v>41269.58625</v>
      </c>
      <c r="W3004" s="10">
        <v>41239.58625</v>
      </c>
    </row>
    <row r="3005" spans="1:23" ht="49" x14ac:dyDescent="0.25">
      <c r="A3005">
        <v>3003</v>
      </c>
      <c r="B3005" s="3" t="s">
        <v>3003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</v>
      </c>
      <c r="P3005">
        <f t="shared" si="185"/>
        <v>178.53</v>
      </c>
      <c r="Q3005" t="str">
        <f t="shared" si="186"/>
        <v>theater</v>
      </c>
      <c r="R3005" t="str">
        <f t="shared" si="187"/>
        <v>spaces</v>
      </c>
      <c r="S3005" s="9">
        <v>42398.599259259259</v>
      </c>
      <c r="T3005" s="9"/>
      <c r="U3005" s="8">
        <v>42429.999305555553</v>
      </c>
      <c r="W3005" s="10">
        <v>42398.599259259259</v>
      </c>
    </row>
    <row r="3006" spans="1:23" ht="49" x14ac:dyDescent="0.25">
      <c r="A3006">
        <v>3004</v>
      </c>
      <c r="B3006" s="3" t="s">
        <v>3004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113</v>
      </c>
      <c r="P3006">
        <f t="shared" si="185"/>
        <v>162.91</v>
      </c>
      <c r="Q3006" t="str">
        <f t="shared" si="186"/>
        <v>theater</v>
      </c>
      <c r="R3006" t="str">
        <f t="shared" si="187"/>
        <v>spaces</v>
      </c>
      <c r="S3006" s="9">
        <v>41928.631064814814</v>
      </c>
      <c r="T3006" s="9"/>
      <c r="U3006" s="8">
        <v>41958.672731481478</v>
      </c>
      <c r="W3006" s="10">
        <v>41928.631064814814</v>
      </c>
    </row>
    <row r="3007" spans="1:23" ht="49" x14ac:dyDescent="0.25">
      <c r="A3007">
        <v>3005</v>
      </c>
      <c r="B3007" s="3" t="s">
        <v>3005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</v>
      </c>
      <c r="P3007">
        <f t="shared" si="185"/>
        <v>108.24</v>
      </c>
      <c r="Q3007" t="str">
        <f t="shared" si="186"/>
        <v>theater</v>
      </c>
      <c r="R3007" t="str">
        <f t="shared" si="187"/>
        <v>spaces</v>
      </c>
      <c r="S3007" s="9">
        <v>41888.424826388888</v>
      </c>
      <c r="T3007" s="9"/>
      <c r="U3007" s="8">
        <v>41918.424826388888</v>
      </c>
      <c r="W3007" s="10">
        <v>41888.424826388888</v>
      </c>
    </row>
    <row r="3008" spans="1:23" ht="33" x14ac:dyDescent="0.25">
      <c r="A3008">
        <v>3006</v>
      </c>
      <c r="B3008" s="3" t="s">
        <v>3006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108</v>
      </c>
      <c r="P3008">
        <f t="shared" si="185"/>
        <v>88.87</v>
      </c>
      <c r="Q3008" t="str">
        <f t="shared" si="186"/>
        <v>theater</v>
      </c>
      <c r="R3008" t="str">
        <f t="shared" si="187"/>
        <v>spaces</v>
      </c>
      <c r="S3008" s="9">
        <v>41957.506840277783</v>
      </c>
      <c r="T3008" s="9"/>
      <c r="U3008" s="8">
        <v>41987.506840277783</v>
      </c>
      <c r="W3008" s="10">
        <v>41957.506840277783</v>
      </c>
    </row>
    <row r="3009" spans="1:23" ht="33" x14ac:dyDescent="0.25">
      <c r="A3009">
        <v>3007</v>
      </c>
      <c r="B3009" s="3" t="s">
        <v>3007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tr">
        <f t="shared" si="186"/>
        <v>theater</v>
      </c>
      <c r="R3009" t="str">
        <f t="shared" si="187"/>
        <v>spaces</v>
      </c>
      <c r="S3009" s="9">
        <v>42097.966238425928</v>
      </c>
      <c r="T3009" s="9"/>
      <c r="U3009" s="8">
        <v>42118.966238425928</v>
      </c>
      <c r="W3009" s="10">
        <v>42097.966238425928</v>
      </c>
    </row>
    <row r="3010" spans="1:23" ht="49" x14ac:dyDescent="0.25">
      <c r="A3010">
        <v>3008</v>
      </c>
      <c r="B3010" s="3" t="s">
        <v>3008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</v>
      </c>
      <c r="P3010">
        <f t="shared" si="185"/>
        <v>116.73</v>
      </c>
      <c r="Q3010" t="str">
        <f t="shared" si="186"/>
        <v>theater</v>
      </c>
      <c r="R3010" t="str">
        <f t="shared" si="187"/>
        <v>spaces</v>
      </c>
      <c r="S3010" s="9">
        <v>42359.962025462963</v>
      </c>
      <c r="T3010" s="9"/>
      <c r="U3010" s="8">
        <v>42389.962025462963</v>
      </c>
      <c r="W3010" s="10">
        <v>42359.962025462963</v>
      </c>
    </row>
    <row r="3011" spans="1:23" ht="49" x14ac:dyDescent="0.25">
      <c r="A3011">
        <v>3009</v>
      </c>
      <c r="B3011" s="3" t="s">
        <v>3009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ROUND((E3011/D3011)*100,0)</f>
        <v>120</v>
      </c>
      <c r="P3011">
        <f t="shared" ref="P3011:P3074" si="189">ROUND(E3011/L3011,2)</f>
        <v>233.9</v>
      </c>
      <c r="Q3011" t="str">
        <f t="shared" ref="Q3011:Q3074" si="190">LEFT(N3011,FIND("/",N3011)-1)</f>
        <v>theater</v>
      </c>
      <c r="R3011" t="str">
        <f t="shared" ref="R3011:R3074" si="191">MID(N3011,FIND("/",N3011)+1,LEN(N3011))</f>
        <v>spaces</v>
      </c>
      <c r="S3011" s="9">
        <v>41939.319907407407</v>
      </c>
      <c r="T3011" s="9"/>
      <c r="U3011" s="8">
        <v>41969.361574074079</v>
      </c>
      <c r="W3011" s="10">
        <v>41939.319907407407</v>
      </c>
    </row>
    <row r="3012" spans="1:23" ht="49" x14ac:dyDescent="0.25">
      <c r="A3012">
        <v>3010</v>
      </c>
      <c r="B3012" s="3" t="s">
        <v>3010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tr">
        <f t="shared" si="190"/>
        <v>theater</v>
      </c>
      <c r="R3012" t="str">
        <f t="shared" si="191"/>
        <v>spaces</v>
      </c>
      <c r="S3012" s="9">
        <v>41996.582395833335</v>
      </c>
      <c r="T3012" s="9"/>
      <c r="U3012" s="8">
        <v>42056.582395833335</v>
      </c>
      <c r="W3012" s="10">
        <v>41996.582395833335</v>
      </c>
    </row>
    <row r="3013" spans="1:23" ht="49" x14ac:dyDescent="0.25">
      <c r="A3013">
        <v>3011</v>
      </c>
      <c r="B3013" s="3" t="s">
        <v>3011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124</v>
      </c>
      <c r="P3013">
        <f t="shared" si="189"/>
        <v>14.84</v>
      </c>
      <c r="Q3013" t="str">
        <f t="shared" si="190"/>
        <v>theater</v>
      </c>
      <c r="R3013" t="str">
        <f t="shared" si="191"/>
        <v>spaces</v>
      </c>
      <c r="S3013" s="9">
        <v>42334.218935185185</v>
      </c>
      <c r="T3013" s="9"/>
      <c r="U3013" s="8">
        <v>42361.707638888889</v>
      </c>
      <c r="W3013" s="10">
        <v>42334.218935185185</v>
      </c>
    </row>
    <row r="3014" spans="1:23" ht="49" x14ac:dyDescent="0.25">
      <c r="A3014">
        <v>3012</v>
      </c>
      <c r="B3014" s="3" t="s">
        <v>3012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</v>
      </c>
      <c r="P3014">
        <f t="shared" si="189"/>
        <v>85.18</v>
      </c>
      <c r="Q3014" t="str">
        <f t="shared" si="190"/>
        <v>theater</v>
      </c>
      <c r="R3014" t="str">
        <f t="shared" si="191"/>
        <v>spaces</v>
      </c>
      <c r="S3014" s="9">
        <v>42024.452893518523</v>
      </c>
      <c r="T3014" s="9"/>
      <c r="U3014" s="8">
        <v>42045.452893518523</v>
      </c>
      <c r="W3014" s="10">
        <v>42024.452893518523</v>
      </c>
    </row>
    <row r="3015" spans="1:23" ht="49" x14ac:dyDescent="0.25">
      <c r="A3015">
        <v>3013</v>
      </c>
      <c r="B3015" s="3" t="s">
        <v>3013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157</v>
      </c>
      <c r="P3015">
        <f t="shared" si="189"/>
        <v>146.69</v>
      </c>
      <c r="Q3015" t="str">
        <f t="shared" si="190"/>
        <v>theater</v>
      </c>
      <c r="R3015" t="str">
        <f t="shared" si="191"/>
        <v>spaces</v>
      </c>
      <c r="S3015" s="9">
        <v>42146.586215277777</v>
      </c>
      <c r="T3015" s="9"/>
      <c r="U3015" s="8">
        <v>42176.586215277777</v>
      </c>
      <c r="W3015" s="10">
        <v>42146.586215277777</v>
      </c>
    </row>
    <row r="3016" spans="1:23" ht="49" x14ac:dyDescent="0.25">
      <c r="A3016">
        <v>3014</v>
      </c>
      <c r="B3016" s="3" t="s">
        <v>3014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</v>
      </c>
      <c r="P3016">
        <f t="shared" si="189"/>
        <v>50.76</v>
      </c>
      <c r="Q3016" t="str">
        <f t="shared" si="190"/>
        <v>theater</v>
      </c>
      <c r="R3016" t="str">
        <f t="shared" si="191"/>
        <v>spaces</v>
      </c>
      <c r="S3016" s="9">
        <v>41919.873611111114</v>
      </c>
      <c r="T3016" s="9"/>
      <c r="U3016" s="8">
        <v>41947.958333333336</v>
      </c>
      <c r="W3016" s="10">
        <v>41919.873611111114</v>
      </c>
    </row>
    <row r="3017" spans="1:23" ht="49" x14ac:dyDescent="0.25">
      <c r="A3017">
        <v>3015</v>
      </c>
      <c r="B3017" s="3" t="s">
        <v>3015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</v>
      </c>
      <c r="P3017">
        <f t="shared" si="189"/>
        <v>87.7</v>
      </c>
      <c r="Q3017" t="str">
        <f t="shared" si="190"/>
        <v>theater</v>
      </c>
      <c r="R3017" t="str">
        <f t="shared" si="191"/>
        <v>spaces</v>
      </c>
      <c r="S3017" s="9">
        <v>41785.47729166667</v>
      </c>
      <c r="T3017" s="9"/>
      <c r="U3017" s="8">
        <v>41800.916666666664</v>
      </c>
      <c r="W3017" s="10">
        <v>41785.47729166667</v>
      </c>
    </row>
    <row r="3018" spans="1:23" ht="49" x14ac:dyDescent="0.25">
      <c r="A3018">
        <v>3016</v>
      </c>
      <c r="B3018" s="3" t="s">
        <v>3016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103</v>
      </c>
      <c r="P3018">
        <f t="shared" si="189"/>
        <v>242.28</v>
      </c>
      <c r="Q3018" t="str">
        <f t="shared" si="190"/>
        <v>theater</v>
      </c>
      <c r="R3018" t="str">
        <f t="shared" si="191"/>
        <v>spaces</v>
      </c>
      <c r="S3018" s="9">
        <v>41778.298055555555</v>
      </c>
      <c r="T3018" s="9"/>
      <c r="U3018" s="8">
        <v>41838.298055555555</v>
      </c>
      <c r="W3018" s="10">
        <v>41778.298055555555</v>
      </c>
    </row>
    <row r="3019" spans="1:23" ht="49" x14ac:dyDescent="0.25">
      <c r="A3019">
        <v>3017</v>
      </c>
      <c r="B3019" s="3" t="s">
        <v>3017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106</v>
      </c>
      <c r="P3019">
        <f t="shared" si="189"/>
        <v>146.44999999999999</v>
      </c>
      <c r="Q3019" t="str">
        <f t="shared" si="190"/>
        <v>theater</v>
      </c>
      <c r="R3019" t="str">
        <f t="shared" si="191"/>
        <v>spaces</v>
      </c>
      <c r="S3019" s="9">
        <v>41841.600034722222</v>
      </c>
      <c r="T3019" s="9"/>
      <c r="U3019" s="8">
        <v>41871.600034722222</v>
      </c>
      <c r="W3019" s="10">
        <v>41841.600034722222</v>
      </c>
    </row>
    <row r="3020" spans="1:23" ht="49" x14ac:dyDescent="0.25">
      <c r="A3020">
        <v>3018</v>
      </c>
      <c r="B3020" s="3" t="s">
        <v>3018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101</v>
      </c>
      <c r="P3020">
        <f t="shared" si="189"/>
        <v>103.17</v>
      </c>
      <c r="Q3020" t="str">
        <f t="shared" si="190"/>
        <v>theater</v>
      </c>
      <c r="R3020" t="str">
        <f t="shared" si="191"/>
        <v>spaces</v>
      </c>
      <c r="S3020" s="9">
        <v>42163.04833333334</v>
      </c>
      <c r="T3020" s="9"/>
      <c r="U3020" s="8">
        <v>42205.666666666672</v>
      </c>
      <c r="W3020" s="10">
        <v>42163.04833333334</v>
      </c>
    </row>
    <row r="3021" spans="1:23" ht="49" x14ac:dyDescent="0.25">
      <c r="A3021">
        <v>3019</v>
      </c>
      <c r="B3021" s="3" t="s">
        <v>3019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</v>
      </c>
      <c r="P3021">
        <f t="shared" si="189"/>
        <v>80.459999999999994</v>
      </c>
      <c r="Q3021" t="str">
        <f t="shared" si="190"/>
        <v>theater</v>
      </c>
      <c r="R3021" t="str">
        <f t="shared" si="191"/>
        <v>spaces</v>
      </c>
      <c r="S3021" s="9">
        <v>41758.583564814813</v>
      </c>
      <c r="T3021" s="9"/>
      <c r="U3021" s="8">
        <v>41785.875</v>
      </c>
      <c r="W3021" s="10">
        <v>41758.583564814813</v>
      </c>
    </row>
    <row r="3022" spans="1:23" ht="49" x14ac:dyDescent="0.25">
      <c r="A3022">
        <v>3020</v>
      </c>
      <c r="B3022" s="3" t="s">
        <v>3020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101</v>
      </c>
      <c r="P3022">
        <f t="shared" si="189"/>
        <v>234.67</v>
      </c>
      <c r="Q3022" t="str">
        <f t="shared" si="190"/>
        <v>theater</v>
      </c>
      <c r="R3022" t="str">
        <f t="shared" si="191"/>
        <v>spaces</v>
      </c>
      <c r="S3022" s="9">
        <v>42170.596446759257</v>
      </c>
      <c r="T3022" s="9"/>
      <c r="U3022" s="8">
        <v>42230.596446759257</v>
      </c>
      <c r="W3022" s="10">
        <v>42170.596446759257</v>
      </c>
    </row>
    <row r="3023" spans="1:23" ht="49" x14ac:dyDescent="0.25">
      <c r="A3023">
        <v>3021</v>
      </c>
      <c r="B3023" s="3" t="s">
        <v>3021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</v>
      </c>
      <c r="P3023">
        <f t="shared" si="189"/>
        <v>50.69</v>
      </c>
      <c r="Q3023" t="str">
        <f t="shared" si="190"/>
        <v>theater</v>
      </c>
      <c r="R3023" t="str">
        <f t="shared" si="191"/>
        <v>spaces</v>
      </c>
      <c r="S3023" s="9">
        <v>42660.368854166663</v>
      </c>
      <c r="T3023" s="9"/>
      <c r="U3023" s="8">
        <v>42695.999305555553</v>
      </c>
      <c r="W3023" s="10">
        <v>42660.368854166663</v>
      </c>
    </row>
    <row r="3024" spans="1:23" ht="49" x14ac:dyDescent="0.25">
      <c r="A3024">
        <v>3022</v>
      </c>
      <c r="B3024" s="3" t="s">
        <v>3022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101</v>
      </c>
      <c r="P3024">
        <f t="shared" si="189"/>
        <v>162.71</v>
      </c>
      <c r="Q3024" t="str">
        <f t="shared" si="190"/>
        <v>theater</v>
      </c>
      <c r="R3024" t="str">
        <f t="shared" si="191"/>
        <v>spaces</v>
      </c>
      <c r="S3024" s="9">
        <v>42564.70380787037</v>
      </c>
      <c r="T3024" s="9"/>
      <c r="U3024" s="8">
        <v>42609.70380787037</v>
      </c>
      <c r="W3024" s="10">
        <v>42564.70380787037</v>
      </c>
    </row>
    <row r="3025" spans="1:23" ht="49" x14ac:dyDescent="0.25">
      <c r="A3025">
        <v>3023</v>
      </c>
      <c r="B3025" s="3" t="s">
        <v>3023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120.17</v>
      </c>
      <c r="Q3025" t="str">
        <f t="shared" si="190"/>
        <v>theater</v>
      </c>
      <c r="R3025" t="str">
        <f t="shared" si="191"/>
        <v>spaces</v>
      </c>
      <c r="S3025" s="9">
        <v>42121.425763888896</v>
      </c>
      <c r="T3025" s="9"/>
      <c r="U3025" s="8">
        <v>42166.425763888896</v>
      </c>
      <c r="W3025" s="10">
        <v>42121.425763888896</v>
      </c>
    </row>
    <row r="3026" spans="1:23" ht="49" x14ac:dyDescent="0.25">
      <c r="A3026">
        <v>3024</v>
      </c>
      <c r="B3026" s="3" t="s">
        <v>3024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</v>
      </c>
      <c r="P3026">
        <f t="shared" si="189"/>
        <v>67.7</v>
      </c>
      <c r="Q3026" t="str">
        <f t="shared" si="190"/>
        <v>theater</v>
      </c>
      <c r="R3026" t="str">
        <f t="shared" si="191"/>
        <v>spaces</v>
      </c>
      <c r="S3026" s="9">
        <v>41158.743923611109</v>
      </c>
      <c r="T3026" s="9"/>
      <c r="U3026" s="8">
        <v>41188.743923611109</v>
      </c>
      <c r="W3026" s="10">
        <v>41158.743923611109</v>
      </c>
    </row>
    <row r="3027" spans="1:23" ht="49" x14ac:dyDescent="0.25">
      <c r="A3027">
        <v>3025</v>
      </c>
      <c r="B3027" s="3" t="s">
        <v>3025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</v>
      </c>
      <c r="P3027">
        <f t="shared" si="189"/>
        <v>52.1</v>
      </c>
      <c r="Q3027" t="str">
        <f t="shared" si="190"/>
        <v>theater</v>
      </c>
      <c r="R3027" t="str">
        <f t="shared" si="191"/>
        <v>spaces</v>
      </c>
      <c r="S3027" s="9">
        <v>41761.259409722225</v>
      </c>
      <c r="T3027" s="9"/>
      <c r="U3027" s="8">
        <v>41789.416666666664</v>
      </c>
      <c r="W3027" s="10">
        <v>41761.259409722225</v>
      </c>
    </row>
    <row r="3028" spans="1:23" ht="49" x14ac:dyDescent="0.25">
      <c r="A3028">
        <v>3026</v>
      </c>
      <c r="B3028" s="3" t="s">
        <v>3026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</v>
      </c>
      <c r="P3028">
        <f t="shared" si="189"/>
        <v>51.6</v>
      </c>
      <c r="Q3028" t="str">
        <f t="shared" si="190"/>
        <v>theater</v>
      </c>
      <c r="R3028" t="str">
        <f t="shared" si="191"/>
        <v>spaces</v>
      </c>
      <c r="S3028" s="9">
        <v>42783.209398148145</v>
      </c>
      <c r="T3028" s="9"/>
      <c r="U3028" s="8">
        <v>42797.209398148145</v>
      </c>
      <c r="W3028" s="10">
        <v>42783.209398148145</v>
      </c>
    </row>
    <row r="3029" spans="1:23" ht="33" x14ac:dyDescent="0.25">
      <c r="A3029">
        <v>3027</v>
      </c>
      <c r="B3029" s="3" t="s">
        <v>3027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</v>
      </c>
      <c r="P3029">
        <f t="shared" si="189"/>
        <v>164.3</v>
      </c>
      <c r="Q3029" t="str">
        <f t="shared" si="190"/>
        <v>theater</v>
      </c>
      <c r="R3029" t="str">
        <f t="shared" si="191"/>
        <v>spaces</v>
      </c>
      <c r="S3029" s="9">
        <v>42053.454293981486</v>
      </c>
      <c r="T3029" s="9"/>
      <c r="U3029" s="8">
        <v>42083.412627314814</v>
      </c>
      <c r="W3029" s="10">
        <v>42053.454293981486</v>
      </c>
    </row>
    <row r="3030" spans="1:23" ht="33" x14ac:dyDescent="0.25">
      <c r="A3030">
        <v>3028</v>
      </c>
      <c r="B3030" s="3" t="s">
        <v>3028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</v>
      </c>
      <c r="P3030">
        <f t="shared" si="189"/>
        <v>84.86</v>
      </c>
      <c r="Q3030" t="str">
        <f t="shared" si="190"/>
        <v>theater</v>
      </c>
      <c r="R3030" t="str">
        <f t="shared" si="191"/>
        <v>spaces</v>
      </c>
      <c r="S3030" s="9">
        <v>42567.014178240745</v>
      </c>
      <c r="T3030" s="9"/>
      <c r="U3030" s="8">
        <v>42597.014178240745</v>
      </c>
      <c r="W3030" s="10">
        <v>42567.014178240745</v>
      </c>
    </row>
    <row r="3031" spans="1:23" ht="49" x14ac:dyDescent="0.25">
      <c r="A3031">
        <v>3029</v>
      </c>
      <c r="B3031" s="3" t="s">
        <v>3029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110</v>
      </c>
      <c r="P3031">
        <f t="shared" si="189"/>
        <v>94.55</v>
      </c>
      <c r="Q3031" t="str">
        <f t="shared" si="190"/>
        <v>theater</v>
      </c>
      <c r="R3031" t="str">
        <f t="shared" si="191"/>
        <v>spaces</v>
      </c>
      <c r="S3031" s="9">
        <v>41932.458877314813</v>
      </c>
      <c r="T3031" s="9"/>
      <c r="U3031" s="8">
        <v>41960.940972222219</v>
      </c>
      <c r="W3031" s="10">
        <v>41932.458877314813</v>
      </c>
    </row>
    <row r="3032" spans="1:23" ht="49" x14ac:dyDescent="0.25">
      <c r="A3032">
        <v>3030</v>
      </c>
      <c r="B3032" s="3" t="s">
        <v>3030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107</v>
      </c>
      <c r="P3032">
        <f t="shared" si="189"/>
        <v>45.54</v>
      </c>
      <c r="Q3032" t="str">
        <f t="shared" si="190"/>
        <v>theater</v>
      </c>
      <c r="R3032" t="str">
        <f t="shared" si="191"/>
        <v>spaces</v>
      </c>
      <c r="S3032" s="9">
        <v>42233.497349537036</v>
      </c>
      <c r="T3032" s="9"/>
      <c r="U3032" s="8">
        <v>42263.497349537036</v>
      </c>
      <c r="W3032" s="10">
        <v>42233.497349537036</v>
      </c>
    </row>
    <row r="3033" spans="1:23" ht="81" x14ac:dyDescent="0.25">
      <c r="A3033">
        <v>3031</v>
      </c>
      <c r="B3033" s="3" t="s">
        <v>3031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</v>
      </c>
      <c r="Q3033" t="str">
        <f t="shared" si="190"/>
        <v>theater</v>
      </c>
      <c r="R3033" t="str">
        <f t="shared" si="191"/>
        <v>spaces</v>
      </c>
      <c r="S3033" s="9">
        <v>42597.632488425923</v>
      </c>
      <c r="T3033" s="9"/>
      <c r="U3033" s="8">
        <v>42657.632488425923</v>
      </c>
      <c r="W3033" s="10">
        <v>42597.632488425923</v>
      </c>
    </row>
    <row r="3034" spans="1:23" ht="49" x14ac:dyDescent="0.25">
      <c r="A3034">
        <v>3032</v>
      </c>
      <c r="B3034" s="3" t="s">
        <v>3032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</v>
      </c>
      <c r="P3034">
        <f t="shared" si="189"/>
        <v>50.88</v>
      </c>
      <c r="Q3034" t="str">
        <f t="shared" si="190"/>
        <v>theater</v>
      </c>
      <c r="R3034" t="str">
        <f t="shared" si="191"/>
        <v>spaces</v>
      </c>
      <c r="S3034" s="9">
        <v>42227.794664351852</v>
      </c>
      <c r="T3034" s="9"/>
      <c r="U3034" s="8">
        <v>42257.794664351852</v>
      </c>
      <c r="W3034" s="10">
        <v>42227.794664351852</v>
      </c>
    </row>
    <row r="3035" spans="1:23" ht="49" x14ac:dyDescent="0.25">
      <c r="A3035">
        <v>3033</v>
      </c>
      <c r="B3035" s="3" t="s">
        <v>3033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147</v>
      </c>
      <c r="P3035">
        <f t="shared" si="189"/>
        <v>191.13</v>
      </c>
      <c r="Q3035" t="str">
        <f t="shared" si="190"/>
        <v>theater</v>
      </c>
      <c r="R3035" t="str">
        <f t="shared" si="191"/>
        <v>spaces</v>
      </c>
      <c r="S3035" s="9">
        <v>42569.860243055555</v>
      </c>
      <c r="T3035" s="9"/>
      <c r="U3035" s="8">
        <v>42599.860243055555</v>
      </c>
      <c r="W3035" s="10">
        <v>42569.860243055555</v>
      </c>
    </row>
    <row r="3036" spans="1:23" ht="65" x14ac:dyDescent="0.25">
      <c r="A3036">
        <v>3034</v>
      </c>
      <c r="B3036" s="3" t="s">
        <v>3034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113</v>
      </c>
      <c r="P3036">
        <f t="shared" si="189"/>
        <v>89.31</v>
      </c>
      <c r="Q3036" t="str">
        <f t="shared" si="190"/>
        <v>theater</v>
      </c>
      <c r="R3036" t="str">
        <f t="shared" si="191"/>
        <v>spaces</v>
      </c>
      <c r="S3036" s="9">
        <v>42644.285358796296</v>
      </c>
      <c r="T3036" s="9"/>
      <c r="U3036" s="8">
        <v>42674.915972222225</v>
      </c>
      <c r="W3036" s="10">
        <v>42644.285358796296</v>
      </c>
    </row>
    <row r="3037" spans="1:23" ht="33" x14ac:dyDescent="0.25">
      <c r="A3037">
        <v>3035</v>
      </c>
      <c r="B3037" s="3" t="s">
        <v>3035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109</v>
      </c>
      <c r="P3037">
        <f t="shared" si="189"/>
        <v>88.59</v>
      </c>
      <c r="Q3037" t="str">
        <f t="shared" si="190"/>
        <v>theater</v>
      </c>
      <c r="R3037" t="str">
        <f t="shared" si="191"/>
        <v>spaces</v>
      </c>
      <c r="S3037" s="9">
        <v>41368.310289351852</v>
      </c>
      <c r="T3037" s="9"/>
      <c r="U3037" s="8">
        <v>41398.310289351852</v>
      </c>
      <c r="W3037" s="10">
        <v>41368.310289351852</v>
      </c>
    </row>
    <row r="3038" spans="1:23" ht="49" x14ac:dyDescent="0.25">
      <c r="A3038">
        <v>3036</v>
      </c>
      <c r="B3038" s="3" t="s">
        <v>3036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127</v>
      </c>
      <c r="P3038">
        <f t="shared" si="189"/>
        <v>96.3</v>
      </c>
      <c r="Q3038" t="str">
        <f t="shared" si="190"/>
        <v>theater</v>
      </c>
      <c r="R3038" t="str">
        <f t="shared" si="191"/>
        <v>spaces</v>
      </c>
      <c r="S3038" s="9">
        <v>41466.535231481481</v>
      </c>
      <c r="T3038" s="9"/>
      <c r="U3038" s="8">
        <v>41502.249305555553</v>
      </c>
      <c r="W3038" s="10">
        <v>41466.535231481481</v>
      </c>
    </row>
    <row r="3039" spans="1:23" ht="65" x14ac:dyDescent="0.25">
      <c r="A3039">
        <v>3037</v>
      </c>
      <c r="B3039" s="3" t="s">
        <v>3037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</v>
      </c>
      <c r="P3039">
        <f t="shared" si="189"/>
        <v>33.31</v>
      </c>
      <c r="Q3039" t="str">
        <f t="shared" si="190"/>
        <v>theater</v>
      </c>
      <c r="R3039" t="str">
        <f t="shared" si="191"/>
        <v>spaces</v>
      </c>
      <c r="S3039" s="9">
        <v>40378.643206018518</v>
      </c>
      <c r="T3039" s="9"/>
      <c r="U3039" s="8">
        <v>40452.957638888889</v>
      </c>
      <c r="W3039" s="10">
        <v>40378.643206018518</v>
      </c>
    </row>
    <row r="3040" spans="1:23" ht="49" x14ac:dyDescent="0.25">
      <c r="A3040">
        <v>3038</v>
      </c>
      <c r="B3040" s="3" t="s">
        <v>3038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101</v>
      </c>
      <c r="P3040">
        <f t="shared" si="189"/>
        <v>37.22</v>
      </c>
      <c r="Q3040" t="str">
        <f t="shared" si="190"/>
        <v>theater</v>
      </c>
      <c r="R3040" t="str">
        <f t="shared" si="191"/>
        <v>spaces</v>
      </c>
      <c r="S3040" s="9">
        <v>42373.002280092594</v>
      </c>
      <c r="T3040" s="9"/>
      <c r="U3040" s="8">
        <v>42433.002280092594</v>
      </c>
      <c r="W3040" s="10">
        <v>42373.002280092594</v>
      </c>
    </row>
    <row r="3041" spans="1:23" ht="49" x14ac:dyDescent="0.25">
      <c r="A3041">
        <v>3039</v>
      </c>
      <c r="B3041" s="3" t="s">
        <v>3039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109</v>
      </c>
      <c r="P3041">
        <f t="shared" si="189"/>
        <v>92.13</v>
      </c>
      <c r="Q3041" t="str">
        <f t="shared" si="190"/>
        <v>theater</v>
      </c>
      <c r="R3041" t="str">
        <f t="shared" si="191"/>
        <v>spaces</v>
      </c>
      <c r="S3041" s="9">
        <v>41610.544421296298</v>
      </c>
      <c r="T3041" s="9"/>
      <c r="U3041" s="8">
        <v>41637.082638888889</v>
      </c>
      <c r="W3041" s="10">
        <v>41610.544421296298</v>
      </c>
    </row>
    <row r="3042" spans="1:23" ht="49" x14ac:dyDescent="0.25">
      <c r="A3042">
        <v>3040</v>
      </c>
      <c r="B3042" s="3" t="s">
        <v>3040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108</v>
      </c>
      <c r="P3042">
        <f t="shared" si="189"/>
        <v>76.790000000000006</v>
      </c>
      <c r="Q3042" t="str">
        <f t="shared" si="190"/>
        <v>theater</v>
      </c>
      <c r="R3042" t="str">
        <f t="shared" si="191"/>
        <v>spaces</v>
      </c>
      <c r="S3042" s="9">
        <v>42177.541909722218</v>
      </c>
      <c r="T3042" s="9"/>
      <c r="U3042" s="8">
        <v>42181.708333333328</v>
      </c>
      <c r="W3042" s="10">
        <v>42177.541909722218</v>
      </c>
    </row>
    <row r="3043" spans="1:23" ht="33" x14ac:dyDescent="0.25">
      <c r="A3043">
        <v>3041</v>
      </c>
      <c r="B3043" s="3" t="s">
        <v>3041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</v>
      </c>
      <c r="P3043">
        <f t="shared" si="189"/>
        <v>96.53</v>
      </c>
      <c r="Q3043" t="str">
        <f t="shared" si="190"/>
        <v>theater</v>
      </c>
      <c r="R3043" t="str">
        <f t="shared" si="191"/>
        <v>spaces</v>
      </c>
      <c r="S3043" s="9">
        <v>42359.618611111116</v>
      </c>
      <c r="T3043" s="9"/>
      <c r="U3043" s="8">
        <v>42389.618611111116</v>
      </c>
      <c r="W3043" s="10">
        <v>42359.618611111116</v>
      </c>
    </row>
    <row r="3044" spans="1:23" ht="49" x14ac:dyDescent="0.25">
      <c r="A3044">
        <v>3042</v>
      </c>
      <c r="B3044" s="3" t="s">
        <v>3042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</v>
      </c>
      <c r="Q3044" t="str">
        <f t="shared" si="190"/>
        <v>theater</v>
      </c>
      <c r="R3044" t="str">
        <f t="shared" si="191"/>
        <v>spaces</v>
      </c>
      <c r="S3044" s="9">
        <v>42253.438043981485</v>
      </c>
      <c r="T3044" s="9"/>
      <c r="U3044" s="8">
        <v>42283.438043981485</v>
      </c>
      <c r="W3044" s="10">
        <v>42253.438043981485</v>
      </c>
    </row>
    <row r="3045" spans="1:23" ht="49" x14ac:dyDescent="0.25">
      <c r="A3045">
        <v>3043</v>
      </c>
      <c r="B3045" s="3" t="s">
        <v>3043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</v>
      </c>
      <c r="P3045">
        <f t="shared" si="189"/>
        <v>128.91</v>
      </c>
      <c r="Q3045" t="str">
        <f t="shared" si="190"/>
        <v>theater</v>
      </c>
      <c r="R3045" t="str">
        <f t="shared" si="191"/>
        <v>spaces</v>
      </c>
      <c r="S3045" s="9">
        <v>42082.820590277777</v>
      </c>
      <c r="T3045" s="9"/>
      <c r="U3045" s="8">
        <v>42109.868055555555</v>
      </c>
      <c r="W3045" s="10">
        <v>42082.820590277777</v>
      </c>
    </row>
    <row r="3046" spans="1:23" ht="49" x14ac:dyDescent="0.25">
      <c r="A3046">
        <v>3044</v>
      </c>
      <c r="B3046" s="3" t="s">
        <v>3044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</v>
      </c>
      <c r="P3046">
        <f t="shared" si="189"/>
        <v>84.11</v>
      </c>
      <c r="Q3046" t="str">
        <f t="shared" si="190"/>
        <v>theater</v>
      </c>
      <c r="R3046" t="str">
        <f t="shared" si="191"/>
        <v>spaces</v>
      </c>
      <c r="S3046" s="9">
        <v>42387.4768287037</v>
      </c>
      <c r="T3046" s="9"/>
      <c r="U3046" s="8">
        <v>42402.4768287037</v>
      </c>
      <c r="W3046" s="10">
        <v>42387.4768287037</v>
      </c>
    </row>
    <row r="3047" spans="1:23" ht="49" x14ac:dyDescent="0.25">
      <c r="A3047">
        <v>3045</v>
      </c>
      <c r="B3047" s="3" t="s">
        <v>3045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133</v>
      </c>
      <c r="P3047">
        <f t="shared" si="189"/>
        <v>82.94</v>
      </c>
      <c r="Q3047" t="str">
        <f t="shared" si="190"/>
        <v>theater</v>
      </c>
      <c r="R3047" t="str">
        <f t="shared" si="191"/>
        <v>spaces</v>
      </c>
      <c r="S3047" s="9">
        <v>41842.905729166669</v>
      </c>
      <c r="T3047" s="9"/>
      <c r="U3047" s="8">
        <v>41872.905729166669</v>
      </c>
      <c r="W3047" s="10">
        <v>41842.905729166669</v>
      </c>
    </row>
    <row r="3048" spans="1:23" ht="49" x14ac:dyDescent="0.25">
      <c r="A3048">
        <v>3046</v>
      </c>
      <c r="B3048" s="3" t="s">
        <v>3046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191</v>
      </c>
      <c r="P3048">
        <f t="shared" si="189"/>
        <v>259.95</v>
      </c>
      <c r="Q3048" t="str">
        <f t="shared" si="190"/>
        <v>theater</v>
      </c>
      <c r="R3048" t="str">
        <f t="shared" si="191"/>
        <v>spaces</v>
      </c>
      <c r="S3048" s="9">
        <v>41862.553078703706</v>
      </c>
      <c r="T3048" s="9"/>
      <c r="U3048" s="8">
        <v>41891.952777777777</v>
      </c>
      <c r="W3048" s="10">
        <v>41862.553078703706</v>
      </c>
    </row>
    <row r="3049" spans="1:23" ht="49" x14ac:dyDescent="0.25">
      <c r="A3049">
        <v>3047</v>
      </c>
      <c r="B3049" s="3" t="s">
        <v>3047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tr">
        <f t="shared" si="190"/>
        <v>theater</v>
      </c>
      <c r="R3049" t="str">
        <f t="shared" si="191"/>
        <v>spaces</v>
      </c>
      <c r="S3049" s="9">
        <v>42443.739050925928</v>
      </c>
      <c r="T3049" s="9"/>
      <c r="U3049" s="8">
        <v>42487.302777777775</v>
      </c>
      <c r="W3049" s="10">
        <v>42443.739050925928</v>
      </c>
    </row>
    <row r="3050" spans="1:23" ht="49" x14ac:dyDescent="0.25">
      <c r="A3050">
        <v>3048</v>
      </c>
      <c r="B3050" s="3" t="s">
        <v>3048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</v>
      </c>
      <c r="P3050">
        <f t="shared" si="189"/>
        <v>177.02</v>
      </c>
      <c r="Q3050" t="str">
        <f t="shared" si="190"/>
        <v>theater</v>
      </c>
      <c r="R3050" t="str">
        <f t="shared" si="191"/>
        <v>spaces</v>
      </c>
      <c r="S3050" s="9">
        <v>41975.651180555549</v>
      </c>
      <c r="T3050" s="9"/>
      <c r="U3050" s="8">
        <v>42004.640277777777</v>
      </c>
      <c r="W3050" s="10">
        <v>41975.651180555549</v>
      </c>
    </row>
    <row r="3051" spans="1:23" ht="49" x14ac:dyDescent="0.25">
      <c r="A3051">
        <v>3049</v>
      </c>
      <c r="B3051" s="3" t="s">
        <v>3049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107</v>
      </c>
      <c r="P3051">
        <f t="shared" si="189"/>
        <v>74.069999999999993</v>
      </c>
      <c r="Q3051" t="str">
        <f t="shared" si="190"/>
        <v>theater</v>
      </c>
      <c r="R3051" t="str">
        <f t="shared" si="191"/>
        <v>spaces</v>
      </c>
      <c r="S3051" s="9">
        <v>42138.764525462961</v>
      </c>
      <c r="T3051" s="9"/>
      <c r="U3051" s="8">
        <v>42168.764525462961</v>
      </c>
      <c r="W3051" s="10">
        <v>42138.764525462961</v>
      </c>
    </row>
    <row r="3052" spans="1:23" ht="33" x14ac:dyDescent="0.25">
      <c r="A3052">
        <v>3050</v>
      </c>
      <c r="B3052" s="3" t="s">
        <v>3050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70.67</v>
      </c>
      <c r="Q3052" t="str">
        <f t="shared" si="190"/>
        <v>theater</v>
      </c>
      <c r="R3052" t="str">
        <f t="shared" si="191"/>
        <v>spaces</v>
      </c>
      <c r="S3052" s="9">
        <v>42464.91851851852</v>
      </c>
      <c r="T3052" s="9"/>
      <c r="U3052" s="8">
        <v>42494.91851851852</v>
      </c>
      <c r="W3052" s="10">
        <v>42464.91851851852</v>
      </c>
    </row>
    <row r="3053" spans="1:23" ht="49" x14ac:dyDescent="0.25">
      <c r="A3053">
        <v>3051</v>
      </c>
      <c r="B3053" s="3" t="s">
        <v>3051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24</v>
      </c>
      <c r="P3053">
        <f t="shared" si="189"/>
        <v>23.63</v>
      </c>
      <c r="Q3053" t="str">
        <f t="shared" si="190"/>
        <v>theater</v>
      </c>
      <c r="R3053" t="str">
        <f t="shared" si="191"/>
        <v>spaces</v>
      </c>
      <c r="S3053" s="9">
        <v>42744.166030092587</v>
      </c>
      <c r="T3053" s="9"/>
      <c r="U3053" s="8">
        <v>42774.166030092587</v>
      </c>
      <c r="W3053" s="10">
        <v>42744.166030092587</v>
      </c>
    </row>
    <row r="3054" spans="1:23" ht="33" x14ac:dyDescent="0.25">
      <c r="A3054">
        <v>3052</v>
      </c>
      <c r="B3054" s="3" t="s">
        <v>3052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</v>
      </c>
      <c r="P3054">
        <f t="shared" si="189"/>
        <v>37.5</v>
      </c>
      <c r="Q3054" t="str">
        <f t="shared" si="190"/>
        <v>theater</v>
      </c>
      <c r="R3054" t="str">
        <f t="shared" si="191"/>
        <v>spaces</v>
      </c>
      <c r="S3054" s="9">
        <v>42122.420069444444</v>
      </c>
      <c r="T3054" s="9"/>
      <c r="U3054" s="8">
        <v>42152.415972222225</v>
      </c>
      <c r="W3054" s="10">
        <v>42122.420069444444</v>
      </c>
    </row>
    <row r="3055" spans="1:23" ht="49" x14ac:dyDescent="0.25">
      <c r="A3055">
        <v>3053</v>
      </c>
      <c r="B3055" s="3" t="s">
        <v>3053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</v>
      </c>
      <c r="P3055">
        <f t="shared" si="189"/>
        <v>13.33</v>
      </c>
      <c r="Q3055" t="str">
        <f t="shared" si="190"/>
        <v>theater</v>
      </c>
      <c r="R3055" t="str">
        <f t="shared" si="191"/>
        <v>spaces</v>
      </c>
      <c r="S3055" s="9">
        <v>41862.511724537035</v>
      </c>
      <c r="T3055" s="9"/>
      <c r="U3055" s="8">
        <v>41913.915972222225</v>
      </c>
      <c r="W3055" s="10">
        <v>41862.511724537035</v>
      </c>
    </row>
    <row r="3056" spans="1:23" ht="49" x14ac:dyDescent="0.25">
      <c r="A3056">
        <v>3054</v>
      </c>
      <c r="B3056" s="3" t="s">
        <v>3054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 t="e">
        <f t="shared" si="189"/>
        <v>#DIV/0!</v>
      </c>
      <c r="Q3056" t="str">
        <f t="shared" si="190"/>
        <v>theater</v>
      </c>
      <c r="R3056" t="str">
        <f t="shared" si="191"/>
        <v>spaces</v>
      </c>
      <c r="S3056" s="9">
        <v>42027.582800925928</v>
      </c>
      <c r="T3056" s="9"/>
      <c r="U3056" s="8">
        <v>42064.794444444444</v>
      </c>
      <c r="W3056" s="10">
        <v>42027.582800925928</v>
      </c>
    </row>
    <row r="3057" spans="1:23" ht="49" x14ac:dyDescent="0.25">
      <c r="A3057">
        <v>3055</v>
      </c>
      <c r="B3057" s="3" t="s">
        <v>3055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0</v>
      </c>
      <c r="P3057">
        <f t="shared" si="189"/>
        <v>1</v>
      </c>
      <c r="Q3057" t="str">
        <f t="shared" si="190"/>
        <v>theater</v>
      </c>
      <c r="R3057" t="str">
        <f t="shared" si="191"/>
        <v>spaces</v>
      </c>
      <c r="S3057" s="9">
        <v>41953.70821759259</v>
      </c>
      <c r="T3057" s="9"/>
      <c r="U3057" s="8">
        <v>42013.70821759259</v>
      </c>
      <c r="W3057" s="10">
        <v>41953.70821759259</v>
      </c>
    </row>
    <row r="3058" spans="1:23" ht="49" x14ac:dyDescent="0.25">
      <c r="A3058">
        <v>3056</v>
      </c>
      <c r="B3058" s="3" t="s">
        <v>3056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 t="e">
        <f t="shared" si="189"/>
        <v>#DIV/0!</v>
      </c>
      <c r="Q3058" t="str">
        <f t="shared" si="190"/>
        <v>theater</v>
      </c>
      <c r="R3058" t="str">
        <f t="shared" si="191"/>
        <v>spaces</v>
      </c>
      <c r="S3058" s="9">
        <v>41851.386388888888</v>
      </c>
      <c r="T3058" s="9"/>
      <c r="U3058" s="8">
        <v>41911.386388888888</v>
      </c>
      <c r="W3058" s="10">
        <v>41851.386388888888</v>
      </c>
    </row>
    <row r="3059" spans="1:23" ht="49" x14ac:dyDescent="0.25">
      <c r="A3059">
        <v>3057</v>
      </c>
      <c r="B3059" s="3" t="s">
        <v>3057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 t="e">
        <f t="shared" si="189"/>
        <v>#DIV/0!</v>
      </c>
      <c r="Q3059" t="str">
        <f t="shared" si="190"/>
        <v>theater</v>
      </c>
      <c r="R3059" t="str">
        <f t="shared" si="191"/>
        <v>spaces</v>
      </c>
      <c r="S3059" s="9">
        <v>42433.400590277779</v>
      </c>
      <c r="T3059" s="9"/>
      <c r="U3059" s="8">
        <v>42463.358923611115</v>
      </c>
      <c r="W3059" s="10">
        <v>42433.400590277779</v>
      </c>
    </row>
    <row r="3060" spans="1:23" ht="49" x14ac:dyDescent="0.25">
      <c r="A3060">
        <v>3058</v>
      </c>
      <c r="B3060" s="3" t="s">
        <v>3058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0</v>
      </c>
      <c r="P3060">
        <f t="shared" si="189"/>
        <v>1</v>
      </c>
      <c r="Q3060" t="str">
        <f t="shared" si="190"/>
        <v>theater</v>
      </c>
      <c r="R3060" t="str">
        <f t="shared" si="191"/>
        <v>spaces</v>
      </c>
      <c r="S3060" s="9">
        <v>42460.124305555553</v>
      </c>
      <c r="T3060" s="9"/>
      <c r="U3060" s="8">
        <v>42510.124305555553</v>
      </c>
      <c r="W3060" s="10">
        <v>42460.124305555553</v>
      </c>
    </row>
    <row r="3061" spans="1:23" ht="49" x14ac:dyDescent="0.25">
      <c r="A3061">
        <v>3059</v>
      </c>
      <c r="B3061" s="3" t="s">
        <v>3059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</v>
      </c>
      <c r="P3061">
        <f t="shared" si="189"/>
        <v>41</v>
      </c>
      <c r="Q3061" t="str">
        <f t="shared" si="190"/>
        <v>theater</v>
      </c>
      <c r="R3061" t="str">
        <f t="shared" si="191"/>
        <v>spaces</v>
      </c>
      <c r="S3061" s="9">
        <v>41829.685717592591</v>
      </c>
      <c r="T3061" s="9"/>
      <c r="U3061" s="8">
        <v>41859.685717592591</v>
      </c>
      <c r="W3061" s="10">
        <v>41829.685717592591</v>
      </c>
    </row>
    <row r="3062" spans="1:23" ht="33" x14ac:dyDescent="0.25">
      <c r="A3062">
        <v>3060</v>
      </c>
      <c r="B3062" s="3" t="s">
        <v>3060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</v>
      </c>
      <c r="P3062">
        <f t="shared" si="189"/>
        <v>55.83</v>
      </c>
      <c r="Q3062" t="str">
        <f t="shared" si="190"/>
        <v>theater</v>
      </c>
      <c r="R3062" t="str">
        <f t="shared" si="191"/>
        <v>spaces</v>
      </c>
      <c r="S3062" s="9">
        <v>42245.024699074071</v>
      </c>
      <c r="T3062" s="9"/>
      <c r="U3062" s="8">
        <v>42275.024699074071</v>
      </c>
      <c r="W3062" s="10">
        <v>42245.024699074071</v>
      </c>
    </row>
    <row r="3063" spans="1:23" ht="18" x14ac:dyDescent="0.25">
      <c r="A3063">
        <v>3061</v>
      </c>
      <c r="B3063" s="3" t="s">
        <v>3061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 t="e">
        <f t="shared" si="189"/>
        <v>#DIV/0!</v>
      </c>
      <c r="Q3063" t="str">
        <f t="shared" si="190"/>
        <v>theater</v>
      </c>
      <c r="R3063" t="str">
        <f t="shared" si="191"/>
        <v>spaces</v>
      </c>
      <c r="S3063" s="9">
        <v>41834.534120370372</v>
      </c>
      <c r="T3063" s="9"/>
      <c r="U3063" s="8">
        <v>41864.534120370372</v>
      </c>
      <c r="W3063" s="10">
        <v>41834.534120370372</v>
      </c>
    </row>
    <row r="3064" spans="1:23" ht="49" x14ac:dyDescent="0.25">
      <c r="A3064">
        <v>3062</v>
      </c>
      <c r="B3064" s="3" t="s">
        <v>3062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67</v>
      </c>
      <c r="P3064">
        <f t="shared" si="189"/>
        <v>99.76</v>
      </c>
      <c r="Q3064" t="str">
        <f t="shared" si="190"/>
        <v>theater</v>
      </c>
      <c r="R3064" t="str">
        <f t="shared" si="191"/>
        <v>spaces</v>
      </c>
      <c r="S3064" s="9">
        <v>42248.285787037035</v>
      </c>
      <c r="T3064" s="9"/>
      <c r="U3064" s="8">
        <v>42277.5</v>
      </c>
      <c r="W3064" s="10">
        <v>42248.285787037035</v>
      </c>
    </row>
    <row r="3065" spans="1:23" ht="33" x14ac:dyDescent="0.25">
      <c r="A3065">
        <v>3063</v>
      </c>
      <c r="B3065" s="3" t="s">
        <v>3063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20</v>
      </c>
      <c r="P3065">
        <f t="shared" si="189"/>
        <v>25.52</v>
      </c>
      <c r="Q3065" t="str">
        <f t="shared" si="190"/>
        <v>theater</v>
      </c>
      <c r="R3065" t="str">
        <f t="shared" si="191"/>
        <v>spaces</v>
      </c>
      <c r="S3065" s="9">
        <v>42630.672893518517</v>
      </c>
      <c r="T3065" s="9"/>
      <c r="U3065" s="8">
        <v>42665.672893518517</v>
      </c>
      <c r="W3065" s="10">
        <v>42630.672893518517</v>
      </c>
    </row>
    <row r="3066" spans="1:23" ht="33" x14ac:dyDescent="0.25">
      <c r="A3066">
        <v>3064</v>
      </c>
      <c r="B3066" s="3" t="s">
        <v>3064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</v>
      </c>
      <c r="P3066">
        <f t="shared" si="189"/>
        <v>117.65</v>
      </c>
      <c r="Q3066" t="str">
        <f t="shared" si="190"/>
        <v>theater</v>
      </c>
      <c r="R3066" t="str">
        <f t="shared" si="191"/>
        <v>spaces</v>
      </c>
      <c r="S3066" s="9">
        <v>42298.880162037036</v>
      </c>
      <c r="T3066" s="9"/>
      <c r="U3066" s="8">
        <v>42330.040972222225</v>
      </c>
      <c r="W3066" s="10">
        <v>42298.880162037036</v>
      </c>
    </row>
    <row r="3067" spans="1:23" ht="49" x14ac:dyDescent="0.25">
      <c r="A3067">
        <v>3065</v>
      </c>
      <c r="B3067" s="3" t="s">
        <v>3065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</v>
      </c>
      <c r="P3067">
        <f t="shared" si="189"/>
        <v>5</v>
      </c>
      <c r="Q3067" t="str">
        <f t="shared" si="190"/>
        <v>theater</v>
      </c>
      <c r="R3067" t="str">
        <f t="shared" si="191"/>
        <v>spaces</v>
      </c>
      <c r="S3067" s="9">
        <v>41824.805231481485</v>
      </c>
      <c r="T3067" s="9"/>
      <c r="U3067" s="8">
        <v>41849.805231481485</v>
      </c>
      <c r="W3067" s="10">
        <v>41824.805231481485</v>
      </c>
    </row>
    <row r="3068" spans="1:23" ht="49" x14ac:dyDescent="0.25">
      <c r="A3068">
        <v>3066</v>
      </c>
      <c r="B3068" s="3" t="s">
        <v>3066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12</v>
      </c>
      <c r="P3068">
        <f t="shared" si="189"/>
        <v>2796.67</v>
      </c>
      <c r="Q3068" t="str">
        <f t="shared" si="190"/>
        <v>theater</v>
      </c>
      <c r="R3068" t="str">
        <f t="shared" si="191"/>
        <v>spaces</v>
      </c>
      <c r="S3068" s="9">
        <v>42530.978437500002</v>
      </c>
      <c r="T3068" s="9"/>
      <c r="U3068" s="8">
        <v>42560.978437500002</v>
      </c>
      <c r="W3068" s="10">
        <v>42530.978437500002</v>
      </c>
    </row>
    <row r="3069" spans="1:23" ht="49" x14ac:dyDescent="0.25">
      <c r="A3069">
        <v>3067</v>
      </c>
      <c r="B3069" s="3" t="s">
        <v>3067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3</v>
      </c>
      <c r="P3069">
        <f t="shared" si="189"/>
        <v>200</v>
      </c>
      <c r="Q3069" t="str">
        <f t="shared" si="190"/>
        <v>theater</v>
      </c>
      <c r="R3069" t="str">
        <f t="shared" si="191"/>
        <v>spaces</v>
      </c>
      <c r="S3069" s="9">
        <v>42226.688414351855</v>
      </c>
      <c r="T3069" s="9"/>
      <c r="U3069" s="8">
        <v>42256.688414351855</v>
      </c>
      <c r="W3069" s="10">
        <v>42226.688414351855</v>
      </c>
    </row>
    <row r="3070" spans="1:23" ht="49" x14ac:dyDescent="0.25">
      <c r="A3070">
        <v>3068</v>
      </c>
      <c r="B3070" s="3" t="s">
        <v>3068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0</v>
      </c>
      <c r="P3070">
        <f t="shared" si="189"/>
        <v>87.5</v>
      </c>
      <c r="Q3070" t="str">
        <f t="shared" si="190"/>
        <v>theater</v>
      </c>
      <c r="R3070" t="str">
        <f t="shared" si="191"/>
        <v>spaces</v>
      </c>
      <c r="S3070" s="9">
        <v>42263.441574074073</v>
      </c>
      <c r="T3070" s="9"/>
      <c r="U3070" s="8">
        <v>42293.441574074073</v>
      </c>
      <c r="W3070" s="10">
        <v>42263.441574074073</v>
      </c>
    </row>
    <row r="3071" spans="1:23" ht="49" x14ac:dyDescent="0.25">
      <c r="A3071">
        <v>3069</v>
      </c>
      <c r="B3071" s="3" t="s">
        <v>3069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</v>
      </c>
      <c r="P3071">
        <f t="shared" si="189"/>
        <v>20.14</v>
      </c>
      <c r="Q3071" t="str">
        <f t="shared" si="190"/>
        <v>theater</v>
      </c>
      <c r="R3071" t="str">
        <f t="shared" si="191"/>
        <v>spaces</v>
      </c>
      <c r="S3071" s="9">
        <v>41957.583726851852</v>
      </c>
      <c r="T3071" s="9"/>
      <c r="U3071" s="8">
        <v>41987.583726851852</v>
      </c>
      <c r="W3071" s="10">
        <v>41957.583726851852</v>
      </c>
    </row>
    <row r="3072" spans="1:23" ht="49" x14ac:dyDescent="0.25">
      <c r="A3072">
        <v>3070</v>
      </c>
      <c r="B3072" s="3" t="s">
        <v>3070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</v>
      </c>
      <c r="P3072">
        <f t="shared" si="189"/>
        <v>20.88</v>
      </c>
      <c r="Q3072" t="str">
        <f t="shared" si="190"/>
        <v>theater</v>
      </c>
      <c r="R3072" t="str">
        <f t="shared" si="191"/>
        <v>spaces</v>
      </c>
      <c r="S3072" s="9">
        <v>42690.483437499999</v>
      </c>
      <c r="T3072" s="9"/>
      <c r="U3072" s="8">
        <v>42711.483437499999</v>
      </c>
      <c r="W3072" s="10">
        <v>42690.483437499999</v>
      </c>
    </row>
    <row r="3073" spans="1:23" ht="49" x14ac:dyDescent="0.25">
      <c r="A3073">
        <v>3071</v>
      </c>
      <c r="B3073" s="3" t="s">
        <v>3071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60</v>
      </c>
      <c r="P3073">
        <f t="shared" si="189"/>
        <v>61.31</v>
      </c>
      <c r="Q3073" t="str">
        <f t="shared" si="190"/>
        <v>theater</v>
      </c>
      <c r="R3073" t="str">
        <f t="shared" si="191"/>
        <v>spaces</v>
      </c>
      <c r="S3073" s="9">
        <v>42097.482418981483</v>
      </c>
      <c r="T3073" s="9"/>
      <c r="U3073" s="8">
        <v>42114.999305555553</v>
      </c>
      <c r="W3073" s="10">
        <v>42097.482418981483</v>
      </c>
    </row>
    <row r="3074" spans="1:23" ht="49" x14ac:dyDescent="0.25">
      <c r="A3074">
        <v>3072</v>
      </c>
      <c r="B3074" s="3" t="s">
        <v>3072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0</v>
      </c>
      <c r="P3074">
        <f t="shared" si="189"/>
        <v>1</v>
      </c>
      <c r="Q3074" t="str">
        <f t="shared" si="190"/>
        <v>theater</v>
      </c>
      <c r="R3074" t="str">
        <f t="shared" si="191"/>
        <v>spaces</v>
      </c>
      <c r="S3074" s="9">
        <v>42658.440532407403</v>
      </c>
      <c r="T3074" s="9"/>
      <c r="U3074" s="8">
        <v>42672.823611111111</v>
      </c>
      <c r="W3074" s="10">
        <v>42658.440532407403</v>
      </c>
    </row>
    <row r="3075" spans="1:23" ht="49" x14ac:dyDescent="0.25">
      <c r="A3075">
        <v>3073</v>
      </c>
      <c r="B3075" s="3" t="s">
        <v>3073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ROUND((E3075/D3075)*100,0)</f>
        <v>0</v>
      </c>
      <c r="P3075">
        <f t="shared" ref="P3075:P3138" si="193">ROUND(E3075/L3075,2)</f>
        <v>92.14</v>
      </c>
      <c r="Q3075" t="str">
        <f t="shared" ref="Q3075:Q3138" si="194">LEFT(N3075,FIND("/",N3075)-1)</f>
        <v>theater</v>
      </c>
      <c r="R3075" t="str">
        <f t="shared" ref="R3075:R3138" si="195">MID(N3075,FIND("/",N3075)+1,LEN(N3075))</f>
        <v>spaces</v>
      </c>
      <c r="S3075" s="9">
        <v>42111.434027777781</v>
      </c>
      <c r="T3075" s="9"/>
      <c r="U3075" s="8">
        <v>42169.554861111115</v>
      </c>
      <c r="W3075" s="10">
        <v>42111.434027777781</v>
      </c>
    </row>
    <row r="3076" spans="1:23" ht="65" x14ac:dyDescent="0.25">
      <c r="A3076">
        <v>3074</v>
      </c>
      <c r="B3076" s="3" t="s">
        <v>3074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0</v>
      </c>
      <c r="P3076">
        <f t="shared" si="193"/>
        <v>7.33</v>
      </c>
      <c r="Q3076" t="str">
        <f t="shared" si="194"/>
        <v>theater</v>
      </c>
      <c r="R3076" t="str">
        <f t="shared" si="195"/>
        <v>spaces</v>
      </c>
      <c r="S3076" s="9">
        <v>42409.321284722217</v>
      </c>
      <c r="T3076" s="9"/>
      <c r="U3076" s="8">
        <v>42439.321284722217</v>
      </c>
      <c r="W3076" s="10">
        <v>42409.321284722217</v>
      </c>
    </row>
    <row r="3077" spans="1:23" ht="49" x14ac:dyDescent="0.25">
      <c r="A3077">
        <v>3075</v>
      </c>
      <c r="B3077" s="3" t="s">
        <v>3075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9</v>
      </c>
      <c r="P3077">
        <f t="shared" si="193"/>
        <v>64.8</v>
      </c>
      <c r="Q3077" t="str">
        <f t="shared" si="194"/>
        <v>theater</v>
      </c>
      <c r="R3077" t="str">
        <f t="shared" si="195"/>
        <v>spaces</v>
      </c>
      <c r="S3077" s="9">
        <v>42550.852314814809</v>
      </c>
      <c r="T3077" s="9"/>
      <c r="U3077" s="8">
        <v>42600.852314814809</v>
      </c>
      <c r="W3077" s="10">
        <v>42550.852314814809</v>
      </c>
    </row>
    <row r="3078" spans="1:23" ht="33" x14ac:dyDescent="0.25">
      <c r="A3078">
        <v>3076</v>
      </c>
      <c r="B3078" s="3" t="s">
        <v>3076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</v>
      </c>
      <c r="P3078">
        <f t="shared" si="193"/>
        <v>30.12</v>
      </c>
      <c r="Q3078" t="str">
        <f t="shared" si="194"/>
        <v>theater</v>
      </c>
      <c r="R3078" t="str">
        <f t="shared" si="195"/>
        <v>spaces</v>
      </c>
      <c r="S3078" s="9">
        <v>42226.401886574073</v>
      </c>
      <c r="T3078" s="9"/>
      <c r="U3078" s="8">
        <v>42286.401886574073</v>
      </c>
      <c r="W3078" s="10">
        <v>42226.401886574073</v>
      </c>
    </row>
    <row r="3079" spans="1:23" ht="49" x14ac:dyDescent="0.25">
      <c r="A3079">
        <v>3077</v>
      </c>
      <c r="B3079" s="3" t="s">
        <v>3077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</v>
      </c>
      <c r="P3079">
        <f t="shared" si="193"/>
        <v>52.5</v>
      </c>
      <c r="Q3079" t="str">
        <f t="shared" si="194"/>
        <v>theater</v>
      </c>
      <c r="R3079" t="str">
        <f t="shared" si="195"/>
        <v>spaces</v>
      </c>
      <c r="S3079" s="9">
        <v>42766.706921296296</v>
      </c>
      <c r="T3079" s="9"/>
      <c r="U3079" s="8">
        <v>42796.706921296296</v>
      </c>
      <c r="W3079" s="10">
        <v>42766.706921296296</v>
      </c>
    </row>
    <row r="3080" spans="1:23" ht="49" x14ac:dyDescent="0.25">
      <c r="A3080">
        <v>3078</v>
      </c>
      <c r="B3080" s="3" t="s">
        <v>3078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</v>
      </c>
      <c r="P3080">
        <f t="shared" si="193"/>
        <v>23.67</v>
      </c>
      <c r="Q3080" t="str">
        <f t="shared" si="194"/>
        <v>theater</v>
      </c>
      <c r="R3080" t="str">
        <f t="shared" si="195"/>
        <v>spaces</v>
      </c>
      <c r="S3080" s="9">
        <v>42030.888831018514</v>
      </c>
      <c r="T3080" s="9"/>
      <c r="U3080" s="8">
        <v>42060.888831018514</v>
      </c>
      <c r="W3080" s="10">
        <v>42030.888831018514</v>
      </c>
    </row>
    <row r="3081" spans="1:23" ht="49" x14ac:dyDescent="0.25">
      <c r="A3081">
        <v>3079</v>
      </c>
      <c r="B3081" s="3" t="s">
        <v>3079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1</v>
      </c>
      <c r="P3081">
        <f t="shared" si="193"/>
        <v>415.78</v>
      </c>
      <c r="Q3081" t="str">
        <f t="shared" si="194"/>
        <v>theater</v>
      </c>
      <c r="R3081" t="str">
        <f t="shared" si="195"/>
        <v>spaces</v>
      </c>
      <c r="S3081" s="9">
        <v>42055.463368055556</v>
      </c>
      <c r="T3081" s="9"/>
      <c r="U3081" s="8">
        <v>42085.421701388885</v>
      </c>
      <c r="W3081" s="10">
        <v>42055.463368055556</v>
      </c>
    </row>
    <row r="3082" spans="1:23" ht="49" x14ac:dyDescent="0.25">
      <c r="A3082">
        <v>3080</v>
      </c>
      <c r="B3082" s="3" t="s">
        <v>3080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0</v>
      </c>
      <c r="P3082">
        <f t="shared" si="193"/>
        <v>53.71</v>
      </c>
      <c r="Q3082" t="str">
        <f t="shared" si="194"/>
        <v>theater</v>
      </c>
      <c r="R3082" t="str">
        <f t="shared" si="195"/>
        <v>spaces</v>
      </c>
      <c r="S3082" s="9">
        <v>41939.778287037036</v>
      </c>
      <c r="T3082" s="9"/>
      <c r="U3082" s="8">
        <v>41999.8199537037</v>
      </c>
      <c r="W3082" s="10">
        <v>41939.778287037036</v>
      </c>
    </row>
    <row r="3083" spans="1:23" ht="49" x14ac:dyDescent="0.25">
      <c r="A3083">
        <v>3081</v>
      </c>
      <c r="B3083" s="3" t="s">
        <v>3081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</v>
      </c>
      <c r="P3083">
        <f t="shared" si="193"/>
        <v>420.6</v>
      </c>
      <c r="Q3083" t="str">
        <f t="shared" si="194"/>
        <v>theater</v>
      </c>
      <c r="R3083" t="str">
        <f t="shared" si="195"/>
        <v>spaces</v>
      </c>
      <c r="S3083" s="9">
        <v>42236.931608796294</v>
      </c>
      <c r="T3083" s="9"/>
      <c r="U3083" s="8">
        <v>42266.931608796294</v>
      </c>
      <c r="W3083" s="10">
        <v>42236.931608796294</v>
      </c>
    </row>
    <row r="3084" spans="1:23" ht="49" x14ac:dyDescent="0.25">
      <c r="A3084">
        <v>3082</v>
      </c>
      <c r="B3084" s="3" t="s">
        <v>3082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 t="e">
        <f t="shared" si="193"/>
        <v>#DIV/0!</v>
      </c>
      <c r="Q3084" t="str">
        <f t="shared" si="194"/>
        <v>theater</v>
      </c>
      <c r="R3084" t="str">
        <f t="shared" si="195"/>
        <v>spaces</v>
      </c>
      <c r="S3084" s="9">
        <v>42293.672986111109</v>
      </c>
      <c r="T3084" s="9"/>
      <c r="U3084" s="8">
        <v>42323.71465277778</v>
      </c>
      <c r="W3084" s="10">
        <v>42293.672986111109</v>
      </c>
    </row>
    <row r="3085" spans="1:23" ht="65" x14ac:dyDescent="0.25">
      <c r="A3085">
        <v>3083</v>
      </c>
      <c r="B3085" s="3" t="s">
        <v>3083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</v>
      </c>
      <c r="P3085">
        <f t="shared" si="193"/>
        <v>18.670000000000002</v>
      </c>
      <c r="Q3085" t="str">
        <f t="shared" si="194"/>
        <v>theater</v>
      </c>
      <c r="R3085" t="str">
        <f t="shared" si="195"/>
        <v>spaces</v>
      </c>
      <c r="S3085" s="9">
        <v>41853.313402777778</v>
      </c>
      <c r="T3085" s="9"/>
      <c r="U3085" s="8">
        <v>41882.958333333336</v>
      </c>
      <c r="W3085" s="10">
        <v>41853.313402777778</v>
      </c>
    </row>
    <row r="3086" spans="1:23" ht="49" x14ac:dyDescent="0.25">
      <c r="A3086">
        <v>3084</v>
      </c>
      <c r="B3086" s="3" t="s">
        <v>3084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12</v>
      </c>
      <c r="P3086">
        <f t="shared" si="193"/>
        <v>78.33</v>
      </c>
      <c r="Q3086" t="str">
        <f t="shared" si="194"/>
        <v>theater</v>
      </c>
      <c r="R3086" t="str">
        <f t="shared" si="195"/>
        <v>spaces</v>
      </c>
      <c r="S3086" s="9">
        <v>42100.473738425921</v>
      </c>
      <c r="T3086" s="9"/>
      <c r="U3086" s="8">
        <v>42129.533333333333</v>
      </c>
      <c r="W3086" s="10">
        <v>42100.473738425921</v>
      </c>
    </row>
    <row r="3087" spans="1:23" ht="49" x14ac:dyDescent="0.25">
      <c r="A3087">
        <v>3085</v>
      </c>
      <c r="B3087" s="3" t="s">
        <v>3085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</v>
      </c>
      <c r="P3087">
        <f t="shared" si="193"/>
        <v>67.78</v>
      </c>
      <c r="Q3087" t="str">
        <f t="shared" si="194"/>
        <v>theater</v>
      </c>
      <c r="R3087" t="str">
        <f t="shared" si="195"/>
        <v>spaces</v>
      </c>
      <c r="S3087" s="9">
        <v>42246.633784722217</v>
      </c>
      <c r="T3087" s="9"/>
      <c r="U3087" s="8">
        <v>42276.633784722217</v>
      </c>
      <c r="W3087" s="10">
        <v>42246.633784722217</v>
      </c>
    </row>
    <row r="3088" spans="1:23" ht="49" x14ac:dyDescent="0.25">
      <c r="A3088">
        <v>3086</v>
      </c>
      <c r="B3088" s="3" t="s">
        <v>3086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</v>
      </c>
      <c r="P3088">
        <f t="shared" si="193"/>
        <v>16.670000000000002</v>
      </c>
      <c r="Q3088" t="str">
        <f t="shared" si="194"/>
        <v>theater</v>
      </c>
      <c r="R3088" t="str">
        <f t="shared" si="195"/>
        <v>spaces</v>
      </c>
      <c r="S3088" s="9">
        <v>42173.42082175926</v>
      </c>
      <c r="T3088" s="9"/>
      <c r="U3088" s="8">
        <v>42233.42082175926</v>
      </c>
      <c r="W3088" s="10">
        <v>42173.42082175926</v>
      </c>
    </row>
    <row r="3089" spans="1:23" ht="49" x14ac:dyDescent="0.25">
      <c r="A3089">
        <v>3087</v>
      </c>
      <c r="B3089" s="3" t="s">
        <v>3087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1</v>
      </c>
      <c r="P3089">
        <f t="shared" si="193"/>
        <v>62.5</v>
      </c>
      <c r="Q3089" t="str">
        <f t="shared" si="194"/>
        <v>theater</v>
      </c>
      <c r="R3089" t="str">
        <f t="shared" si="195"/>
        <v>spaces</v>
      </c>
      <c r="S3089" s="9">
        <v>42664.900347222225</v>
      </c>
      <c r="T3089" s="9"/>
      <c r="U3089" s="8">
        <v>42724.942013888889</v>
      </c>
      <c r="W3089" s="10">
        <v>42664.900347222225</v>
      </c>
    </row>
    <row r="3090" spans="1:23" ht="33" x14ac:dyDescent="0.25">
      <c r="A3090">
        <v>3088</v>
      </c>
      <c r="B3090" s="3" t="s">
        <v>3088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</v>
      </c>
      <c r="P3090">
        <f t="shared" si="193"/>
        <v>42</v>
      </c>
      <c r="Q3090" t="str">
        <f t="shared" si="194"/>
        <v>theater</v>
      </c>
      <c r="R3090" t="str">
        <f t="shared" si="195"/>
        <v>spaces</v>
      </c>
      <c r="S3090" s="9">
        <v>41981.32230324074</v>
      </c>
      <c r="T3090" s="9"/>
      <c r="U3090" s="8">
        <v>42012.320138888885</v>
      </c>
      <c r="W3090" s="10">
        <v>41981.32230324074</v>
      </c>
    </row>
    <row r="3091" spans="1:23" ht="33" x14ac:dyDescent="0.25">
      <c r="A3091">
        <v>3089</v>
      </c>
      <c r="B3091" s="3" t="s">
        <v>3089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</v>
      </c>
      <c r="P3091">
        <f t="shared" si="193"/>
        <v>130.09</v>
      </c>
      <c r="Q3091" t="str">
        <f t="shared" si="194"/>
        <v>theater</v>
      </c>
      <c r="R3091" t="str">
        <f t="shared" si="195"/>
        <v>spaces</v>
      </c>
      <c r="S3091" s="9">
        <v>42528.292627314819</v>
      </c>
      <c r="T3091" s="9"/>
      <c r="U3091" s="8">
        <v>42559.832638888889</v>
      </c>
      <c r="W3091" s="10">
        <v>42528.292627314819</v>
      </c>
    </row>
    <row r="3092" spans="1:23" ht="49" x14ac:dyDescent="0.25">
      <c r="A3092">
        <v>3090</v>
      </c>
      <c r="B3092" s="3" t="s">
        <v>3090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</v>
      </c>
      <c r="P3092">
        <f t="shared" si="193"/>
        <v>1270.22</v>
      </c>
      <c r="Q3092" t="str">
        <f t="shared" si="194"/>
        <v>theater</v>
      </c>
      <c r="R3092" t="str">
        <f t="shared" si="195"/>
        <v>spaces</v>
      </c>
      <c r="S3092" s="9">
        <v>42065.568807870368</v>
      </c>
      <c r="T3092" s="9"/>
      <c r="U3092" s="8">
        <v>42125.527141203704</v>
      </c>
      <c r="W3092" s="10">
        <v>42065.568807870368</v>
      </c>
    </row>
    <row r="3093" spans="1:23" ht="49" x14ac:dyDescent="0.25">
      <c r="A3093">
        <v>3091</v>
      </c>
      <c r="B3093" s="3" t="s">
        <v>3091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16</v>
      </c>
      <c r="P3093">
        <f t="shared" si="193"/>
        <v>88.44</v>
      </c>
      <c r="Q3093" t="str">
        <f t="shared" si="194"/>
        <v>theater</v>
      </c>
      <c r="R3093" t="str">
        <f t="shared" si="195"/>
        <v>spaces</v>
      </c>
      <c r="S3093" s="9">
        <v>42566.698414351849</v>
      </c>
      <c r="T3093" s="9"/>
      <c r="U3093" s="8">
        <v>42596.698414351849</v>
      </c>
      <c r="W3093" s="10">
        <v>42566.698414351849</v>
      </c>
    </row>
    <row r="3094" spans="1:23" ht="49" x14ac:dyDescent="0.25">
      <c r="A3094">
        <v>3092</v>
      </c>
      <c r="B3094" s="3" t="s">
        <v>3092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</v>
      </c>
      <c r="P3094">
        <f t="shared" si="193"/>
        <v>56.34</v>
      </c>
      <c r="Q3094" t="str">
        <f t="shared" si="194"/>
        <v>theater</v>
      </c>
      <c r="R3094" t="str">
        <f t="shared" si="195"/>
        <v>spaces</v>
      </c>
      <c r="S3094" s="9">
        <v>42255.369351851856</v>
      </c>
      <c r="T3094" s="9"/>
      <c r="U3094" s="8">
        <v>42292.666666666672</v>
      </c>
      <c r="W3094" s="10">
        <v>42255.369351851856</v>
      </c>
    </row>
    <row r="3095" spans="1:23" ht="49" x14ac:dyDescent="0.25">
      <c r="A3095">
        <v>3093</v>
      </c>
      <c r="B3095" s="3" t="s">
        <v>3093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23</v>
      </c>
      <c r="P3095">
        <f t="shared" si="193"/>
        <v>53.53</v>
      </c>
      <c r="Q3095" t="str">
        <f t="shared" si="194"/>
        <v>theater</v>
      </c>
      <c r="R3095" t="str">
        <f t="shared" si="195"/>
        <v>spaces</v>
      </c>
      <c r="S3095" s="9">
        <v>41760.659039351849</v>
      </c>
      <c r="T3095" s="9"/>
      <c r="U3095" s="8">
        <v>41790.915972222225</v>
      </c>
      <c r="W3095" s="10">
        <v>41760.659039351849</v>
      </c>
    </row>
    <row r="3096" spans="1:23" ht="33" x14ac:dyDescent="0.25">
      <c r="A3096">
        <v>3094</v>
      </c>
      <c r="B3096" s="3" t="s">
        <v>3094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0</v>
      </c>
      <c r="P3096">
        <f t="shared" si="193"/>
        <v>25</v>
      </c>
      <c r="Q3096" t="str">
        <f t="shared" si="194"/>
        <v>theater</v>
      </c>
      <c r="R3096" t="str">
        <f t="shared" si="195"/>
        <v>spaces</v>
      </c>
      <c r="S3096" s="9">
        <v>42207.545787037037</v>
      </c>
      <c r="T3096" s="9"/>
      <c r="U3096" s="8">
        <v>42267.545787037037</v>
      </c>
      <c r="W3096" s="10">
        <v>42207.545787037037</v>
      </c>
    </row>
    <row r="3097" spans="1:23" ht="49" x14ac:dyDescent="0.25">
      <c r="A3097">
        <v>3095</v>
      </c>
      <c r="B3097" s="3" t="s">
        <v>3095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</v>
      </c>
      <c r="P3097">
        <f t="shared" si="193"/>
        <v>50</v>
      </c>
      <c r="Q3097" t="str">
        <f t="shared" si="194"/>
        <v>theater</v>
      </c>
      <c r="R3097" t="str">
        <f t="shared" si="195"/>
        <v>spaces</v>
      </c>
      <c r="S3097" s="9">
        <v>42522.775231481486</v>
      </c>
      <c r="T3097" s="9"/>
      <c r="U3097" s="8">
        <v>42582.775231481486</v>
      </c>
      <c r="W3097" s="10">
        <v>42522.775231481486</v>
      </c>
    </row>
    <row r="3098" spans="1:23" ht="49" x14ac:dyDescent="0.25">
      <c r="A3098">
        <v>3096</v>
      </c>
      <c r="B3098" s="3" t="s">
        <v>3096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4</v>
      </c>
      <c r="P3098">
        <f t="shared" si="193"/>
        <v>56.79</v>
      </c>
      <c r="Q3098" t="str">
        <f t="shared" si="194"/>
        <v>theater</v>
      </c>
      <c r="R3098" t="str">
        <f t="shared" si="195"/>
        <v>spaces</v>
      </c>
      <c r="S3098" s="9">
        <v>42114.575532407413</v>
      </c>
      <c r="T3098" s="9"/>
      <c r="U3098" s="8">
        <v>42144.575532407413</v>
      </c>
      <c r="W3098" s="10">
        <v>42114.575532407413</v>
      </c>
    </row>
    <row r="3099" spans="1:23" ht="49" x14ac:dyDescent="0.25">
      <c r="A3099">
        <v>3097</v>
      </c>
      <c r="B3099" s="3" t="s">
        <v>3097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</v>
      </c>
      <c r="P3099">
        <f t="shared" si="193"/>
        <v>40.83</v>
      </c>
      <c r="Q3099" t="str">
        <f t="shared" si="194"/>
        <v>theater</v>
      </c>
      <c r="R3099" t="str">
        <f t="shared" si="195"/>
        <v>spaces</v>
      </c>
      <c r="S3099" s="9">
        <v>42629.253483796296</v>
      </c>
      <c r="T3099" s="9"/>
      <c r="U3099" s="8">
        <v>42650.333333333328</v>
      </c>
      <c r="W3099" s="10">
        <v>42629.253483796296</v>
      </c>
    </row>
    <row r="3100" spans="1:23" ht="49" x14ac:dyDescent="0.25">
      <c r="A3100">
        <v>3098</v>
      </c>
      <c r="B3100" s="3" t="s">
        <v>3098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4</v>
      </c>
      <c r="P3100">
        <f t="shared" si="193"/>
        <v>65.11</v>
      </c>
      <c r="Q3100" t="str">
        <f t="shared" si="194"/>
        <v>theater</v>
      </c>
      <c r="R3100" t="str">
        <f t="shared" si="195"/>
        <v>spaces</v>
      </c>
      <c r="S3100" s="9">
        <v>42359.542233796295</v>
      </c>
      <c r="T3100" s="9"/>
      <c r="U3100" s="8">
        <v>42407.76180555555</v>
      </c>
      <c r="W3100" s="10">
        <v>42359.542233796295</v>
      </c>
    </row>
    <row r="3101" spans="1:23" ht="49" x14ac:dyDescent="0.25">
      <c r="A3101">
        <v>3099</v>
      </c>
      <c r="B3101" s="3" t="s">
        <v>3099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14</v>
      </c>
      <c r="P3101">
        <f t="shared" si="193"/>
        <v>55.6</v>
      </c>
      <c r="Q3101" t="str">
        <f t="shared" si="194"/>
        <v>theater</v>
      </c>
      <c r="R3101" t="str">
        <f t="shared" si="195"/>
        <v>spaces</v>
      </c>
      <c r="S3101" s="9">
        <v>42381.939710648148</v>
      </c>
      <c r="T3101" s="9"/>
      <c r="U3101" s="8">
        <v>42411.939710648148</v>
      </c>
      <c r="W3101" s="10">
        <v>42381.939710648148</v>
      </c>
    </row>
    <row r="3102" spans="1:23" ht="49" x14ac:dyDescent="0.25">
      <c r="A3102">
        <v>3100</v>
      </c>
      <c r="B3102" s="3" t="s">
        <v>3100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</v>
      </c>
      <c r="P3102">
        <f t="shared" si="193"/>
        <v>140.54</v>
      </c>
      <c r="Q3102" t="str">
        <f t="shared" si="194"/>
        <v>theater</v>
      </c>
      <c r="R3102" t="str">
        <f t="shared" si="195"/>
        <v>spaces</v>
      </c>
      <c r="S3102" s="9">
        <v>41902.372395833336</v>
      </c>
      <c r="T3102" s="9"/>
      <c r="U3102" s="8">
        <v>41932.372395833336</v>
      </c>
      <c r="W3102" s="10">
        <v>41902.372395833336</v>
      </c>
    </row>
    <row r="3103" spans="1:23" ht="49" x14ac:dyDescent="0.25">
      <c r="A3103">
        <v>3101</v>
      </c>
      <c r="B3103" s="3" t="s">
        <v>3101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>
        <f t="shared" si="193"/>
        <v>25</v>
      </c>
      <c r="Q3103" t="str">
        <f t="shared" si="194"/>
        <v>theater</v>
      </c>
      <c r="R3103" t="str">
        <f t="shared" si="195"/>
        <v>spaces</v>
      </c>
      <c r="S3103" s="9">
        <v>42171.133530092593</v>
      </c>
      <c r="T3103" s="9"/>
      <c r="U3103" s="8">
        <v>42201.080555555556</v>
      </c>
      <c r="W3103" s="10">
        <v>42171.133530092593</v>
      </c>
    </row>
    <row r="3104" spans="1:23" ht="49" x14ac:dyDescent="0.25">
      <c r="A3104">
        <v>3102</v>
      </c>
      <c r="B3104" s="3" t="s">
        <v>3102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</v>
      </c>
      <c r="P3104">
        <f t="shared" si="193"/>
        <v>69.53</v>
      </c>
      <c r="Q3104" t="str">
        <f t="shared" si="194"/>
        <v>theater</v>
      </c>
      <c r="R3104" t="str">
        <f t="shared" si="195"/>
        <v>spaces</v>
      </c>
      <c r="S3104" s="9">
        <v>42555.090486111112</v>
      </c>
      <c r="T3104" s="9"/>
      <c r="U3104" s="8">
        <v>42605.090486111112</v>
      </c>
      <c r="W3104" s="10">
        <v>42555.090486111112</v>
      </c>
    </row>
    <row r="3105" spans="1:23" ht="33" x14ac:dyDescent="0.25">
      <c r="A3105">
        <v>3103</v>
      </c>
      <c r="B3105" s="3" t="s">
        <v>3103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</v>
      </c>
      <c r="P3105">
        <f t="shared" si="193"/>
        <v>5.5</v>
      </c>
      <c r="Q3105" t="str">
        <f t="shared" si="194"/>
        <v>theater</v>
      </c>
      <c r="R3105" t="str">
        <f t="shared" si="195"/>
        <v>spaces</v>
      </c>
      <c r="S3105" s="9">
        <v>42106.906319444446</v>
      </c>
      <c r="T3105" s="9"/>
      <c r="U3105" s="8">
        <v>42166.906319444446</v>
      </c>
      <c r="W3105" s="10">
        <v>42106.906319444446</v>
      </c>
    </row>
    <row r="3106" spans="1:23" ht="49" x14ac:dyDescent="0.25">
      <c r="A3106">
        <v>3104</v>
      </c>
      <c r="B3106" s="3" t="s">
        <v>3104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30</v>
      </c>
      <c r="P3106">
        <f t="shared" si="193"/>
        <v>237</v>
      </c>
      <c r="Q3106" t="str">
        <f t="shared" si="194"/>
        <v>theater</v>
      </c>
      <c r="R3106" t="str">
        <f t="shared" si="195"/>
        <v>spaces</v>
      </c>
      <c r="S3106" s="9">
        <v>42006.658692129626</v>
      </c>
      <c r="T3106" s="9"/>
      <c r="U3106" s="8">
        <v>42037.833333333328</v>
      </c>
      <c r="W3106" s="10">
        <v>42006.658692129626</v>
      </c>
    </row>
    <row r="3107" spans="1:23" ht="49" x14ac:dyDescent="0.25">
      <c r="A3107">
        <v>3105</v>
      </c>
      <c r="B3107" s="3" t="s">
        <v>3105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</v>
      </c>
      <c r="P3107">
        <f t="shared" si="193"/>
        <v>79.87</v>
      </c>
      <c r="Q3107" t="str">
        <f t="shared" si="194"/>
        <v>theater</v>
      </c>
      <c r="R3107" t="str">
        <f t="shared" si="195"/>
        <v>spaces</v>
      </c>
      <c r="S3107" s="9">
        <v>41876.468935185185</v>
      </c>
      <c r="T3107" s="9"/>
      <c r="U3107" s="8">
        <v>41930.958333333336</v>
      </c>
      <c r="W3107" s="10">
        <v>41876.468935185185</v>
      </c>
    </row>
    <row r="3108" spans="1:23" ht="49" x14ac:dyDescent="0.25">
      <c r="A3108">
        <v>3106</v>
      </c>
      <c r="B3108" s="3" t="s">
        <v>3106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</v>
      </c>
      <c r="P3108">
        <f t="shared" si="193"/>
        <v>10.25</v>
      </c>
      <c r="Q3108" t="str">
        <f t="shared" si="194"/>
        <v>theater</v>
      </c>
      <c r="R3108" t="str">
        <f t="shared" si="195"/>
        <v>spaces</v>
      </c>
      <c r="S3108" s="9">
        <v>42241.179120370376</v>
      </c>
      <c r="T3108" s="9"/>
      <c r="U3108" s="8">
        <v>42263.666666666672</v>
      </c>
      <c r="W3108" s="10">
        <v>42241.179120370376</v>
      </c>
    </row>
    <row r="3109" spans="1:23" ht="49" x14ac:dyDescent="0.25">
      <c r="A3109">
        <v>3107</v>
      </c>
      <c r="B3109" s="3" t="s">
        <v>3107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20</v>
      </c>
      <c r="P3109">
        <f t="shared" si="193"/>
        <v>272.58999999999997</v>
      </c>
      <c r="Q3109" t="str">
        <f t="shared" si="194"/>
        <v>theater</v>
      </c>
      <c r="R3109" t="str">
        <f t="shared" si="195"/>
        <v>spaces</v>
      </c>
      <c r="S3109" s="9">
        <v>42128.564247685179</v>
      </c>
      <c r="T3109" s="9"/>
      <c r="U3109" s="8">
        <v>42135.564247685179</v>
      </c>
      <c r="W3109" s="10">
        <v>42128.564247685179</v>
      </c>
    </row>
    <row r="3110" spans="1:23" ht="18" x14ac:dyDescent="0.25">
      <c r="A3110">
        <v>3108</v>
      </c>
      <c r="B3110" s="3" t="s">
        <v>3108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0</v>
      </c>
      <c r="P3110">
        <f t="shared" si="193"/>
        <v>13</v>
      </c>
      <c r="Q3110" t="str">
        <f t="shared" si="194"/>
        <v>theater</v>
      </c>
      <c r="R3110" t="str">
        <f t="shared" si="195"/>
        <v>spaces</v>
      </c>
      <c r="S3110" s="9">
        <v>42062.430486111116</v>
      </c>
      <c r="T3110" s="9"/>
      <c r="U3110" s="8">
        <v>42122.388819444444</v>
      </c>
      <c r="W3110" s="10">
        <v>42062.430486111116</v>
      </c>
    </row>
    <row r="3111" spans="1:23" ht="49" x14ac:dyDescent="0.25">
      <c r="A3111">
        <v>3109</v>
      </c>
      <c r="B3111" s="3" t="s">
        <v>3109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</v>
      </c>
      <c r="P3111">
        <f t="shared" si="193"/>
        <v>58.18</v>
      </c>
      <c r="Q3111" t="str">
        <f t="shared" si="194"/>
        <v>theater</v>
      </c>
      <c r="R3111" t="str">
        <f t="shared" si="195"/>
        <v>spaces</v>
      </c>
      <c r="S3111" s="9">
        <v>41843.875115740739</v>
      </c>
      <c r="T3111" s="9"/>
      <c r="U3111" s="8">
        <v>41878.875115740739</v>
      </c>
      <c r="W3111" s="10">
        <v>41843.875115740739</v>
      </c>
    </row>
    <row r="3112" spans="1:23" ht="49" x14ac:dyDescent="0.25">
      <c r="A3112">
        <v>3110</v>
      </c>
      <c r="B3112" s="3" t="s">
        <v>3110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</v>
      </c>
      <c r="P3112">
        <f t="shared" si="193"/>
        <v>10</v>
      </c>
      <c r="Q3112" t="str">
        <f t="shared" si="194"/>
        <v>theater</v>
      </c>
      <c r="R3112" t="str">
        <f t="shared" si="195"/>
        <v>spaces</v>
      </c>
      <c r="S3112" s="9">
        <v>42744.781469907408</v>
      </c>
      <c r="T3112" s="9"/>
      <c r="U3112" s="8">
        <v>42784.781469907408</v>
      </c>
      <c r="W3112" s="10">
        <v>42744.781469907408</v>
      </c>
    </row>
    <row r="3113" spans="1:23" ht="33" x14ac:dyDescent="0.25">
      <c r="A3113">
        <v>3111</v>
      </c>
      <c r="B3113" s="3" t="s">
        <v>3111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27</v>
      </c>
      <c r="P3113">
        <f t="shared" si="193"/>
        <v>70.11</v>
      </c>
      <c r="Q3113" t="str">
        <f t="shared" si="194"/>
        <v>theater</v>
      </c>
      <c r="R3113" t="str">
        <f t="shared" si="195"/>
        <v>spaces</v>
      </c>
      <c r="S3113" s="9">
        <v>41885.345138888886</v>
      </c>
      <c r="T3113" s="9"/>
      <c r="U3113" s="8">
        <v>41916.345138888886</v>
      </c>
      <c r="W3113" s="10">
        <v>41885.345138888886</v>
      </c>
    </row>
    <row r="3114" spans="1:23" ht="49" x14ac:dyDescent="0.25">
      <c r="A3114">
        <v>3112</v>
      </c>
      <c r="B3114" s="3" t="s">
        <v>3112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5</v>
      </c>
      <c r="P3114">
        <f t="shared" si="193"/>
        <v>57.89</v>
      </c>
      <c r="Q3114" t="str">
        <f t="shared" si="194"/>
        <v>theater</v>
      </c>
      <c r="R3114" t="str">
        <f t="shared" si="195"/>
        <v>spaces</v>
      </c>
      <c r="S3114" s="9">
        <v>42614.871921296297</v>
      </c>
      <c r="T3114" s="9"/>
      <c r="U3114" s="8">
        <v>42674.871921296297</v>
      </c>
      <c r="W3114" s="10">
        <v>42614.871921296297</v>
      </c>
    </row>
    <row r="3115" spans="1:23" ht="49" x14ac:dyDescent="0.25">
      <c r="A3115">
        <v>3113</v>
      </c>
      <c r="B3115" s="3" t="s">
        <v>3113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</v>
      </c>
      <c r="P3115">
        <f t="shared" si="193"/>
        <v>125.27</v>
      </c>
      <c r="Q3115" t="str">
        <f t="shared" si="194"/>
        <v>theater</v>
      </c>
      <c r="R3115" t="str">
        <f t="shared" si="195"/>
        <v>spaces</v>
      </c>
      <c r="S3115" s="9">
        <v>42081.481273148151</v>
      </c>
      <c r="T3115" s="9"/>
      <c r="U3115" s="8">
        <v>42111.481273148151</v>
      </c>
      <c r="W3115" s="10">
        <v>42081.481273148151</v>
      </c>
    </row>
    <row r="3116" spans="1:23" ht="49" x14ac:dyDescent="0.25">
      <c r="A3116">
        <v>3114</v>
      </c>
      <c r="B3116" s="3" t="s">
        <v>3114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 t="e">
        <f t="shared" si="193"/>
        <v>#DIV/0!</v>
      </c>
      <c r="Q3116" t="str">
        <f t="shared" si="194"/>
        <v>theater</v>
      </c>
      <c r="R3116" t="str">
        <f t="shared" si="195"/>
        <v>spaces</v>
      </c>
      <c r="S3116" s="9">
        <v>41843.382523148146</v>
      </c>
      <c r="T3116" s="9"/>
      <c r="U3116" s="8">
        <v>41903.382523148146</v>
      </c>
      <c r="W3116" s="10">
        <v>41843.382523148146</v>
      </c>
    </row>
    <row r="3117" spans="1:23" ht="49" x14ac:dyDescent="0.25">
      <c r="A3117">
        <v>3115</v>
      </c>
      <c r="B3117" s="3" t="s">
        <v>3115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>
        <f t="shared" si="193"/>
        <v>300</v>
      </c>
      <c r="Q3117" t="str">
        <f t="shared" si="194"/>
        <v>theater</v>
      </c>
      <c r="R3117" t="str">
        <f t="shared" si="195"/>
        <v>spaces</v>
      </c>
      <c r="S3117" s="9">
        <v>42496.197071759263</v>
      </c>
      <c r="T3117" s="9"/>
      <c r="U3117" s="8">
        <v>42526.197071759263</v>
      </c>
      <c r="W3117" s="10">
        <v>42496.197071759263</v>
      </c>
    </row>
    <row r="3118" spans="1:23" ht="49" x14ac:dyDescent="0.25">
      <c r="A3118">
        <v>3116</v>
      </c>
      <c r="B3118" s="3" t="s">
        <v>3116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</v>
      </c>
      <c r="P3118">
        <f t="shared" si="193"/>
        <v>43</v>
      </c>
      <c r="Q3118" t="str">
        <f t="shared" si="194"/>
        <v>theater</v>
      </c>
      <c r="R3118" t="str">
        <f t="shared" si="195"/>
        <v>spaces</v>
      </c>
      <c r="S3118" s="9">
        <v>42081.265335648146</v>
      </c>
      <c r="T3118" s="9"/>
      <c r="U3118" s="8">
        <v>42095.265335648146</v>
      </c>
      <c r="W3118" s="10">
        <v>42081.265335648146</v>
      </c>
    </row>
    <row r="3119" spans="1:23" ht="49" x14ac:dyDescent="0.25">
      <c r="A3119">
        <v>3117</v>
      </c>
      <c r="B3119" s="3" t="s">
        <v>3117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</v>
      </c>
      <c r="P3119">
        <f t="shared" si="193"/>
        <v>1</v>
      </c>
      <c r="Q3119" t="str">
        <f t="shared" si="194"/>
        <v>theater</v>
      </c>
      <c r="R3119" t="str">
        <f t="shared" si="195"/>
        <v>spaces</v>
      </c>
      <c r="S3119" s="9">
        <v>42509.124537037031</v>
      </c>
      <c r="T3119" s="9"/>
      <c r="U3119" s="8">
        <v>42517.3</v>
      </c>
      <c r="W3119" s="10">
        <v>42509.124537037031</v>
      </c>
    </row>
    <row r="3120" spans="1:23" ht="33" x14ac:dyDescent="0.25">
      <c r="A3120">
        <v>3118</v>
      </c>
      <c r="B3120" s="3" t="s">
        <v>3118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</v>
      </c>
      <c r="P3120">
        <f t="shared" si="193"/>
        <v>775</v>
      </c>
      <c r="Q3120" t="str">
        <f t="shared" si="194"/>
        <v>theater</v>
      </c>
      <c r="R3120" t="str">
        <f t="shared" si="195"/>
        <v>spaces</v>
      </c>
      <c r="S3120" s="9">
        <v>42534.399571759262</v>
      </c>
      <c r="T3120" s="9"/>
      <c r="U3120" s="8">
        <v>42553.399571759262</v>
      </c>
      <c r="W3120" s="10">
        <v>42534.399571759262</v>
      </c>
    </row>
    <row r="3121" spans="1:23" ht="49" x14ac:dyDescent="0.25">
      <c r="A3121">
        <v>3119</v>
      </c>
      <c r="B3121" s="3" t="s">
        <v>3119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</v>
      </c>
      <c r="P3121">
        <f t="shared" si="193"/>
        <v>5</v>
      </c>
      <c r="Q3121" t="str">
        <f t="shared" si="194"/>
        <v>theater</v>
      </c>
      <c r="R3121" t="str">
        <f t="shared" si="195"/>
        <v>spaces</v>
      </c>
      <c r="S3121" s="9">
        <v>42059.79550925926</v>
      </c>
      <c r="T3121" s="9"/>
      <c r="U3121" s="8">
        <v>42089.753842592589</v>
      </c>
      <c r="W3121" s="10">
        <v>42059.79550925926</v>
      </c>
    </row>
    <row r="3122" spans="1:23" ht="49" x14ac:dyDescent="0.25">
      <c r="A3122">
        <v>3120</v>
      </c>
      <c r="B3122" s="3" t="s">
        <v>3120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0</v>
      </c>
      <c r="P3122">
        <f t="shared" si="193"/>
        <v>12.8</v>
      </c>
      <c r="Q3122" t="str">
        <f t="shared" si="194"/>
        <v>theater</v>
      </c>
      <c r="R3122" t="str">
        <f t="shared" si="195"/>
        <v>spaces</v>
      </c>
      <c r="S3122" s="9">
        <v>42435.692083333335</v>
      </c>
      <c r="T3122" s="9"/>
      <c r="U3122" s="8">
        <v>42495.650416666671</v>
      </c>
      <c r="W3122" s="10">
        <v>42435.692083333335</v>
      </c>
    </row>
    <row r="3123" spans="1:23" ht="33" x14ac:dyDescent="0.25">
      <c r="A3123">
        <v>3121</v>
      </c>
      <c r="B3123" s="3" t="s">
        <v>3121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1</v>
      </c>
      <c r="P3123">
        <f t="shared" si="193"/>
        <v>10</v>
      </c>
      <c r="Q3123" t="str">
        <f t="shared" si="194"/>
        <v>theater</v>
      </c>
      <c r="R3123" t="str">
        <f t="shared" si="195"/>
        <v>spaces</v>
      </c>
      <c r="S3123" s="9">
        <v>41848.429803240739</v>
      </c>
      <c r="T3123" s="9"/>
      <c r="U3123" s="8">
        <v>41908.429803240739</v>
      </c>
      <c r="W3123" s="10">
        <v>41848.429803240739</v>
      </c>
    </row>
    <row r="3124" spans="1:23" ht="18" x14ac:dyDescent="0.25">
      <c r="A3124">
        <v>3122</v>
      </c>
      <c r="B3124" s="3" t="s">
        <v>3122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</v>
      </c>
      <c r="P3124">
        <f t="shared" si="193"/>
        <v>58</v>
      </c>
      <c r="Q3124" t="str">
        <f t="shared" si="194"/>
        <v>theater</v>
      </c>
      <c r="R3124" t="str">
        <f t="shared" si="195"/>
        <v>spaces</v>
      </c>
      <c r="S3124" s="9">
        <v>42678.682083333333</v>
      </c>
      <c r="T3124" s="9"/>
      <c r="U3124" s="8">
        <v>42683.723750000005</v>
      </c>
      <c r="W3124" s="10">
        <v>42678.682083333333</v>
      </c>
    </row>
    <row r="3125" spans="1:23" ht="49" x14ac:dyDescent="0.25">
      <c r="A3125">
        <v>3123</v>
      </c>
      <c r="B3125" s="3" t="s">
        <v>3123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</v>
      </c>
      <c r="P3125">
        <f t="shared" si="193"/>
        <v>244.8</v>
      </c>
      <c r="Q3125" t="str">
        <f t="shared" si="194"/>
        <v>theater</v>
      </c>
      <c r="R3125" t="str">
        <f t="shared" si="195"/>
        <v>spaces</v>
      </c>
      <c r="S3125" s="9">
        <v>42530.743032407408</v>
      </c>
      <c r="T3125" s="9"/>
      <c r="U3125" s="8">
        <v>42560.743032407408</v>
      </c>
      <c r="W3125" s="10">
        <v>42530.743032407408</v>
      </c>
    </row>
    <row r="3126" spans="1:23" ht="33" x14ac:dyDescent="0.25">
      <c r="A3126">
        <v>3124</v>
      </c>
      <c r="B3126" s="3" t="s">
        <v>3124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0</v>
      </c>
      <c r="P3126">
        <f t="shared" si="193"/>
        <v>6.5</v>
      </c>
      <c r="Q3126" t="str">
        <f t="shared" si="194"/>
        <v>theater</v>
      </c>
      <c r="R3126" t="str">
        <f t="shared" si="195"/>
        <v>spaces</v>
      </c>
      <c r="S3126" s="9">
        <v>41977.530104166668</v>
      </c>
      <c r="T3126" s="9"/>
      <c r="U3126" s="8">
        <v>42037.530104166668</v>
      </c>
      <c r="W3126" s="10">
        <v>41977.530104166668</v>
      </c>
    </row>
    <row r="3127" spans="1:23" ht="18" x14ac:dyDescent="0.25">
      <c r="A3127">
        <v>3125</v>
      </c>
      <c r="B3127" s="3" t="s">
        <v>3125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 t="e">
        <f t="shared" si="193"/>
        <v>#DIV/0!</v>
      </c>
      <c r="Q3127" t="str">
        <f t="shared" si="194"/>
        <v>theater</v>
      </c>
      <c r="R3127" t="str">
        <f t="shared" si="195"/>
        <v>spaces</v>
      </c>
      <c r="S3127" s="9">
        <v>42345.95685185185</v>
      </c>
      <c r="T3127" s="9"/>
      <c r="U3127" s="8">
        <v>42375.95685185185</v>
      </c>
      <c r="W3127" s="10">
        <v>42345.95685185185</v>
      </c>
    </row>
    <row r="3128" spans="1:23" ht="81" x14ac:dyDescent="0.25">
      <c r="A3128">
        <v>3126</v>
      </c>
      <c r="B3128" s="3" t="s">
        <v>3126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</v>
      </c>
      <c r="P3128">
        <f t="shared" si="193"/>
        <v>61.18</v>
      </c>
      <c r="Q3128" t="str">
        <f t="shared" si="194"/>
        <v>theater</v>
      </c>
      <c r="R3128" t="str">
        <f t="shared" si="195"/>
        <v>spaces</v>
      </c>
      <c r="S3128" s="9">
        <v>42426.76807870371</v>
      </c>
      <c r="T3128" s="9"/>
      <c r="U3128" s="8">
        <v>42456.726412037038</v>
      </c>
      <c r="W3128" s="10">
        <v>42426.76807870371</v>
      </c>
    </row>
    <row r="3129" spans="1:23" ht="49" x14ac:dyDescent="0.25">
      <c r="A3129">
        <v>3127</v>
      </c>
      <c r="B3129" s="3" t="s">
        <v>3127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 t="e">
        <f t="shared" si="193"/>
        <v>#DIV/0!</v>
      </c>
      <c r="Q3129" t="str">
        <f t="shared" si="194"/>
        <v>theater</v>
      </c>
      <c r="R3129" t="str">
        <f t="shared" si="195"/>
        <v>spaces</v>
      </c>
      <c r="S3129" s="9">
        <v>42034.606817129628</v>
      </c>
      <c r="T3129" s="9"/>
      <c r="U3129" s="8">
        <v>42064.606817129628</v>
      </c>
      <c r="W3129" s="10">
        <v>42034.606817129628</v>
      </c>
    </row>
    <row r="3130" spans="1:23" ht="49" x14ac:dyDescent="0.25">
      <c r="A3130">
        <v>3128</v>
      </c>
      <c r="B3130" s="3" t="s">
        <v>3128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109</v>
      </c>
      <c r="P3130">
        <f t="shared" si="193"/>
        <v>139.24</v>
      </c>
      <c r="Q3130" t="str">
        <f t="shared" si="194"/>
        <v>theater</v>
      </c>
      <c r="R3130" t="str">
        <f t="shared" si="195"/>
        <v>plays</v>
      </c>
      <c r="S3130" s="9">
        <v>42780.575706018513</v>
      </c>
      <c r="T3130" s="9"/>
      <c r="U3130" s="8">
        <v>42810.534039351856</v>
      </c>
      <c r="W3130" s="10">
        <v>42780.575706018513</v>
      </c>
    </row>
    <row r="3131" spans="1:23" ht="49" x14ac:dyDescent="0.25">
      <c r="A3131">
        <v>3129</v>
      </c>
      <c r="B3131" s="3" t="s">
        <v>3129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1</v>
      </c>
      <c r="P3131">
        <f t="shared" si="193"/>
        <v>10</v>
      </c>
      <c r="Q3131" t="str">
        <f t="shared" si="194"/>
        <v>theater</v>
      </c>
      <c r="R3131" t="str">
        <f t="shared" si="195"/>
        <v>plays</v>
      </c>
      <c r="S3131" s="9">
        <v>42803.592812499999</v>
      </c>
      <c r="T3131" s="9"/>
      <c r="U3131" s="8">
        <v>42843.551145833335</v>
      </c>
      <c r="W3131" s="10">
        <v>42803.592812499999</v>
      </c>
    </row>
    <row r="3132" spans="1:23" ht="33" x14ac:dyDescent="0.25">
      <c r="A3132">
        <v>3130</v>
      </c>
      <c r="B3132" s="3" t="s">
        <v>3130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4</v>
      </c>
      <c r="P3132">
        <f t="shared" si="193"/>
        <v>93.75</v>
      </c>
      <c r="Q3132" t="str">
        <f t="shared" si="194"/>
        <v>theater</v>
      </c>
      <c r="R3132" t="str">
        <f t="shared" si="195"/>
        <v>plays</v>
      </c>
      <c r="S3132" s="9">
        <v>42808.390231481477</v>
      </c>
      <c r="T3132" s="9"/>
      <c r="U3132" s="8">
        <v>42838.957638888889</v>
      </c>
      <c r="W3132" s="10">
        <v>42808.390231481477</v>
      </c>
    </row>
    <row r="3133" spans="1:23" ht="33" x14ac:dyDescent="0.25">
      <c r="A3133">
        <v>3131</v>
      </c>
      <c r="B3133" s="3" t="s">
        <v>3131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16</v>
      </c>
      <c r="P3133">
        <f t="shared" si="193"/>
        <v>53.75</v>
      </c>
      <c r="Q3133" t="str">
        <f t="shared" si="194"/>
        <v>theater</v>
      </c>
      <c r="R3133" t="str">
        <f t="shared" si="195"/>
        <v>plays</v>
      </c>
      <c r="S3133" s="9">
        <v>42803.329224537039</v>
      </c>
      <c r="T3133" s="9"/>
      <c r="U3133" s="8">
        <v>42833.287557870368</v>
      </c>
      <c r="W3133" s="10">
        <v>42803.329224537039</v>
      </c>
    </row>
    <row r="3134" spans="1:23" ht="33" x14ac:dyDescent="0.25">
      <c r="A3134">
        <v>3132</v>
      </c>
      <c r="B3134" s="3" t="s">
        <v>3132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0</v>
      </c>
      <c r="P3134">
        <f t="shared" si="193"/>
        <v>10</v>
      </c>
      <c r="Q3134" t="str">
        <f t="shared" si="194"/>
        <v>theater</v>
      </c>
      <c r="R3134" t="str">
        <f t="shared" si="195"/>
        <v>plays</v>
      </c>
      <c r="S3134" s="9">
        <v>42786.100231481483</v>
      </c>
      <c r="T3134" s="9"/>
      <c r="U3134" s="8">
        <v>42846.058564814812</v>
      </c>
      <c r="W3134" s="10">
        <v>42786.100231481483</v>
      </c>
    </row>
    <row r="3135" spans="1:23" ht="49" x14ac:dyDescent="0.25">
      <c r="A3135">
        <v>3133</v>
      </c>
      <c r="B3135" s="3" t="s">
        <v>3133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tr">
        <f t="shared" si="194"/>
        <v>theater</v>
      </c>
      <c r="R3135" t="str">
        <f t="shared" si="195"/>
        <v>plays</v>
      </c>
      <c r="S3135" s="9">
        <v>42788.315208333333</v>
      </c>
      <c r="T3135" s="9"/>
      <c r="U3135" s="8">
        <v>42818.273541666669</v>
      </c>
      <c r="W3135" s="10">
        <v>42788.315208333333</v>
      </c>
    </row>
    <row r="3136" spans="1:23" ht="49" x14ac:dyDescent="0.25">
      <c r="A3136">
        <v>3134</v>
      </c>
      <c r="B3136" s="3" t="s">
        <v>3134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23</v>
      </c>
      <c r="P3136">
        <f t="shared" si="193"/>
        <v>18.75</v>
      </c>
      <c r="Q3136" t="str">
        <f t="shared" si="194"/>
        <v>theater</v>
      </c>
      <c r="R3136" t="str">
        <f t="shared" si="195"/>
        <v>plays</v>
      </c>
      <c r="S3136" s="9">
        <v>42800.470127314817</v>
      </c>
      <c r="T3136" s="9"/>
      <c r="U3136" s="8">
        <v>42821.428460648152</v>
      </c>
      <c r="W3136" s="10">
        <v>42800.470127314817</v>
      </c>
    </row>
    <row r="3137" spans="1:23" ht="49" x14ac:dyDescent="0.25">
      <c r="A3137">
        <v>3135</v>
      </c>
      <c r="B3137" s="3" t="s">
        <v>3135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21</v>
      </c>
      <c r="P3137">
        <f t="shared" si="193"/>
        <v>23.14</v>
      </c>
      <c r="Q3137" t="str">
        <f t="shared" si="194"/>
        <v>theater</v>
      </c>
      <c r="R3137" t="str">
        <f t="shared" si="195"/>
        <v>plays</v>
      </c>
      <c r="S3137" s="9">
        <v>42806.901863425926</v>
      </c>
      <c r="T3137" s="9"/>
      <c r="U3137" s="8">
        <v>42828.901863425926</v>
      </c>
      <c r="W3137" s="10">
        <v>42806.901863425926</v>
      </c>
    </row>
    <row r="3138" spans="1:23" ht="49" x14ac:dyDescent="0.25">
      <c r="A3138">
        <v>3136</v>
      </c>
      <c r="B3138" s="3" t="s">
        <v>3136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128</v>
      </c>
      <c r="P3138">
        <f t="shared" si="193"/>
        <v>29.05</v>
      </c>
      <c r="Q3138" t="str">
        <f t="shared" si="194"/>
        <v>theater</v>
      </c>
      <c r="R3138" t="str">
        <f t="shared" si="195"/>
        <v>plays</v>
      </c>
      <c r="S3138" s="9">
        <v>42789.212430555555</v>
      </c>
      <c r="T3138" s="9"/>
      <c r="U3138" s="8">
        <v>42825.707638888889</v>
      </c>
      <c r="W3138" s="10">
        <v>42789.212430555555</v>
      </c>
    </row>
    <row r="3139" spans="1:23" ht="33" x14ac:dyDescent="0.25">
      <c r="A3139">
        <v>3137</v>
      </c>
      <c r="B3139" s="3" t="s">
        <v>3137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ROUND((E3139/D3139)*100,0)</f>
        <v>3</v>
      </c>
      <c r="P3139">
        <f t="shared" ref="P3139:P3202" si="197">ROUND(E3139/L3139,2)</f>
        <v>50</v>
      </c>
      <c r="Q3139" t="str">
        <f t="shared" ref="Q3139:Q3202" si="198">LEFT(N3139,FIND("/",N3139)-1)</f>
        <v>theater</v>
      </c>
      <c r="R3139" t="str">
        <f t="shared" ref="R3139:R3202" si="199">MID(N3139,FIND("/",N3139)+1,LEN(N3139))</f>
        <v>plays</v>
      </c>
      <c r="S3139" s="9">
        <v>42807.635057870371</v>
      </c>
      <c r="T3139" s="9"/>
      <c r="U3139" s="8">
        <v>42858.55</v>
      </c>
      <c r="W3139" s="10">
        <v>42807.635057870371</v>
      </c>
    </row>
    <row r="3140" spans="1:23" ht="65" x14ac:dyDescent="0.25">
      <c r="A3140">
        <v>3138</v>
      </c>
      <c r="B3140" s="3" t="s">
        <v>3138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 t="e">
        <f t="shared" si="197"/>
        <v>#DIV/0!</v>
      </c>
      <c r="Q3140" t="str">
        <f t="shared" si="198"/>
        <v>theater</v>
      </c>
      <c r="R3140" t="str">
        <f t="shared" si="199"/>
        <v>plays</v>
      </c>
      <c r="S3140" s="9">
        <v>42809.395914351851</v>
      </c>
      <c r="T3140" s="9"/>
      <c r="U3140" s="8">
        <v>42828.395914351851</v>
      </c>
      <c r="W3140" s="10">
        <v>42809.395914351851</v>
      </c>
    </row>
    <row r="3141" spans="1:23" ht="49" x14ac:dyDescent="0.25">
      <c r="A3141">
        <v>3139</v>
      </c>
      <c r="B3141" s="3" t="s">
        <v>3139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</v>
      </c>
      <c r="P3141">
        <f t="shared" si="197"/>
        <v>450</v>
      </c>
      <c r="Q3141" t="str">
        <f t="shared" si="198"/>
        <v>theater</v>
      </c>
      <c r="R3141" t="str">
        <f t="shared" si="199"/>
        <v>plays</v>
      </c>
      <c r="S3141" s="9">
        <v>42785.020370370374</v>
      </c>
      <c r="T3141" s="9"/>
      <c r="U3141" s="8">
        <v>42818.939583333333</v>
      </c>
      <c r="W3141" s="10">
        <v>42785.020370370374</v>
      </c>
    </row>
    <row r="3142" spans="1:23" ht="49" x14ac:dyDescent="0.25">
      <c r="A3142">
        <v>3140</v>
      </c>
      <c r="B3142" s="3" t="s">
        <v>3140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1</v>
      </c>
      <c r="P3142">
        <f t="shared" si="197"/>
        <v>24</v>
      </c>
      <c r="Q3142" t="str">
        <f t="shared" si="198"/>
        <v>theater</v>
      </c>
      <c r="R3142" t="str">
        <f t="shared" si="199"/>
        <v>plays</v>
      </c>
      <c r="S3142" s="9">
        <v>42802.468784722223</v>
      </c>
      <c r="T3142" s="9"/>
      <c r="U3142" s="8">
        <v>42832.427118055552</v>
      </c>
      <c r="W3142" s="10">
        <v>42802.468784722223</v>
      </c>
    </row>
    <row r="3143" spans="1:23" ht="65" x14ac:dyDescent="0.25">
      <c r="A3143">
        <v>3141</v>
      </c>
      <c r="B3143" s="3" t="s">
        <v>3141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52</v>
      </c>
      <c r="P3143">
        <f t="shared" si="197"/>
        <v>32.25</v>
      </c>
      <c r="Q3143" t="str">
        <f t="shared" si="198"/>
        <v>theater</v>
      </c>
      <c r="R3143" t="str">
        <f t="shared" si="199"/>
        <v>plays</v>
      </c>
      <c r="S3143" s="9">
        <v>42800.503333333334</v>
      </c>
      <c r="T3143" s="9"/>
      <c r="U3143" s="8">
        <v>42841.583333333328</v>
      </c>
      <c r="W3143" s="10">
        <v>42800.503333333334</v>
      </c>
    </row>
    <row r="3144" spans="1:23" ht="49" x14ac:dyDescent="0.25">
      <c r="A3144">
        <v>3142</v>
      </c>
      <c r="B3144" s="3" t="s">
        <v>3142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2</v>
      </c>
      <c r="P3144">
        <f t="shared" si="197"/>
        <v>15</v>
      </c>
      <c r="Q3144" t="str">
        <f t="shared" si="198"/>
        <v>theater</v>
      </c>
      <c r="R3144" t="str">
        <f t="shared" si="199"/>
        <v>plays</v>
      </c>
      <c r="S3144" s="9">
        <v>42783.263182870374</v>
      </c>
      <c r="T3144" s="9"/>
      <c r="U3144" s="8">
        <v>42813.221516203703</v>
      </c>
      <c r="W3144" s="10">
        <v>42783.263182870374</v>
      </c>
    </row>
    <row r="3145" spans="1:23" ht="65" x14ac:dyDescent="0.25">
      <c r="A3145">
        <v>3143</v>
      </c>
      <c r="B3145" s="3" t="s">
        <v>3143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 t="e">
        <f t="shared" si="197"/>
        <v>#DIV/0!</v>
      </c>
      <c r="Q3145" t="str">
        <f t="shared" si="198"/>
        <v>theater</v>
      </c>
      <c r="R3145" t="str">
        <f t="shared" si="199"/>
        <v>plays</v>
      </c>
      <c r="S3145" s="9">
        <v>42808.108287037037</v>
      </c>
      <c r="T3145" s="9"/>
      <c r="U3145" s="8">
        <v>42834.108287037037</v>
      </c>
      <c r="W3145" s="10">
        <v>42808.108287037037</v>
      </c>
    </row>
    <row r="3146" spans="1:23" ht="65" x14ac:dyDescent="0.25">
      <c r="A3146">
        <v>3144</v>
      </c>
      <c r="B3146" s="3" t="s">
        <v>3144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</v>
      </c>
      <c r="P3146">
        <f t="shared" si="197"/>
        <v>251.33</v>
      </c>
      <c r="Q3146" t="str">
        <f t="shared" si="198"/>
        <v>theater</v>
      </c>
      <c r="R3146" t="str">
        <f t="shared" si="199"/>
        <v>plays</v>
      </c>
      <c r="S3146" s="9">
        <v>42796.288275462968</v>
      </c>
      <c r="T3146" s="9"/>
      <c r="U3146" s="8">
        <v>42813</v>
      </c>
      <c r="W3146" s="10">
        <v>42796.288275462968</v>
      </c>
    </row>
    <row r="3147" spans="1:23" ht="33" x14ac:dyDescent="0.25">
      <c r="A3147">
        <v>3145</v>
      </c>
      <c r="B3147" s="3" t="s">
        <v>3145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 t="e">
        <f t="shared" si="197"/>
        <v>#DIV/0!</v>
      </c>
      <c r="Q3147" t="str">
        <f t="shared" si="198"/>
        <v>theater</v>
      </c>
      <c r="R3147" t="str">
        <f t="shared" si="199"/>
        <v>plays</v>
      </c>
      <c r="S3147" s="9">
        <v>42761.790902777779</v>
      </c>
      <c r="T3147" s="9"/>
      <c r="U3147" s="8">
        <v>42821.749236111107</v>
      </c>
      <c r="W3147" s="10">
        <v>42761.790902777779</v>
      </c>
    </row>
    <row r="3148" spans="1:23" ht="33" x14ac:dyDescent="0.25">
      <c r="A3148">
        <v>3146</v>
      </c>
      <c r="B3148" s="3" t="s">
        <v>3146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11</v>
      </c>
      <c r="P3148">
        <f t="shared" si="197"/>
        <v>437.5</v>
      </c>
      <c r="Q3148" t="str">
        <f t="shared" si="198"/>
        <v>theater</v>
      </c>
      <c r="R3148" t="str">
        <f t="shared" si="199"/>
        <v>plays</v>
      </c>
      <c r="S3148" s="9">
        <v>42796.432476851856</v>
      </c>
      <c r="T3148" s="9"/>
      <c r="U3148" s="8">
        <v>42841.390810185185</v>
      </c>
      <c r="W3148" s="10">
        <v>42796.432476851856</v>
      </c>
    </row>
    <row r="3149" spans="1:23" ht="49" x14ac:dyDescent="0.25">
      <c r="A3149">
        <v>3147</v>
      </c>
      <c r="B3149" s="3" t="s">
        <v>3147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118</v>
      </c>
      <c r="P3149">
        <f t="shared" si="197"/>
        <v>110.35</v>
      </c>
      <c r="Q3149" t="str">
        <f t="shared" si="198"/>
        <v>theater</v>
      </c>
      <c r="R3149" t="str">
        <f t="shared" si="199"/>
        <v>plays</v>
      </c>
      <c r="S3149" s="9">
        <v>41909.719386574077</v>
      </c>
      <c r="T3149" s="9"/>
      <c r="U3149" s="8">
        <v>41949.761053240742</v>
      </c>
      <c r="W3149" s="10">
        <v>41909.719386574077</v>
      </c>
    </row>
    <row r="3150" spans="1:23" ht="33" x14ac:dyDescent="0.25">
      <c r="A3150">
        <v>3148</v>
      </c>
      <c r="B3150" s="3" t="s">
        <v>3148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</v>
      </c>
      <c r="P3150">
        <f t="shared" si="197"/>
        <v>41.42</v>
      </c>
      <c r="Q3150" t="str">
        <f t="shared" si="198"/>
        <v>theater</v>
      </c>
      <c r="R3150" t="str">
        <f t="shared" si="199"/>
        <v>plays</v>
      </c>
      <c r="S3150" s="9">
        <v>41891.415324074071</v>
      </c>
      <c r="T3150" s="9"/>
      <c r="U3150" s="8">
        <v>41912.916666666664</v>
      </c>
      <c r="W3150" s="10">
        <v>41891.415324074071</v>
      </c>
    </row>
    <row r="3151" spans="1:23" ht="49" x14ac:dyDescent="0.25">
      <c r="A3151">
        <v>3149</v>
      </c>
      <c r="B3151" s="3" t="s">
        <v>3149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tr">
        <f t="shared" si="198"/>
        <v>theater</v>
      </c>
      <c r="R3151" t="str">
        <f t="shared" si="199"/>
        <v>plays</v>
      </c>
      <c r="S3151" s="9">
        <v>41225.767361111109</v>
      </c>
      <c r="T3151" s="9"/>
      <c r="U3151" s="8">
        <v>41249.833333333336</v>
      </c>
      <c r="W3151" s="10">
        <v>41225.767361111109</v>
      </c>
    </row>
    <row r="3152" spans="1:23" ht="65" x14ac:dyDescent="0.25">
      <c r="A3152">
        <v>3150</v>
      </c>
      <c r="B3152" s="3" t="s">
        <v>3150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</v>
      </c>
      <c r="Q3152" t="str">
        <f t="shared" si="198"/>
        <v>theater</v>
      </c>
      <c r="R3152" t="str">
        <f t="shared" si="199"/>
        <v>plays</v>
      </c>
      <c r="S3152" s="9">
        <v>40478.013923611114</v>
      </c>
      <c r="T3152" s="9"/>
      <c r="U3152" s="8">
        <v>40567.916666666664</v>
      </c>
      <c r="W3152" s="10">
        <v>40478.013923611114</v>
      </c>
    </row>
    <row r="3153" spans="1:23" ht="33" x14ac:dyDescent="0.25">
      <c r="A3153">
        <v>3151</v>
      </c>
      <c r="B3153" s="3" t="s">
        <v>3151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</v>
      </c>
      <c r="P3153">
        <f t="shared" si="197"/>
        <v>103.35</v>
      </c>
      <c r="Q3153" t="str">
        <f t="shared" si="198"/>
        <v>theater</v>
      </c>
      <c r="R3153" t="str">
        <f t="shared" si="199"/>
        <v>plays</v>
      </c>
      <c r="S3153" s="9">
        <v>41862.58997685185</v>
      </c>
      <c r="T3153" s="9"/>
      <c r="U3153" s="8">
        <v>41892.58997685185</v>
      </c>
      <c r="W3153" s="10">
        <v>41862.58997685185</v>
      </c>
    </row>
    <row r="3154" spans="1:23" ht="49" x14ac:dyDescent="0.25">
      <c r="A3154">
        <v>3152</v>
      </c>
      <c r="B3154" s="3" t="s">
        <v>3152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106</v>
      </c>
      <c r="P3154">
        <f t="shared" si="197"/>
        <v>34.79</v>
      </c>
      <c r="Q3154" t="str">
        <f t="shared" si="198"/>
        <v>theater</v>
      </c>
      <c r="R3154" t="str">
        <f t="shared" si="199"/>
        <v>plays</v>
      </c>
      <c r="S3154" s="9">
        <v>41550.617673611108</v>
      </c>
      <c r="T3154" s="9"/>
      <c r="U3154" s="8">
        <v>41580.617673611108</v>
      </c>
      <c r="W3154" s="10">
        <v>41550.617673611108</v>
      </c>
    </row>
    <row r="3155" spans="1:23" ht="49" x14ac:dyDescent="0.25">
      <c r="A3155">
        <v>3153</v>
      </c>
      <c r="B3155" s="3" t="s">
        <v>3153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336</v>
      </c>
      <c r="P3155">
        <f t="shared" si="197"/>
        <v>41.77</v>
      </c>
      <c r="Q3155" t="str">
        <f t="shared" si="198"/>
        <v>theater</v>
      </c>
      <c r="R3155" t="str">
        <f t="shared" si="199"/>
        <v>plays</v>
      </c>
      <c r="S3155" s="9">
        <v>40632.904363425929</v>
      </c>
      <c r="T3155" s="9"/>
      <c r="U3155" s="8">
        <v>40663.957638888889</v>
      </c>
      <c r="W3155" s="10">
        <v>40632.904363425929</v>
      </c>
    </row>
    <row r="3156" spans="1:23" ht="49" x14ac:dyDescent="0.25">
      <c r="A3156">
        <v>3154</v>
      </c>
      <c r="B3156" s="3" t="s">
        <v>3154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113</v>
      </c>
      <c r="P3156">
        <f t="shared" si="197"/>
        <v>64.27</v>
      </c>
      <c r="Q3156" t="str">
        <f t="shared" si="198"/>
        <v>theater</v>
      </c>
      <c r="R3156" t="str">
        <f t="shared" si="199"/>
        <v>plays</v>
      </c>
      <c r="S3156" s="9">
        <v>40970.625671296293</v>
      </c>
      <c r="T3156" s="9"/>
      <c r="U3156" s="8">
        <v>41000.584004629629</v>
      </c>
      <c r="W3156" s="10">
        <v>40970.625671296293</v>
      </c>
    </row>
    <row r="3157" spans="1:23" ht="49" x14ac:dyDescent="0.25">
      <c r="A3157">
        <v>3155</v>
      </c>
      <c r="B3157" s="3" t="s">
        <v>3155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189</v>
      </c>
      <c r="P3157">
        <f t="shared" si="197"/>
        <v>31.21</v>
      </c>
      <c r="Q3157" t="str">
        <f t="shared" si="198"/>
        <v>theater</v>
      </c>
      <c r="R3157" t="str">
        <f t="shared" si="199"/>
        <v>plays</v>
      </c>
      <c r="S3157" s="9">
        <v>41233.249131944445</v>
      </c>
      <c r="T3157" s="9"/>
      <c r="U3157" s="8">
        <v>41263.249131944445</v>
      </c>
      <c r="W3157" s="10">
        <v>41233.249131944445</v>
      </c>
    </row>
    <row r="3158" spans="1:23" ht="49" x14ac:dyDescent="0.25">
      <c r="A3158">
        <v>3156</v>
      </c>
      <c r="B3158" s="3" t="s">
        <v>3156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102</v>
      </c>
      <c r="P3158">
        <f t="shared" si="197"/>
        <v>62.92</v>
      </c>
      <c r="Q3158" t="str">
        <f t="shared" si="198"/>
        <v>theater</v>
      </c>
      <c r="R3158" t="str">
        <f t="shared" si="199"/>
        <v>plays</v>
      </c>
      <c r="S3158" s="9">
        <v>41026.703055555554</v>
      </c>
      <c r="T3158" s="9"/>
      <c r="U3158" s="8">
        <v>41061.703055555554</v>
      </c>
      <c r="W3158" s="10">
        <v>41026.703055555554</v>
      </c>
    </row>
    <row r="3159" spans="1:23" ht="33" x14ac:dyDescent="0.25">
      <c r="A3159">
        <v>3157</v>
      </c>
      <c r="B3159" s="3" t="s">
        <v>3157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98.54</v>
      </c>
      <c r="Q3159" t="str">
        <f t="shared" si="198"/>
        <v>theater</v>
      </c>
      <c r="R3159" t="str">
        <f t="shared" si="199"/>
        <v>plays</v>
      </c>
      <c r="S3159" s="9">
        <v>41829.538252314815</v>
      </c>
      <c r="T3159" s="9"/>
      <c r="U3159" s="8">
        <v>41838.958333333336</v>
      </c>
      <c r="W3159" s="10">
        <v>41829.538252314815</v>
      </c>
    </row>
    <row r="3160" spans="1:23" ht="33" x14ac:dyDescent="0.25">
      <c r="A3160">
        <v>3158</v>
      </c>
      <c r="B3160" s="3" t="s">
        <v>3158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>
        <f t="shared" si="197"/>
        <v>82.61</v>
      </c>
      <c r="Q3160" t="str">
        <f t="shared" si="198"/>
        <v>theater</v>
      </c>
      <c r="R3160" t="str">
        <f t="shared" si="199"/>
        <v>plays</v>
      </c>
      <c r="S3160" s="9">
        <v>41447.589722222219</v>
      </c>
      <c r="T3160" s="9"/>
      <c r="U3160" s="8">
        <v>41477.589722222219</v>
      </c>
      <c r="W3160" s="10">
        <v>41447.589722222219</v>
      </c>
    </row>
    <row r="3161" spans="1:23" ht="33" x14ac:dyDescent="0.25">
      <c r="A3161">
        <v>3159</v>
      </c>
      <c r="B3161" s="3" t="s">
        <v>3159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</v>
      </c>
      <c r="P3161">
        <f t="shared" si="197"/>
        <v>38.5</v>
      </c>
      <c r="Q3161" t="str">
        <f t="shared" si="198"/>
        <v>theater</v>
      </c>
      <c r="R3161" t="str">
        <f t="shared" si="199"/>
        <v>plays</v>
      </c>
      <c r="S3161" s="9">
        <v>40883.816678240742</v>
      </c>
      <c r="T3161" s="9"/>
      <c r="U3161" s="8">
        <v>40926.708333333336</v>
      </c>
      <c r="W3161" s="10">
        <v>40883.816678240742</v>
      </c>
    </row>
    <row r="3162" spans="1:23" ht="49" x14ac:dyDescent="0.25">
      <c r="A3162">
        <v>3160</v>
      </c>
      <c r="B3162" s="3" t="s">
        <v>3160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102</v>
      </c>
      <c r="P3162">
        <f t="shared" si="197"/>
        <v>80.16</v>
      </c>
      <c r="Q3162" t="str">
        <f t="shared" si="198"/>
        <v>theater</v>
      </c>
      <c r="R3162" t="str">
        <f t="shared" si="199"/>
        <v>plays</v>
      </c>
      <c r="S3162" s="9">
        <v>41841.01489583333</v>
      </c>
      <c r="T3162" s="9"/>
      <c r="U3162" s="8">
        <v>41863.957638888889</v>
      </c>
      <c r="W3162" s="10">
        <v>41841.01489583333</v>
      </c>
    </row>
    <row r="3163" spans="1:23" ht="49" x14ac:dyDescent="0.25">
      <c r="A3163">
        <v>3161</v>
      </c>
      <c r="B3163" s="3" t="s">
        <v>3161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</v>
      </c>
      <c r="P3163">
        <f t="shared" si="197"/>
        <v>28.41</v>
      </c>
      <c r="Q3163" t="str">
        <f t="shared" si="198"/>
        <v>theater</v>
      </c>
      <c r="R3163" t="str">
        <f t="shared" si="199"/>
        <v>plays</v>
      </c>
      <c r="S3163" s="9">
        <v>41897.286134259259</v>
      </c>
      <c r="T3163" s="9"/>
      <c r="U3163" s="8">
        <v>41927.286134259259</v>
      </c>
      <c r="W3163" s="10">
        <v>41897.286134259259</v>
      </c>
    </row>
    <row r="3164" spans="1:23" ht="49" x14ac:dyDescent="0.25">
      <c r="A3164">
        <v>3162</v>
      </c>
      <c r="B3164" s="3" t="s">
        <v>3162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</v>
      </c>
      <c r="P3164">
        <f t="shared" si="197"/>
        <v>80.73</v>
      </c>
      <c r="Q3164" t="str">
        <f t="shared" si="198"/>
        <v>theater</v>
      </c>
      <c r="R3164" t="str">
        <f t="shared" si="199"/>
        <v>plays</v>
      </c>
      <c r="S3164" s="9">
        <v>41799.435902777775</v>
      </c>
      <c r="T3164" s="9"/>
      <c r="U3164" s="8">
        <v>41826.833333333336</v>
      </c>
      <c r="W3164" s="10">
        <v>41799.435902777775</v>
      </c>
    </row>
    <row r="3165" spans="1:23" ht="49" x14ac:dyDescent="0.25">
      <c r="A3165">
        <v>3163</v>
      </c>
      <c r="B3165" s="3" t="s">
        <v>3163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</v>
      </c>
      <c r="P3165">
        <f t="shared" si="197"/>
        <v>200.69</v>
      </c>
      <c r="Q3165" t="str">
        <f t="shared" si="198"/>
        <v>theater</v>
      </c>
      <c r="R3165" t="str">
        <f t="shared" si="199"/>
        <v>plays</v>
      </c>
      <c r="S3165" s="9">
        <v>41775.503761574073</v>
      </c>
      <c r="T3165" s="9"/>
      <c r="U3165" s="8">
        <v>41805.503761574073</v>
      </c>
      <c r="W3165" s="10">
        <v>41775.503761574073</v>
      </c>
    </row>
    <row r="3166" spans="1:23" ht="49" x14ac:dyDescent="0.25">
      <c r="A3166">
        <v>3164</v>
      </c>
      <c r="B3166" s="3" t="s">
        <v>3164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107</v>
      </c>
      <c r="P3166">
        <f t="shared" si="197"/>
        <v>37.590000000000003</v>
      </c>
      <c r="Q3166" t="str">
        <f t="shared" si="198"/>
        <v>theater</v>
      </c>
      <c r="R3166" t="str">
        <f t="shared" si="199"/>
        <v>plays</v>
      </c>
      <c r="S3166" s="9">
        <v>41766.55572916667</v>
      </c>
      <c r="T3166" s="9"/>
      <c r="U3166" s="8">
        <v>41799.55572916667</v>
      </c>
      <c r="W3166" s="10">
        <v>41766.55572916667</v>
      </c>
    </row>
    <row r="3167" spans="1:23" ht="49" x14ac:dyDescent="0.25">
      <c r="A3167">
        <v>3165</v>
      </c>
      <c r="B3167" s="3" t="s">
        <v>3165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163</v>
      </c>
      <c r="P3167">
        <f t="shared" si="197"/>
        <v>58.1</v>
      </c>
      <c r="Q3167" t="str">
        <f t="shared" si="198"/>
        <v>theater</v>
      </c>
      <c r="R3167" t="str">
        <f t="shared" si="199"/>
        <v>plays</v>
      </c>
      <c r="S3167" s="9">
        <v>40643.909259259257</v>
      </c>
      <c r="T3167" s="9"/>
      <c r="U3167" s="8">
        <v>40665.915972222225</v>
      </c>
      <c r="W3167" s="10">
        <v>40643.909259259257</v>
      </c>
    </row>
    <row r="3168" spans="1:23" ht="49" x14ac:dyDescent="0.25">
      <c r="A3168">
        <v>3166</v>
      </c>
      <c r="B3168" s="3" t="s">
        <v>3166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</v>
      </c>
      <c r="P3168">
        <f t="shared" si="197"/>
        <v>60.3</v>
      </c>
      <c r="Q3168" t="str">
        <f t="shared" si="198"/>
        <v>theater</v>
      </c>
      <c r="R3168" t="str">
        <f t="shared" si="199"/>
        <v>plays</v>
      </c>
      <c r="S3168" s="9">
        <v>41940.44158564815</v>
      </c>
      <c r="T3168" s="9"/>
      <c r="U3168" s="8">
        <v>41969.082638888889</v>
      </c>
      <c r="W3168" s="10">
        <v>41940.44158564815</v>
      </c>
    </row>
    <row r="3169" spans="1:23" ht="33" x14ac:dyDescent="0.25">
      <c r="A3169">
        <v>3167</v>
      </c>
      <c r="B3169" s="3" t="s">
        <v>3167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</v>
      </c>
      <c r="P3169">
        <f t="shared" si="197"/>
        <v>63.36</v>
      </c>
      <c r="Q3169" t="str">
        <f t="shared" si="198"/>
        <v>theater</v>
      </c>
      <c r="R3169" t="str">
        <f t="shared" si="199"/>
        <v>plays</v>
      </c>
      <c r="S3169" s="9">
        <v>41838.925706018519</v>
      </c>
      <c r="T3169" s="9"/>
      <c r="U3169" s="8">
        <v>41852.925706018519</v>
      </c>
      <c r="W3169" s="10">
        <v>41838.925706018519</v>
      </c>
    </row>
    <row r="3170" spans="1:23" ht="49" x14ac:dyDescent="0.25">
      <c r="A3170">
        <v>3168</v>
      </c>
      <c r="B3170" s="3" t="s">
        <v>3168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</v>
      </c>
      <c r="P3170">
        <f t="shared" si="197"/>
        <v>50.9</v>
      </c>
      <c r="Q3170" t="str">
        <f t="shared" si="198"/>
        <v>theater</v>
      </c>
      <c r="R3170" t="str">
        <f t="shared" si="199"/>
        <v>plays</v>
      </c>
      <c r="S3170" s="9">
        <v>41771.855937500004</v>
      </c>
      <c r="T3170" s="9"/>
      <c r="U3170" s="8">
        <v>41803.666666666664</v>
      </c>
      <c r="W3170" s="10">
        <v>41771.855937500004</v>
      </c>
    </row>
    <row r="3171" spans="1:23" ht="33" x14ac:dyDescent="0.25">
      <c r="A3171">
        <v>3169</v>
      </c>
      <c r="B3171" s="3" t="s">
        <v>3169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</v>
      </c>
      <c r="P3171">
        <f t="shared" si="197"/>
        <v>100.5</v>
      </c>
      <c r="Q3171" t="str">
        <f t="shared" si="198"/>
        <v>theater</v>
      </c>
      <c r="R3171" t="str">
        <f t="shared" si="199"/>
        <v>plays</v>
      </c>
      <c r="S3171" s="9">
        <v>41591.487974537034</v>
      </c>
      <c r="T3171" s="9"/>
      <c r="U3171" s="8">
        <v>41620.957638888889</v>
      </c>
      <c r="W3171" s="10">
        <v>41591.487974537034</v>
      </c>
    </row>
    <row r="3172" spans="1:23" ht="33" x14ac:dyDescent="0.25">
      <c r="A3172">
        <v>3170</v>
      </c>
      <c r="B3172" s="3" t="s">
        <v>3170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</v>
      </c>
      <c r="P3172">
        <f t="shared" si="197"/>
        <v>31.62</v>
      </c>
      <c r="Q3172" t="str">
        <f t="shared" si="198"/>
        <v>theater</v>
      </c>
      <c r="R3172" t="str">
        <f t="shared" si="199"/>
        <v>plays</v>
      </c>
      <c r="S3172" s="9">
        <v>41788.830370370371</v>
      </c>
      <c r="T3172" s="9"/>
      <c r="U3172" s="8">
        <v>41821.916666666664</v>
      </c>
      <c r="W3172" s="10">
        <v>41788.830370370371</v>
      </c>
    </row>
    <row r="3173" spans="1:23" ht="49" x14ac:dyDescent="0.25">
      <c r="A3173">
        <v>3171</v>
      </c>
      <c r="B3173" s="3" t="s">
        <v>3171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109</v>
      </c>
      <c r="P3173">
        <f t="shared" si="197"/>
        <v>65.099999999999994</v>
      </c>
      <c r="Q3173" t="str">
        <f t="shared" si="198"/>
        <v>theater</v>
      </c>
      <c r="R3173" t="str">
        <f t="shared" si="199"/>
        <v>plays</v>
      </c>
      <c r="S3173" s="9">
        <v>42466.358310185184</v>
      </c>
      <c r="T3173" s="9"/>
      <c r="U3173" s="8">
        <v>42496.358310185184</v>
      </c>
      <c r="W3173" s="10">
        <v>42466.358310185184</v>
      </c>
    </row>
    <row r="3174" spans="1:23" ht="49" x14ac:dyDescent="0.25">
      <c r="A3174">
        <v>3172</v>
      </c>
      <c r="B3174" s="3" t="s">
        <v>3172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>
        <f t="shared" si="197"/>
        <v>79.31</v>
      </c>
      <c r="Q3174" t="str">
        <f t="shared" si="198"/>
        <v>theater</v>
      </c>
      <c r="R3174" t="str">
        <f t="shared" si="199"/>
        <v>plays</v>
      </c>
      <c r="S3174" s="9">
        <v>40923.479953703703</v>
      </c>
      <c r="T3174" s="9"/>
      <c r="U3174" s="8">
        <v>40953.479953703703</v>
      </c>
      <c r="W3174" s="10">
        <v>40923.479953703703</v>
      </c>
    </row>
    <row r="3175" spans="1:23" ht="49" x14ac:dyDescent="0.25">
      <c r="A3175">
        <v>3173</v>
      </c>
      <c r="B3175" s="3" t="s">
        <v>3173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139.19</v>
      </c>
      <c r="Q3175" t="str">
        <f t="shared" si="198"/>
        <v>theater</v>
      </c>
      <c r="R3175" t="str">
        <f t="shared" si="199"/>
        <v>plays</v>
      </c>
      <c r="S3175" s="9">
        <v>41878.628379629627</v>
      </c>
      <c r="T3175" s="9"/>
      <c r="U3175" s="8">
        <v>41908.628379629627</v>
      </c>
      <c r="W3175" s="10">
        <v>41878.628379629627</v>
      </c>
    </row>
    <row r="3176" spans="1:23" ht="49" x14ac:dyDescent="0.25">
      <c r="A3176">
        <v>3174</v>
      </c>
      <c r="B3176" s="3" t="s">
        <v>3174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</v>
      </c>
      <c r="P3176">
        <f t="shared" si="197"/>
        <v>131.91</v>
      </c>
      <c r="Q3176" t="str">
        <f t="shared" si="198"/>
        <v>theater</v>
      </c>
      <c r="R3176" t="str">
        <f t="shared" si="199"/>
        <v>plays</v>
      </c>
      <c r="S3176" s="9">
        <v>41862.614675925928</v>
      </c>
      <c r="T3176" s="9"/>
      <c r="U3176" s="8">
        <v>41876.614675925928</v>
      </c>
      <c r="W3176" s="10">
        <v>41862.614675925928</v>
      </c>
    </row>
    <row r="3177" spans="1:23" ht="49" x14ac:dyDescent="0.25">
      <c r="A3177">
        <v>3175</v>
      </c>
      <c r="B3177" s="3" t="s">
        <v>3175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110</v>
      </c>
      <c r="P3177">
        <f t="shared" si="197"/>
        <v>91.3</v>
      </c>
      <c r="Q3177" t="str">
        <f t="shared" si="198"/>
        <v>theater</v>
      </c>
      <c r="R3177" t="str">
        <f t="shared" si="199"/>
        <v>plays</v>
      </c>
      <c r="S3177" s="9">
        <v>40531.636886574073</v>
      </c>
      <c r="T3177" s="9"/>
      <c r="U3177" s="8">
        <v>40591.636886574073</v>
      </c>
      <c r="W3177" s="10">
        <v>40531.636886574073</v>
      </c>
    </row>
    <row r="3178" spans="1:23" ht="49" x14ac:dyDescent="0.25">
      <c r="A3178">
        <v>3176</v>
      </c>
      <c r="B3178" s="3" t="s">
        <v>3176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115</v>
      </c>
      <c r="P3178">
        <f t="shared" si="197"/>
        <v>39.67</v>
      </c>
      <c r="Q3178" t="str">
        <f t="shared" si="198"/>
        <v>theater</v>
      </c>
      <c r="R3178" t="str">
        <f t="shared" si="199"/>
        <v>plays</v>
      </c>
      <c r="S3178" s="9">
        <v>41477.680914351848</v>
      </c>
      <c r="T3178" s="9"/>
      <c r="U3178" s="8">
        <v>41504.375</v>
      </c>
      <c r="W3178" s="10">
        <v>41477.680914351848</v>
      </c>
    </row>
    <row r="3179" spans="1:23" ht="49" x14ac:dyDescent="0.25">
      <c r="A3179">
        <v>3177</v>
      </c>
      <c r="B3179" s="3" t="s">
        <v>3177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</v>
      </c>
      <c r="P3179">
        <f t="shared" si="197"/>
        <v>57.55</v>
      </c>
      <c r="Q3179" t="str">
        <f t="shared" si="198"/>
        <v>theater</v>
      </c>
      <c r="R3179" t="str">
        <f t="shared" si="199"/>
        <v>plays</v>
      </c>
      <c r="S3179" s="9">
        <v>41781.416770833333</v>
      </c>
      <c r="T3179" s="9"/>
      <c r="U3179" s="8">
        <v>41811.416770833333</v>
      </c>
      <c r="W3179" s="10">
        <v>41781.416770833333</v>
      </c>
    </row>
    <row r="3180" spans="1:23" ht="49" x14ac:dyDescent="0.25">
      <c r="A3180">
        <v>3178</v>
      </c>
      <c r="B3180" s="3" t="s">
        <v>3178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172</v>
      </c>
      <c r="P3180">
        <f t="shared" si="197"/>
        <v>33.03</v>
      </c>
      <c r="Q3180" t="str">
        <f t="shared" si="198"/>
        <v>theater</v>
      </c>
      <c r="R3180" t="str">
        <f t="shared" si="199"/>
        <v>plays</v>
      </c>
      <c r="S3180" s="9">
        <v>41806.355034722219</v>
      </c>
      <c r="T3180" s="9"/>
      <c r="U3180" s="8">
        <v>41836.355034722219</v>
      </c>
      <c r="W3180" s="10">
        <v>41806.355034722219</v>
      </c>
    </row>
    <row r="3181" spans="1:23" ht="33" x14ac:dyDescent="0.25">
      <c r="A3181">
        <v>3179</v>
      </c>
      <c r="B3181" s="3" t="s">
        <v>3179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</v>
      </c>
      <c r="P3181">
        <f t="shared" si="197"/>
        <v>77.34</v>
      </c>
      <c r="Q3181" t="str">
        <f t="shared" si="198"/>
        <v>theater</v>
      </c>
      <c r="R3181" t="str">
        <f t="shared" si="199"/>
        <v>plays</v>
      </c>
      <c r="S3181" s="9">
        <v>41375.452210648145</v>
      </c>
      <c r="T3181" s="9"/>
      <c r="U3181" s="8">
        <v>41400.452210648145</v>
      </c>
      <c r="W3181" s="10">
        <v>41375.452210648145</v>
      </c>
    </row>
    <row r="3182" spans="1:23" ht="49" x14ac:dyDescent="0.25">
      <c r="A3182">
        <v>3180</v>
      </c>
      <c r="B3182" s="3" t="s">
        <v>3180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120</v>
      </c>
      <c r="P3182">
        <f t="shared" si="197"/>
        <v>31.93</v>
      </c>
      <c r="Q3182" t="str">
        <f t="shared" si="198"/>
        <v>theater</v>
      </c>
      <c r="R3182" t="str">
        <f t="shared" si="199"/>
        <v>plays</v>
      </c>
      <c r="S3182" s="9">
        <v>41780.162604166668</v>
      </c>
      <c r="T3182" s="9"/>
      <c r="U3182" s="8">
        <v>41810.162604166668</v>
      </c>
      <c r="W3182" s="10">
        <v>41780.162604166668</v>
      </c>
    </row>
    <row r="3183" spans="1:23" ht="49" x14ac:dyDescent="0.25">
      <c r="A3183">
        <v>3181</v>
      </c>
      <c r="B3183" s="3" t="s">
        <v>3181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>
        <f t="shared" si="197"/>
        <v>36.33</v>
      </c>
      <c r="Q3183" t="str">
        <f t="shared" si="198"/>
        <v>theater</v>
      </c>
      <c r="R3183" t="str">
        <f t="shared" si="199"/>
        <v>plays</v>
      </c>
      <c r="S3183" s="9">
        <v>41779.060034722221</v>
      </c>
      <c r="T3183" s="9"/>
      <c r="U3183" s="8">
        <v>41805.416666666664</v>
      </c>
      <c r="W3183" s="10">
        <v>41779.060034722221</v>
      </c>
    </row>
    <row r="3184" spans="1:23" ht="65" x14ac:dyDescent="0.25">
      <c r="A3184">
        <v>3182</v>
      </c>
      <c r="B3184" s="3" t="s">
        <v>3182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101</v>
      </c>
      <c r="P3184">
        <f t="shared" si="197"/>
        <v>46.77</v>
      </c>
      <c r="Q3184" t="str">
        <f t="shared" si="198"/>
        <v>theater</v>
      </c>
      <c r="R3184" t="str">
        <f t="shared" si="199"/>
        <v>plays</v>
      </c>
      <c r="S3184" s="9">
        <v>40883.699317129627</v>
      </c>
      <c r="T3184" s="9"/>
      <c r="U3184" s="8">
        <v>40939.458333333336</v>
      </c>
      <c r="W3184" s="10">
        <v>40883.699317129627</v>
      </c>
    </row>
    <row r="3185" spans="1:23" ht="49" x14ac:dyDescent="0.25">
      <c r="A3185">
        <v>3183</v>
      </c>
      <c r="B3185" s="3" t="s">
        <v>3183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>
        <f t="shared" si="197"/>
        <v>40.07</v>
      </c>
      <c r="Q3185" t="str">
        <f t="shared" si="198"/>
        <v>theater</v>
      </c>
      <c r="R3185" t="str">
        <f t="shared" si="199"/>
        <v>plays</v>
      </c>
      <c r="S3185" s="9">
        <v>41491.54478009259</v>
      </c>
      <c r="T3185" s="9"/>
      <c r="U3185" s="8">
        <v>41509.54478009259</v>
      </c>
      <c r="W3185" s="10">
        <v>41491.54478009259</v>
      </c>
    </row>
    <row r="3186" spans="1:23" ht="49" x14ac:dyDescent="0.25">
      <c r="A3186">
        <v>3184</v>
      </c>
      <c r="B3186" s="3" t="s">
        <v>3184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</v>
      </c>
      <c r="P3186">
        <f t="shared" si="197"/>
        <v>100.22</v>
      </c>
      <c r="Q3186" t="str">
        <f t="shared" si="198"/>
        <v>theater</v>
      </c>
      <c r="R3186" t="str">
        <f t="shared" si="199"/>
        <v>plays</v>
      </c>
      <c r="S3186" s="9">
        <v>41791.743414351848</v>
      </c>
      <c r="T3186" s="9"/>
      <c r="U3186" s="8">
        <v>41821.743414351848</v>
      </c>
      <c r="W3186" s="10">
        <v>41791.743414351848</v>
      </c>
    </row>
    <row r="3187" spans="1:23" ht="49" x14ac:dyDescent="0.25">
      <c r="A3187">
        <v>3185</v>
      </c>
      <c r="B3187" s="3" t="s">
        <v>3185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41.67</v>
      </c>
      <c r="Q3187" t="str">
        <f t="shared" si="198"/>
        <v>theater</v>
      </c>
      <c r="R3187" t="str">
        <f t="shared" si="199"/>
        <v>plays</v>
      </c>
      <c r="S3187" s="9">
        <v>41829.727326388893</v>
      </c>
      <c r="T3187" s="9"/>
      <c r="U3187" s="8">
        <v>41836.727326388893</v>
      </c>
      <c r="W3187" s="10">
        <v>41829.727326388893</v>
      </c>
    </row>
    <row r="3188" spans="1:23" ht="49" x14ac:dyDescent="0.25">
      <c r="A3188">
        <v>3186</v>
      </c>
      <c r="B3188" s="3" t="s">
        <v>3186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</v>
      </c>
      <c r="P3188">
        <f t="shared" si="197"/>
        <v>46.71</v>
      </c>
      <c r="Q3188" t="str">
        <f t="shared" si="198"/>
        <v>theater</v>
      </c>
      <c r="R3188" t="str">
        <f t="shared" si="199"/>
        <v>plays</v>
      </c>
      <c r="S3188" s="9">
        <v>41868.674050925925</v>
      </c>
      <c r="T3188" s="9"/>
      <c r="U3188" s="8">
        <v>41898.625</v>
      </c>
      <c r="W3188" s="10">
        <v>41868.674050925925</v>
      </c>
    </row>
    <row r="3189" spans="1:23" ht="49" x14ac:dyDescent="0.25">
      <c r="A3189">
        <v>3187</v>
      </c>
      <c r="B3189" s="3" t="s">
        <v>3187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</v>
      </c>
      <c r="P3189">
        <f t="shared" si="197"/>
        <v>71.489999999999995</v>
      </c>
      <c r="Q3189" t="str">
        <f t="shared" si="198"/>
        <v>theater</v>
      </c>
      <c r="R3189" t="str">
        <f t="shared" si="199"/>
        <v>plays</v>
      </c>
      <c r="S3189" s="9">
        <v>41835.416354166664</v>
      </c>
      <c r="T3189" s="9"/>
      <c r="U3189" s="8">
        <v>41855.416354166664</v>
      </c>
      <c r="W3189" s="10">
        <v>41835.416354166664</v>
      </c>
    </row>
    <row r="3190" spans="1:23" ht="49" x14ac:dyDescent="0.25">
      <c r="A3190">
        <v>3188</v>
      </c>
      <c r="B3190" s="3" t="s">
        <v>3188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>
        <f t="shared" si="197"/>
        <v>14.44</v>
      </c>
      <c r="Q3190" t="str">
        <f t="shared" si="198"/>
        <v>theater</v>
      </c>
      <c r="R3190" t="str">
        <f t="shared" si="199"/>
        <v>musical</v>
      </c>
      <c r="S3190" s="9">
        <v>42144.165532407409</v>
      </c>
      <c r="T3190" s="9"/>
      <c r="U3190" s="8">
        <v>42165.165532407409</v>
      </c>
      <c r="W3190" s="10">
        <v>42144.165532407409</v>
      </c>
    </row>
    <row r="3191" spans="1:23" ht="49" x14ac:dyDescent="0.25">
      <c r="A3191">
        <v>3189</v>
      </c>
      <c r="B3191" s="3" t="s">
        <v>3189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</v>
      </c>
      <c r="P3191">
        <f t="shared" si="197"/>
        <v>356.84</v>
      </c>
      <c r="Q3191" t="str">
        <f t="shared" si="198"/>
        <v>theater</v>
      </c>
      <c r="R3191" t="str">
        <f t="shared" si="199"/>
        <v>musical</v>
      </c>
      <c r="S3191" s="9">
        <v>42118.096435185187</v>
      </c>
      <c r="T3191" s="9"/>
      <c r="U3191" s="8">
        <v>42148.096435185187</v>
      </c>
      <c r="W3191" s="10">
        <v>42118.096435185187</v>
      </c>
    </row>
    <row r="3192" spans="1:23" ht="49" x14ac:dyDescent="0.25">
      <c r="A3192">
        <v>3190</v>
      </c>
      <c r="B3192" s="3" t="s">
        <v>3190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 t="e">
        <f t="shared" si="197"/>
        <v>#DIV/0!</v>
      </c>
      <c r="Q3192" t="str">
        <f t="shared" si="198"/>
        <v>theater</v>
      </c>
      <c r="R3192" t="str">
        <f t="shared" si="199"/>
        <v>musical</v>
      </c>
      <c r="S3192" s="9">
        <v>42682.901331018518</v>
      </c>
      <c r="T3192" s="9"/>
      <c r="U3192" s="8">
        <v>42712.942997685182</v>
      </c>
      <c r="W3192" s="10">
        <v>42682.901331018518</v>
      </c>
    </row>
    <row r="3193" spans="1:23" ht="49" x14ac:dyDescent="0.25">
      <c r="A3193">
        <v>3191</v>
      </c>
      <c r="B3193" s="3" t="s">
        <v>3191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</v>
      </c>
      <c r="P3193">
        <f t="shared" si="197"/>
        <v>37.75</v>
      </c>
      <c r="Q3193" t="str">
        <f t="shared" si="198"/>
        <v>theater</v>
      </c>
      <c r="R3193" t="str">
        <f t="shared" si="199"/>
        <v>musical</v>
      </c>
      <c r="S3193" s="9">
        <v>42538.505428240736</v>
      </c>
      <c r="T3193" s="9"/>
      <c r="U3193" s="8">
        <v>42598.505428240736</v>
      </c>
      <c r="W3193" s="10">
        <v>42538.505428240736</v>
      </c>
    </row>
    <row r="3194" spans="1:23" ht="49" x14ac:dyDescent="0.25">
      <c r="A3194">
        <v>3192</v>
      </c>
      <c r="B3194" s="3" t="s">
        <v>3192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</v>
      </c>
      <c r="P3194">
        <f t="shared" si="197"/>
        <v>12.75</v>
      </c>
      <c r="Q3194" t="str">
        <f t="shared" si="198"/>
        <v>theater</v>
      </c>
      <c r="R3194" t="str">
        <f t="shared" si="199"/>
        <v>musical</v>
      </c>
      <c r="S3194" s="9">
        <v>42018.69049768518</v>
      </c>
      <c r="T3194" s="9"/>
      <c r="U3194" s="8">
        <v>42063.666666666672</v>
      </c>
      <c r="W3194" s="10">
        <v>42018.69049768518</v>
      </c>
    </row>
    <row r="3195" spans="1:23" ht="49" x14ac:dyDescent="0.25">
      <c r="A3195">
        <v>3193</v>
      </c>
      <c r="B3195" s="3" t="s">
        <v>3193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12</v>
      </c>
      <c r="P3195">
        <f t="shared" si="197"/>
        <v>24.46</v>
      </c>
      <c r="Q3195" t="str">
        <f t="shared" si="198"/>
        <v>theater</v>
      </c>
      <c r="R3195" t="str">
        <f t="shared" si="199"/>
        <v>musical</v>
      </c>
      <c r="S3195" s="9">
        <v>42010.718240740738</v>
      </c>
      <c r="T3195" s="9"/>
      <c r="U3195" s="8">
        <v>42055.718240740738</v>
      </c>
      <c r="W3195" s="10">
        <v>42010.718240740738</v>
      </c>
    </row>
    <row r="3196" spans="1:23" ht="49" x14ac:dyDescent="0.25">
      <c r="A3196">
        <v>3194</v>
      </c>
      <c r="B3196" s="3" t="s">
        <v>3194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 t="e">
        <f t="shared" si="197"/>
        <v>#DIV/0!</v>
      </c>
      <c r="Q3196" t="str">
        <f t="shared" si="198"/>
        <v>theater</v>
      </c>
      <c r="R3196" t="str">
        <f t="shared" si="199"/>
        <v>musical</v>
      </c>
      <c r="S3196" s="9">
        <v>42181.812476851846</v>
      </c>
      <c r="T3196" s="9"/>
      <c r="U3196" s="8">
        <v>42211.812476851846</v>
      </c>
      <c r="W3196" s="10">
        <v>42181.812476851846</v>
      </c>
    </row>
    <row r="3197" spans="1:23" ht="49" x14ac:dyDescent="0.25">
      <c r="A3197">
        <v>3195</v>
      </c>
      <c r="B3197" s="3" t="s">
        <v>3195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</v>
      </c>
      <c r="P3197">
        <f t="shared" si="197"/>
        <v>53.08</v>
      </c>
      <c r="Q3197" t="str">
        <f t="shared" si="198"/>
        <v>theater</v>
      </c>
      <c r="R3197" t="str">
        <f t="shared" si="199"/>
        <v>musical</v>
      </c>
      <c r="S3197" s="9">
        <v>42017.344236111108</v>
      </c>
      <c r="T3197" s="9"/>
      <c r="U3197" s="8">
        <v>42047.344236111108</v>
      </c>
      <c r="W3197" s="10">
        <v>42017.344236111108</v>
      </c>
    </row>
    <row r="3198" spans="1:23" ht="49" x14ac:dyDescent="0.25">
      <c r="A3198">
        <v>3196</v>
      </c>
      <c r="B3198" s="3" t="s">
        <v>3196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</v>
      </c>
      <c r="P3198">
        <f t="shared" si="197"/>
        <v>300</v>
      </c>
      <c r="Q3198" t="str">
        <f t="shared" si="198"/>
        <v>theater</v>
      </c>
      <c r="R3198" t="str">
        <f t="shared" si="199"/>
        <v>musical</v>
      </c>
      <c r="S3198" s="9">
        <v>42157.348090277781</v>
      </c>
      <c r="T3198" s="9"/>
      <c r="U3198" s="8">
        <v>42217.333333333328</v>
      </c>
      <c r="W3198" s="10">
        <v>42157.348090277781</v>
      </c>
    </row>
    <row r="3199" spans="1:23" ht="33" x14ac:dyDescent="0.25">
      <c r="A3199">
        <v>3197</v>
      </c>
      <c r="B3199" s="3" t="s">
        <v>3197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</v>
      </c>
      <c r="P3199">
        <f t="shared" si="197"/>
        <v>286.25</v>
      </c>
      <c r="Q3199" t="str">
        <f t="shared" si="198"/>
        <v>theater</v>
      </c>
      <c r="R3199" t="str">
        <f t="shared" si="199"/>
        <v>musical</v>
      </c>
      <c r="S3199" s="9">
        <v>42009.243263888886</v>
      </c>
      <c r="T3199" s="9"/>
      <c r="U3199" s="8">
        <v>42039.243263888886</v>
      </c>
      <c r="W3199" s="10">
        <v>42009.243263888886</v>
      </c>
    </row>
    <row r="3200" spans="1:23" ht="49" x14ac:dyDescent="0.25">
      <c r="A3200">
        <v>3198</v>
      </c>
      <c r="B3200" s="3" t="s">
        <v>3198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</v>
      </c>
      <c r="P3200">
        <f t="shared" si="197"/>
        <v>36.67</v>
      </c>
      <c r="Q3200" t="str">
        <f t="shared" si="198"/>
        <v>theater</v>
      </c>
      <c r="R3200" t="str">
        <f t="shared" si="199"/>
        <v>musical</v>
      </c>
      <c r="S3200" s="9">
        <v>42013.174502314811</v>
      </c>
      <c r="T3200" s="9"/>
      <c r="U3200" s="8">
        <v>42051.174502314811</v>
      </c>
      <c r="W3200" s="10">
        <v>42013.174502314811</v>
      </c>
    </row>
    <row r="3201" spans="1:23" ht="49" x14ac:dyDescent="0.25">
      <c r="A3201">
        <v>3199</v>
      </c>
      <c r="B3201" s="3" t="s">
        <v>3199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</v>
      </c>
      <c r="P3201">
        <f t="shared" si="197"/>
        <v>49.21</v>
      </c>
      <c r="Q3201" t="str">
        <f t="shared" si="198"/>
        <v>theater</v>
      </c>
      <c r="R3201" t="str">
        <f t="shared" si="199"/>
        <v>musical</v>
      </c>
      <c r="S3201" s="9">
        <v>41858.511782407404</v>
      </c>
      <c r="T3201" s="9"/>
      <c r="U3201" s="8">
        <v>41888.625</v>
      </c>
      <c r="W3201" s="10">
        <v>41858.511782407404</v>
      </c>
    </row>
    <row r="3202" spans="1:23" ht="49" x14ac:dyDescent="0.25">
      <c r="A3202">
        <v>3200</v>
      </c>
      <c r="B3202" s="3" t="s">
        <v>3200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0</v>
      </c>
      <c r="P3202">
        <f t="shared" si="197"/>
        <v>1</v>
      </c>
      <c r="Q3202" t="str">
        <f t="shared" si="198"/>
        <v>theater</v>
      </c>
      <c r="R3202" t="str">
        <f t="shared" si="199"/>
        <v>musical</v>
      </c>
      <c r="S3202" s="9">
        <v>42460.070613425924</v>
      </c>
      <c r="T3202" s="9"/>
      <c r="U3202" s="8">
        <v>42489.981944444444</v>
      </c>
      <c r="W3202" s="10">
        <v>42460.070613425924</v>
      </c>
    </row>
    <row r="3203" spans="1:23" ht="49" x14ac:dyDescent="0.25">
      <c r="A3203">
        <v>3201</v>
      </c>
      <c r="B3203" s="3" t="s">
        <v>3201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ROUND((E3203/D3203)*100,0)</f>
        <v>1</v>
      </c>
      <c r="P3203">
        <f t="shared" ref="P3203:P3266" si="201">ROUND(E3203/L3203,2)</f>
        <v>12.5</v>
      </c>
      <c r="Q3203" t="str">
        <f t="shared" ref="Q3203:Q3266" si="202">LEFT(N3203,FIND("/",N3203)-1)</f>
        <v>theater</v>
      </c>
      <c r="R3203" t="str">
        <f t="shared" ref="R3203:R3266" si="203">MID(N3203,FIND("/",N3203)+1,LEN(N3203))</f>
        <v>musical</v>
      </c>
      <c r="S3203" s="9">
        <v>41861.517094907409</v>
      </c>
      <c r="T3203" s="9"/>
      <c r="U3203" s="8">
        <v>41882.517094907409</v>
      </c>
      <c r="W3203" s="10">
        <v>41861.517094907409</v>
      </c>
    </row>
    <row r="3204" spans="1:23" ht="49" x14ac:dyDescent="0.25">
      <c r="A3204">
        <v>3202</v>
      </c>
      <c r="B3204" s="3" t="s">
        <v>3202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55</v>
      </c>
      <c r="P3204">
        <f t="shared" si="201"/>
        <v>109.04</v>
      </c>
      <c r="Q3204" t="str">
        <f t="shared" si="202"/>
        <v>theater</v>
      </c>
      <c r="R3204" t="str">
        <f t="shared" si="203"/>
        <v>musical</v>
      </c>
      <c r="S3204" s="9">
        <v>42293.603541666671</v>
      </c>
      <c r="T3204" s="9"/>
      <c r="U3204" s="8">
        <v>42351.999305555553</v>
      </c>
      <c r="W3204" s="10">
        <v>42293.603541666671</v>
      </c>
    </row>
    <row r="3205" spans="1:23" ht="33" x14ac:dyDescent="0.25">
      <c r="A3205">
        <v>3203</v>
      </c>
      <c r="B3205" s="3" t="s">
        <v>3203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>
        <f t="shared" si="201"/>
        <v>41.67</v>
      </c>
      <c r="Q3205" t="str">
        <f t="shared" si="202"/>
        <v>theater</v>
      </c>
      <c r="R3205" t="str">
        <f t="shared" si="203"/>
        <v>musical</v>
      </c>
      <c r="S3205" s="9">
        <v>42242.738680555558</v>
      </c>
      <c r="T3205" s="9"/>
      <c r="U3205" s="8">
        <v>42272.738680555558</v>
      </c>
      <c r="W3205" s="10">
        <v>42242.738680555558</v>
      </c>
    </row>
    <row r="3206" spans="1:23" ht="49" x14ac:dyDescent="0.25">
      <c r="A3206">
        <v>3204</v>
      </c>
      <c r="B3206" s="3" t="s">
        <v>3204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 t="e">
        <f t="shared" si="201"/>
        <v>#DIV/0!</v>
      </c>
      <c r="Q3206" t="str">
        <f t="shared" si="202"/>
        <v>theater</v>
      </c>
      <c r="R3206" t="str">
        <f t="shared" si="203"/>
        <v>musical</v>
      </c>
      <c r="S3206" s="9">
        <v>42172.436099537037</v>
      </c>
      <c r="T3206" s="9"/>
      <c r="U3206" s="8">
        <v>42202.426388888889</v>
      </c>
      <c r="W3206" s="10">
        <v>42172.436099537037</v>
      </c>
    </row>
    <row r="3207" spans="1:23" ht="49" x14ac:dyDescent="0.25">
      <c r="A3207">
        <v>3205</v>
      </c>
      <c r="B3207" s="3" t="s">
        <v>3205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</v>
      </c>
      <c r="P3207">
        <f t="shared" si="201"/>
        <v>22.75</v>
      </c>
      <c r="Q3207" t="str">
        <f t="shared" si="202"/>
        <v>theater</v>
      </c>
      <c r="R3207" t="str">
        <f t="shared" si="203"/>
        <v>musical</v>
      </c>
      <c r="S3207" s="9">
        <v>42095.124675925923</v>
      </c>
      <c r="T3207" s="9"/>
      <c r="U3207" s="8">
        <v>42125.124675925923</v>
      </c>
      <c r="W3207" s="10">
        <v>42095.124675925923</v>
      </c>
    </row>
    <row r="3208" spans="1:23" ht="49" x14ac:dyDescent="0.25">
      <c r="A3208">
        <v>3206</v>
      </c>
      <c r="B3208" s="3" t="s">
        <v>3206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 t="e">
        <f t="shared" si="201"/>
        <v>#DIV/0!</v>
      </c>
      <c r="Q3208" t="str">
        <f t="shared" si="202"/>
        <v>theater</v>
      </c>
      <c r="R3208" t="str">
        <f t="shared" si="203"/>
        <v>musical</v>
      </c>
      <c r="S3208" s="9">
        <v>42236.026053240741</v>
      </c>
      <c r="T3208" s="9"/>
      <c r="U3208" s="8">
        <v>42266.026053240741</v>
      </c>
      <c r="W3208" s="10">
        <v>42236.026053240741</v>
      </c>
    </row>
    <row r="3209" spans="1:23" ht="49" x14ac:dyDescent="0.25">
      <c r="A3209">
        <v>3207</v>
      </c>
      <c r="B3209" s="3" t="s">
        <v>3207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</v>
      </c>
      <c r="P3209">
        <f t="shared" si="201"/>
        <v>70.83</v>
      </c>
      <c r="Q3209" t="str">
        <f t="shared" si="202"/>
        <v>theater</v>
      </c>
      <c r="R3209" t="str">
        <f t="shared" si="203"/>
        <v>musical</v>
      </c>
      <c r="S3209" s="9">
        <v>42057.027858796297</v>
      </c>
      <c r="T3209" s="9"/>
      <c r="U3209" s="8">
        <v>42116.986192129625</v>
      </c>
      <c r="W3209" s="10">
        <v>42057.027858796297</v>
      </c>
    </row>
    <row r="3210" spans="1:23" ht="49" x14ac:dyDescent="0.25">
      <c r="A3210">
        <v>3208</v>
      </c>
      <c r="B3210" s="3" t="s">
        <v>3208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104</v>
      </c>
      <c r="P3210">
        <f t="shared" si="201"/>
        <v>63.11</v>
      </c>
      <c r="Q3210" t="str">
        <f t="shared" si="202"/>
        <v>theater</v>
      </c>
      <c r="R3210" t="str">
        <f t="shared" si="203"/>
        <v>plays</v>
      </c>
      <c r="S3210" s="9">
        <v>41827.355057870373</v>
      </c>
      <c r="T3210" s="9"/>
      <c r="U3210" s="8">
        <v>41848.355057870373</v>
      </c>
      <c r="W3210" s="10">
        <v>41827.355057870373</v>
      </c>
    </row>
    <row r="3211" spans="1:23" ht="49" x14ac:dyDescent="0.25">
      <c r="A3211">
        <v>3209</v>
      </c>
      <c r="B3211" s="3" t="s">
        <v>3209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</v>
      </c>
      <c r="P3211">
        <f t="shared" si="201"/>
        <v>50.16</v>
      </c>
      <c r="Q3211" t="str">
        <f t="shared" si="202"/>
        <v>theater</v>
      </c>
      <c r="R3211" t="str">
        <f t="shared" si="203"/>
        <v>plays</v>
      </c>
      <c r="S3211" s="9">
        <v>41778.387245370373</v>
      </c>
      <c r="T3211" s="9"/>
      <c r="U3211" s="8">
        <v>41810.708333333336</v>
      </c>
      <c r="W3211" s="10">
        <v>41778.387245370373</v>
      </c>
    </row>
    <row r="3212" spans="1:23" ht="49" x14ac:dyDescent="0.25">
      <c r="A3212">
        <v>3210</v>
      </c>
      <c r="B3212" s="3" t="s">
        <v>3210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126</v>
      </c>
      <c r="P3212">
        <f t="shared" si="201"/>
        <v>62.88</v>
      </c>
      <c r="Q3212" t="str">
        <f t="shared" si="202"/>
        <v>theater</v>
      </c>
      <c r="R3212" t="str">
        <f t="shared" si="203"/>
        <v>plays</v>
      </c>
      <c r="S3212" s="9">
        <v>41013.686562499999</v>
      </c>
      <c r="T3212" s="9"/>
      <c r="U3212" s="8">
        <v>41060.915972222225</v>
      </c>
      <c r="W3212" s="10">
        <v>41013.686562499999</v>
      </c>
    </row>
    <row r="3213" spans="1:23" ht="49" x14ac:dyDescent="0.25">
      <c r="A3213">
        <v>3211</v>
      </c>
      <c r="B3213" s="3" t="s">
        <v>3211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120</v>
      </c>
      <c r="P3213">
        <f t="shared" si="201"/>
        <v>85.53</v>
      </c>
      <c r="Q3213" t="str">
        <f t="shared" si="202"/>
        <v>theater</v>
      </c>
      <c r="R3213" t="str">
        <f t="shared" si="203"/>
        <v>plays</v>
      </c>
      <c r="S3213" s="9">
        <v>41834.336574074077</v>
      </c>
      <c r="T3213" s="9"/>
      <c r="U3213" s="8">
        <v>41865.833333333336</v>
      </c>
      <c r="W3213" s="10">
        <v>41834.336574074077</v>
      </c>
    </row>
    <row r="3214" spans="1:23" ht="33" x14ac:dyDescent="0.25">
      <c r="A3214">
        <v>3212</v>
      </c>
      <c r="B3214" s="3" t="s">
        <v>3212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</v>
      </c>
      <c r="P3214">
        <f t="shared" si="201"/>
        <v>53.72</v>
      </c>
      <c r="Q3214" t="str">
        <f t="shared" si="202"/>
        <v>theater</v>
      </c>
      <c r="R3214" t="str">
        <f t="shared" si="203"/>
        <v>plays</v>
      </c>
      <c r="S3214" s="9">
        <v>41829.545729166668</v>
      </c>
      <c r="T3214" s="9"/>
      <c r="U3214" s="8">
        <v>41859.545729166668</v>
      </c>
      <c r="W3214" s="10">
        <v>41829.545729166668</v>
      </c>
    </row>
    <row r="3215" spans="1:23" ht="49" x14ac:dyDescent="0.25">
      <c r="A3215">
        <v>3213</v>
      </c>
      <c r="B3215" s="3" t="s">
        <v>3213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</v>
      </c>
      <c r="P3215">
        <f t="shared" si="201"/>
        <v>127.81</v>
      </c>
      <c r="Q3215" t="str">
        <f t="shared" si="202"/>
        <v>theater</v>
      </c>
      <c r="R3215" t="str">
        <f t="shared" si="203"/>
        <v>plays</v>
      </c>
      <c r="S3215" s="9">
        <v>42171.513414351852</v>
      </c>
      <c r="T3215" s="9"/>
      <c r="U3215" s="8">
        <v>42211.513414351852</v>
      </c>
      <c r="W3215" s="10">
        <v>42171.513414351852</v>
      </c>
    </row>
    <row r="3216" spans="1:23" ht="49" x14ac:dyDescent="0.25">
      <c r="A3216">
        <v>3214</v>
      </c>
      <c r="B3216" s="3" t="s">
        <v>3214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</v>
      </c>
      <c r="P3216">
        <f t="shared" si="201"/>
        <v>106.57</v>
      </c>
      <c r="Q3216" t="str">
        <f t="shared" si="202"/>
        <v>theater</v>
      </c>
      <c r="R3216" t="str">
        <f t="shared" si="203"/>
        <v>plays</v>
      </c>
      <c r="S3216" s="9">
        <v>42337.542511574073</v>
      </c>
      <c r="T3216" s="9"/>
      <c r="U3216" s="8">
        <v>42374.746527777781</v>
      </c>
      <c r="W3216" s="10">
        <v>42337.542511574073</v>
      </c>
    </row>
    <row r="3217" spans="1:23" ht="65" x14ac:dyDescent="0.25">
      <c r="A3217">
        <v>3215</v>
      </c>
      <c r="B3217" s="3" t="s">
        <v>3215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</v>
      </c>
      <c r="P3217">
        <f t="shared" si="201"/>
        <v>262.11</v>
      </c>
      <c r="Q3217" t="str">
        <f t="shared" si="202"/>
        <v>theater</v>
      </c>
      <c r="R3217" t="str">
        <f t="shared" si="203"/>
        <v>plays</v>
      </c>
      <c r="S3217" s="9">
        <v>42219.415173611109</v>
      </c>
      <c r="T3217" s="9"/>
      <c r="U3217" s="8">
        <v>42256.915972222225</v>
      </c>
      <c r="W3217" s="10">
        <v>42219.415173611109</v>
      </c>
    </row>
    <row r="3218" spans="1:23" ht="49" x14ac:dyDescent="0.25">
      <c r="A3218">
        <v>3216</v>
      </c>
      <c r="B3218" s="3" t="s">
        <v>3216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</v>
      </c>
      <c r="P3218">
        <f t="shared" si="201"/>
        <v>57.17</v>
      </c>
      <c r="Q3218" t="str">
        <f t="shared" si="202"/>
        <v>theater</v>
      </c>
      <c r="R3218" t="str">
        <f t="shared" si="203"/>
        <v>plays</v>
      </c>
      <c r="S3218" s="9">
        <v>42165.212627314817</v>
      </c>
      <c r="T3218" s="9"/>
      <c r="U3218" s="8">
        <v>42196.354166666672</v>
      </c>
      <c r="W3218" s="10">
        <v>42165.212627314817</v>
      </c>
    </row>
    <row r="3219" spans="1:23" ht="33" x14ac:dyDescent="0.25">
      <c r="A3219">
        <v>3217</v>
      </c>
      <c r="B3219" s="3" t="s">
        <v>3217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</v>
      </c>
      <c r="P3219">
        <f t="shared" si="201"/>
        <v>50.2</v>
      </c>
      <c r="Q3219" t="str">
        <f t="shared" si="202"/>
        <v>theater</v>
      </c>
      <c r="R3219" t="str">
        <f t="shared" si="203"/>
        <v>plays</v>
      </c>
      <c r="S3219" s="9">
        <v>42648.296111111107</v>
      </c>
      <c r="T3219" s="9"/>
      <c r="U3219" s="8">
        <v>42678.296111111107</v>
      </c>
      <c r="W3219" s="10">
        <v>42648.296111111107</v>
      </c>
    </row>
    <row r="3220" spans="1:23" ht="49" x14ac:dyDescent="0.25">
      <c r="A3220">
        <v>3218</v>
      </c>
      <c r="B3220" s="3" t="s">
        <v>3218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</v>
      </c>
      <c r="P3220">
        <f t="shared" si="201"/>
        <v>66.59</v>
      </c>
      <c r="Q3220" t="str">
        <f t="shared" si="202"/>
        <v>theater</v>
      </c>
      <c r="R3220" t="str">
        <f t="shared" si="203"/>
        <v>plays</v>
      </c>
      <c r="S3220" s="9">
        <v>41970.752152777779</v>
      </c>
      <c r="T3220" s="9"/>
      <c r="U3220" s="8">
        <v>42003.75</v>
      </c>
      <c r="W3220" s="10">
        <v>41970.752152777779</v>
      </c>
    </row>
    <row r="3221" spans="1:23" ht="33" x14ac:dyDescent="0.25">
      <c r="A3221">
        <v>3219</v>
      </c>
      <c r="B3221" s="3" t="s">
        <v>3219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</v>
      </c>
      <c r="P3221">
        <f t="shared" si="201"/>
        <v>168.25</v>
      </c>
      <c r="Q3221" t="str">
        <f t="shared" si="202"/>
        <v>theater</v>
      </c>
      <c r="R3221" t="str">
        <f t="shared" si="203"/>
        <v>plays</v>
      </c>
      <c r="S3221" s="9">
        <v>42050.733182870375</v>
      </c>
      <c r="T3221" s="9"/>
      <c r="U3221" s="8">
        <v>42085.691516203704</v>
      </c>
      <c r="W3221" s="10">
        <v>42050.733182870375</v>
      </c>
    </row>
    <row r="3222" spans="1:23" ht="33" x14ac:dyDescent="0.25">
      <c r="A3222">
        <v>3220</v>
      </c>
      <c r="B3222" s="3" t="s">
        <v>3220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101</v>
      </c>
      <c r="P3222">
        <f t="shared" si="201"/>
        <v>256.37</v>
      </c>
      <c r="Q3222" t="str">
        <f t="shared" si="202"/>
        <v>theater</v>
      </c>
      <c r="R3222" t="str">
        <f t="shared" si="203"/>
        <v>plays</v>
      </c>
      <c r="S3222" s="9">
        <v>42772.583379629628</v>
      </c>
      <c r="T3222" s="9"/>
      <c r="U3222" s="8">
        <v>42806.625</v>
      </c>
      <c r="W3222" s="10">
        <v>42772.583379629628</v>
      </c>
    </row>
    <row r="3223" spans="1:23" ht="49" x14ac:dyDescent="0.25">
      <c r="A3223">
        <v>3221</v>
      </c>
      <c r="B3223" s="3" t="s">
        <v>3221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</v>
      </c>
      <c r="P3223">
        <f t="shared" si="201"/>
        <v>36.61</v>
      </c>
      <c r="Q3223" t="str">
        <f t="shared" si="202"/>
        <v>theater</v>
      </c>
      <c r="R3223" t="str">
        <f t="shared" si="203"/>
        <v>plays</v>
      </c>
      <c r="S3223" s="9">
        <v>42155.446793981479</v>
      </c>
      <c r="T3223" s="9"/>
      <c r="U3223" s="8">
        <v>42190.446793981479</v>
      </c>
      <c r="W3223" s="10">
        <v>42155.446793981479</v>
      </c>
    </row>
    <row r="3224" spans="1:23" ht="33" x14ac:dyDescent="0.25">
      <c r="A3224">
        <v>3222</v>
      </c>
      <c r="B3224" s="3" t="s">
        <v>3222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125</v>
      </c>
      <c r="P3224">
        <f t="shared" si="201"/>
        <v>37.14</v>
      </c>
      <c r="Q3224" t="str">
        <f t="shared" si="202"/>
        <v>theater</v>
      </c>
      <c r="R3224" t="str">
        <f t="shared" si="203"/>
        <v>plays</v>
      </c>
      <c r="S3224" s="9">
        <v>42270.332141203704</v>
      </c>
      <c r="T3224" s="9"/>
      <c r="U3224" s="8">
        <v>42301.645138888889</v>
      </c>
      <c r="W3224" s="10">
        <v>42270.332141203704</v>
      </c>
    </row>
    <row r="3225" spans="1:23" ht="33" x14ac:dyDescent="0.25">
      <c r="A3225">
        <v>3223</v>
      </c>
      <c r="B3225" s="3" t="s">
        <v>3223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110</v>
      </c>
      <c r="P3225">
        <f t="shared" si="201"/>
        <v>45.88</v>
      </c>
      <c r="Q3225" t="str">
        <f t="shared" si="202"/>
        <v>theater</v>
      </c>
      <c r="R3225" t="str">
        <f t="shared" si="203"/>
        <v>plays</v>
      </c>
      <c r="S3225" s="9">
        <v>42206.585370370376</v>
      </c>
      <c r="T3225" s="9"/>
      <c r="U3225" s="8">
        <v>42236.585370370376</v>
      </c>
      <c r="W3225" s="10">
        <v>42206.585370370376</v>
      </c>
    </row>
    <row r="3226" spans="1:23" ht="49" x14ac:dyDescent="0.25">
      <c r="A3226">
        <v>3224</v>
      </c>
      <c r="B3226" s="3" t="s">
        <v>3224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</v>
      </c>
      <c r="P3226">
        <f t="shared" si="201"/>
        <v>141.71</v>
      </c>
      <c r="Q3226" t="str">
        <f t="shared" si="202"/>
        <v>theater</v>
      </c>
      <c r="R3226" t="str">
        <f t="shared" si="203"/>
        <v>plays</v>
      </c>
      <c r="S3226" s="9">
        <v>42697.600844907407</v>
      </c>
      <c r="T3226" s="9"/>
      <c r="U3226" s="8">
        <v>42744.958333333328</v>
      </c>
      <c r="W3226" s="10">
        <v>42697.600844907407</v>
      </c>
    </row>
    <row r="3227" spans="1:23" ht="49" x14ac:dyDescent="0.25">
      <c r="A3227">
        <v>3225</v>
      </c>
      <c r="B3227" s="3" t="s">
        <v>3225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</v>
      </c>
      <c r="P3227">
        <f t="shared" si="201"/>
        <v>52.49</v>
      </c>
      <c r="Q3227" t="str">
        <f t="shared" si="202"/>
        <v>theater</v>
      </c>
      <c r="R3227" t="str">
        <f t="shared" si="203"/>
        <v>plays</v>
      </c>
      <c r="S3227" s="9">
        <v>42503.309467592597</v>
      </c>
      <c r="T3227" s="9"/>
      <c r="U3227" s="8">
        <v>42524.625</v>
      </c>
      <c r="W3227" s="10">
        <v>42503.309467592597</v>
      </c>
    </row>
    <row r="3228" spans="1:23" ht="49" x14ac:dyDescent="0.25">
      <c r="A3228">
        <v>3226</v>
      </c>
      <c r="B3228" s="3" t="s">
        <v>3226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</v>
      </c>
      <c r="P3228">
        <f t="shared" si="201"/>
        <v>59.52</v>
      </c>
      <c r="Q3228" t="str">
        <f t="shared" si="202"/>
        <v>theater</v>
      </c>
      <c r="R3228" t="str">
        <f t="shared" si="203"/>
        <v>plays</v>
      </c>
      <c r="S3228" s="9">
        <v>42277.333472222221</v>
      </c>
      <c r="T3228" s="9"/>
      <c r="U3228" s="8">
        <v>42307.333472222221</v>
      </c>
      <c r="W3228" s="10">
        <v>42277.333472222221</v>
      </c>
    </row>
    <row r="3229" spans="1:23" ht="49" x14ac:dyDescent="0.25">
      <c r="A3229">
        <v>3227</v>
      </c>
      <c r="B3229" s="3" t="s">
        <v>3227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tr">
        <f t="shared" si="202"/>
        <v>theater</v>
      </c>
      <c r="R3229" t="str">
        <f t="shared" si="203"/>
        <v>plays</v>
      </c>
      <c r="S3229" s="9">
        <v>42722.632361111115</v>
      </c>
      <c r="T3229" s="9"/>
      <c r="U3229" s="8">
        <v>42752.632361111115</v>
      </c>
      <c r="W3229" s="10">
        <v>42722.632361111115</v>
      </c>
    </row>
    <row r="3230" spans="1:23" ht="18" x14ac:dyDescent="0.25">
      <c r="A3230">
        <v>3228</v>
      </c>
      <c r="B3230" s="3" t="s">
        <v>3228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</v>
      </c>
      <c r="P3230">
        <f t="shared" si="201"/>
        <v>193.62</v>
      </c>
      <c r="Q3230" t="str">
        <f t="shared" si="202"/>
        <v>theater</v>
      </c>
      <c r="R3230" t="str">
        <f t="shared" si="203"/>
        <v>plays</v>
      </c>
      <c r="S3230" s="9">
        <v>42323.45930555556</v>
      </c>
      <c r="T3230" s="9"/>
      <c r="U3230" s="8">
        <v>42354.957638888889</v>
      </c>
      <c r="W3230" s="10">
        <v>42323.45930555556</v>
      </c>
    </row>
    <row r="3231" spans="1:23" ht="49" x14ac:dyDescent="0.25">
      <c r="A3231">
        <v>3229</v>
      </c>
      <c r="B3231" s="3" t="s">
        <v>3229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108</v>
      </c>
      <c r="P3231">
        <f t="shared" si="201"/>
        <v>106.8</v>
      </c>
      <c r="Q3231" t="str">
        <f t="shared" si="202"/>
        <v>theater</v>
      </c>
      <c r="R3231" t="str">
        <f t="shared" si="203"/>
        <v>plays</v>
      </c>
      <c r="S3231" s="9">
        <v>41933.041643518518</v>
      </c>
      <c r="T3231" s="9"/>
      <c r="U3231" s="8">
        <v>41963.083310185189</v>
      </c>
      <c r="W3231" s="10">
        <v>41933.041643518518</v>
      </c>
    </row>
    <row r="3232" spans="1:23" ht="49" x14ac:dyDescent="0.25">
      <c r="A3232">
        <v>3230</v>
      </c>
      <c r="B3232" s="3" t="s">
        <v>3230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110</v>
      </c>
      <c r="P3232">
        <f t="shared" si="201"/>
        <v>77.22</v>
      </c>
      <c r="Q3232" t="str">
        <f t="shared" si="202"/>
        <v>theater</v>
      </c>
      <c r="R3232" t="str">
        <f t="shared" si="203"/>
        <v>plays</v>
      </c>
      <c r="S3232" s="9">
        <v>41897.918125000004</v>
      </c>
      <c r="T3232" s="9"/>
      <c r="U3232" s="8">
        <v>41912.915972222225</v>
      </c>
      <c r="W3232" s="10">
        <v>41897.918125000004</v>
      </c>
    </row>
    <row r="3233" spans="1:23" ht="49" x14ac:dyDescent="0.25">
      <c r="A3233">
        <v>3231</v>
      </c>
      <c r="B3233" s="3" t="s">
        <v>3231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tr">
        <f t="shared" si="202"/>
        <v>theater</v>
      </c>
      <c r="R3233" t="str">
        <f t="shared" si="203"/>
        <v>plays</v>
      </c>
      <c r="S3233" s="9">
        <v>42446.693831018521</v>
      </c>
      <c r="T3233" s="9"/>
      <c r="U3233" s="8">
        <v>42476.693831018521</v>
      </c>
      <c r="W3233" s="10">
        <v>42446.693831018521</v>
      </c>
    </row>
    <row r="3234" spans="1:23" ht="49" x14ac:dyDescent="0.25">
      <c r="A3234">
        <v>3232</v>
      </c>
      <c r="B3234" s="3" t="s">
        <v>3232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</v>
      </c>
      <c r="P3234">
        <f t="shared" si="201"/>
        <v>50.46</v>
      </c>
      <c r="Q3234" t="str">
        <f t="shared" si="202"/>
        <v>theater</v>
      </c>
      <c r="R3234" t="str">
        <f t="shared" si="203"/>
        <v>plays</v>
      </c>
      <c r="S3234" s="9">
        <v>42463.56385416667</v>
      </c>
      <c r="T3234" s="9"/>
      <c r="U3234" s="8">
        <v>42493.915972222225</v>
      </c>
      <c r="W3234" s="10">
        <v>42463.56385416667</v>
      </c>
    </row>
    <row r="3235" spans="1:23" ht="49" x14ac:dyDescent="0.25">
      <c r="A3235">
        <v>3233</v>
      </c>
      <c r="B3235" s="3" t="s">
        <v>3233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119</v>
      </c>
      <c r="P3235">
        <f t="shared" si="201"/>
        <v>97.38</v>
      </c>
      <c r="Q3235" t="str">
        <f t="shared" si="202"/>
        <v>theater</v>
      </c>
      <c r="R3235" t="str">
        <f t="shared" si="203"/>
        <v>plays</v>
      </c>
      <c r="S3235" s="9">
        <v>42766.555034722223</v>
      </c>
      <c r="T3235" s="9"/>
      <c r="U3235" s="8">
        <v>42796.555034722223</v>
      </c>
      <c r="W3235" s="10">
        <v>42766.555034722223</v>
      </c>
    </row>
    <row r="3236" spans="1:23" ht="49" x14ac:dyDescent="0.25">
      <c r="A3236">
        <v>3234</v>
      </c>
      <c r="B3236" s="3" t="s">
        <v>3234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</v>
      </c>
      <c r="P3236">
        <f t="shared" si="201"/>
        <v>34.92</v>
      </c>
      <c r="Q3236" t="str">
        <f t="shared" si="202"/>
        <v>theater</v>
      </c>
      <c r="R3236" t="str">
        <f t="shared" si="203"/>
        <v>plays</v>
      </c>
      <c r="S3236" s="9">
        <v>42734.539444444439</v>
      </c>
      <c r="T3236" s="9"/>
      <c r="U3236" s="8">
        <v>42767.729861111111</v>
      </c>
      <c r="W3236" s="10">
        <v>42734.539444444439</v>
      </c>
    </row>
    <row r="3237" spans="1:23" ht="49" x14ac:dyDescent="0.25">
      <c r="A3237">
        <v>3235</v>
      </c>
      <c r="B3237" s="3" t="s">
        <v>3235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</v>
      </c>
      <c r="P3237">
        <f t="shared" si="201"/>
        <v>85.53</v>
      </c>
      <c r="Q3237" t="str">
        <f t="shared" si="202"/>
        <v>theater</v>
      </c>
      <c r="R3237" t="str">
        <f t="shared" si="203"/>
        <v>plays</v>
      </c>
      <c r="S3237" s="9">
        <v>42522.097812499997</v>
      </c>
      <c r="T3237" s="9"/>
      <c r="U3237" s="8">
        <v>42552.097812499997</v>
      </c>
      <c r="W3237" s="10">
        <v>42522.097812499997</v>
      </c>
    </row>
    <row r="3238" spans="1:23" ht="49" x14ac:dyDescent="0.25">
      <c r="A3238">
        <v>3236</v>
      </c>
      <c r="B3238" s="3" t="s">
        <v>3236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101</v>
      </c>
      <c r="P3238">
        <f t="shared" si="201"/>
        <v>182.91</v>
      </c>
      <c r="Q3238" t="str">
        <f t="shared" si="202"/>
        <v>theater</v>
      </c>
      <c r="R3238" t="str">
        <f t="shared" si="203"/>
        <v>plays</v>
      </c>
      <c r="S3238" s="9">
        <v>42702.667048611111</v>
      </c>
      <c r="T3238" s="9"/>
      <c r="U3238" s="8">
        <v>42732.667048611111</v>
      </c>
      <c r="W3238" s="10">
        <v>42702.667048611111</v>
      </c>
    </row>
    <row r="3239" spans="1:23" ht="33" x14ac:dyDescent="0.25">
      <c r="A3239">
        <v>3237</v>
      </c>
      <c r="B3239" s="3" t="s">
        <v>3237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101</v>
      </c>
      <c r="P3239">
        <f t="shared" si="201"/>
        <v>131.13999999999999</v>
      </c>
      <c r="Q3239" t="str">
        <f t="shared" si="202"/>
        <v>theater</v>
      </c>
      <c r="R3239" t="str">
        <f t="shared" si="203"/>
        <v>plays</v>
      </c>
      <c r="S3239" s="9">
        <v>42252.224351851852</v>
      </c>
      <c r="T3239" s="9"/>
      <c r="U3239" s="8">
        <v>42275.915972222225</v>
      </c>
      <c r="W3239" s="10">
        <v>42252.224351851852</v>
      </c>
    </row>
    <row r="3240" spans="1:23" ht="49" x14ac:dyDescent="0.25">
      <c r="A3240">
        <v>3238</v>
      </c>
      <c r="B3240" s="3" t="s">
        <v>3238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</v>
      </c>
      <c r="P3240">
        <f t="shared" si="201"/>
        <v>39.81</v>
      </c>
      <c r="Q3240" t="str">
        <f t="shared" si="202"/>
        <v>theater</v>
      </c>
      <c r="R3240" t="str">
        <f t="shared" si="203"/>
        <v>plays</v>
      </c>
      <c r="S3240" s="9">
        <v>42156.260393518518</v>
      </c>
      <c r="T3240" s="9"/>
      <c r="U3240" s="8">
        <v>42186.260393518518</v>
      </c>
      <c r="W3240" s="10">
        <v>42156.260393518518</v>
      </c>
    </row>
    <row r="3241" spans="1:23" ht="49" x14ac:dyDescent="0.25">
      <c r="A3241">
        <v>3239</v>
      </c>
      <c r="B3241" s="3" t="s">
        <v>3239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106</v>
      </c>
      <c r="P3241">
        <f t="shared" si="201"/>
        <v>59.7</v>
      </c>
      <c r="Q3241" t="str">
        <f t="shared" si="202"/>
        <v>theater</v>
      </c>
      <c r="R3241" t="str">
        <f t="shared" si="203"/>
        <v>plays</v>
      </c>
      <c r="S3241" s="9">
        <v>42277.839039351849</v>
      </c>
      <c r="T3241" s="9"/>
      <c r="U3241" s="8">
        <v>42302.749305555553</v>
      </c>
      <c r="W3241" s="10">
        <v>42277.839039351849</v>
      </c>
    </row>
    <row r="3242" spans="1:23" ht="49" x14ac:dyDescent="0.25">
      <c r="A3242">
        <v>3240</v>
      </c>
      <c r="B3242" s="3" t="s">
        <v>3240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101</v>
      </c>
      <c r="P3242">
        <f t="shared" si="201"/>
        <v>88.74</v>
      </c>
      <c r="Q3242" t="str">
        <f t="shared" si="202"/>
        <v>theater</v>
      </c>
      <c r="R3242" t="str">
        <f t="shared" si="203"/>
        <v>plays</v>
      </c>
      <c r="S3242" s="9">
        <v>42754.443842592591</v>
      </c>
      <c r="T3242" s="9"/>
      <c r="U3242" s="8">
        <v>42782.708333333328</v>
      </c>
      <c r="W3242" s="10">
        <v>42754.443842592591</v>
      </c>
    </row>
    <row r="3243" spans="1:23" ht="65" x14ac:dyDescent="0.25">
      <c r="A3243">
        <v>3241</v>
      </c>
      <c r="B3243" s="3" t="s">
        <v>3241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</v>
      </c>
      <c r="P3243">
        <f t="shared" si="201"/>
        <v>58.69</v>
      </c>
      <c r="Q3243" t="str">
        <f t="shared" si="202"/>
        <v>theater</v>
      </c>
      <c r="R3243" t="str">
        <f t="shared" si="203"/>
        <v>plays</v>
      </c>
      <c r="S3243" s="9">
        <v>41893.074884259258</v>
      </c>
      <c r="T3243" s="9"/>
      <c r="U3243" s="8">
        <v>41926.040972222225</v>
      </c>
      <c r="W3243" s="10">
        <v>41893.074884259258</v>
      </c>
    </row>
    <row r="3244" spans="1:23" ht="33" x14ac:dyDescent="0.25">
      <c r="A3244">
        <v>3242</v>
      </c>
      <c r="B3244" s="3" t="s">
        <v>3242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</v>
      </c>
      <c r="P3244">
        <f t="shared" si="201"/>
        <v>69.569999999999993</v>
      </c>
      <c r="Q3244" t="str">
        <f t="shared" si="202"/>
        <v>theater</v>
      </c>
      <c r="R3244" t="str">
        <f t="shared" si="203"/>
        <v>plays</v>
      </c>
      <c r="S3244" s="9">
        <v>41871.505694444444</v>
      </c>
      <c r="T3244" s="9"/>
      <c r="U3244" s="8">
        <v>41901.505694444444</v>
      </c>
      <c r="W3244" s="10">
        <v>41871.505694444444</v>
      </c>
    </row>
    <row r="3245" spans="1:23" ht="49" x14ac:dyDescent="0.25">
      <c r="A3245">
        <v>3243</v>
      </c>
      <c r="B3245" s="3" t="s">
        <v>3243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103</v>
      </c>
      <c r="P3245">
        <f t="shared" si="201"/>
        <v>115.87</v>
      </c>
      <c r="Q3245" t="str">
        <f t="shared" si="202"/>
        <v>theater</v>
      </c>
      <c r="R3245" t="str">
        <f t="shared" si="203"/>
        <v>plays</v>
      </c>
      <c r="S3245" s="9">
        <v>42261.846782407403</v>
      </c>
      <c r="T3245" s="9"/>
      <c r="U3245" s="8">
        <v>42285.75</v>
      </c>
      <c r="W3245" s="10">
        <v>42261.846782407403</v>
      </c>
    </row>
    <row r="3246" spans="1:23" ht="49" x14ac:dyDescent="0.25">
      <c r="A3246">
        <v>3244</v>
      </c>
      <c r="B3246" s="3" t="s">
        <v>3244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103</v>
      </c>
      <c r="P3246">
        <f t="shared" si="201"/>
        <v>23.87</v>
      </c>
      <c r="Q3246" t="str">
        <f t="shared" si="202"/>
        <v>theater</v>
      </c>
      <c r="R3246" t="str">
        <f t="shared" si="203"/>
        <v>plays</v>
      </c>
      <c r="S3246" s="9">
        <v>42675.444236111114</v>
      </c>
      <c r="T3246" s="9"/>
      <c r="U3246" s="8">
        <v>42705.485902777778</v>
      </c>
      <c r="W3246" s="10">
        <v>42675.444236111114</v>
      </c>
    </row>
    <row r="3247" spans="1:23" ht="49" x14ac:dyDescent="0.25">
      <c r="A3247">
        <v>3245</v>
      </c>
      <c r="B3247" s="3" t="s">
        <v>3245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</v>
      </c>
      <c r="P3247">
        <f t="shared" si="201"/>
        <v>81.13</v>
      </c>
      <c r="Q3247" t="str">
        <f t="shared" si="202"/>
        <v>theater</v>
      </c>
      <c r="R3247" t="str">
        <f t="shared" si="203"/>
        <v>plays</v>
      </c>
      <c r="S3247" s="9">
        <v>42135.35020833333</v>
      </c>
      <c r="T3247" s="9"/>
      <c r="U3247" s="8">
        <v>42166.833333333328</v>
      </c>
      <c r="W3247" s="10">
        <v>42135.35020833333</v>
      </c>
    </row>
    <row r="3248" spans="1:23" ht="49" x14ac:dyDescent="0.25">
      <c r="A3248">
        <v>3246</v>
      </c>
      <c r="B3248" s="3" t="s">
        <v>3246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</v>
      </c>
      <c r="P3248">
        <f t="shared" si="201"/>
        <v>57.63</v>
      </c>
      <c r="Q3248" t="str">
        <f t="shared" si="202"/>
        <v>theater</v>
      </c>
      <c r="R3248" t="str">
        <f t="shared" si="203"/>
        <v>plays</v>
      </c>
      <c r="S3248" s="9">
        <v>42230.222222222219</v>
      </c>
      <c r="T3248" s="9"/>
      <c r="U3248" s="8">
        <v>42258.915972222225</v>
      </c>
      <c r="W3248" s="10">
        <v>42230.222222222219</v>
      </c>
    </row>
    <row r="3249" spans="1:23" ht="49" x14ac:dyDescent="0.25">
      <c r="A3249">
        <v>3247</v>
      </c>
      <c r="B3249" s="3" t="s">
        <v>3247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106</v>
      </c>
      <c r="P3249">
        <f t="shared" si="201"/>
        <v>46.43</v>
      </c>
      <c r="Q3249" t="str">
        <f t="shared" si="202"/>
        <v>theater</v>
      </c>
      <c r="R3249" t="str">
        <f t="shared" si="203"/>
        <v>plays</v>
      </c>
      <c r="S3249" s="9">
        <v>42167.184166666666</v>
      </c>
      <c r="T3249" s="9"/>
      <c r="U3249" s="8">
        <v>42197.184166666666</v>
      </c>
      <c r="W3249" s="10">
        <v>42167.184166666666</v>
      </c>
    </row>
    <row r="3250" spans="1:23" ht="33" x14ac:dyDescent="0.25">
      <c r="A3250">
        <v>3248</v>
      </c>
      <c r="B3250" s="3" t="s">
        <v>3248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101</v>
      </c>
      <c r="P3250">
        <f t="shared" si="201"/>
        <v>60.48</v>
      </c>
      <c r="Q3250" t="str">
        <f t="shared" si="202"/>
        <v>theater</v>
      </c>
      <c r="R3250" t="str">
        <f t="shared" si="203"/>
        <v>plays</v>
      </c>
      <c r="S3250" s="9">
        <v>42068.638391203705</v>
      </c>
      <c r="T3250" s="9"/>
      <c r="U3250" s="8">
        <v>42098.596724537041</v>
      </c>
      <c r="W3250" s="10">
        <v>42068.638391203705</v>
      </c>
    </row>
    <row r="3251" spans="1:23" ht="49" x14ac:dyDescent="0.25">
      <c r="A3251">
        <v>3249</v>
      </c>
      <c r="B3251" s="3" t="s">
        <v>3249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105</v>
      </c>
      <c r="P3251">
        <f t="shared" si="201"/>
        <v>65.58</v>
      </c>
      <c r="Q3251" t="str">
        <f t="shared" si="202"/>
        <v>theater</v>
      </c>
      <c r="R3251" t="str">
        <f t="shared" si="203"/>
        <v>plays</v>
      </c>
      <c r="S3251" s="9">
        <v>42145.496689814812</v>
      </c>
      <c r="T3251" s="9"/>
      <c r="U3251" s="8">
        <v>42175.496689814812</v>
      </c>
      <c r="W3251" s="10">
        <v>42145.496689814812</v>
      </c>
    </row>
    <row r="3252" spans="1:23" ht="49" x14ac:dyDescent="0.25">
      <c r="A3252">
        <v>3250</v>
      </c>
      <c r="B3252" s="3" t="s">
        <v>3250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102</v>
      </c>
      <c r="P3252">
        <f t="shared" si="201"/>
        <v>119.19</v>
      </c>
      <c r="Q3252" t="str">
        <f t="shared" si="202"/>
        <v>theater</v>
      </c>
      <c r="R3252" t="str">
        <f t="shared" si="203"/>
        <v>plays</v>
      </c>
      <c r="S3252" s="9">
        <v>41918.492175925923</v>
      </c>
      <c r="T3252" s="9"/>
      <c r="U3252" s="8">
        <v>41948.533842592595</v>
      </c>
      <c r="W3252" s="10">
        <v>41918.492175925923</v>
      </c>
    </row>
    <row r="3253" spans="1:23" ht="49" x14ac:dyDescent="0.25">
      <c r="A3253">
        <v>3251</v>
      </c>
      <c r="B3253" s="3" t="s">
        <v>3251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111</v>
      </c>
      <c r="P3253">
        <f t="shared" si="201"/>
        <v>83.05</v>
      </c>
      <c r="Q3253" t="str">
        <f t="shared" si="202"/>
        <v>theater</v>
      </c>
      <c r="R3253" t="str">
        <f t="shared" si="203"/>
        <v>plays</v>
      </c>
      <c r="S3253" s="9">
        <v>42146.481087962966</v>
      </c>
      <c r="T3253" s="9"/>
      <c r="U3253" s="8">
        <v>42176.481087962966</v>
      </c>
      <c r="W3253" s="10">
        <v>42146.481087962966</v>
      </c>
    </row>
    <row r="3254" spans="1:23" ht="33" x14ac:dyDescent="0.25">
      <c r="A3254">
        <v>3252</v>
      </c>
      <c r="B3254" s="3" t="s">
        <v>3252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128</v>
      </c>
      <c r="P3254">
        <f t="shared" si="201"/>
        <v>57.52</v>
      </c>
      <c r="Q3254" t="str">
        <f t="shared" si="202"/>
        <v>theater</v>
      </c>
      <c r="R3254" t="str">
        <f t="shared" si="203"/>
        <v>plays</v>
      </c>
      <c r="S3254" s="9">
        <v>42590.222685185188</v>
      </c>
      <c r="T3254" s="9"/>
      <c r="U3254" s="8">
        <v>42620.222685185188</v>
      </c>
      <c r="W3254" s="10">
        <v>42590.222685185188</v>
      </c>
    </row>
    <row r="3255" spans="1:23" ht="49" x14ac:dyDescent="0.25">
      <c r="A3255">
        <v>3253</v>
      </c>
      <c r="B3255" s="3" t="s">
        <v>3253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102</v>
      </c>
      <c r="P3255">
        <f t="shared" si="201"/>
        <v>177.09</v>
      </c>
      <c r="Q3255" t="str">
        <f t="shared" si="202"/>
        <v>theater</v>
      </c>
      <c r="R3255" t="str">
        <f t="shared" si="203"/>
        <v>plays</v>
      </c>
      <c r="S3255" s="9">
        <v>42602.326712962968</v>
      </c>
      <c r="T3255" s="9"/>
      <c r="U3255" s="8">
        <v>42620.90625</v>
      </c>
      <c r="W3255" s="10">
        <v>42602.326712962968</v>
      </c>
    </row>
    <row r="3256" spans="1:23" ht="49" x14ac:dyDescent="0.25">
      <c r="A3256">
        <v>3254</v>
      </c>
      <c r="B3256" s="3" t="s">
        <v>3254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</v>
      </c>
      <c r="P3256">
        <f t="shared" si="201"/>
        <v>70.77</v>
      </c>
      <c r="Q3256" t="str">
        <f t="shared" si="202"/>
        <v>theater</v>
      </c>
      <c r="R3256" t="str">
        <f t="shared" si="203"/>
        <v>plays</v>
      </c>
      <c r="S3256" s="9">
        <v>42058.835752314815</v>
      </c>
      <c r="T3256" s="9"/>
      <c r="U3256" s="8">
        <v>42088.794085648144</v>
      </c>
      <c r="W3256" s="10">
        <v>42058.835752314815</v>
      </c>
    </row>
    <row r="3257" spans="1:23" ht="49" x14ac:dyDescent="0.25">
      <c r="A3257">
        <v>3255</v>
      </c>
      <c r="B3257" s="3" t="s">
        <v>3255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29.17</v>
      </c>
      <c r="Q3257" t="str">
        <f t="shared" si="202"/>
        <v>theater</v>
      </c>
      <c r="R3257" t="str">
        <f t="shared" si="203"/>
        <v>plays</v>
      </c>
      <c r="S3257" s="9">
        <v>41889.518229166664</v>
      </c>
      <c r="T3257" s="9"/>
      <c r="U3257" s="8">
        <v>41919.518229166664</v>
      </c>
      <c r="W3257" s="10">
        <v>41889.518229166664</v>
      </c>
    </row>
    <row r="3258" spans="1:23" ht="49" x14ac:dyDescent="0.25">
      <c r="A3258">
        <v>3256</v>
      </c>
      <c r="B3258" s="3" t="s">
        <v>3256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</v>
      </c>
      <c r="P3258">
        <f t="shared" si="201"/>
        <v>72.760000000000005</v>
      </c>
      <c r="Q3258" t="str">
        <f t="shared" si="202"/>
        <v>theater</v>
      </c>
      <c r="R3258" t="str">
        <f t="shared" si="203"/>
        <v>plays</v>
      </c>
      <c r="S3258" s="9">
        <v>42144.323807870373</v>
      </c>
      <c r="T3258" s="9"/>
      <c r="U3258" s="8">
        <v>42165.915972222225</v>
      </c>
      <c r="W3258" s="10">
        <v>42144.323807870373</v>
      </c>
    </row>
    <row r="3259" spans="1:23" ht="49" x14ac:dyDescent="0.25">
      <c r="A3259">
        <v>3257</v>
      </c>
      <c r="B3259" s="3" t="s">
        <v>3257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</v>
      </c>
      <c r="P3259">
        <f t="shared" si="201"/>
        <v>51.85</v>
      </c>
      <c r="Q3259" t="str">
        <f t="shared" si="202"/>
        <v>theater</v>
      </c>
      <c r="R3259" t="str">
        <f t="shared" si="203"/>
        <v>plays</v>
      </c>
      <c r="S3259" s="9">
        <v>42758.309629629628</v>
      </c>
      <c r="T3259" s="9"/>
      <c r="U3259" s="8">
        <v>42788.309629629628</v>
      </c>
      <c r="W3259" s="10">
        <v>42758.309629629628</v>
      </c>
    </row>
    <row r="3260" spans="1:23" ht="33" x14ac:dyDescent="0.25">
      <c r="A3260">
        <v>3258</v>
      </c>
      <c r="B3260" s="3" t="s">
        <v>3258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</v>
      </c>
      <c r="P3260">
        <f t="shared" si="201"/>
        <v>98.2</v>
      </c>
      <c r="Q3260" t="str">
        <f t="shared" si="202"/>
        <v>theater</v>
      </c>
      <c r="R3260" t="str">
        <f t="shared" si="203"/>
        <v>plays</v>
      </c>
      <c r="S3260" s="9">
        <v>41982.637280092589</v>
      </c>
      <c r="T3260" s="9"/>
      <c r="U3260" s="8">
        <v>42012.637280092589</v>
      </c>
      <c r="W3260" s="10">
        <v>41982.637280092589</v>
      </c>
    </row>
    <row r="3261" spans="1:23" ht="49" x14ac:dyDescent="0.25">
      <c r="A3261">
        <v>3259</v>
      </c>
      <c r="B3261" s="3" t="s">
        <v>3259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</v>
      </c>
      <c r="P3261">
        <f t="shared" si="201"/>
        <v>251.74</v>
      </c>
      <c r="Q3261" t="str">
        <f t="shared" si="202"/>
        <v>theater</v>
      </c>
      <c r="R3261" t="str">
        <f t="shared" si="203"/>
        <v>plays</v>
      </c>
      <c r="S3261" s="9">
        <v>42614.510937500003</v>
      </c>
      <c r="T3261" s="9"/>
      <c r="U3261" s="8">
        <v>42643.915972222225</v>
      </c>
      <c r="W3261" s="10">
        <v>42614.510937500003</v>
      </c>
    </row>
    <row r="3262" spans="1:23" ht="49" x14ac:dyDescent="0.25">
      <c r="A3262">
        <v>3260</v>
      </c>
      <c r="B3262" s="3" t="s">
        <v>3260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</v>
      </c>
      <c r="P3262">
        <f t="shared" si="201"/>
        <v>74.819999999999993</v>
      </c>
      <c r="Q3262" t="str">
        <f t="shared" si="202"/>
        <v>theater</v>
      </c>
      <c r="R3262" t="str">
        <f t="shared" si="203"/>
        <v>plays</v>
      </c>
      <c r="S3262" s="9">
        <v>42303.422662037032</v>
      </c>
      <c r="T3262" s="9"/>
      <c r="U3262" s="8">
        <v>42338.464328703703</v>
      </c>
      <c r="W3262" s="10">
        <v>42303.422662037032</v>
      </c>
    </row>
    <row r="3263" spans="1:23" ht="49" x14ac:dyDescent="0.25">
      <c r="A3263">
        <v>3261</v>
      </c>
      <c r="B3263" s="3" t="s">
        <v>3261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</v>
      </c>
      <c r="P3263">
        <f t="shared" si="201"/>
        <v>67.650000000000006</v>
      </c>
      <c r="Q3263" t="str">
        <f t="shared" si="202"/>
        <v>theater</v>
      </c>
      <c r="R3263" t="str">
        <f t="shared" si="203"/>
        <v>plays</v>
      </c>
      <c r="S3263" s="9">
        <v>42171.475416666668</v>
      </c>
      <c r="T3263" s="9"/>
      <c r="U3263" s="8">
        <v>42201.475416666668</v>
      </c>
      <c r="W3263" s="10">
        <v>42171.475416666668</v>
      </c>
    </row>
    <row r="3264" spans="1:23" ht="33" x14ac:dyDescent="0.25">
      <c r="A3264">
        <v>3262</v>
      </c>
      <c r="B3264" s="3" t="s">
        <v>3262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</v>
      </c>
      <c r="P3264">
        <f t="shared" si="201"/>
        <v>93.81</v>
      </c>
      <c r="Q3264" t="str">
        <f t="shared" si="202"/>
        <v>theater</v>
      </c>
      <c r="R3264" t="str">
        <f t="shared" si="203"/>
        <v>plays</v>
      </c>
      <c r="S3264" s="9">
        <v>41964.065532407403</v>
      </c>
      <c r="T3264" s="9"/>
      <c r="U3264" s="8">
        <v>41994.916666666672</v>
      </c>
      <c r="W3264" s="10">
        <v>41964.065532407403</v>
      </c>
    </row>
    <row r="3265" spans="1:23" ht="33" x14ac:dyDescent="0.25">
      <c r="A3265">
        <v>3263</v>
      </c>
      <c r="B3265" s="3" t="s">
        <v>3263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</v>
      </c>
      <c r="P3265">
        <f t="shared" si="201"/>
        <v>41.24</v>
      </c>
      <c r="Q3265" t="str">
        <f t="shared" si="202"/>
        <v>theater</v>
      </c>
      <c r="R3265" t="str">
        <f t="shared" si="203"/>
        <v>plays</v>
      </c>
      <c r="S3265" s="9">
        <v>42284.266064814816</v>
      </c>
      <c r="T3265" s="9"/>
      <c r="U3265" s="8">
        <v>42307.625</v>
      </c>
      <c r="W3265" s="10">
        <v>42284.266064814816</v>
      </c>
    </row>
    <row r="3266" spans="1:23" ht="33" x14ac:dyDescent="0.25">
      <c r="A3266">
        <v>3264</v>
      </c>
      <c r="B3266" s="3" t="s">
        <v>3264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</v>
      </c>
      <c r="Q3266" t="str">
        <f t="shared" si="202"/>
        <v>theater</v>
      </c>
      <c r="R3266" t="str">
        <f t="shared" si="203"/>
        <v>plays</v>
      </c>
      <c r="S3266" s="9">
        <v>42016.550208333334</v>
      </c>
      <c r="T3266" s="9"/>
      <c r="U3266" s="8">
        <v>42032.666666666672</v>
      </c>
      <c r="W3266" s="10">
        <v>42016.550208333334</v>
      </c>
    </row>
    <row r="3267" spans="1:23" ht="49" x14ac:dyDescent="0.25">
      <c r="A3267">
        <v>3265</v>
      </c>
      <c r="B3267" s="3" t="s">
        <v>3265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ROUND((E3267/D3267)*100,0)</f>
        <v>164</v>
      </c>
      <c r="P3267">
        <f t="shared" ref="P3267:P3330" si="205">ROUND(E3267/L3267,2)</f>
        <v>70.290000000000006</v>
      </c>
      <c r="Q3267" t="str">
        <f t="shared" ref="Q3267:Q3330" si="206">LEFT(N3267,FIND("/",N3267)-1)</f>
        <v>theater</v>
      </c>
      <c r="R3267" t="str">
        <f t="shared" ref="R3267:R3330" si="207">MID(N3267,FIND("/",N3267)+1,LEN(N3267))</f>
        <v>plays</v>
      </c>
      <c r="S3267" s="9">
        <v>42311.461979166663</v>
      </c>
      <c r="T3267" s="9"/>
      <c r="U3267" s="8">
        <v>42341.458333333328</v>
      </c>
      <c r="W3267" s="10">
        <v>42311.461979166663</v>
      </c>
    </row>
    <row r="3268" spans="1:23" ht="49" x14ac:dyDescent="0.25">
      <c r="A3268">
        <v>3266</v>
      </c>
      <c r="B3268" s="3" t="s">
        <v>3266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</v>
      </c>
      <c r="P3268">
        <f t="shared" si="205"/>
        <v>48.33</v>
      </c>
      <c r="Q3268" t="str">
        <f t="shared" si="206"/>
        <v>theater</v>
      </c>
      <c r="R3268" t="str">
        <f t="shared" si="207"/>
        <v>plays</v>
      </c>
      <c r="S3268" s="9">
        <v>42136.286134259266</v>
      </c>
      <c r="T3268" s="9"/>
      <c r="U3268" s="8">
        <v>42167.625</v>
      </c>
      <c r="W3268" s="10">
        <v>42136.286134259266</v>
      </c>
    </row>
    <row r="3269" spans="1:23" ht="49" x14ac:dyDescent="0.25">
      <c r="A3269">
        <v>3267</v>
      </c>
      <c r="B3269" s="3" t="s">
        <v>3267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</v>
      </c>
      <c r="P3269">
        <f t="shared" si="205"/>
        <v>53.18</v>
      </c>
      <c r="Q3269" t="str">
        <f t="shared" si="206"/>
        <v>theater</v>
      </c>
      <c r="R3269" t="str">
        <f t="shared" si="207"/>
        <v>plays</v>
      </c>
      <c r="S3269" s="9">
        <v>42172.507638888885</v>
      </c>
      <c r="T3269" s="9"/>
      <c r="U3269" s="8">
        <v>42202.507638888885</v>
      </c>
      <c r="W3269" s="10">
        <v>42172.507638888885</v>
      </c>
    </row>
    <row r="3270" spans="1:23" ht="49" x14ac:dyDescent="0.25">
      <c r="A3270">
        <v>3268</v>
      </c>
      <c r="B3270" s="3" t="s">
        <v>3268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</v>
      </c>
      <c r="Q3270" t="str">
        <f t="shared" si="206"/>
        <v>theater</v>
      </c>
      <c r="R3270" t="str">
        <f t="shared" si="207"/>
        <v>plays</v>
      </c>
      <c r="S3270" s="9">
        <v>42590.65425925926</v>
      </c>
      <c r="T3270" s="9"/>
      <c r="U3270" s="8">
        <v>42606.65425925926</v>
      </c>
      <c r="W3270" s="10">
        <v>42590.65425925926</v>
      </c>
    </row>
    <row r="3271" spans="1:23" ht="49" x14ac:dyDescent="0.25">
      <c r="A3271">
        <v>3269</v>
      </c>
      <c r="B3271" s="3" t="s">
        <v>3269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102</v>
      </c>
      <c r="P3271">
        <f t="shared" si="205"/>
        <v>116</v>
      </c>
      <c r="Q3271" t="str">
        <f t="shared" si="206"/>
        <v>theater</v>
      </c>
      <c r="R3271" t="str">
        <f t="shared" si="207"/>
        <v>plays</v>
      </c>
      <c r="S3271" s="9">
        <v>42137.145798611105</v>
      </c>
      <c r="T3271" s="9"/>
      <c r="U3271" s="8">
        <v>42171.208333333328</v>
      </c>
      <c r="W3271" s="10">
        <v>42137.145798611105</v>
      </c>
    </row>
    <row r="3272" spans="1:23" ht="49" x14ac:dyDescent="0.25">
      <c r="A3272">
        <v>3270</v>
      </c>
      <c r="B3272" s="3" t="s">
        <v>3270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102</v>
      </c>
      <c r="P3272">
        <f t="shared" si="205"/>
        <v>61</v>
      </c>
      <c r="Q3272" t="str">
        <f t="shared" si="206"/>
        <v>theater</v>
      </c>
      <c r="R3272" t="str">
        <f t="shared" si="207"/>
        <v>plays</v>
      </c>
      <c r="S3272" s="9">
        <v>42167.283159722225</v>
      </c>
      <c r="T3272" s="9"/>
      <c r="U3272" s="8">
        <v>42197.283159722225</v>
      </c>
      <c r="W3272" s="10">
        <v>42167.283159722225</v>
      </c>
    </row>
    <row r="3273" spans="1:23" ht="18" x14ac:dyDescent="0.25">
      <c r="A3273">
        <v>3271</v>
      </c>
      <c r="B3273" s="3" t="s">
        <v>3271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38.24</v>
      </c>
      <c r="Q3273" t="str">
        <f t="shared" si="206"/>
        <v>theater</v>
      </c>
      <c r="R3273" t="str">
        <f t="shared" si="207"/>
        <v>plays</v>
      </c>
      <c r="S3273" s="9">
        <v>41915.187210648146</v>
      </c>
      <c r="T3273" s="9"/>
      <c r="U3273" s="8">
        <v>41945.228877314818</v>
      </c>
      <c r="W3273" s="10">
        <v>41915.187210648146</v>
      </c>
    </row>
    <row r="3274" spans="1:23" ht="49" x14ac:dyDescent="0.25">
      <c r="A3274">
        <v>3272</v>
      </c>
      <c r="B3274" s="3" t="s">
        <v>3272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</v>
      </c>
      <c r="P3274">
        <f t="shared" si="205"/>
        <v>106.5</v>
      </c>
      <c r="Q3274" t="str">
        <f t="shared" si="206"/>
        <v>theater</v>
      </c>
      <c r="R3274" t="str">
        <f t="shared" si="207"/>
        <v>plays</v>
      </c>
      <c r="S3274" s="9">
        <v>42284.250104166669</v>
      </c>
      <c r="T3274" s="9"/>
      <c r="U3274" s="8">
        <v>42314.291770833333</v>
      </c>
      <c r="W3274" s="10">
        <v>42284.250104166669</v>
      </c>
    </row>
    <row r="3275" spans="1:23" ht="49" x14ac:dyDescent="0.25">
      <c r="A3275">
        <v>3273</v>
      </c>
      <c r="B3275" s="3" t="s">
        <v>3273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</v>
      </c>
      <c r="P3275">
        <f t="shared" si="205"/>
        <v>204.57</v>
      </c>
      <c r="Q3275" t="str">
        <f t="shared" si="206"/>
        <v>theater</v>
      </c>
      <c r="R3275" t="str">
        <f t="shared" si="207"/>
        <v>plays</v>
      </c>
      <c r="S3275" s="9">
        <v>42611.551412037035</v>
      </c>
      <c r="T3275" s="9"/>
      <c r="U3275" s="8">
        <v>42627.541666666672</v>
      </c>
      <c r="W3275" s="10">
        <v>42611.551412037035</v>
      </c>
    </row>
    <row r="3276" spans="1:23" ht="49" x14ac:dyDescent="0.25">
      <c r="A3276">
        <v>3274</v>
      </c>
      <c r="B3276" s="3" t="s">
        <v>3274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</v>
      </c>
      <c r="P3276">
        <f t="shared" si="205"/>
        <v>54.91</v>
      </c>
      <c r="Q3276" t="str">
        <f t="shared" si="206"/>
        <v>theater</v>
      </c>
      <c r="R3276" t="str">
        <f t="shared" si="207"/>
        <v>plays</v>
      </c>
      <c r="S3276" s="9">
        <v>42400.454537037032</v>
      </c>
      <c r="T3276" s="9"/>
      <c r="U3276" s="8">
        <v>42444.625</v>
      </c>
      <c r="W3276" s="10">
        <v>42400.454537037032</v>
      </c>
    </row>
    <row r="3277" spans="1:23" ht="49" x14ac:dyDescent="0.25">
      <c r="A3277">
        <v>3275</v>
      </c>
      <c r="B3277" s="3" t="s">
        <v>3275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</v>
      </c>
      <c r="P3277">
        <f t="shared" si="205"/>
        <v>150.41999999999999</v>
      </c>
      <c r="Q3277" t="str">
        <f t="shared" si="206"/>
        <v>theater</v>
      </c>
      <c r="R3277" t="str">
        <f t="shared" si="207"/>
        <v>plays</v>
      </c>
      <c r="S3277" s="9">
        <v>42017.63045138889</v>
      </c>
      <c r="T3277" s="9"/>
      <c r="U3277" s="8">
        <v>42043.9375</v>
      </c>
      <c r="W3277" s="10">
        <v>42017.63045138889</v>
      </c>
    </row>
    <row r="3278" spans="1:23" ht="49" x14ac:dyDescent="0.25">
      <c r="A3278">
        <v>3276</v>
      </c>
      <c r="B3278" s="3" t="s">
        <v>3276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117</v>
      </c>
      <c r="P3278">
        <f t="shared" si="205"/>
        <v>52.58</v>
      </c>
      <c r="Q3278" t="str">
        <f t="shared" si="206"/>
        <v>theater</v>
      </c>
      <c r="R3278" t="str">
        <f t="shared" si="207"/>
        <v>plays</v>
      </c>
      <c r="S3278" s="9">
        <v>42426.699988425928</v>
      </c>
      <c r="T3278" s="9"/>
      <c r="U3278" s="8">
        <v>42460.915972222225</v>
      </c>
      <c r="W3278" s="10">
        <v>42426.699988425928</v>
      </c>
    </row>
    <row r="3279" spans="1:23" ht="49" x14ac:dyDescent="0.25">
      <c r="A3279">
        <v>3277</v>
      </c>
      <c r="B3279" s="3" t="s">
        <v>3277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109</v>
      </c>
      <c r="P3279">
        <f t="shared" si="205"/>
        <v>54.3</v>
      </c>
      <c r="Q3279" t="str">
        <f t="shared" si="206"/>
        <v>theater</v>
      </c>
      <c r="R3279" t="str">
        <f t="shared" si="207"/>
        <v>plays</v>
      </c>
      <c r="S3279" s="9">
        <v>41931.432939814818</v>
      </c>
      <c r="T3279" s="9"/>
      <c r="U3279" s="8">
        <v>41961.474606481483</v>
      </c>
      <c r="W3279" s="10">
        <v>41931.432939814818</v>
      </c>
    </row>
    <row r="3280" spans="1:23" ht="49" x14ac:dyDescent="0.25">
      <c r="A3280">
        <v>3278</v>
      </c>
      <c r="B3280" s="3" t="s">
        <v>3278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</v>
      </c>
      <c r="P3280">
        <f t="shared" si="205"/>
        <v>76.03</v>
      </c>
      <c r="Q3280" t="str">
        <f t="shared" si="206"/>
        <v>theater</v>
      </c>
      <c r="R3280" t="str">
        <f t="shared" si="207"/>
        <v>plays</v>
      </c>
      <c r="S3280" s="9">
        <v>42124.598414351851</v>
      </c>
      <c r="T3280" s="9"/>
      <c r="U3280" s="8">
        <v>42154.598414351851</v>
      </c>
      <c r="W3280" s="10">
        <v>42124.598414351851</v>
      </c>
    </row>
    <row r="3281" spans="1:23" ht="49" x14ac:dyDescent="0.25">
      <c r="A3281">
        <v>3279</v>
      </c>
      <c r="B3281" s="3" t="s">
        <v>3279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</v>
      </c>
      <c r="P3281">
        <f t="shared" si="205"/>
        <v>105.21</v>
      </c>
      <c r="Q3281" t="str">
        <f t="shared" si="206"/>
        <v>theater</v>
      </c>
      <c r="R3281" t="str">
        <f t="shared" si="207"/>
        <v>plays</v>
      </c>
      <c r="S3281" s="9">
        <v>42430.852534722217</v>
      </c>
      <c r="T3281" s="9"/>
      <c r="U3281" s="8">
        <v>42460.81086805556</v>
      </c>
      <c r="W3281" s="10">
        <v>42430.852534722217</v>
      </c>
    </row>
    <row r="3282" spans="1:23" ht="49" x14ac:dyDescent="0.25">
      <c r="A3282">
        <v>3280</v>
      </c>
      <c r="B3282" s="3" t="s">
        <v>3280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68.67</v>
      </c>
      <c r="Q3282" t="str">
        <f t="shared" si="206"/>
        <v>theater</v>
      </c>
      <c r="R3282" t="str">
        <f t="shared" si="207"/>
        <v>plays</v>
      </c>
      <c r="S3282" s="9">
        <v>42121.506921296299</v>
      </c>
      <c r="T3282" s="9"/>
      <c r="U3282" s="8">
        <v>42155.958333333328</v>
      </c>
      <c r="W3282" s="10">
        <v>42121.506921296299</v>
      </c>
    </row>
    <row r="3283" spans="1:23" ht="33" x14ac:dyDescent="0.25">
      <c r="A3283">
        <v>3281</v>
      </c>
      <c r="B3283" s="3" t="s">
        <v>3281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122</v>
      </c>
      <c r="P3283">
        <f t="shared" si="205"/>
        <v>129.36000000000001</v>
      </c>
      <c r="Q3283" t="str">
        <f t="shared" si="206"/>
        <v>theater</v>
      </c>
      <c r="R3283" t="str">
        <f t="shared" si="207"/>
        <v>plays</v>
      </c>
      <c r="S3283" s="9">
        <v>42218.769733796296</v>
      </c>
      <c r="T3283" s="9"/>
      <c r="U3283" s="8">
        <v>42248.769733796296</v>
      </c>
      <c r="W3283" s="10">
        <v>42218.769733796296</v>
      </c>
    </row>
    <row r="3284" spans="1:23" ht="49" x14ac:dyDescent="0.25">
      <c r="A3284">
        <v>3282</v>
      </c>
      <c r="B3284" s="3" t="s">
        <v>3282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103</v>
      </c>
      <c r="P3284">
        <f t="shared" si="205"/>
        <v>134.26</v>
      </c>
      <c r="Q3284" t="str">
        <f t="shared" si="206"/>
        <v>theater</v>
      </c>
      <c r="R3284" t="str">
        <f t="shared" si="207"/>
        <v>plays</v>
      </c>
      <c r="S3284" s="9">
        <v>42444.94430555556</v>
      </c>
      <c r="T3284" s="9"/>
      <c r="U3284" s="8">
        <v>42488.94430555556</v>
      </c>
      <c r="W3284" s="10">
        <v>42444.94430555556</v>
      </c>
    </row>
    <row r="3285" spans="1:23" ht="49" x14ac:dyDescent="0.25">
      <c r="A3285">
        <v>3283</v>
      </c>
      <c r="B3285" s="3" t="s">
        <v>3283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105</v>
      </c>
      <c r="P3285">
        <f t="shared" si="205"/>
        <v>17.829999999999998</v>
      </c>
      <c r="Q3285" t="str">
        <f t="shared" si="206"/>
        <v>theater</v>
      </c>
      <c r="R3285" t="str">
        <f t="shared" si="207"/>
        <v>plays</v>
      </c>
      <c r="S3285" s="9">
        <v>42379.49418981481</v>
      </c>
      <c r="T3285" s="9"/>
      <c r="U3285" s="8">
        <v>42410.625</v>
      </c>
      <c r="W3285" s="10">
        <v>42379.49418981481</v>
      </c>
    </row>
    <row r="3286" spans="1:23" ht="49" x14ac:dyDescent="0.25">
      <c r="A3286">
        <v>3284</v>
      </c>
      <c r="B3286" s="3" t="s">
        <v>3284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102</v>
      </c>
      <c r="P3286">
        <f t="shared" si="205"/>
        <v>203.2</v>
      </c>
      <c r="Q3286" t="str">
        <f t="shared" si="206"/>
        <v>theater</v>
      </c>
      <c r="R3286" t="str">
        <f t="shared" si="207"/>
        <v>plays</v>
      </c>
      <c r="S3286" s="9">
        <v>42380.634872685187</v>
      </c>
      <c r="T3286" s="9"/>
      <c r="U3286" s="8">
        <v>42397.999305555553</v>
      </c>
      <c r="W3286" s="10">
        <v>42380.634872685187</v>
      </c>
    </row>
    <row r="3287" spans="1:23" ht="18" x14ac:dyDescent="0.25">
      <c r="A3287">
        <v>3285</v>
      </c>
      <c r="B3287" s="3" t="s">
        <v>3285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</v>
      </c>
      <c r="P3287">
        <f t="shared" si="205"/>
        <v>69.19</v>
      </c>
      <c r="Q3287" t="str">
        <f t="shared" si="206"/>
        <v>theater</v>
      </c>
      <c r="R3287" t="str">
        <f t="shared" si="207"/>
        <v>plays</v>
      </c>
      <c r="S3287" s="9">
        <v>42762.692430555559</v>
      </c>
      <c r="T3287" s="9"/>
      <c r="U3287" s="8">
        <v>42793.958333333328</v>
      </c>
      <c r="W3287" s="10">
        <v>42762.692430555559</v>
      </c>
    </row>
    <row r="3288" spans="1:23" ht="49" x14ac:dyDescent="0.25">
      <c r="A3288">
        <v>3286</v>
      </c>
      <c r="B3288" s="3" t="s">
        <v>3286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102</v>
      </c>
      <c r="P3288">
        <f t="shared" si="205"/>
        <v>125.12</v>
      </c>
      <c r="Q3288" t="str">
        <f t="shared" si="206"/>
        <v>theater</v>
      </c>
      <c r="R3288" t="str">
        <f t="shared" si="207"/>
        <v>plays</v>
      </c>
      <c r="S3288" s="9">
        <v>42567.590069444443</v>
      </c>
      <c r="T3288" s="9"/>
      <c r="U3288" s="8">
        <v>42597.590069444443</v>
      </c>
      <c r="W3288" s="10">
        <v>42567.590069444443</v>
      </c>
    </row>
    <row r="3289" spans="1:23" ht="33" x14ac:dyDescent="0.25">
      <c r="A3289">
        <v>3287</v>
      </c>
      <c r="B3289" s="3" t="s">
        <v>3287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73.53</v>
      </c>
      <c r="Q3289" t="str">
        <f t="shared" si="206"/>
        <v>theater</v>
      </c>
      <c r="R3289" t="str">
        <f t="shared" si="207"/>
        <v>plays</v>
      </c>
      <c r="S3289" s="9">
        <v>42311.500324074077</v>
      </c>
      <c r="T3289" s="9"/>
      <c r="U3289" s="8">
        <v>42336.500324074077</v>
      </c>
      <c r="W3289" s="10">
        <v>42311.500324074077</v>
      </c>
    </row>
    <row r="3290" spans="1:23" ht="49" x14ac:dyDescent="0.25">
      <c r="A3290">
        <v>3288</v>
      </c>
      <c r="B3290" s="3" t="s">
        <v>3288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</v>
      </c>
      <c r="P3290">
        <f t="shared" si="205"/>
        <v>48.44</v>
      </c>
      <c r="Q3290" t="str">
        <f t="shared" si="206"/>
        <v>theater</v>
      </c>
      <c r="R3290" t="str">
        <f t="shared" si="207"/>
        <v>plays</v>
      </c>
      <c r="S3290" s="9">
        <v>42505.524479166663</v>
      </c>
      <c r="T3290" s="9"/>
      <c r="U3290" s="8">
        <v>42541.708333333328</v>
      </c>
      <c r="W3290" s="10">
        <v>42505.524479166663</v>
      </c>
    </row>
    <row r="3291" spans="1:23" ht="49" x14ac:dyDescent="0.25">
      <c r="A3291">
        <v>3289</v>
      </c>
      <c r="B3291" s="3" t="s">
        <v>3289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</v>
      </c>
      <c r="P3291">
        <f t="shared" si="205"/>
        <v>26.61</v>
      </c>
      <c r="Q3291" t="str">
        <f t="shared" si="206"/>
        <v>theater</v>
      </c>
      <c r="R3291" t="str">
        <f t="shared" si="207"/>
        <v>plays</v>
      </c>
      <c r="S3291" s="9">
        <v>42758.118078703701</v>
      </c>
      <c r="T3291" s="9"/>
      <c r="U3291" s="8">
        <v>42786.118078703701</v>
      </c>
      <c r="W3291" s="10">
        <v>42758.118078703701</v>
      </c>
    </row>
    <row r="3292" spans="1:23" ht="81" x14ac:dyDescent="0.25">
      <c r="A3292">
        <v>3290</v>
      </c>
      <c r="B3292" s="3" t="s">
        <v>3290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</v>
      </c>
      <c r="P3292">
        <f t="shared" si="205"/>
        <v>33.67</v>
      </c>
      <c r="Q3292" t="str">
        <f t="shared" si="206"/>
        <v>theater</v>
      </c>
      <c r="R3292" t="str">
        <f t="shared" si="207"/>
        <v>plays</v>
      </c>
      <c r="S3292" s="9">
        <v>42775.26494212963</v>
      </c>
      <c r="T3292" s="9"/>
      <c r="U3292" s="8">
        <v>42805.26494212963</v>
      </c>
      <c r="W3292" s="10">
        <v>42775.26494212963</v>
      </c>
    </row>
    <row r="3293" spans="1:23" ht="49" x14ac:dyDescent="0.25">
      <c r="A3293">
        <v>3291</v>
      </c>
      <c r="B3293" s="3" t="s">
        <v>3291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>
        <f t="shared" si="205"/>
        <v>40.71</v>
      </c>
      <c r="Q3293" t="str">
        <f t="shared" si="206"/>
        <v>theater</v>
      </c>
      <c r="R3293" t="str">
        <f t="shared" si="207"/>
        <v>plays</v>
      </c>
      <c r="S3293" s="9">
        <v>42232.452546296292</v>
      </c>
      <c r="T3293" s="9"/>
      <c r="U3293" s="8">
        <v>42263.915972222225</v>
      </c>
      <c r="W3293" s="10">
        <v>42232.452546296292</v>
      </c>
    </row>
    <row r="3294" spans="1:23" ht="49" x14ac:dyDescent="0.25">
      <c r="A3294">
        <v>3292</v>
      </c>
      <c r="B3294" s="3" t="s">
        <v>3292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</v>
      </c>
      <c r="P3294">
        <f t="shared" si="205"/>
        <v>19.27</v>
      </c>
      <c r="Q3294" t="str">
        <f t="shared" si="206"/>
        <v>theater</v>
      </c>
      <c r="R3294" t="str">
        <f t="shared" si="207"/>
        <v>plays</v>
      </c>
      <c r="S3294" s="9">
        <v>42282.520231481481</v>
      </c>
      <c r="T3294" s="9"/>
      <c r="U3294" s="8">
        <v>42342.561898148153</v>
      </c>
      <c r="W3294" s="10">
        <v>42282.520231481481</v>
      </c>
    </row>
    <row r="3295" spans="1:23" ht="49" x14ac:dyDescent="0.25">
      <c r="A3295">
        <v>3293</v>
      </c>
      <c r="B3295" s="3" t="s">
        <v>3293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</v>
      </c>
      <c r="P3295">
        <f t="shared" si="205"/>
        <v>84.29</v>
      </c>
      <c r="Q3295" t="str">
        <f t="shared" si="206"/>
        <v>theater</v>
      </c>
      <c r="R3295" t="str">
        <f t="shared" si="207"/>
        <v>plays</v>
      </c>
      <c r="S3295" s="9">
        <v>42768.175370370373</v>
      </c>
      <c r="T3295" s="9"/>
      <c r="U3295" s="8">
        <v>42798.175370370373</v>
      </c>
      <c r="W3295" s="10">
        <v>42768.175370370373</v>
      </c>
    </row>
    <row r="3296" spans="1:23" ht="49" x14ac:dyDescent="0.25">
      <c r="A3296">
        <v>3294</v>
      </c>
      <c r="B3296" s="3" t="s">
        <v>3294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</v>
      </c>
      <c r="P3296">
        <f t="shared" si="205"/>
        <v>29.58</v>
      </c>
      <c r="Q3296" t="str">
        <f t="shared" si="206"/>
        <v>theater</v>
      </c>
      <c r="R3296" t="str">
        <f t="shared" si="207"/>
        <v>plays</v>
      </c>
      <c r="S3296" s="9">
        <v>42141.291134259256</v>
      </c>
      <c r="T3296" s="9"/>
      <c r="U3296" s="8">
        <v>42171.291134259256</v>
      </c>
      <c r="W3296" s="10">
        <v>42141.291134259256</v>
      </c>
    </row>
    <row r="3297" spans="1:23" ht="49" x14ac:dyDescent="0.25">
      <c r="A3297">
        <v>3295</v>
      </c>
      <c r="B3297" s="3" t="s">
        <v>3295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103</v>
      </c>
      <c r="P3297">
        <f t="shared" si="205"/>
        <v>26.67</v>
      </c>
      <c r="Q3297" t="str">
        <f t="shared" si="206"/>
        <v>theater</v>
      </c>
      <c r="R3297" t="str">
        <f t="shared" si="207"/>
        <v>plays</v>
      </c>
      <c r="S3297" s="9">
        <v>42609.192465277782</v>
      </c>
      <c r="T3297" s="9"/>
      <c r="U3297" s="8">
        <v>42639.192465277782</v>
      </c>
      <c r="W3297" s="10">
        <v>42609.192465277782</v>
      </c>
    </row>
    <row r="3298" spans="1:23" ht="49" x14ac:dyDescent="0.25">
      <c r="A3298">
        <v>3296</v>
      </c>
      <c r="B3298" s="3" t="s">
        <v>3296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</v>
      </c>
      <c r="P3298">
        <f t="shared" si="205"/>
        <v>45.98</v>
      </c>
      <c r="Q3298" t="str">
        <f t="shared" si="206"/>
        <v>theater</v>
      </c>
      <c r="R3298" t="str">
        <f t="shared" si="207"/>
        <v>plays</v>
      </c>
      <c r="S3298" s="9">
        <v>42309.506620370375</v>
      </c>
      <c r="T3298" s="9"/>
      <c r="U3298" s="8">
        <v>42330.666666666672</v>
      </c>
      <c r="W3298" s="10">
        <v>42309.506620370375</v>
      </c>
    </row>
    <row r="3299" spans="1:23" ht="49" x14ac:dyDescent="0.25">
      <c r="A3299">
        <v>3297</v>
      </c>
      <c r="B3299" s="3" t="s">
        <v>3297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</v>
      </c>
      <c r="P3299">
        <f t="shared" si="205"/>
        <v>125.09</v>
      </c>
      <c r="Q3299" t="str">
        <f t="shared" si="206"/>
        <v>theater</v>
      </c>
      <c r="R3299" t="str">
        <f t="shared" si="207"/>
        <v>plays</v>
      </c>
      <c r="S3299" s="9">
        <v>42193.521481481483</v>
      </c>
      <c r="T3299" s="9"/>
      <c r="U3299" s="8">
        <v>42212.707638888889</v>
      </c>
      <c r="W3299" s="10">
        <v>42193.521481481483</v>
      </c>
    </row>
    <row r="3300" spans="1:23" ht="49" x14ac:dyDescent="0.25">
      <c r="A3300">
        <v>3298</v>
      </c>
      <c r="B3300" s="3" t="s">
        <v>3298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102</v>
      </c>
      <c r="P3300">
        <f t="shared" si="205"/>
        <v>141.29</v>
      </c>
      <c r="Q3300" t="str">
        <f t="shared" si="206"/>
        <v>theater</v>
      </c>
      <c r="R3300" t="str">
        <f t="shared" si="207"/>
        <v>plays</v>
      </c>
      <c r="S3300" s="9">
        <v>42239.707962962959</v>
      </c>
      <c r="T3300" s="9"/>
      <c r="U3300" s="8">
        <v>42259.75</v>
      </c>
      <c r="W3300" s="10">
        <v>42239.707962962959</v>
      </c>
    </row>
    <row r="3301" spans="1:23" ht="49" x14ac:dyDescent="0.25">
      <c r="A3301">
        <v>3299</v>
      </c>
      <c r="B3301" s="3" t="s">
        <v>3299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</v>
      </c>
      <c r="P3301">
        <f t="shared" si="205"/>
        <v>55.33</v>
      </c>
      <c r="Q3301" t="str">
        <f t="shared" si="206"/>
        <v>theater</v>
      </c>
      <c r="R3301" t="str">
        <f t="shared" si="207"/>
        <v>plays</v>
      </c>
      <c r="S3301" s="9">
        <v>42261.667395833334</v>
      </c>
      <c r="T3301" s="9"/>
      <c r="U3301" s="8">
        <v>42291.667395833334</v>
      </c>
      <c r="W3301" s="10">
        <v>42261.667395833334</v>
      </c>
    </row>
    <row r="3302" spans="1:23" ht="49" x14ac:dyDescent="0.25">
      <c r="A3302">
        <v>3300</v>
      </c>
      <c r="B3302" s="3" t="s">
        <v>3300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</v>
      </c>
      <c r="P3302">
        <f t="shared" si="205"/>
        <v>46.42</v>
      </c>
      <c r="Q3302" t="str">
        <f t="shared" si="206"/>
        <v>theater</v>
      </c>
      <c r="R3302" t="str">
        <f t="shared" si="207"/>
        <v>plays</v>
      </c>
      <c r="S3302" s="9">
        <v>42102.493773148148</v>
      </c>
      <c r="T3302" s="9"/>
      <c r="U3302" s="8">
        <v>42123.493773148148</v>
      </c>
      <c r="W3302" s="10">
        <v>42102.493773148148</v>
      </c>
    </row>
    <row r="3303" spans="1:23" ht="49" x14ac:dyDescent="0.25">
      <c r="A3303">
        <v>3301</v>
      </c>
      <c r="B3303" s="3" t="s">
        <v>3301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</v>
      </c>
      <c r="P3303">
        <f t="shared" si="205"/>
        <v>57.2</v>
      </c>
      <c r="Q3303" t="str">
        <f t="shared" si="206"/>
        <v>theater</v>
      </c>
      <c r="R3303" t="str">
        <f t="shared" si="207"/>
        <v>plays</v>
      </c>
      <c r="S3303" s="9">
        <v>42538.48583333334</v>
      </c>
      <c r="T3303" s="9"/>
      <c r="U3303" s="8">
        <v>42583.040972222225</v>
      </c>
      <c r="W3303" s="10">
        <v>42538.48583333334</v>
      </c>
    </row>
    <row r="3304" spans="1:23" ht="18" x14ac:dyDescent="0.25">
      <c r="A3304">
        <v>3302</v>
      </c>
      <c r="B3304" s="3" t="s">
        <v>3302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</v>
      </c>
      <c r="P3304">
        <f t="shared" si="205"/>
        <v>173.7</v>
      </c>
      <c r="Q3304" t="str">
        <f t="shared" si="206"/>
        <v>theater</v>
      </c>
      <c r="R3304" t="str">
        <f t="shared" si="207"/>
        <v>plays</v>
      </c>
      <c r="S3304" s="9">
        <v>42681.10157407407</v>
      </c>
      <c r="T3304" s="9"/>
      <c r="U3304" s="8">
        <v>42711.10157407407</v>
      </c>
      <c r="W3304" s="10">
        <v>42681.10157407407</v>
      </c>
    </row>
    <row r="3305" spans="1:23" ht="49" x14ac:dyDescent="0.25">
      <c r="A3305">
        <v>3303</v>
      </c>
      <c r="B3305" s="3" t="s">
        <v>3303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116</v>
      </c>
      <c r="P3305">
        <f t="shared" si="205"/>
        <v>59.6</v>
      </c>
      <c r="Q3305" t="str">
        <f t="shared" si="206"/>
        <v>theater</v>
      </c>
      <c r="R3305" t="str">
        <f t="shared" si="207"/>
        <v>plays</v>
      </c>
      <c r="S3305" s="9">
        <v>42056.40143518518</v>
      </c>
      <c r="T3305" s="9"/>
      <c r="U3305" s="8">
        <v>42091.359768518523</v>
      </c>
      <c r="W3305" s="10">
        <v>42056.40143518518</v>
      </c>
    </row>
    <row r="3306" spans="1:23" ht="49" x14ac:dyDescent="0.25">
      <c r="A3306">
        <v>3304</v>
      </c>
      <c r="B3306" s="3" t="s">
        <v>3304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105</v>
      </c>
      <c r="P3306">
        <f t="shared" si="205"/>
        <v>89.59</v>
      </c>
      <c r="Q3306" t="str">
        <f t="shared" si="206"/>
        <v>theater</v>
      </c>
      <c r="R3306" t="str">
        <f t="shared" si="207"/>
        <v>plays</v>
      </c>
      <c r="S3306" s="9">
        <v>42696.374444444446</v>
      </c>
      <c r="T3306" s="9"/>
      <c r="U3306" s="8">
        <v>42726.374444444446</v>
      </c>
      <c r="W3306" s="10">
        <v>42696.374444444446</v>
      </c>
    </row>
    <row r="3307" spans="1:23" ht="49" x14ac:dyDescent="0.25">
      <c r="A3307">
        <v>3305</v>
      </c>
      <c r="B3307" s="3" t="s">
        <v>3305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</v>
      </c>
      <c r="P3307">
        <f t="shared" si="205"/>
        <v>204.05</v>
      </c>
      <c r="Q3307" t="str">
        <f t="shared" si="206"/>
        <v>theater</v>
      </c>
      <c r="R3307" t="str">
        <f t="shared" si="207"/>
        <v>plays</v>
      </c>
      <c r="S3307" s="9">
        <v>42186.605879629627</v>
      </c>
      <c r="T3307" s="9"/>
      <c r="U3307" s="8">
        <v>42216.605879629627</v>
      </c>
      <c r="W3307" s="10">
        <v>42186.605879629627</v>
      </c>
    </row>
    <row r="3308" spans="1:23" ht="49" x14ac:dyDescent="0.25">
      <c r="A3308">
        <v>3306</v>
      </c>
      <c r="B3308" s="3" t="s">
        <v>3306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</v>
      </c>
      <c r="P3308">
        <f t="shared" si="205"/>
        <v>48.7</v>
      </c>
      <c r="Q3308" t="str">
        <f t="shared" si="206"/>
        <v>theater</v>
      </c>
      <c r="R3308" t="str">
        <f t="shared" si="207"/>
        <v>plays</v>
      </c>
      <c r="S3308" s="9">
        <v>42492.969236111108</v>
      </c>
      <c r="T3308" s="9"/>
      <c r="U3308" s="8">
        <v>42530.875</v>
      </c>
      <c r="W3308" s="10">
        <v>42492.969236111108</v>
      </c>
    </row>
    <row r="3309" spans="1:23" ht="49" x14ac:dyDescent="0.25">
      <c r="A3309">
        <v>3307</v>
      </c>
      <c r="B3309" s="3" t="s">
        <v>3307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107</v>
      </c>
      <c r="P3309">
        <f t="shared" si="205"/>
        <v>53.34</v>
      </c>
      <c r="Q3309" t="str">
        <f t="shared" si="206"/>
        <v>theater</v>
      </c>
      <c r="R3309" t="str">
        <f t="shared" si="207"/>
        <v>plays</v>
      </c>
      <c r="S3309" s="9">
        <v>42474.807164351849</v>
      </c>
      <c r="T3309" s="9"/>
      <c r="U3309" s="8">
        <v>42504.807164351849</v>
      </c>
      <c r="W3309" s="10">
        <v>42474.807164351849</v>
      </c>
    </row>
    <row r="3310" spans="1:23" ht="49" x14ac:dyDescent="0.25">
      <c r="A3310">
        <v>3308</v>
      </c>
      <c r="B3310" s="3" t="s">
        <v>3308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</v>
      </c>
      <c r="P3310">
        <f t="shared" si="205"/>
        <v>75.09</v>
      </c>
      <c r="Q3310" t="str">
        <f t="shared" si="206"/>
        <v>theater</v>
      </c>
      <c r="R3310" t="str">
        <f t="shared" si="207"/>
        <v>plays</v>
      </c>
      <c r="S3310" s="9">
        <v>42452.626909722225</v>
      </c>
      <c r="T3310" s="9"/>
      <c r="U3310" s="8">
        <v>42473.626909722225</v>
      </c>
      <c r="W3310" s="10">
        <v>42452.626909722225</v>
      </c>
    </row>
    <row r="3311" spans="1:23" ht="33" x14ac:dyDescent="0.25">
      <c r="A3311">
        <v>3309</v>
      </c>
      <c r="B3311" s="3" t="s">
        <v>3309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</v>
      </c>
      <c r="P3311">
        <f t="shared" si="205"/>
        <v>18</v>
      </c>
      <c r="Q3311" t="str">
        <f t="shared" si="206"/>
        <v>theater</v>
      </c>
      <c r="R3311" t="str">
        <f t="shared" si="207"/>
        <v>plays</v>
      </c>
      <c r="S3311" s="9">
        <v>42628.400208333333</v>
      </c>
      <c r="T3311" s="9"/>
      <c r="U3311" s="8">
        <v>42659.400208333333</v>
      </c>
      <c r="W3311" s="10">
        <v>42628.400208333333</v>
      </c>
    </row>
    <row r="3312" spans="1:23" ht="33" x14ac:dyDescent="0.25">
      <c r="A3312">
        <v>3310</v>
      </c>
      <c r="B3312" s="3" t="s">
        <v>3310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</v>
      </c>
      <c r="P3312">
        <f t="shared" si="205"/>
        <v>209.84</v>
      </c>
      <c r="Q3312" t="str">
        <f t="shared" si="206"/>
        <v>theater</v>
      </c>
      <c r="R3312" t="str">
        <f t="shared" si="207"/>
        <v>plays</v>
      </c>
      <c r="S3312" s="9">
        <v>42253.678530092591</v>
      </c>
      <c r="T3312" s="9"/>
      <c r="U3312" s="8">
        <v>42283.678530092591</v>
      </c>
      <c r="W3312" s="10">
        <v>42253.678530092591</v>
      </c>
    </row>
    <row r="3313" spans="1:23" ht="49" x14ac:dyDescent="0.25">
      <c r="A3313">
        <v>3311</v>
      </c>
      <c r="B3313" s="3" t="s">
        <v>3311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110</v>
      </c>
      <c r="P3313">
        <f t="shared" si="205"/>
        <v>61.02</v>
      </c>
      <c r="Q3313" t="str">
        <f t="shared" si="206"/>
        <v>theater</v>
      </c>
      <c r="R3313" t="str">
        <f t="shared" si="207"/>
        <v>plays</v>
      </c>
      <c r="S3313" s="9">
        <v>42264.04178240741</v>
      </c>
      <c r="T3313" s="9"/>
      <c r="U3313" s="8">
        <v>42294.04178240741</v>
      </c>
      <c r="W3313" s="10">
        <v>42264.04178240741</v>
      </c>
    </row>
    <row r="3314" spans="1:23" ht="49" x14ac:dyDescent="0.25">
      <c r="A3314">
        <v>3312</v>
      </c>
      <c r="B3314" s="3" t="s">
        <v>3312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</v>
      </c>
      <c r="P3314">
        <f t="shared" si="205"/>
        <v>61</v>
      </c>
      <c r="Q3314" t="str">
        <f t="shared" si="206"/>
        <v>theater</v>
      </c>
      <c r="R3314" t="str">
        <f t="shared" si="207"/>
        <v>plays</v>
      </c>
      <c r="S3314" s="9">
        <v>42664.559560185182</v>
      </c>
      <c r="T3314" s="9"/>
      <c r="U3314" s="8">
        <v>42685.666666666672</v>
      </c>
      <c r="W3314" s="10">
        <v>42664.559560185182</v>
      </c>
    </row>
    <row r="3315" spans="1:23" ht="49" x14ac:dyDescent="0.25">
      <c r="A3315">
        <v>3313</v>
      </c>
      <c r="B3315" s="3" t="s">
        <v>3313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</v>
      </c>
      <c r="P3315">
        <f t="shared" si="205"/>
        <v>80.03</v>
      </c>
      <c r="Q3315" t="str">
        <f t="shared" si="206"/>
        <v>theater</v>
      </c>
      <c r="R3315" t="str">
        <f t="shared" si="207"/>
        <v>plays</v>
      </c>
      <c r="S3315" s="9">
        <v>42381.994409722218</v>
      </c>
      <c r="T3315" s="9"/>
      <c r="U3315" s="8">
        <v>42395.791666666672</v>
      </c>
      <c r="W3315" s="10">
        <v>42381.994409722218</v>
      </c>
    </row>
    <row r="3316" spans="1:23" ht="49" x14ac:dyDescent="0.25">
      <c r="A3316">
        <v>3314</v>
      </c>
      <c r="B3316" s="3" t="s">
        <v>3314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211</v>
      </c>
      <c r="P3316">
        <f t="shared" si="205"/>
        <v>29.07</v>
      </c>
      <c r="Q3316" t="str">
        <f t="shared" si="206"/>
        <v>theater</v>
      </c>
      <c r="R3316" t="str">
        <f t="shared" si="207"/>
        <v>plays</v>
      </c>
      <c r="S3316" s="9">
        <v>42105.017488425925</v>
      </c>
      <c r="T3316" s="9"/>
      <c r="U3316" s="8">
        <v>42132.586805555555</v>
      </c>
      <c r="W3316" s="10">
        <v>42105.017488425925</v>
      </c>
    </row>
    <row r="3317" spans="1:23" ht="49" x14ac:dyDescent="0.25">
      <c r="A3317">
        <v>3315</v>
      </c>
      <c r="B3317" s="3" t="s">
        <v>3315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>
        <f t="shared" si="205"/>
        <v>49.44</v>
      </c>
      <c r="Q3317" t="str">
        <f t="shared" si="206"/>
        <v>theater</v>
      </c>
      <c r="R3317" t="str">
        <f t="shared" si="207"/>
        <v>plays</v>
      </c>
      <c r="S3317" s="9">
        <v>42466.053715277783</v>
      </c>
      <c r="T3317" s="9"/>
      <c r="U3317" s="8">
        <v>42496.053715277783</v>
      </c>
      <c r="W3317" s="10">
        <v>42466.053715277783</v>
      </c>
    </row>
    <row r="3318" spans="1:23" ht="81" x14ac:dyDescent="0.25">
      <c r="A3318">
        <v>3316</v>
      </c>
      <c r="B3318" s="3" t="s">
        <v>3316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</v>
      </c>
      <c r="P3318">
        <f t="shared" si="205"/>
        <v>93.98</v>
      </c>
      <c r="Q3318" t="str">
        <f t="shared" si="206"/>
        <v>theater</v>
      </c>
      <c r="R3318" t="str">
        <f t="shared" si="207"/>
        <v>plays</v>
      </c>
      <c r="S3318" s="9">
        <v>41826.621238425927</v>
      </c>
      <c r="T3318" s="9"/>
      <c r="U3318" s="8">
        <v>41859.32916666667</v>
      </c>
      <c r="W3318" s="10">
        <v>41826.621238425927</v>
      </c>
    </row>
    <row r="3319" spans="1:23" ht="49" x14ac:dyDescent="0.25">
      <c r="A3319">
        <v>3317</v>
      </c>
      <c r="B3319" s="3" t="s">
        <v>3317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</v>
      </c>
      <c r="P3319">
        <f t="shared" si="205"/>
        <v>61.94</v>
      </c>
      <c r="Q3319" t="str">
        <f t="shared" si="206"/>
        <v>theater</v>
      </c>
      <c r="R3319" t="str">
        <f t="shared" si="207"/>
        <v>plays</v>
      </c>
      <c r="S3319" s="9">
        <v>42498.789629629624</v>
      </c>
      <c r="T3319" s="9"/>
      <c r="U3319" s="8">
        <v>42528.789629629624</v>
      </c>
      <c r="W3319" s="10">
        <v>42498.789629629624</v>
      </c>
    </row>
    <row r="3320" spans="1:23" ht="33" x14ac:dyDescent="0.25">
      <c r="A3320">
        <v>3318</v>
      </c>
      <c r="B3320" s="3" t="s">
        <v>3318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126</v>
      </c>
      <c r="P3320">
        <f t="shared" si="205"/>
        <v>78.5</v>
      </c>
      <c r="Q3320" t="str">
        <f t="shared" si="206"/>
        <v>theater</v>
      </c>
      <c r="R3320" t="str">
        <f t="shared" si="207"/>
        <v>plays</v>
      </c>
      <c r="S3320" s="9">
        <v>42431.052002314813</v>
      </c>
      <c r="T3320" s="9"/>
      <c r="U3320" s="8">
        <v>42470.854166666672</v>
      </c>
      <c r="W3320" s="10">
        <v>42431.052002314813</v>
      </c>
    </row>
    <row r="3321" spans="1:23" ht="49" x14ac:dyDescent="0.25">
      <c r="A3321">
        <v>3319</v>
      </c>
      <c r="B3321" s="3" t="s">
        <v>3319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tr">
        <f t="shared" si="206"/>
        <v>theater</v>
      </c>
      <c r="R3321" t="str">
        <f t="shared" si="207"/>
        <v>plays</v>
      </c>
      <c r="S3321" s="9">
        <v>41990.335486111115</v>
      </c>
      <c r="T3321" s="9"/>
      <c r="U3321" s="8">
        <v>42035.335486111115</v>
      </c>
      <c r="W3321" s="10">
        <v>41990.335486111115</v>
      </c>
    </row>
    <row r="3322" spans="1:23" ht="49" x14ac:dyDescent="0.25">
      <c r="A3322">
        <v>3320</v>
      </c>
      <c r="B3322" s="3" t="s">
        <v>3320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66.45</v>
      </c>
      <c r="Q3322" t="str">
        <f t="shared" si="206"/>
        <v>theater</v>
      </c>
      <c r="R3322" t="str">
        <f t="shared" si="207"/>
        <v>plays</v>
      </c>
      <c r="S3322" s="9">
        <v>42512.795798611114</v>
      </c>
      <c r="T3322" s="9"/>
      <c r="U3322" s="8">
        <v>42542.795798611114</v>
      </c>
      <c r="W3322" s="10">
        <v>42512.795798611114</v>
      </c>
    </row>
    <row r="3323" spans="1:23" ht="49" x14ac:dyDescent="0.25">
      <c r="A3323">
        <v>3321</v>
      </c>
      <c r="B3323" s="3" t="s">
        <v>3321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</v>
      </c>
      <c r="P3323">
        <f t="shared" si="205"/>
        <v>35.799999999999997</v>
      </c>
      <c r="Q3323" t="str">
        <f t="shared" si="206"/>
        <v>theater</v>
      </c>
      <c r="R3323" t="str">
        <f t="shared" si="207"/>
        <v>plays</v>
      </c>
      <c r="S3323" s="9">
        <v>41913.850289351853</v>
      </c>
      <c r="T3323" s="9"/>
      <c r="U3323" s="8">
        <v>41927.915972222225</v>
      </c>
      <c r="W3323" s="10">
        <v>41913.850289351853</v>
      </c>
    </row>
    <row r="3324" spans="1:23" ht="49" x14ac:dyDescent="0.25">
      <c r="A3324">
        <v>3322</v>
      </c>
      <c r="B3324" s="3" t="s">
        <v>3322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102</v>
      </c>
      <c r="P3324">
        <f t="shared" si="205"/>
        <v>145.65</v>
      </c>
      <c r="Q3324" t="str">
        <f t="shared" si="206"/>
        <v>theater</v>
      </c>
      <c r="R3324" t="str">
        <f t="shared" si="207"/>
        <v>plays</v>
      </c>
      <c r="S3324" s="9">
        <v>42520.760370370372</v>
      </c>
      <c r="T3324" s="9"/>
      <c r="U3324" s="8">
        <v>42542.913194444445</v>
      </c>
      <c r="W3324" s="10">
        <v>42520.760370370372</v>
      </c>
    </row>
    <row r="3325" spans="1:23" ht="49" x14ac:dyDescent="0.25">
      <c r="A3325">
        <v>3323</v>
      </c>
      <c r="B3325" s="3" t="s">
        <v>3323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126</v>
      </c>
      <c r="P3325">
        <f t="shared" si="205"/>
        <v>25.69</v>
      </c>
      <c r="Q3325" t="str">
        <f t="shared" si="206"/>
        <v>theater</v>
      </c>
      <c r="R3325" t="str">
        <f t="shared" si="207"/>
        <v>plays</v>
      </c>
      <c r="S3325" s="9">
        <v>42608.11583333333</v>
      </c>
      <c r="T3325" s="9"/>
      <c r="U3325" s="8">
        <v>42638.11583333333</v>
      </c>
      <c r="W3325" s="10">
        <v>42608.11583333333</v>
      </c>
    </row>
    <row r="3326" spans="1:23" ht="33" x14ac:dyDescent="0.25">
      <c r="A3326">
        <v>3324</v>
      </c>
      <c r="B3326" s="3" t="s">
        <v>3324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102</v>
      </c>
      <c r="P3326">
        <f t="shared" si="205"/>
        <v>152.5</v>
      </c>
      <c r="Q3326" t="str">
        <f t="shared" si="206"/>
        <v>theater</v>
      </c>
      <c r="R3326" t="str">
        <f t="shared" si="207"/>
        <v>plays</v>
      </c>
      <c r="S3326" s="9">
        <v>42512.33321759259</v>
      </c>
      <c r="T3326" s="9"/>
      <c r="U3326" s="8">
        <v>42526.33321759259</v>
      </c>
      <c r="W3326" s="10">
        <v>42512.33321759259</v>
      </c>
    </row>
    <row r="3327" spans="1:23" ht="49" x14ac:dyDescent="0.25">
      <c r="A3327">
        <v>3325</v>
      </c>
      <c r="B3327" s="3" t="s">
        <v>3325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113</v>
      </c>
      <c r="P3327">
        <f t="shared" si="205"/>
        <v>30</v>
      </c>
      <c r="Q3327" t="str">
        <f t="shared" si="206"/>
        <v>theater</v>
      </c>
      <c r="R3327" t="str">
        <f t="shared" si="207"/>
        <v>plays</v>
      </c>
      <c r="S3327" s="9">
        <v>42064.535613425927</v>
      </c>
      <c r="T3327" s="9"/>
      <c r="U3327" s="8">
        <v>42099.493946759263</v>
      </c>
      <c r="W3327" s="10">
        <v>42064.535613425927</v>
      </c>
    </row>
    <row r="3328" spans="1:23" ht="49" x14ac:dyDescent="0.25">
      <c r="A3328">
        <v>3326</v>
      </c>
      <c r="B3328" s="3" t="s">
        <v>3326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</v>
      </c>
      <c r="P3328">
        <f t="shared" si="205"/>
        <v>142.28</v>
      </c>
      <c r="Q3328" t="str">
        <f t="shared" si="206"/>
        <v>theater</v>
      </c>
      <c r="R3328" t="str">
        <f t="shared" si="207"/>
        <v>plays</v>
      </c>
      <c r="S3328" s="9">
        <v>42041.464178240742</v>
      </c>
      <c r="T3328" s="9"/>
      <c r="U3328" s="8">
        <v>42071.42251157407</v>
      </c>
      <c r="W3328" s="10">
        <v>42041.464178240742</v>
      </c>
    </row>
    <row r="3329" spans="1:23" ht="49" x14ac:dyDescent="0.25">
      <c r="A3329">
        <v>3327</v>
      </c>
      <c r="B3329" s="3" t="s">
        <v>3327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</v>
      </c>
      <c r="P3329">
        <f t="shared" si="205"/>
        <v>24.55</v>
      </c>
      <c r="Q3329" t="str">
        <f t="shared" si="206"/>
        <v>theater</v>
      </c>
      <c r="R3329" t="str">
        <f t="shared" si="207"/>
        <v>plays</v>
      </c>
      <c r="S3329" s="9">
        <v>42468.124606481477</v>
      </c>
      <c r="T3329" s="9"/>
      <c r="U3329" s="8">
        <v>42498.124606481477</v>
      </c>
      <c r="W3329" s="10">
        <v>42468.124606481477</v>
      </c>
    </row>
    <row r="3330" spans="1:23" ht="49" x14ac:dyDescent="0.25">
      <c r="A3330">
        <v>3328</v>
      </c>
      <c r="B3330" s="3" t="s">
        <v>3328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</v>
      </c>
      <c r="P3330">
        <f t="shared" si="205"/>
        <v>292.77999999999997</v>
      </c>
      <c r="Q3330" t="str">
        <f t="shared" si="206"/>
        <v>theater</v>
      </c>
      <c r="R3330" t="str">
        <f t="shared" si="207"/>
        <v>plays</v>
      </c>
      <c r="S3330" s="9">
        <v>41822.32503472222</v>
      </c>
      <c r="T3330" s="9"/>
      <c r="U3330" s="8">
        <v>41824.791666666664</v>
      </c>
      <c r="W3330" s="10">
        <v>41822.32503472222</v>
      </c>
    </row>
    <row r="3331" spans="1:23" ht="49" x14ac:dyDescent="0.25">
      <c r="A3331">
        <v>3329</v>
      </c>
      <c r="B3331" s="3" t="s">
        <v>3329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ROUND((E3331/D3331)*100,0)</f>
        <v>117</v>
      </c>
      <c r="P3331">
        <f t="shared" ref="P3331:P3394" si="209">ROUND(E3331/L3331,2)</f>
        <v>44.92</v>
      </c>
      <c r="Q3331" t="str">
        <f t="shared" ref="Q3331:Q3394" si="210">LEFT(N3331,FIND("/",N3331)-1)</f>
        <v>theater</v>
      </c>
      <c r="R3331" t="str">
        <f t="shared" ref="R3331:R3394" si="211">MID(N3331,FIND("/",N3331)+1,LEN(N3331))</f>
        <v>plays</v>
      </c>
      <c r="S3331" s="9">
        <v>41837.073009259257</v>
      </c>
      <c r="T3331" s="9"/>
      <c r="U3331" s="8">
        <v>41847.708333333336</v>
      </c>
      <c r="W3331" s="10">
        <v>41837.073009259257</v>
      </c>
    </row>
    <row r="3332" spans="1:23" ht="49" x14ac:dyDescent="0.25">
      <c r="A3332">
        <v>3330</v>
      </c>
      <c r="B3332" s="3" t="s">
        <v>3330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</v>
      </c>
      <c r="P3332">
        <f t="shared" si="209"/>
        <v>23.1</v>
      </c>
      <c r="Q3332" t="str">
        <f t="shared" si="210"/>
        <v>theater</v>
      </c>
      <c r="R3332" t="str">
        <f t="shared" si="211"/>
        <v>plays</v>
      </c>
      <c r="S3332" s="9">
        <v>42065.637361111112</v>
      </c>
      <c r="T3332" s="9"/>
      <c r="U3332" s="8">
        <v>42095.595694444448</v>
      </c>
      <c r="W3332" s="10">
        <v>42065.637361111112</v>
      </c>
    </row>
    <row r="3333" spans="1:23" ht="49" x14ac:dyDescent="0.25">
      <c r="A3333">
        <v>3331</v>
      </c>
      <c r="B3333" s="3" t="s">
        <v>3331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105</v>
      </c>
      <c r="P3333">
        <f t="shared" si="209"/>
        <v>80.400000000000006</v>
      </c>
      <c r="Q3333" t="str">
        <f t="shared" si="210"/>
        <v>theater</v>
      </c>
      <c r="R3333" t="str">
        <f t="shared" si="211"/>
        <v>plays</v>
      </c>
      <c r="S3333" s="9">
        <v>42248.447754629626</v>
      </c>
      <c r="T3333" s="9"/>
      <c r="U3333" s="8">
        <v>42283.447754629626</v>
      </c>
      <c r="W3333" s="10">
        <v>42248.447754629626</v>
      </c>
    </row>
    <row r="3334" spans="1:23" ht="49" x14ac:dyDescent="0.25">
      <c r="A3334">
        <v>3332</v>
      </c>
      <c r="B3334" s="3" t="s">
        <v>3332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72.290000000000006</v>
      </c>
      <c r="Q3334" t="str">
        <f t="shared" si="210"/>
        <v>theater</v>
      </c>
      <c r="R3334" t="str">
        <f t="shared" si="211"/>
        <v>plays</v>
      </c>
      <c r="S3334" s="9">
        <v>41809.610300925924</v>
      </c>
      <c r="T3334" s="9"/>
      <c r="U3334" s="8">
        <v>41839.610300925924</v>
      </c>
      <c r="W3334" s="10">
        <v>41809.610300925924</v>
      </c>
    </row>
    <row r="3335" spans="1:23" ht="49" x14ac:dyDescent="0.25">
      <c r="A3335">
        <v>3333</v>
      </c>
      <c r="B3335" s="3" t="s">
        <v>3333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105</v>
      </c>
      <c r="P3335">
        <f t="shared" si="209"/>
        <v>32.97</v>
      </c>
      <c r="Q3335" t="str">
        <f t="shared" si="210"/>
        <v>theater</v>
      </c>
      <c r="R3335" t="str">
        <f t="shared" si="211"/>
        <v>plays</v>
      </c>
      <c r="S3335" s="9">
        <v>42148.426851851851</v>
      </c>
      <c r="T3335" s="9"/>
      <c r="U3335" s="8">
        <v>42170.426851851851</v>
      </c>
      <c r="W3335" s="10">
        <v>42148.426851851851</v>
      </c>
    </row>
    <row r="3336" spans="1:23" ht="33" x14ac:dyDescent="0.25">
      <c r="A3336">
        <v>3334</v>
      </c>
      <c r="B3336" s="3" t="s">
        <v>3334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139</v>
      </c>
      <c r="P3336">
        <f t="shared" si="209"/>
        <v>116.65</v>
      </c>
      <c r="Q3336" t="str">
        <f t="shared" si="210"/>
        <v>theater</v>
      </c>
      <c r="R3336" t="str">
        <f t="shared" si="211"/>
        <v>plays</v>
      </c>
      <c r="S3336" s="9">
        <v>42185.271087962959</v>
      </c>
      <c r="T3336" s="9"/>
      <c r="U3336" s="8">
        <v>42215.271087962959</v>
      </c>
      <c r="W3336" s="10">
        <v>42185.271087962959</v>
      </c>
    </row>
    <row r="3337" spans="1:23" ht="49" x14ac:dyDescent="0.25">
      <c r="A3337">
        <v>3335</v>
      </c>
      <c r="B3337" s="3" t="s">
        <v>3335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</v>
      </c>
      <c r="P3337">
        <f t="shared" si="209"/>
        <v>79.62</v>
      </c>
      <c r="Q3337" t="str">
        <f t="shared" si="210"/>
        <v>theater</v>
      </c>
      <c r="R3337" t="str">
        <f t="shared" si="211"/>
        <v>plays</v>
      </c>
      <c r="S3337" s="9">
        <v>41827.424143518518</v>
      </c>
      <c r="T3337" s="9"/>
      <c r="U3337" s="8">
        <v>41854.708333333336</v>
      </c>
      <c r="W3337" s="10">
        <v>41827.424143518518</v>
      </c>
    </row>
    <row r="3338" spans="1:23" ht="49" x14ac:dyDescent="0.25">
      <c r="A3338">
        <v>3336</v>
      </c>
      <c r="B3338" s="3" t="s">
        <v>3336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27.78</v>
      </c>
      <c r="Q3338" t="str">
        <f t="shared" si="210"/>
        <v>theater</v>
      </c>
      <c r="R3338" t="str">
        <f t="shared" si="211"/>
        <v>plays</v>
      </c>
      <c r="S3338" s="9">
        <v>42437.148680555561</v>
      </c>
      <c r="T3338" s="9"/>
      <c r="U3338" s="8">
        <v>42465.10701388889</v>
      </c>
      <c r="W3338" s="10">
        <v>42437.148680555561</v>
      </c>
    </row>
    <row r="3339" spans="1:23" ht="49" x14ac:dyDescent="0.25">
      <c r="A3339">
        <v>3337</v>
      </c>
      <c r="B3339" s="3" t="s">
        <v>3337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</v>
      </c>
      <c r="P3339">
        <f t="shared" si="209"/>
        <v>81.03</v>
      </c>
      <c r="Q3339" t="str">
        <f t="shared" si="210"/>
        <v>theater</v>
      </c>
      <c r="R3339" t="str">
        <f t="shared" si="211"/>
        <v>plays</v>
      </c>
      <c r="S3339" s="9">
        <v>41901.032025462962</v>
      </c>
      <c r="T3339" s="9"/>
      <c r="U3339" s="8">
        <v>41922.625</v>
      </c>
      <c r="W3339" s="10">
        <v>41901.032025462962</v>
      </c>
    </row>
    <row r="3340" spans="1:23" ht="33" x14ac:dyDescent="0.25">
      <c r="A3340">
        <v>3338</v>
      </c>
      <c r="B3340" s="3" t="s">
        <v>3338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</v>
      </c>
      <c r="P3340">
        <f t="shared" si="209"/>
        <v>136.85</v>
      </c>
      <c r="Q3340" t="str">
        <f t="shared" si="210"/>
        <v>theater</v>
      </c>
      <c r="R3340" t="str">
        <f t="shared" si="211"/>
        <v>plays</v>
      </c>
      <c r="S3340" s="9">
        <v>42769.324999999997</v>
      </c>
      <c r="T3340" s="9"/>
      <c r="U3340" s="8">
        <v>42790.324999999997</v>
      </c>
      <c r="W3340" s="10">
        <v>42769.324999999997</v>
      </c>
    </row>
    <row r="3341" spans="1:23" ht="33" x14ac:dyDescent="0.25">
      <c r="A3341">
        <v>3339</v>
      </c>
      <c r="B3341" s="3" t="s">
        <v>3339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</v>
      </c>
      <c r="P3341">
        <f t="shared" si="209"/>
        <v>177.62</v>
      </c>
      <c r="Q3341" t="str">
        <f t="shared" si="210"/>
        <v>theater</v>
      </c>
      <c r="R3341" t="str">
        <f t="shared" si="211"/>
        <v>plays</v>
      </c>
      <c r="S3341" s="9">
        <v>42549.415717592594</v>
      </c>
      <c r="T3341" s="9"/>
      <c r="U3341" s="8">
        <v>42579.415717592594</v>
      </c>
      <c r="W3341" s="10">
        <v>42549.415717592594</v>
      </c>
    </row>
    <row r="3342" spans="1:23" ht="49" x14ac:dyDescent="0.25">
      <c r="A3342">
        <v>3340</v>
      </c>
      <c r="B3342" s="3" t="s">
        <v>3340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</v>
      </c>
      <c r="P3342">
        <f t="shared" si="209"/>
        <v>109.08</v>
      </c>
      <c r="Q3342" t="str">
        <f t="shared" si="210"/>
        <v>theater</v>
      </c>
      <c r="R3342" t="str">
        <f t="shared" si="211"/>
        <v>plays</v>
      </c>
      <c r="S3342" s="9">
        <v>42685.724004629628</v>
      </c>
      <c r="T3342" s="9"/>
      <c r="U3342" s="8">
        <v>42710.724004629628</v>
      </c>
      <c r="W3342" s="10">
        <v>42685.724004629628</v>
      </c>
    </row>
    <row r="3343" spans="1:23" ht="49" x14ac:dyDescent="0.25">
      <c r="A3343">
        <v>3341</v>
      </c>
      <c r="B3343" s="3" t="s">
        <v>3341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</v>
      </c>
      <c r="Q3343" t="str">
        <f t="shared" si="210"/>
        <v>theater</v>
      </c>
      <c r="R3343" t="str">
        <f t="shared" si="211"/>
        <v>plays</v>
      </c>
      <c r="S3343" s="9">
        <v>42510.548854166671</v>
      </c>
      <c r="T3343" s="9"/>
      <c r="U3343" s="8">
        <v>42533.458333333328</v>
      </c>
      <c r="W3343" s="10">
        <v>42510.548854166671</v>
      </c>
    </row>
    <row r="3344" spans="1:23" ht="33" x14ac:dyDescent="0.25">
      <c r="A3344">
        <v>3342</v>
      </c>
      <c r="B3344" s="3" t="s">
        <v>3342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102</v>
      </c>
      <c r="P3344">
        <f t="shared" si="209"/>
        <v>78.209999999999994</v>
      </c>
      <c r="Q3344" t="str">
        <f t="shared" si="210"/>
        <v>theater</v>
      </c>
      <c r="R3344" t="str">
        <f t="shared" si="211"/>
        <v>plays</v>
      </c>
      <c r="S3344" s="9">
        <v>42062.046412037031</v>
      </c>
      <c r="T3344" s="9"/>
      <c r="U3344" s="8">
        <v>42094.957638888889</v>
      </c>
      <c r="W3344" s="10">
        <v>42062.046412037031</v>
      </c>
    </row>
    <row r="3345" spans="1:23" ht="49" x14ac:dyDescent="0.25">
      <c r="A3345">
        <v>3343</v>
      </c>
      <c r="B3345" s="3" t="s">
        <v>3343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</v>
      </c>
      <c r="P3345">
        <f t="shared" si="209"/>
        <v>52.17</v>
      </c>
      <c r="Q3345" t="str">
        <f t="shared" si="210"/>
        <v>theater</v>
      </c>
      <c r="R3345" t="str">
        <f t="shared" si="211"/>
        <v>plays</v>
      </c>
      <c r="S3345" s="9">
        <v>42452.666481481487</v>
      </c>
      <c r="T3345" s="9"/>
      <c r="U3345" s="8">
        <v>42473.304166666669</v>
      </c>
      <c r="W3345" s="10">
        <v>42452.666481481487</v>
      </c>
    </row>
    <row r="3346" spans="1:23" ht="49" x14ac:dyDescent="0.25">
      <c r="A3346">
        <v>3344</v>
      </c>
      <c r="B3346" s="3" t="s">
        <v>3344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</v>
      </c>
      <c r="P3346">
        <f t="shared" si="209"/>
        <v>114.13</v>
      </c>
      <c r="Q3346" t="str">
        <f t="shared" si="210"/>
        <v>theater</v>
      </c>
      <c r="R3346" t="str">
        <f t="shared" si="211"/>
        <v>plays</v>
      </c>
      <c r="S3346" s="9">
        <v>41850.950150462959</v>
      </c>
      <c r="T3346" s="9"/>
      <c r="U3346" s="8">
        <v>41880.950150462959</v>
      </c>
      <c r="W3346" s="10">
        <v>41850.950150462959</v>
      </c>
    </row>
    <row r="3347" spans="1:23" ht="49" x14ac:dyDescent="0.25">
      <c r="A3347">
        <v>3345</v>
      </c>
      <c r="B3347" s="3" t="s">
        <v>3345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tr">
        <f t="shared" si="210"/>
        <v>theater</v>
      </c>
      <c r="R3347" t="str">
        <f t="shared" si="211"/>
        <v>plays</v>
      </c>
      <c r="S3347" s="9">
        <v>42052.856111111112</v>
      </c>
      <c r="T3347" s="9"/>
      <c r="U3347" s="8">
        <v>42111.775694444441</v>
      </c>
      <c r="W3347" s="10">
        <v>42052.856111111112</v>
      </c>
    </row>
    <row r="3348" spans="1:23" ht="49" x14ac:dyDescent="0.25">
      <c r="A3348">
        <v>3346</v>
      </c>
      <c r="B3348" s="3" t="s">
        <v>3346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>
        <f t="shared" si="209"/>
        <v>91.67</v>
      </c>
      <c r="Q3348" t="str">
        <f t="shared" si="210"/>
        <v>theater</v>
      </c>
      <c r="R3348" t="str">
        <f t="shared" si="211"/>
        <v>plays</v>
      </c>
      <c r="S3348" s="9">
        <v>42053.774421296301</v>
      </c>
      <c r="T3348" s="9"/>
      <c r="U3348" s="8">
        <v>42060.774421296301</v>
      </c>
      <c r="W3348" s="10">
        <v>42053.774421296301</v>
      </c>
    </row>
    <row r="3349" spans="1:23" ht="49" x14ac:dyDescent="0.25">
      <c r="A3349">
        <v>3347</v>
      </c>
      <c r="B3349" s="3" t="s">
        <v>3347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</v>
      </c>
      <c r="P3349">
        <f t="shared" si="209"/>
        <v>108.59</v>
      </c>
      <c r="Q3349" t="str">
        <f t="shared" si="210"/>
        <v>theater</v>
      </c>
      <c r="R3349" t="str">
        <f t="shared" si="211"/>
        <v>plays</v>
      </c>
      <c r="S3349" s="9">
        <v>42484.301550925928</v>
      </c>
      <c r="T3349" s="9"/>
      <c r="U3349" s="8">
        <v>42498.625</v>
      </c>
      <c r="W3349" s="10">
        <v>42484.301550925928</v>
      </c>
    </row>
    <row r="3350" spans="1:23" ht="49" x14ac:dyDescent="0.25">
      <c r="A3350">
        <v>3348</v>
      </c>
      <c r="B3350" s="3" t="s">
        <v>3266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</v>
      </c>
      <c r="P3350">
        <f t="shared" si="209"/>
        <v>69.819999999999993</v>
      </c>
      <c r="Q3350" t="str">
        <f t="shared" si="210"/>
        <v>theater</v>
      </c>
      <c r="R3350" t="str">
        <f t="shared" si="211"/>
        <v>plays</v>
      </c>
      <c r="S3350" s="9">
        <v>42466.308796296296</v>
      </c>
      <c r="T3350" s="9"/>
      <c r="U3350" s="8">
        <v>42489.915972222225</v>
      </c>
      <c r="W3350" s="10">
        <v>42466.308796296296</v>
      </c>
    </row>
    <row r="3351" spans="1:23" ht="49" x14ac:dyDescent="0.25">
      <c r="A3351">
        <v>3349</v>
      </c>
      <c r="B3351" s="3" t="s">
        <v>3348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</v>
      </c>
      <c r="P3351">
        <f t="shared" si="209"/>
        <v>109.57</v>
      </c>
      <c r="Q3351" t="str">
        <f t="shared" si="210"/>
        <v>theater</v>
      </c>
      <c r="R3351" t="str">
        <f t="shared" si="211"/>
        <v>plays</v>
      </c>
      <c r="S3351" s="9">
        <v>42512.860787037032</v>
      </c>
      <c r="T3351" s="9"/>
      <c r="U3351" s="8">
        <v>42534.458333333328</v>
      </c>
      <c r="W3351" s="10">
        <v>42512.860787037032</v>
      </c>
    </row>
    <row r="3352" spans="1:23" ht="49" x14ac:dyDescent="0.25">
      <c r="A3352">
        <v>3350</v>
      </c>
      <c r="B3352" s="3" t="s">
        <v>3349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</v>
      </c>
      <c r="P3352">
        <f t="shared" si="209"/>
        <v>71.67</v>
      </c>
      <c r="Q3352" t="str">
        <f t="shared" si="210"/>
        <v>theater</v>
      </c>
      <c r="R3352" t="str">
        <f t="shared" si="211"/>
        <v>plays</v>
      </c>
      <c r="S3352" s="9">
        <v>42302.451516203699</v>
      </c>
      <c r="T3352" s="9"/>
      <c r="U3352" s="8">
        <v>42337.708333333328</v>
      </c>
      <c r="W3352" s="10">
        <v>42302.451516203699</v>
      </c>
    </row>
    <row r="3353" spans="1:23" ht="49" x14ac:dyDescent="0.25">
      <c r="A3353">
        <v>3351</v>
      </c>
      <c r="B3353" s="3" t="s">
        <v>3350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</v>
      </c>
      <c r="P3353">
        <f t="shared" si="209"/>
        <v>93.61</v>
      </c>
      <c r="Q3353" t="str">
        <f t="shared" si="210"/>
        <v>theater</v>
      </c>
      <c r="R3353" t="str">
        <f t="shared" si="211"/>
        <v>plays</v>
      </c>
      <c r="S3353" s="9">
        <v>41806.145428240743</v>
      </c>
      <c r="T3353" s="9"/>
      <c r="U3353" s="8">
        <v>41843.208333333336</v>
      </c>
      <c r="W3353" s="10">
        <v>41806.145428240743</v>
      </c>
    </row>
    <row r="3354" spans="1:23" ht="49" x14ac:dyDescent="0.25">
      <c r="A3354">
        <v>3352</v>
      </c>
      <c r="B3354" s="3" t="s">
        <v>3351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108</v>
      </c>
      <c r="P3354">
        <f t="shared" si="209"/>
        <v>76.8</v>
      </c>
      <c r="Q3354" t="str">
        <f t="shared" si="210"/>
        <v>theater</v>
      </c>
      <c r="R3354" t="str">
        <f t="shared" si="211"/>
        <v>plays</v>
      </c>
      <c r="S3354" s="9">
        <v>42495.742800925931</v>
      </c>
      <c r="T3354" s="9"/>
      <c r="U3354" s="8">
        <v>42552.708333333328</v>
      </c>
      <c r="W3354" s="10">
        <v>42495.742800925931</v>
      </c>
    </row>
    <row r="3355" spans="1:23" ht="49" x14ac:dyDescent="0.25">
      <c r="A3355">
        <v>3353</v>
      </c>
      <c r="B3355" s="3" t="s">
        <v>3352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35.799999999999997</v>
      </c>
      <c r="Q3355" t="str">
        <f t="shared" si="210"/>
        <v>theater</v>
      </c>
      <c r="R3355" t="str">
        <f t="shared" si="211"/>
        <v>plays</v>
      </c>
      <c r="S3355" s="9">
        <v>42479.182291666672</v>
      </c>
      <c r="T3355" s="9"/>
      <c r="U3355" s="8">
        <v>42492.708333333328</v>
      </c>
      <c r="W3355" s="10">
        <v>42479.182291666672</v>
      </c>
    </row>
    <row r="3356" spans="1:23" ht="33" x14ac:dyDescent="0.25">
      <c r="A3356">
        <v>3354</v>
      </c>
      <c r="B3356" s="3" t="s">
        <v>3353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102</v>
      </c>
      <c r="P3356">
        <f t="shared" si="209"/>
        <v>55.6</v>
      </c>
      <c r="Q3356" t="str">
        <f t="shared" si="210"/>
        <v>theater</v>
      </c>
      <c r="R3356" t="str">
        <f t="shared" si="211"/>
        <v>plays</v>
      </c>
      <c r="S3356" s="9">
        <v>42270.4769212963</v>
      </c>
      <c r="T3356" s="9"/>
      <c r="U3356" s="8">
        <v>42305.917361111111</v>
      </c>
      <c r="W3356" s="10">
        <v>42270.4769212963</v>
      </c>
    </row>
    <row r="3357" spans="1:23" ht="49" x14ac:dyDescent="0.25">
      <c r="A3357">
        <v>3355</v>
      </c>
      <c r="B3357" s="3" t="s">
        <v>3354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</v>
      </c>
      <c r="P3357">
        <f t="shared" si="209"/>
        <v>147.33000000000001</v>
      </c>
      <c r="Q3357" t="str">
        <f t="shared" si="210"/>
        <v>theater</v>
      </c>
      <c r="R3357" t="str">
        <f t="shared" si="211"/>
        <v>plays</v>
      </c>
      <c r="S3357" s="9">
        <v>42489.369525462964</v>
      </c>
      <c r="T3357" s="9"/>
      <c r="U3357" s="8">
        <v>42500.220138888893</v>
      </c>
      <c r="W3357" s="10">
        <v>42489.369525462964</v>
      </c>
    </row>
    <row r="3358" spans="1:23" ht="49" x14ac:dyDescent="0.25">
      <c r="A3358">
        <v>3356</v>
      </c>
      <c r="B3358" s="3" t="s">
        <v>3355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</v>
      </c>
      <c r="P3358">
        <f t="shared" si="209"/>
        <v>56.33</v>
      </c>
      <c r="Q3358" t="str">
        <f t="shared" si="210"/>
        <v>theater</v>
      </c>
      <c r="R3358" t="str">
        <f t="shared" si="211"/>
        <v>plays</v>
      </c>
      <c r="S3358" s="9">
        <v>42536.565648148149</v>
      </c>
      <c r="T3358" s="9"/>
      <c r="U3358" s="8">
        <v>42566.565648148149</v>
      </c>
      <c r="W3358" s="10">
        <v>42536.565648148149</v>
      </c>
    </row>
    <row r="3359" spans="1:23" ht="49" x14ac:dyDescent="0.25">
      <c r="A3359">
        <v>3357</v>
      </c>
      <c r="B3359" s="3" t="s">
        <v>3356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</v>
      </c>
      <c r="Q3359" t="str">
        <f t="shared" si="210"/>
        <v>theater</v>
      </c>
      <c r="R3359" t="str">
        <f t="shared" si="211"/>
        <v>plays</v>
      </c>
      <c r="S3359" s="9">
        <v>41822.167939814812</v>
      </c>
      <c r="T3359" s="9"/>
      <c r="U3359" s="8">
        <v>41852.167939814812</v>
      </c>
      <c r="W3359" s="10">
        <v>41822.167939814812</v>
      </c>
    </row>
    <row r="3360" spans="1:23" ht="49" x14ac:dyDescent="0.25">
      <c r="A3360">
        <v>3358</v>
      </c>
      <c r="B3360" s="3" t="s">
        <v>3357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103</v>
      </c>
      <c r="P3360">
        <f t="shared" si="209"/>
        <v>63.57</v>
      </c>
      <c r="Q3360" t="str">
        <f t="shared" si="210"/>
        <v>theater</v>
      </c>
      <c r="R3360" t="str">
        <f t="shared" si="211"/>
        <v>plays</v>
      </c>
      <c r="S3360" s="9">
        <v>41932.061099537037</v>
      </c>
      <c r="T3360" s="9"/>
      <c r="U3360" s="8">
        <v>41962.102766203709</v>
      </c>
      <c r="W3360" s="10">
        <v>41932.061099537037</v>
      </c>
    </row>
    <row r="3361" spans="1:23" ht="33" x14ac:dyDescent="0.25">
      <c r="A3361">
        <v>3359</v>
      </c>
      <c r="B3361" s="3" t="s">
        <v>3358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</v>
      </c>
      <c r="P3361">
        <f t="shared" si="209"/>
        <v>184.78</v>
      </c>
      <c r="Q3361" t="str">
        <f t="shared" si="210"/>
        <v>theater</v>
      </c>
      <c r="R3361" t="str">
        <f t="shared" si="211"/>
        <v>plays</v>
      </c>
      <c r="S3361" s="9">
        <v>42745.807106481487</v>
      </c>
      <c r="T3361" s="9"/>
      <c r="U3361" s="8">
        <v>42790.807106481487</v>
      </c>
      <c r="W3361" s="10">
        <v>42745.807106481487</v>
      </c>
    </row>
    <row r="3362" spans="1:23" ht="33" x14ac:dyDescent="0.25">
      <c r="A3362">
        <v>3360</v>
      </c>
      <c r="B3362" s="3" t="s">
        <v>3359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</v>
      </c>
      <c r="P3362">
        <f t="shared" si="209"/>
        <v>126.72</v>
      </c>
      <c r="Q3362" t="str">
        <f t="shared" si="210"/>
        <v>theater</v>
      </c>
      <c r="R3362" t="str">
        <f t="shared" si="211"/>
        <v>plays</v>
      </c>
      <c r="S3362" s="9">
        <v>42696.832673611112</v>
      </c>
      <c r="T3362" s="9"/>
      <c r="U3362" s="8">
        <v>42718.415972222225</v>
      </c>
      <c r="W3362" s="10">
        <v>42696.832673611112</v>
      </c>
    </row>
    <row r="3363" spans="1:23" ht="49" x14ac:dyDescent="0.25">
      <c r="A3363">
        <v>3361</v>
      </c>
      <c r="B3363" s="3" t="s">
        <v>3360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</v>
      </c>
      <c r="P3363">
        <f t="shared" si="209"/>
        <v>83.43</v>
      </c>
      <c r="Q3363" t="str">
        <f t="shared" si="210"/>
        <v>theater</v>
      </c>
      <c r="R3363" t="str">
        <f t="shared" si="211"/>
        <v>plays</v>
      </c>
      <c r="S3363" s="9">
        <v>41865.775347222225</v>
      </c>
      <c r="T3363" s="9"/>
      <c r="U3363" s="8">
        <v>41883.415972222225</v>
      </c>
      <c r="W3363" s="10">
        <v>41865.775347222225</v>
      </c>
    </row>
    <row r="3364" spans="1:23" ht="49" x14ac:dyDescent="0.25">
      <c r="A3364">
        <v>3362</v>
      </c>
      <c r="B3364" s="3" t="s">
        <v>3361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>
        <f t="shared" si="209"/>
        <v>54.5</v>
      </c>
      <c r="Q3364" t="str">
        <f t="shared" si="210"/>
        <v>theater</v>
      </c>
      <c r="R3364" t="str">
        <f t="shared" si="211"/>
        <v>plays</v>
      </c>
      <c r="S3364" s="9">
        <v>42055.841631944444</v>
      </c>
      <c r="T3364" s="9"/>
      <c r="U3364" s="8">
        <v>42069.954861111109</v>
      </c>
      <c r="W3364" s="10">
        <v>42055.841631944444</v>
      </c>
    </row>
    <row r="3365" spans="1:23" ht="49" x14ac:dyDescent="0.25">
      <c r="A3365">
        <v>3363</v>
      </c>
      <c r="B3365" s="3" t="s">
        <v>3362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</v>
      </c>
      <c r="P3365">
        <f t="shared" si="209"/>
        <v>302.31</v>
      </c>
      <c r="Q3365" t="str">
        <f t="shared" si="210"/>
        <v>theater</v>
      </c>
      <c r="R3365" t="str">
        <f t="shared" si="211"/>
        <v>plays</v>
      </c>
      <c r="S3365" s="9">
        <v>41851.521354166667</v>
      </c>
      <c r="T3365" s="9"/>
      <c r="U3365" s="8">
        <v>41870.416666666664</v>
      </c>
      <c r="W3365" s="10">
        <v>41851.521354166667</v>
      </c>
    </row>
    <row r="3366" spans="1:23" ht="49" x14ac:dyDescent="0.25">
      <c r="A3366">
        <v>3364</v>
      </c>
      <c r="B3366" s="3" t="s">
        <v>3363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106</v>
      </c>
      <c r="P3366">
        <f t="shared" si="209"/>
        <v>44.14</v>
      </c>
      <c r="Q3366" t="str">
        <f t="shared" si="210"/>
        <v>theater</v>
      </c>
      <c r="R3366" t="str">
        <f t="shared" si="211"/>
        <v>plays</v>
      </c>
      <c r="S3366" s="9">
        <v>42422.727418981478</v>
      </c>
      <c r="T3366" s="9"/>
      <c r="U3366" s="8">
        <v>42444.625</v>
      </c>
      <c r="W3366" s="10">
        <v>42422.727418981478</v>
      </c>
    </row>
    <row r="3367" spans="1:23" ht="49" x14ac:dyDescent="0.25">
      <c r="A3367">
        <v>3365</v>
      </c>
      <c r="B3367" s="3" t="s">
        <v>3364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866.67</v>
      </c>
      <c r="Q3367" t="str">
        <f t="shared" si="210"/>
        <v>theater</v>
      </c>
      <c r="R3367" t="str">
        <f t="shared" si="211"/>
        <v>plays</v>
      </c>
      <c r="S3367" s="9">
        <v>42320.851759259262</v>
      </c>
      <c r="T3367" s="9"/>
      <c r="U3367" s="8">
        <v>42350.851759259262</v>
      </c>
      <c r="W3367" s="10">
        <v>42320.851759259262</v>
      </c>
    </row>
    <row r="3368" spans="1:23" ht="49" x14ac:dyDescent="0.25">
      <c r="A3368">
        <v>3366</v>
      </c>
      <c r="B3368" s="3" t="s">
        <v>3365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61.39</v>
      </c>
      <c r="Q3368" t="str">
        <f t="shared" si="210"/>
        <v>theater</v>
      </c>
      <c r="R3368" t="str">
        <f t="shared" si="211"/>
        <v>plays</v>
      </c>
      <c r="S3368" s="9">
        <v>42106.817557870367</v>
      </c>
      <c r="T3368" s="9"/>
      <c r="U3368" s="8">
        <v>42136.817557870367</v>
      </c>
      <c r="W3368" s="10">
        <v>42106.817557870367</v>
      </c>
    </row>
    <row r="3369" spans="1:23" ht="49" x14ac:dyDescent="0.25">
      <c r="A3369">
        <v>3367</v>
      </c>
      <c r="B3369" s="3" t="s">
        <v>3366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119</v>
      </c>
      <c r="P3369">
        <f t="shared" si="209"/>
        <v>29.67</v>
      </c>
      <c r="Q3369" t="str">
        <f t="shared" si="210"/>
        <v>theater</v>
      </c>
      <c r="R3369" t="str">
        <f t="shared" si="211"/>
        <v>plays</v>
      </c>
      <c r="S3369" s="9">
        <v>42192.683958333335</v>
      </c>
      <c r="T3369" s="9"/>
      <c r="U3369" s="8">
        <v>42217.683958333335</v>
      </c>
      <c r="W3369" s="10">
        <v>42192.683958333335</v>
      </c>
    </row>
    <row r="3370" spans="1:23" ht="49" x14ac:dyDescent="0.25">
      <c r="A3370">
        <v>3368</v>
      </c>
      <c r="B3370" s="3" t="s">
        <v>3367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105</v>
      </c>
      <c r="P3370">
        <f t="shared" si="209"/>
        <v>45.48</v>
      </c>
      <c r="Q3370" t="str">
        <f t="shared" si="210"/>
        <v>theater</v>
      </c>
      <c r="R3370" t="str">
        <f t="shared" si="211"/>
        <v>plays</v>
      </c>
      <c r="S3370" s="9">
        <v>41968.949756944443</v>
      </c>
      <c r="T3370" s="9"/>
      <c r="U3370" s="8">
        <v>42004.958333333328</v>
      </c>
      <c r="W3370" s="10">
        <v>41968.949756944443</v>
      </c>
    </row>
    <row r="3371" spans="1:23" ht="49" x14ac:dyDescent="0.25">
      <c r="A3371">
        <v>3369</v>
      </c>
      <c r="B3371" s="3" t="s">
        <v>3368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104</v>
      </c>
      <c r="P3371">
        <f t="shared" si="209"/>
        <v>96.2</v>
      </c>
      <c r="Q3371" t="str">
        <f t="shared" si="210"/>
        <v>theater</v>
      </c>
      <c r="R3371" t="str">
        <f t="shared" si="211"/>
        <v>plays</v>
      </c>
      <c r="S3371" s="9">
        <v>42689.791435185187</v>
      </c>
      <c r="T3371" s="9"/>
      <c r="U3371" s="8">
        <v>42749.791435185187</v>
      </c>
      <c r="W3371" s="10">
        <v>42689.791435185187</v>
      </c>
    </row>
    <row r="3372" spans="1:23" ht="33" x14ac:dyDescent="0.25">
      <c r="A3372">
        <v>3370</v>
      </c>
      <c r="B3372" s="3" t="s">
        <v>3369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118</v>
      </c>
      <c r="P3372">
        <f t="shared" si="209"/>
        <v>67.92</v>
      </c>
      <c r="Q3372" t="str">
        <f t="shared" si="210"/>
        <v>theater</v>
      </c>
      <c r="R3372" t="str">
        <f t="shared" si="211"/>
        <v>plays</v>
      </c>
      <c r="S3372" s="9">
        <v>42690.084317129629</v>
      </c>
      <c r="T3372" s="9"/>
      <c r="U3372" s="8">
        <v>42721.083333333328</v>
      </c>
      <c r="W3372" s="10">
        <v>42690.084317129629</v>
      </c>
    </row>
    <row r="3373" spans="1:23" ht="33" x14ac:dyDescent="0.25">
      <c r="A3373">
        <v>3371</v>
      </c>
      <c r="B3373" s="3" t="s">
        <v>3370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139</v>
      </c>
      <c r="P3373">
        <f t="shared" si="209"/>
        <v>30.78</v>
      </c>
      <c r="Q3373" t="str">
        <f t="shared" si="210"/>
        <v>theater</v>
      </c>
      <c r="R3373" t="str">
        <f t="shared" si="211"/>
        <v>plays</v>
      </c>
      <c r="S3373" s="9">
        <v>42312.624594907407</v>
      </c>
      <c r="T3373" s="9"/>
      <c r="U3373" s="8">
        <v>42340.624594907407</v>
      </c>
      <c r="W3373" s="10">
        <v>42312.624594907407</v>
      </c>
    </row>
    <row r="3374" spans="1:23" ht="49" x14ac:dyDescent="0.25">
      <c r="A3374">
        <v>3372</v>
      </c>
      <c r="B3374" s="3" t="s">
        <v>3371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104</v>
      </c>
      <c r="P3374">
        <f t="shared" si="209"/>
        <v>38.33</v>
      </c>
      <c r="Q3374" t="str">
        <f t="shared" si="210"/>
        <v>theater</v>
      </c>
      <c r="R3374" t="str">
        <f t="shared" si="211"/>
        <v>plays</v>
      </c>
      <c r="S3374" s="9">
        <v>41855.298101851848</v>
      </c>
      <c r="T3374" s="9"/>
      <c r="U3374" s="8">
        <v>41875.957638888889</v>
      </c>
      <c r="W3374" s="10">
        <v>41855.298101851848</v>
      </c>
    </row>
    <row r="3375" spans="1:23" ht="49" x14ac:dyDescent="0.25">
      <c r="A3375">
        <v>3373</v>
      </c>
      <c r="B3375" s="3" t="s">
        <v>3372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</v>
      </c>
      <c r="P3375">
        <f t="shared" si="209"/>
        <v>66.83</v>
      </c>
      <c r="Q3375" t="str">
        <f t="shared" si="210"/>
        <v>theater</v>
      </c>
      <c r="R3375" t="str">
        <f t="shared" si="211"/>
        <v>plays</v>
      </c>
      <c r="S3375" s="9">
        <v>42179.604629629626</v>
      </c>
      <c r="T3375" s="9"/>
      <c r="U3375" s="8">
        <v>42203.416666666672</v>
      </c>
      <c r="W3375" s="10">
        <v>42179.604629629626</v>
      </c>
    </row>
    <row r="3376" spans="1:23" ht="49" x14ac:dyDescent="0.25">
      <c r="A3376">
        <v>3374</v>
      </c>
      <c r="B3376" s="3" t="s">
        <v>3373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107</v>
      </c>
      <c r="P3376">
        <f t="shared" si="209"/>
        <v>71.73</v>
      </c>
      <c r="Q3376" t="str">
        <f t="shared" si="210"/>
        <v>theater</v>
      </c>
      <c r="R3376" t="str">
        <f t="shared" si="211"/>
        <v>plays</v>
      </c>
      <c r="S3376" s="9">
        <v>42275.481666666667</v>
      </c>
      <c r="T3376" s="9"/>
      <c r="U3376" s="8">
        <v>42305.481666666667</v>
      </c>
      <c r="W3376" s="10">
        <v>42275.481666666667</v>
      </c>
    </row>
    <row r="3377" spans="1:23" ht="49" x14ac:dyDescent="0.25">
      <c r="A3377">
        <v>3375</v>
      </c>
      <c r="B3377" s="3" t="s">
        <v>3374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</v>
      </c>
      <c r="Q3377" t="str">
        <f t="shared" si="210"/>
        <v>theater</v>
      </c>
      <c r="R3377" t="str">
        <f t="shared" si="211"/>
        <v>plays</v>
      </c>
      <c r="S3377" s="9">
        <v>41765.360798611109</v>
      </c>
      <c r="T3377" s="9"/>
      <c r="U3377" s="8">
        <v>41777.360798611109</v>
      </c>
      <c r="W3377" s="10">
        <v>41765.360798611109</v>
      </c>
    </row>
    <row r="3378" spans="1:23" ht="49" x14ac:dyDescent="0.25">
      <c r="A3378">
        <v>3376</v>
      </c>
      <c r="B3378" s="3" t="s">
        <v>3375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</v>
      </c>
      <c r="P3378">
        <f t="shared" si="209"/>
        <v>421.11</v>
      </c>
      <c r="Q3378" t="str">
        <f t="shared" si="210"/>
        <v>theater</v>
      </c>
      <c r="R3378" t="str">
        <f t="shared" si="211"/>
        <v>plays</v>
      </c>
      <c r="S3378" s="9">
        <v>42059.451319444444</v>
      </c>
      <c r="T3378" s="9"/>
      <c r="U3378" s="8">
        <v>42119.409652777773</v>
      </c>
      <c r="W3378" s="10">
        <v>42059.451319444444</v>
      </c>
    </row>
    <row r="3379" spans="1:23" ht="49" x14ac:dyDescent="0.25">
      <c r="A3379">
        <v>3377</v>
      </c>
      <c r="B3379" s="3" t="s">
        <v>3376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</v>
      </c>
      <c r="P3379">
        <f t="shared" si="209"/>
        <v>104.99</v>
      </c>
      <c r="Q3379" t="str">
        <f t="shared" si="210"/>
        <v>theater</v>
      </c>
      <c r="R3379" t="str">
        <f t="shared" si="211"/>
        <v>plays</v>
      </c>
      <c r="S3379" s="9">
        <v>42053.482627314821</v>
      </c>
      <c r="T3379" s="9"/>
      <c r="U3379" s="8">
        <v>42083.455555555556</v>
      </c>
      <c r="W3379" s="10">
        <v>42053.482627314821</v>
      </c>
    </row>
    <row r="3380" spans="1:23" ht="49" x14ac:dyDescent="0.25">
      <c r="A3380">
        <v>3378</v>
      </c>
      <c r="B3380" s="3" t="s">
        <v>3377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108</v>
      </c>
      <c r="P3380">
        <f t="shared" si="209"/>
        <v>28.19</v>
      </c>
      <c r="Q3380" t="str">
        <f t="shared" si="210"/>
        <v>theater</v>
      </c>
      <c r="R3380" t="str">
        <f t="shared" si="211"/>
        <v>plays</v>
      </c>
      <c r="S3380" s="9">
        <v>41858.105393518519</v>
      </c>
      <c r="T3380" s="9"/>
      <c r="U3380" s="8">
        <v>41882.297222222223</v>
      </c>
      <c r="W3380" s="10">
        <v>41858.105393518519</v>
      </c>
    </row>
    <row r="3381" spans="1:23" ht="49" x14ac:dyDescent="0.25">
      <c r="A3381">
        <v>3379</v>
      </c>
      <c r="B3381" s="3" t="s">
        <v>3378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104</v>
      </c>
      <c r="P3381">
        <f t="shared" si="209"/>
        <v>54.55</v>
      </c>
      <c r="Q3381" t="str">
        <f t="shared" si="210"/>
        <v>theater</v>
      </c>
      <c r="R3381" t="str">
        <f t="shared" si="211"/>
        <v>plays</v>
      </c>
      <c r="S3381" s="9">
        <v>42225.263888888891</v>
      </c>
      <c r="T3381" s="9"/>
      <c r="U3381" s="8">
        <v>42242.708333333328</v>
      </c>
      <c r="W3381" s="10">
        <v>42225.263888888891</v>
      </c>
    </row>
    <row r="3382" spans="1:23" ht="49" x14ac:dyDescent="0.25">
      <c r="A3382">
        <v>3380</v>
      </c>
      <c r="B3382" s="3" t="s">
        <v>3379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</v>
      </c>
      <c r="P3382">
        <f t="shared" si="209"/>
        <v>111.89</v>
      </c>
      <c r="Q3382" t="str">
        <f t="shared" si="210"/>
        <v>theater</v>
      </c>
      <c r="R3382" t="str">
        <f t="shared" si="211"/>
        <v>plays</v>
      </c>
      <c r="S3382" s="9">
        <v>41937.70344907407</v>
      </c>
      <c r="T3382" s="9"/>
      <c r="U3382" s="8">
        <v>41972.745115740734</v>
      </c>
      <c r="W3382" s="10">
        <v>41937.70344907407</v>
      </c>
    </row>
    <row r="3383" spans="1:23" ht="49" x14ac:dyDescent="0.25">
      <c r="A3383">
        <v>3381</v>
      </c>
      <c r="B3383" s="3" t="s">
        <v>3380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</v>
      </c>
      <c r="P3383">
        <f t="shared" si="209"/>
        <v>85.21</v>
      </c>
      <c r="Q3383" t="str">
        <f t="shared" si="210"/>
        <v>theater</v>
      </c>
      <c r="R3383" t="str">
        <f t="shared" si="211"/>
        <v>plays</v>
      </c>
      <c r="S3383" s="9">
        <v>42043.934988425928</v>
      </c>
      <c r="T3383" s="9"/>
      <c r="U3383" s="8">
        <v>42073.893321759257</v>
      </c>
      <c r="W3383" s="10">
        <v>42043.934988425928</v>
      </c>
    </row>
    <row r="3384" spans="1:23" ht="49" x14ac:dyDescent="0.25">
      <c r="A3384">
        <v>3382</v>
      </c>
      <c r="B3384" s="3" t="s">
        <v>3381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101</v>
      </c>
      <c r="P3384">
        <f t="shared" si="209"/>
        <v>76.650000000000006</v>
      </c>
      <c r="Q3384" t="str">
        <f t="shared" si="210"/>
        <v>theater</v>
      </c>
      <c r="R3384" t="str">
        <f t="shared" si="211"/>
        <v>plays</v>
      </c>
      <c r="S3384" s="9">
        <v>42559.181203703702</v>
      </c>
      <c r="T3384" s="9"/>
      <c r="U3384" s="8">
        <v>42583.707638888889</v>
      </c>
      <c r="W3384" s="10">
        <v>42559.181203703702</v>
      </c>
    </row>
    <row r="3385" spans="1:23" ht="49" x14ac:dyDescent="0.25">
      <c r="A3385">
        <v>3383</v>
      </c>
      <c r="B3385" s="3" t="s">
        <v>3382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112</v>
      </c>
      <c r="P3385">
        <f t="shared" si="209"/>
        <v>65.17</v>
      </c>
      <c r="Q3385" t="str">
        <f t="shared" si="210"/>
        <v>theater</v>
      </c>
      <c r="R3385" t="str">
        <f t="shared" si="211"/>
        <v>plays</v>
      </c>
      <c r="S3385" s="9">
        <v>42524.532638888893</v>
      </c>
      <c r="T3385" s="9"/>
      <c r="U3385" s="8">
        <v>42544.532638888893</v>
      </c>
      <c r="W3385" s="10">
        <v>42524.532638888893</v>
      </c>
    </row>
    <row r="3386" spans="1:23" ht="49" x14ac:dyDescent="0.25">
      <c r="A3386">
        <v>3384</v>
      </c>
      <c r="B3386" s="3" t="s">
        <v>3383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</v>
      </c>
      <c r="P3386">
        <f t="shared" si="209"/>
        <v>93.76</v>
      </c>
      <c r="Q3386" t="str">
        <f t="shared" si="210"/>
        <v>theater</v>
      </c>
      <c r="R3386" t="str">
        <f t="shared" si="211"/>
        <v>plays</v>
      </c>
      <c r="S3386" s="9">
        <v>42291.837592592594</v>
      </c>
      <c r="T3386" s="9"/>
      <c r="U3386" s="8">
        <v>42328.875</v>
      </c>
      <c r="W3386" s="10">
        <v>42291.837592592594</v>
      </c>
    </row>
    <row r="3387" spans="1:23" ht="49" x14ac:dyDescent="0.25">
      <c r="A3387">
        <v>3385</v>
      </c>
      <c r="B3387" s="3" t="s">
        <v>3384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133.33000000000001</v>
      </c>
      <c r="Q3387" t="str">
        <f t="shared" si="210"/>
        <v>theater</v>
      </c>
      <c r="R3387" t="str">
        <f t="shared" si="211"/>
        <v>plays</v>
      </c>
      <c r="S3387" s="9">
        <v>41953.6175</v>
      </c>
      <c r="T3387" s="9"/>
      <c r="U3387" s="8">
        <v>41983.6175</v>
      </c>
      <c r="W3387" s="10">
        <v>41953.6175</v>
      </c>
    </row>
    <row r="3388" spans="1:23" ht="49" x14ac:dyDescent="0.25">
      <c r="A3388">
        <v>3386</v>
      </c>
      <c r="B3388" s="3" t="s">
        <v>3385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51.22</v>
      </c>
      <c r="Q3388" t="str">
        <f t="shared" si="210"/>
        <v>theater</v>
      </c>
      <c r="R3388" t="str">
        <f t="shared" si="211"/>
        <v>plays</v>
      </c>
      <c r="S3388" s="9">
        <v>41946.394745370373</v>
      </c>
      <c r="T3388" s="9"/>
      <c r="U3388" s="8">
        <v>41976.394745370373</v>
      </c>
      <c r="W3388" s="10">
        <v>41946.394745370373</v>
      </c>
    </row>
    <row r="3389" spans="1:23" ht="49" x14ac:dyDescent="0.25">
      <c r="A3389">
        <v>3387</v>
      </c>
      <c r="B3389" s="3" t="s">
        <v>3386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117</v>
      </c>
      <c r="P3389">
        <f t="shared" si="209"/>
        <v>100.17</v>
      </c>
      <c r="Q3389" t="str">
        <f t="shared" si="210"/>
        <v>theater</v>
      </c>
      <c r="R3389" t="str">
        <f t="shared" si="211"/>
        <v>plays</v>
      </c>
      <c r="S3389" s="9">
        <v>41947.512592592589</v>
      </c>
      <c r="T3389" s="9"/>
      <c r="U3389" s="8">
        <v>41987.512592592597</v>
      </c>
      <c r="W3389" s="10">
        <v>41947.512592592589</v>
      </c>
    </row>
    <row r="3390" spans="1:23" ht="49" x14ac:dyDescent="0.25">
      <c r="A3390">
        <v>3388</v>
      </c>
      <c r="B3390" s="3" t="s">
        <v>3387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104</v>
      </c>
      <c r="P3390">
        <f t="shared" si="209"/>
        <v>34.6</v>
      </c>
      <c r="Q3390" t="str">
        <f t="shared" si="210"/>
        <v>theater</v>
      </c>
      <c r="R3390" t="str">
        <f t="shared" si="211"/>
        <v>plays</v>
      </c>
      <c r="S3390" s="9">
        <v>42143.211122685185</v>
      </c>
      <c r="T3390" s="9"/>
      <c r="U3390" s="8">
        <v>42173.211122685185</v>
      </c>
      <c r="W3390" s="10">
        <v>42143.211122685185</v>
      </c>
    </row>
    <row r="3391" spans="1:23" ht="49" x14ac:dyDescent="0.25">
      <c r="A3391">
        <v>3389</v>
      </c>
      <c r="B3391" s="3" t="s">
        <v>3388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115</v>
      </c>
      <c r="P3391">
        <f t="shared" si="209"/>
        <v>184.68</v>
      </c>
      <c r="Q3391" t="str">
        <f t="shared" si="210"/>
        <v>theater</v>
      </c>
      <c r="R3391" t="str">
        <f t="shared" si="211"/>
        <v>plays</v>
      </c>
      <c r="S3391" s="9">
        <v>42494.313449074078</v>
      </c>
      <c r="T3391" s="9"/>
      <c r="U3391" s="8">
        <v>42524.313449074078</v>
      </c>
      <c r="W3391" s="10">
        <v>42494.313449074078</v>
      </c>
    </row>
    <row r="3392" spans="1:23" ht="49" x14ac:dyDescent="0.25">
      <c r="A3392">
        <v>3390</v>
      </c>
      <c r="B3392" s="3" t="s">
        <v>3389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</v>
      </c>
      <c r="P3392">
        <f t="shared" si="209"/>
        <v>69.819999999999993</v>
      </c>
      <c r="Q3392" t="str">
        <f t="shared" si="210"/>
        <v>theater</v>
      </c>
      <c r="R3392" t="str">
        <f t="shared" si="211"/>
        <v>plays</v>
      </c>
      <c r="S3392" s="9">
        <v>41815.524826388886</v>
      </c>
      <c r="T3392" s="9"/>
      <c r="U3392" s="8">
        <v>41830.524826388886</v>
      </c>
      <c r="W3392" s="10">
        <v>41815.524826388886</v>
      </c>
    </row>
    <row r="3393" spans="1:23" ht="49" x14ac:dyDescent="0.25">
      <c r="A3393">
        <v>3391</v>
      </c>
      <c r="B3393" s="3" t="s">
        <v>3390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</v>
      </c>
      <c r="Q3393" t="str">
        <f t="shared" si="210"/>
        <v>theater</v>
      </c>
      <c r="R3393" t="str">
        <f t="shared" si="211"/>
        <v>plays</v>
      </c>
      <c r="S3393" s="9">
        <v>41830.295694444445</v>
      </c>
      <c r="T3393" s="9"/>
      <c r="U3393" s="8">
        <v>41859.686111111114</v>
      </c>
      <c r="W3393" s="10">
        <v>41830.295694444445</v>
      </c>
    </row>
    <row r="3394" spans="1:23" ht="49" x14ac:dyDescent="0.25">
      <c r="A3394">
        <v>3392</v>
      </c>
      <c r="B3394" s="3" t="s">
        <v>3391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41.67</v>
      </c>
      <c r="Q3394" t="str">
        <f t="shared" si="210"/>
        <v>theater</v>
      </c>
      <c r="R3394" t="str">
        <f t="shared" si="211"/>
        <v>plays</v>
      </c>
      <c r="S3394" s="9">
        <v>42446.595543981486</v>
      </c>
      <c r="T3394" s="9"/>
      <c r="U3394" s="8">
        <v>42496.595543981486</v>
      </c>
      <c r="W3394" s="10">
        <v>42446.595543981486</v>
      </c>
    </row>
    <row r="3395" spans="1:23" ht="49" x14ac:dyDescent="0.25">
      <c r="A3395">
        <v>3393</v>
      </c>
      <c r="B3395" s="3" t="s">
        <v>3392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ROUND((E3395/D3395)*100,0)</f>
        <v>106</v>
      </c>
      <c r="P3395">
        <f t="shared" ref="P3395:P3458" si="213">ROUND(E3395/L3395,2)</f>
        <v>36.07</v>
      </c>
      <c r="Q3395" t="str">
        <f t="shared" ref="Q3395:Q3458" si="214">LEFT(N3395,FIND("/",N3395)-1)</f>
        <v>theater</v>
      </c>
      <c r="R3395" t="str">
        <f t="shared" ref="R3395:R3458" si="215">MID(N3395,FIND("/",N3395)+1,LEN(N3395))</f>
        <v>plays</v>
      </c>
      <c r="S3395" s="9">
        <v>41923.671643518523</v>
      </c>
      <c r="T3395" s="9"/>
      <c r="U3395" s="8">
        <v>41948.781944444447</v>
      </c>
      <c r="W3395" s="10">
        <v>41923.671643518523</v>
      </c>
    </row>
    <row r="3396" spans="1:23" ht="49" x14ac:dyDescent="0.25">
      <c r="A3396">
        <v>3394</v>
      </c>
      <c r="B3396" s="3" t="s">
        <v>3393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</v>
      </c>
      <c r="P3396">
        <f t="shared" si="213"/>
        <v>29</v>
      </c>
      <c r="Q3396" t="str">
        <f t="shared" si="214"/>
        <v>theater</v>
      </c>
      <c r="R3396" t="str">
        <f t="shared" si="215"/>
        <v>plays</v>
      </c>
      <c r="S3396" s="9">
        <v>41817.34542824074</v>
      </c>
      <c r="T3396" s="9"/>
      <c r="U3396" s="8">
        <v>41847.34542824074</v>
      </c>
      <c r="W3396" s="10">
        <v>41817.34542824074</v>
      </c>
    </row>
    <row r="3397" spans="1:23" ht="33" x14ac:dyDescent="0.25">
      <c r="A3397">
        <v>3395</v>
      </c>
      <c r="B3397" s="3" t="s">
        <v>3394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</v>
      </c>
      <c r="Q3397" t="str">
        <f t="shared" si="214"/>
        <v>theater</v>
      </c>
      <c r="R3397" t="str">
        <f t="shared" si="215"/>
        <v>plays</v>
      </c>
      <c r="S3397" s="9">
        <v>42140.462314814817</v>
      </c>
      <c r="T3397" s="9"/>
      <c r="U3397" s="8">
        <v>42154.506944444445</v>
      </c>
      <c r="W3397" s="10">
        <v>42140.462314814817</v>
      </c>
    </row>
    <row r="3398" spans="1:23" ht="49" x14ac:dyDescent="0.25">
      <c r="A3398">
        <v>3396</v>
      </c>
      <c r="B3398" s="3" t="s">
        <v>3395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</v>
      </c>
      <c r="P3398">
        <f t="shared" si="213"/>
        <v>55.89</v>
      </c>
      <c r="Q3398" t="str">
        <f t="shared" si="214"/>
        <v>theater</v>
      </c>
      <c r="R3398" t="str">
        <f t="shared" si="215"/>
        <v>plays</v>
      </c>
      <c r="S3398" s="9">
        <v>41764.19663194444</v>
      </c>
      <c r="T3398" s="9"/>
      <c r="U3398" s="8">
        <v>41790.915972222225</v>
      </c>
      <c r="W3398" s="10">
        <v>41764.19663194444</v>
      </c>
    </row>
    <row r="3399" spans="1:23" ht="33" x14ac:dyDescent="0.25">
      <c r="A3399">
        <v>3397</v>
      </c>
      <c r="B3399" s="3" t="s">
        <v>3396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>
        <f t="shared" si="213"/>
        <v>11.67</v>
      </c>
      <c r="Q3399" t="str">
        <f t="shared" si="214"/>
        <v>theater</v>
      </c>
      <c r="R3399" t="str">
        <f t="shared" si="215"/>
        <v>plays</v>
      </c>
      <c r="S3399" s="9">
        <v>42378.228344907402</v>
      </c>
      <c r="T3399" s="9"/>
      <c r="U3399" s="8">
        <v>42418.666666666672</v>
      </c>
      <c r="W3399" s="10">
        <v>42378.228344907402</v>
      </c>
    </row>
    <row r="3400" spans="1:23" ht="49" x14ac:dyDescent="0.25">
      <c r="A3400">
        <v>3398</v>
      </c>
      <c r="B3400" s="3" t="s">
        <v>3397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</v>
      </c>
      <c r="P3400">
        <f t="shared" si="213"/>
        <v>68.349999999999994</v>
      </c>
      <c r="Q3400" t="str">
        <f t="shared" si="214"/>
        <v>theater</v>
      </c>
      <c r="R3400" t="str">
        <f t="shared" si="215"/>
        <v>plays</v>
      </c>
      <c r="S3400" s="9">
        <v>41941.50203703704</v>
      </c>
      <c r="T3400" s="9"/>
      <c r="U3400" s="8">
        <v>41964.458333333328</v>
      </c>
      <c r="W3400" s="10">
        <v>41941.50203703704</v>
      </c>
    </row>
    <row r="3401" spans="1:23" ht="49" x14ac:dyDescent="0.25">
      <c r="A3401">
        <v>3399</v>
      </c>
      <c r="B3401" s="3" t="s">
        <v>3398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104</v>
      </c>
      <c r="P3401">
        <f t="shared" si="213"/>
        <v>27.07</v>
      </c>
      <c r="Q3401" t="str">
        <f t="shared" si="214"/>
        <v>theater</v>
      </c>
      <c r="R3401" t="str">
        <f t="shared" si="215"/>
        <v>plays</v>
      </c>
      <c r="S3401" s="9">
        <v>42026.670428240745</v>
      </c>
      <c r="T3401" s="9"/>
      <c r="U3401" s="8">
        <v>42056.670428240745</v>
      </c>
      <c r="W3401" s="10">
        <v>42026.670428240745</v>
      </c>
    </row>
    <row r="3402" spans="1:23" ht="49" x14ac:dyDescent="0.25">
      <c r="A3402">
        <v>3400</v>
      </c>
      <c r="B3402" s="3" t="s">
        <v>3399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</v>
      </c>
      <c r="P3402">
        <f t="shared" si="213"/>
        <v>118.13</v>
      </c>
      <c r="Q3402" t="str">
        <f t="shared" si="214"/>
        <v>theater</v>
      </c>
      <c r="R3402" t="str">
        <f t="shared" si="215"/>
        <v>plays</v>
      </c>
      <c r="S3402" s="9">
        <v>41834.703865740739</v>
      </c>
      <c r="T3402" s="9"/>
      <c r="U3402" s="8">
        <v>41879.703865740739</v>
      </c>
      <c r="W3402" s="10">
        <v>41834.703865740739</v>
      </c>
    </row>
    <row r="3403" spans="1:23" ht="49" x14ac:dyDescent="0.25">
      <c r="A3403">
        <v>3401</v>
      </c>
      <c r="B3403" s="3" t="s">
        <v>3400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102</v>
      </c>
      <c r="P3403">
        <f t="shared" si="213"/>
        <v>44.76</v>
      </c>
      <c r="Q3403" t="str">
        <f t="shared" si="214"/>
        <v>theater</v>
      </c>
      <c r="R3403" t="str">
        <f t="shared" si="215"/>
        <v>plays</v>
      </c>
      <c r="S3403" s="9">
        <v>42193.473912037036</v>
      </c>
      <c r="T3403" s="9"/>
      <c r="U3403" s="8">
        <v>42223.473912037036</v>
      </c>
      <c r="W3403" s="10">
        <v>42193.473912037036</v>
      </c>
    </row>
    <row r="3404" spans="1:23" ht="49" x14ac:dyDescent="0.25">
      <c r="A3404">
        <v>3402</v>
      </c>
      <c r="B3404" s="3" t="s">
        <v>3401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110</v>
      </c>
      <c r="P3404">
        <f t="shared" si="213"/>
        <v>99.79</v>
      </c>
      <c r="Q3404" t="str">
        <f t="shared" si="214"/>
        <v>theater</v>
      </c>
      <c r="R3404" t="str">
        <f t="shared" si="215"/>
        <v>plays</v>
      </c>
      <c r="S3404" s="9">
        <v>42290.36855324074</v>
      </c>
      <c r="T3404" s="9"/>
      <c r="U3404" s="8">
        <v>42319.854861111111</v>
      </c>
      <c r="W3404" s="10">
        <v>42290.36855324074</v>
      </c>
    </row>
    <row r="3405" spans="1:23" ht="49" x14ac:dyDescent="0.25">
      <c r="A3405">
        <v>3403</v>
      </c>
      <c r="B3405" s="3" t="s">
        <v>3402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117.65</v>
      </c>
      <c r="Q3405" t="str">
        <f t="shared" si="214"/>
        <v>theater</v>
      </c>
      <c r="R3405" t="str">
        <f t="shared" si="215"/>
        <v>plays</v>
      </c>
      <c r="S3405" s="9">
        <v>42150.212083333332</v>
      </c>
      <c r="T3405" s="9"/>
      <c r="U3405" s="8">
        <v>42180.212083333332</v>
      </c>
      <c r="W3405" s="10">
        <v>42150.212083333332</v>
      </c>
    </row>
    <row r="3406" spans="1:23" ht="49" x14ac:dyDescent="0.25">
      <c r="A3406">
        <v>3404</v>
      </c>
      <c r="B3406" s="3" t="s">
        <v>3403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</v>
      </c>
      <c r="Q3406" t="str">
        <f t="shared" si="214"/>
        <v>theater</v>
      </c>
      <c r="R3406" t="str">
        <f t="shared" si="215"/>
        <v>plays</v>
      </c>
      <c r="S3406" s="9">
        <v>42152.253495370373</v>
      </c>
      <c r="T3406" s="9"/>
      <c r="U3406" s="8">
        <v>42172.253495370373</v>
      </c>
      <c r="W3406" s="10">
        <v>42152.253495370373</v>
      </c>
    </row>
    <row r="3407" spans="1:23" ht="49" x14ac:dyDescent="0.25">
      <c r="A3407">
        <v>3405</v>
      </c>
      <c r="B3407" s="3" t="s">
        <v>3404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138</v>
      </c>
      <c r="P3407">
        <f t="shared" si="213"/>
        <v>28.32</v>
      </c>
      <c r="Q3407" t="str">
        <f t="shared" si="214"/>
        <v>theater</v>
      </c>
      <c r="R3407" t="str">
        <f t="shared" si="215"/>
        <v>plays</v>
      </c>
      <c r="S3407" s="9">
        <v>42409.767199074078</v>
      </c>
      <c r="T3407" s="9"/>
      <c r="U3407" s="8">
        <v>42430.749305555553</v>
      </c>
      <c r="W3407" s="10">
        <v>42409.767199074078</v>
      </c>
    </row>
    <row r="3408" spans="1:23" ht="33" x14ac:dyDescent="0.25">
      <c r="A3408">
        <v>3406</v>
      </c>
      <c r="B3408" s="3" t="s">
        <v>3405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</v>
      </c>
      <c r="P3408">
        <f t="shared" si="213"/>
        <v>110.23</v>
      </c>
      <c r="Q3408" t="str">
        <f t="shared" si="214"/>
        <v>theater</v>
      </c>
      <c r="R3408" t="str">
        <f t="shared" si="215"/>
        <v>plays</v>
      </c>
      <c r="S3408" s="9">
        <v>41791.242777777778</v>
      </c>
      <c r="T3408" s="9"/>
      <c r="U3408" s="8">
        <v>41836.242777777778</v>
      </c>
      <c r="W3408" s="10">
        <v>41791.242777777778</v>
      </c>
    </row>
    <row r="3409" spans="1:23" ht="65" x14ac:dyDescent="0.25">
      <c r="A3409">
        <v>3407</v>
      </c>
      <c r="B3409" s="3" t="s">
        <v>3406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</v>
      </c>
      <c r="P3409">
        <f t="shared" si="213"/>
        <v>31.97</v>
      </c>
      <c r="Q3409" t="str">
        <f t="shared" si="214"/>
        <v>theater</v>
      </c>
      <c r="R3409" t="str">
        <f t="shared" si="215"/>
        <v>plays</v>
      </c>
      <c r="S3409" s="9">
        <v>41796.172326388885</v>
      </c>
      <c r="T3409" s="9"/>
      <c r="U3409" s="8">
        <v>41826.172326388885</v>
      </c>
      <c r="W3409" s="10">
        <v>41796.172326388885</v>
      </c>
    </row>
    <row r="3410" spans="1:23" ht="49" x14ac:dyDescent="0.25">
      <c r="A3410">
        <v>3408</v>
      </c>
      <c r="B3410" s="3" t="s">
        <v>3407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</v>
      </c>
      <c r="Q3410" t="str">
        <f t="shared" si="214"/>
        <v>theater</v>
      </c>
      <c r="R3410" t="str">
        <f t="shared" si="215"/>
        <v>plays</v>
      </c>
      <c r="S3410" s="9">
        <v>41808.741944444446</v>
      </c>
      <c r="T3410" s="9"/>
      <c r="U3410" s="8">
        <v>41838.741944444446</v>
      </c>
      <c r="W3410" s="10">
        <v>41808.741944444446</v>
      </c>
    </row>
    <row r="3411" spans="1:23" ht="49" x14ac:dyDescent="0.25">
      <c r="A3411">
        <v>3409</v>
      </c>
      <c r="B3411" s="3" t="s">
        <v>3408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124</v>
      </c>
      <c r="P3411">
        <f t="shared" si="213"/>
        <v>29.43</v>
      </c>
      <c r="Q3411" t="str">
        <f t="shared" si="214"/>
        <v>theater</v>
      </c>
      <c r="R3411" t="str">
        <f t="shared" si="215"/>
        <v>plays</v>
      </c>
      <c r="S3411" s="9">
        <v>42544.564328703709</v>
      </c>
      <c r="T3411" s="9"/>
      <c r="U3411" s="8">
        <v>42582.623611111107</v>
      </c>
      <c r="W3411" s="10">
        <v>42544.564328703709</v>
      </c>
    </row>
    <row r="3412" spans="1:23" ht="49" x14ac:dyDescent="0.25">
      <c r="A3412">
        <v>3410</v>
      </c>
      <c r="B3412" s="3" t="s">
        <v>3409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109</v>
      </c>
      <c r="P3412">
        <f t="shared" si="213"/>
        <v>81.38</v>
      </c>
      <c r="Q3412" t="str">
        <f t="shared" si="214"/>
        <v>theater</v>
      </c>
      <c r="R3412" t="str">
        <f t="shared" si="215"/>
        <v>plays</v>
      </c>
      <c r="S3412" s="9">
        <v>42499.791550925926</v>
      </c>
      <c r="T3412" s="9"/>
      <c r="U3412" s="8">
        <v>42527.041666666672</v>
      </c>
      <c r="W3412" s="10">
        <v>42499.791550925926</v>
      </c>
    </row>
    <row r="3413" spans="1:23" ht="49" x14ac:dyDescent="0.25">
      <c r="A3413">
        <v>3411</v>
      </c>
      <c r="B3413" s="3" t="s">
        <v>3410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104</v>
      </c>
      <c r="P3413">
        <f t="shared" si="213"/>
        <v>199.17</v>
      </c>
      <c r="Q3413" t="str">
        <f t="shared" si="214"/>
        <v>theater</v>
      </c>
      <c r="R3413" t="str">
        <f t="shared" si="215"/>
        <v>plays</v>
      </c>
      <c r="S3413" s="9">
        <v>42264.772824074069</v>
      </c>
      <c r="T3413" s="9"/>
      <c r="U3413" s="8">
        <v>42284.772824074069</v>
      </c>
      <c r="W3413" s="10">
        <v>42264.772824074069</v>
      </c>
    </row>
    <row r="3414" spans="1:23" ht="49" x14ac:dyDescent="0.25">
      <c r="A3414">
        <v>3412</v>
      </c>
      <c r="B3414" s="3" t="s">
        <v>3411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</v>
      </c>
      <c r="Q3414" t="str">
        <f t="shared" si="214"/>
        <v>theater</v>
      </c>
      <c r="R3414" t="str">
        <f t="shared" si="215"/>
        <v>plays</v>
      </c>
      <c r="S3414" s="9">
        <v>41879.709050925929</v>
      </c>
      <c r="T3414" s="9"/>
      <c r="U3414" s="8">
        <v>41909.709050925929</v>
      </c>
      <c r="W3414" s="10">
        <v>41879.709050925929</v>
      </c>
    </row>
    <row r="3415" spans="1:23" ht="49" x14ac:dyDescent="0.25">
      <c r="A3415">
        <v>3413</v>
      </c>
      <c r="B3415" s="3" t="s">
        <v>3412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46.43</v>
      </c>
      <c r="Q3415" t="str">
        <f t="shared" si="214"/>
        <v>theater</v>
      </c>
      <c r="R3415" t="str">
        <f t="shared" si="215"/>
        <v>plays</v>
      </c>
      <c r="S3415" s="9">
        <v>42053.483078703706</v>
      </c>
      <c r="T3415" s="9"/>
      <c r="U3415" s="8">
        <v>42062.957638888889</v>
      </c>
      <c r="W3415" s="10">
        <v>42053.483078703706</v>
      </c>
    </row>
    <row r="3416" spans="1:23" ht="49" x14ac:dyDescent="0.25">
      <c r="A3416">
        <v>3414</v>
      </c>
      <c r="B3416" s="3" t="s">
        <v>3413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104</v>
      </c>
      <c r="P3416">
        <f t="shared" si="213"/>
        <v>70.569999999999993</v>
      </c>
      <c r="Q3416" t="str">
        <f t="shared" si="214"/>
        <v>theater</v>
      </c>
      <c r="R3416" t="str">
        <f t="shared" si="215"/>
        <v>plays</v>
      </c>
      <c r="S3416" s="9">
        <v>42675.582465277781</v>
      </c>
      <c r="T3416" s="9"/>
      <c r="U3416" s="8">
        <v>42705.082638888889</v>
      </c>
      <c r="W3416" s="10">
        <v>42675.582465277781</v>
      </c>
    </row>
    <row r="3417" spans="1:23" ht="33" x14ac:dyDescent="0.25">
      <c r="A3417">
        <v>3415</v>
      </c>
      <c r="B3417" s="3" t="s">
        <v>3414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</v>
      </c>
      <c r="Q3417" t="str">
        <f t="shared" si="214"/>
        <v>theater</v>
      </c>
      <c r="R3417" t="str">
        <f t="shared" si="215"/>
        <v>plays</v>
      </c>
      <c r="S3417" s="9">
        <v>42466.894166666665</v>
      </c>
      <c r="T3417" s="9"/>
      <c r="U3417" s="8">
        <v>42477.729166666672</v>
      </c>
      <c r="W3417" s="10">
        <v>42466.894166666665</v>
      </c>
    </row>
    <row r="3418" spans="1:23" ht="49" x14ac:dyDescent="0.25">
      <c r="A3418">
        <v>3416</v>
      </c>
      <c r="B3418" s="3" t="s">
        <v>3415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120</v>
      </c>
      <c r="P3418">
        <f t="shared" si="213"/>
        <v>159.47</v>
      </c>
      <c r="Q3418" t="str">
        <f t="shared" si="214"/>
        <v>theater</v>
      </c>
      <c r="R3418" t="str">
        <f t="shared" si="215"/>
        <v>plays</v>
      </c>
      <c r="S3418" s="9">
        <v>42089.162557870368</v>
      </c>
      <c r="T3418" s="9"/>
      <c r="U3418" s="8">
        <v>42117.520833333328</v>
      </c>
      <c r="W3418" s="10">
        <v>42089.162557870368</v>
      </c>
    </row>
    <row r="3419" spans="1:23" ht="49" x14ac:dyDescent="0.25">
      <c r="A3419">
        <v>3417</v>
      </c>
      <c r="B3419" s="3" t="s">
        <v>3416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</v>
      </c>
      <c r="P3419">
        <f t="shared" si="213"/>
        <v>37.78</v>
      </c>
      <c r="Q3419" t="str">
        <f t="shared" si="214"/>
        <v>theater</v>
      </c>
      <c r="R3419" t="str">
        <f t="shared" si="215"/>
        <v>plays</v>
      </c>
      <c r="S3419" s="9">
        <v>41894.66375</v>
      </c>
      <c r="T3419" s="9"/>
      <c r="U3419" s="8">
        <v>41937.779861111114</v>
      </c>
      <c r="W3419" s="10">
        <v>41894.66375</v>
      </c>
    </row>
    <row r="3420" spans="1:23" ht="49" x14ac:dyDescent="0.25">
      <c r="A3420">
        <v>3418</v>
      </c>
      <c r="B3420" s="3" t="s">
        <v>3417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101</v>
      </c>
      <c r="P3420">
        <f t="shared" si="213"/>
        <v>72.05</v>
      </c>
      <c r="Q3420" t="str">
        <f t="shared" si="214"/>
        <v>theater</v>
      </c>
      <c r="R3420" t="str">
        <f t="shared" si="215"/>
        <v>plays</v>
      </c>
      <c r="S3420" s="9">
        <v>41752.58457175926</v>
      </c>
      <c r="T3420" s="9"/>
      <c r="U3420" s="8">
        <v>41782.58457175926</v>
      </c>
      <c r="W3420" s="10">
        <v>41752.58457175926</v>
      </c>
    </row>
    <row r="3421" spans="1:23" ht="65" x14ac:dyDescent="0.25">
      <c r="A3421">
        <v>3419</v>
      </c>
      <c r="B3421" s="3" t="s">
        <v>3418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107</v>
      </c>
      <c r="P3421">
        <f t="shared" si="213"/>
        <v>63.7</v>
      </c>
      <c r="Q3421" t="str">
        <f t="shared" si="214"/>
        <v>theater</v>
      </c>
      <c r="R3421" t="str">
        <f t="shared" si="215"/>
        <v>plays</v>
      </c>
      <c r="S3421" s="9">
        <v>42448.571585648147</v>
      </c>
      <c r="T3421" s="9"/>
      <c r="U3421" s="8">
        <v>42466.645833333328</v>
      </c>
      <c r="W3421" s="10">
        <v>42448.571585648147</v>
      </c>
    </row>
    <row r="3422" spans="1:23" ht="49" x14ac:dyDescent="0.25">
      <c r="A3422">
        <v>3420</v>
      </c>
      <c r="B3422" s="3" t="s">
        <v>3419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</v>
      </c>
      <c r="Q3422" t="str">
        <f t="shared" si="214"/>
        <v>theater</v>
      </c>
      <c r="R3422" t="str">
        <f t="shared" si="215"/>
        <v>plays</v>
      </c>
      <c r="S3422" s="9">
        <v>42404.840300925927</v>
      </c>
      <c r="T3422" s="9"/>
      <c r="U3422" s="8">
        <v>42413.75</v>
      </c>
      <c r="W3422" s="10">
        <v>42404.840300925927</v>
      </c>
    </row>
    <row r="3423" spans="1:23" ht="49" x14ac:dyDescent="0.25">
      <c r="A3423">
        <v>3421</v>
      </c>
      <c r="B3423" s="3" t="s">
        <v>3420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</v>
      </c>
      <c r="P3423">
        <f t="shared" si="213"/>
        <v>103.21</v>
      </c>
      <c r="Q3423" t="str">
        <f t="shared" si="214"/>
        <v>theater</v>
      </c>
      <c r="R3423" t="str">
        <f t="shared" si="215"/>
        <v>plays</v>
      </c>
      <c r="S3423" s="9">
        <v>42037.541238425925</v>
      </c>
      <c r="T3423" s="9"/>
      <c r="U3423" s="8">
        <v>42067.541238425925</v>
      </c>
      <c r="W3423" s="10">
        <v>42037.541238425925</v>
      </c>
    </row>
    <row r="3424" spans="1:23" ht="49" x14ac:dyDescent="0.25">
      <c r="A3424">
        <v>3422</v>
      </c>
      <c r="B3424" s="3" t="s">
        <v>3421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</v>
      </c>
      <c r="P3424">
        <f t="shared" si="213"/>
        <v>71.150000000000006</v>
      </c>
      <c r="Q3424" t="str">
        <f t="shared" si="214"/>
        <v>theater</v>
      </c>
      <c r="R3424" t="str">
        <f t="shared" si="215"/>
        <v>plays</v>
      </c>
      <c r="S3424" s="9">
        <v>42323.312222222223</v>
      </c>
      <c r="T3424" s="9"/>
      <c r="U3424" s="8">
        <v>42351.75</v>
      </c>
      <c r="W3424" s="10">
        <v>42323.312222222223</v>
      </c>
    </row>
    <row r="3425" spans="1:23" ht="49" x14ac:dyDescent="0.25">
      <c r="A3425">
        <v>3423</v>
      </c>
      <c r="B3425" s="3" t="s">
        <v>3422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tr">
        <f t="shared" si="214"/>
        <v>theater</v>
      </c>
      <c r="R3425" t="str">
        <f t="shared" si="215"/>
        <v>plays</v>
      </c>
      <c r="S3425" s="9">
        <v>42088.661354166667</v>
      </c>
      <c r="T3425" s="9"/>
      <c r="U3425" s="8">
        <v>42118.661354166667</v>
      </c>
      <c r="W3425" s="10">
        <v>42088.661354166667</v>
      </c>
    </row>
    <row r="3426" spans="1:23" ht="49" x14ac:dyDescent="0.25">
      <c r="A3426">
        <v>3424</v>
      </c>
      <c r="B3426" s="3" t="s">
        <v>3423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104</v>
      </c>
      <c r="P3426">
        <f t="shared" si="213"/>
        <v>81.78</v>
      </c>
      <c r="Q3426" t="str">
        <f t="shared" si="214"/>
        <v>theater</v>
      </c>
      <c r="R3426" t="str">
        <f t="shared" si="215"/>
        <v>plays</v>
      </c>
      <c r="S3426" s="9">
        <v>42018.426898148144</v>
      </c>
      <c r="T3426" s="9"/>
      <c r="U3426" s="8">
        <v>42040.040972222225</v>
      </c>
      <c r="W3426" s="10">
        <v>42018.426898148144</v>
      </c>
    </row>
    <row r="3427" spans="1:23" ht="49" x14ac:dyDescent="0.25">
      <c r="A3427">
        <v>3425</v>
      </c>
      <c r="B3427" s="3" t="s">
        <v>3424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103</v>
      </c>
      <c r="P3427">
        <f t="shared" si="213"/>
        <v>297.02999999999997</v>
      </c>
      <c r="Q3427" t="str">
        <f t="shared" si="214"/>
        <v>theater</v>
      </c>
      <c r="R3427" t="str">
        <f t="shared" si="215"/>
        <v>plays</v>
      </c>
      <c r="S3427" s="9">
        <v>41884.367314814815</v>
      </c>
      <c r="T3427" s="9"/>
      <c r="U3427" s="8">
        <v>41916.367314814815</v>
      </c>
      <c r="W3427" s="10">
        <v>41884.367314814815</v>
      </c>
    </row>
    <row r="3428" spans="1:23" ht="49" x14ac:dyDescent="0.25">
      <c r="A3428">
        <v>3426</v>
      </c>
      <c r="B3428" s="3" t="s">
        <v>3425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</v>
      </c>
      <c r="P3428">
        <f t="shared" si="213"/>
        <v>46.61</v>
      </c>
      <c r="Q3428" t="str">
        <f t="shared" si="214"/>
        <v>theater</v>
      </c>
      <c r="R3428" t="str">
        <f t="shared" si="215"/>
        <v>plays</v>
      </c>
      <c r="S3428" s="9">
        <v>41883.806747685187</v>
      </c>
      <c r="T3428" s="9"/>
      <c r="U3428" s="8">
        <v>41902.833333333336</v>
      </c>
      <c r="W3428" s="10">
        <v>41883.806747685187</v>
      </c>
    </row>
    <row r="3429" spans="1:23" ht="49" x14ac:dyDescent="0.25">
      <c r="A3429">
        <v>3427</v>
      </c>
      <c r="B3429" s="3" t="s">
        <v>3426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</v>
      </c>
      <c r="Q3429" t="str">
        <f t="shared" si="214"/>
        <v>theater</v>
      </c>
      <c r="R3429" t="str">
        <f t="shared" si="215"/>
        <v>plays</v>
      </c>
      <c r="S3429" s="9">
        <v>41792.395277777774</v>
      </c>
      <c r="T3429" s="9"/>
      <c r="U3429" s="8">
        <v>41822.395277777774</v>
      </c>
      <c r="W3429" s="10">
        <v>41792.395277777774</v>
      </c>
    </row>
    <row r="3430" spans="1:23" ht="49" x14ac:dyDescent="0.25">
      <c r="A3430">
        <v>3428</v>
      </c>
      <c r="B3430" s="3" t="s">
        <v>3427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103</v>
      </c>
      <c r="P3430">
        <f t="shared" si="213"/>
        <v>40.29</v>
      </c>
      <c r="Q3430" t="str">
        <f t="shared" si="214"/>
        <v>theater</v>
      </c>
      <c r="R3430" t="str">
        <f t="shared" si="215"/>
        <v>plays</v>
      </c>
      <c r="S3430" s="9">
        <v>42038.470451388886</v>
      </c>
      <c r="T3430" s="9"/>
      <c r="U3430" s="8">
        <v>42063.458333333328</v>
      </c>
      <c r="W3430" s="10">
        <v>42038.470451388886</v>
      </c>
    </row>
    <row r="3431" spans="1:23" ht="49" x14ac:dyDescent="0.25">
      <c r="A3431">
        <v>3429</v>
      </c>
      <c r="B3431" s="3" t="s">
        <v>3428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tr">
        <f t="shared" si="214"/>
        <v>theater</v>
      </c>
      <c r="R3431" t="str">
        <f t="shared" si="215"/>
        <v>plays</v>
      </c>
      <c r="S3431" s="9">
        <v>42661.771539351852</v>
      </c>
      <c r="T3431" s="9"/>
      <c r="U3431" s="8">
        <v>42675.771539351852</v>
      </c>
      <c r="W3431" s="10">
        <v>42661.771539351852</v>
      </c>
    </row>
    <row r="3432" spans="1:23" ht="49" x14ac:dyDescent="0.25">
      <c r="A3432">
        <v>3430</v>
      </c>
      <c r="B3432" s="3" t="s">
        <v>3429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109</v>
      </c>
      <c r="P3432">
        <f t="shared" si="213"/>
        <v>30.15</v>
      </c>
      <c r="Q3432" t="str">
        <f t="shared" si="214"/>
        <v>theater</v>
      </c>
      <c r="R3432" t="str">
        <f t="shared" si="215"/>
        <v>plays</v>
      </c>
      <c r="S3432" s="9">
        <v>41820.695613425924</v>
      </c>
      <c r="T3432" s="9"/>
      <c r="U3432" s="8">
        <v>41850.695613425924</v>
      </c>
      <c r="W3432" s="10">
        <v>41820.695613425924</v>
      </c>
    </row>
    <row r="3433" spans="1:23" ht="49" x14ac:dyDescent="0.25">
      <c r="A3433">
        <v>3431</v>
      </c>
      <c r="B3433" s="3" t="s">
        <v>3430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95.24</v>
      </c>
      <c r="Q3433" t="str">
        <f t="shared" si="214"/>
        <v>theater</v>
      </c>
      <c r="R3433" t="str">
        <f t="shared" si="215"/>
        <v>plays</v>
      </c>
      <c r="S3433" s="9">
        <v>41839.480937500004</v>
      </c>
      <c r="T3433" s="9"/>
      <c r="U3433" s="8">
        <v>41869.480937500004</v>
      </c>
      <c r="W3433" s="10">
        <v>41839.480937500004</v>
      </c>
    </row>
    <row r="3434" spans="1:23" ht="49" x14ac:dyDescent="0.25">
      <c r="A3434">
        <v>3432</v>
      </c>
      <c r="B3434" s="3" t="s">
        <v>3431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110</v>
      </c>
      <c r="P3434">
        <f t="shared" si="213"/>
        <v>52.21</v>
      </c>
      <c r="Q3434" t="str">
        <f t="shared" si="214"/>
        <v>theater</v>
      </c>
      <c r="R3434" t="str">
        <f t="shared" si="215"/>
        <v>plays</v>
      </c>
      <c r="S3434" s="9">
        <v>42380.331180555557</v>
      </c>
      <c r="T3434" s="9"/>
      <c r="U3434" s="8">
        <v>42405.666666666672</v>
      </c>
      <c r="W3434" s="10">
        <v>42380.331180555557</v>
      </c>
    </row>
    <row r="3435" spans="1:23" ht="49" x14ac:dyDescent="0.25">
      <c r="A3435">
        <v>3433</v>
      </c>
      <c r="B3435" s="3" t="s">
        <v>3432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</v>
      </c>
      <c r="P3435">
        <f t="shared" si="213"/>
        <v>134.15</v>
      </c>
      <c r="Q3435" t="str">
        <f t="shared" si="214"/>
        <v>theater</v>
      </c>
      <c r="R3435" t="str">
        <f t="shared" si="215"/>
        <v>plays</v>
      </c>
      <c r="S3435" s="9">
        <v>41775.813136574077</v>
      </c>
      <c r="T3435" s="9"/>
      <c r="U3435" s="8">
        <v>41806.875</v>
      </c>
      <c r="W3435" s="10">
        <v>41775.813136574077</v>
      </c>
    </row>
    <row r="3436" spans="1:23" ht="49" x14ac:dyDescent="0.25">
      <c r="A3436">
        <v>3434</v>
      </c>
      <c r="B3436" s="3" t="s">
        <v>3433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106</v>
      </c>
      <c r="P3436">
        <f t="shared" si="213"/>
        <v>62.83</v>
      </c>
      <c r="Q3436" t="str">
        <f t="shared" si="214"/>
        <v>theater</v>
      </c>
      <c r="R3436" t="str">
        <f t="shared" si="215"/>
        <v>plays</v>
      </c>
      <c r="S3436" s="9">
        <v>41800.130428240744</v>
      </c>
      <c r="T3436" s="9"/>
      <c r="U3436" s="8">
        <v>41830.130428240744</v>
      </c>
      <c r="W3436" s="10">
        <v>41800.130428240744</v>
      </c>
    </row>
    <row r="3437" spans="1:23" ht="49" x14ac:dyDescent="0.25">
      <c r="A3437">
        <v>3435</v>
      </c>
      <c r="B3437" s="3" t="s">
        <v>3434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>
        <f t="shared" si="213"/>
        <v>58.95</v>
      </c>
      <c r="Q3437" t="str">
        <f t="shared" si="214"/>
        <v>theater</v>
      </c>
      <c r="R3437" t="str">
        <f t="shared" si="215"/>
        <v>plays</v>
      </c>
      <c r="S3437" s="9">
        <v>42572.36681712963</v>
      </c>
      <c r="T3437" s="9"/>
      <c r="U3437" s="8">
        <v>42588.875</v>
      </c>
      <c r="W3437" s="10">
        <v>42572.36681712963</v>
      </c>
    </row>
    <row r="3438" spans="1:23" ht="49" x14ac:dyDescent="0.25">
      <c r="A3438">
        <v>3436</v>
      </c>
      <c r="B3438" s="3" t="s">
        <v>3435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106</v>
      </c>
      <c r="P3438">
        <f t="shared" si="213"/>
        <v>143.11000000000001</v>
      </c>
      <c r="Q3438" t="str">
        <f t="shared" si="214"/>
        <v>theater</v>
      </c>
      <c r="R3438" t="str">
        <f t="shared" si="215"/>
        <v>plays</v>
      </c>
      <c r="S3438" s="9">
        <v>41851.291585648149</v>
      </c>
      <c r="T3438" s="9"/>
      <c r="U3438" s="8">
        <v>41872.436111111114</v>
      </c>
      <c r="W3438" s="10">
        <v>41851.291585648149</v>
      </c>
    </row>
    <row r="3439" spans="1:23" ht="49" x14ac:dyDescent="0.25">
      <c r="A3439">
        <v>3437</v>
      </c>
      <c r="B3439" s="3" t="s">
        <v>3436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84.17</v>
      </c>
      <c r="Q3439" t="str">
        <f t="shared" si="214"/>
        <v>theater</v>
      </c>
      <c r="R3439" t="str">
        <f t="shared" si="215"/>
        <v>plays</v>
      </c>
      <c r="S3439" s="9">
        <v>42205.460879629631</v>
      </c>
      <c r="T3439" s="9"/>
      <c r="U3439" s="8">
        <v>42235.460879629631</v>
      </c>
      <c r="W3439" s="10">
        <v>42205.460879629631</v>
      </c>
    </row>
    <row r="3440" spans="1:23" ht="49" x14ac:dyDescent="0.25">
      <c r="A3440">
        <v>3438</v>
      </c>
      <c r="B3440" s="3" t="s">
        <v>3437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</v>
      </c>
      <c r="P3440">
        <f t="shared" si="213"/>
        <v>186.07</v>
      </c>
      <c r="Q3440" t="str">
        <f t="shared" si="214"/>
        <v>theater</v>
      </c>
      <c r="R3440" t="str">
        <f t="shared" si="215"/>
        <v>plays</v>
      </c>
      <c r="S3440" s="9">
        <v>42100.677858796291</v>
      </c>
      <c r="T3440" s="9"/>
      <c r="U3440" s="8">
        <v>42126.625</v>
      </c>
      <c r="W3440" s="10">
        <v>42100.677858796291</v>
      </c>
    </row>
    <row r="3441" spans="1:23" ht="33" x14ac:dyDescent="0.25">
      <c r="A3441">
        <v>3439</v>
      </c>
      <c r="B3441" s="3" t="s">
        <v>3438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135</v>
      </c>
      <c r="P3441">
        <f t="shared" si="213"/>
        <v>89.79</v>
      </c>
      <c r="Q3441" t="str">
        <f t="shared" si="214"/>
        <v>theater</v>
      </c>
      <c r="R3441" t="str">
        <f t="shared" si="215"/>
        <v>plays</v>
      </c>
      <c r="S3441" s="9">
        <v>42374.661226851851</v>
      </c>
      <c r="T3441" s="9"/>
      <c r="U3441" s="8">
        <v>42387.957638888889</v>
      </c>
      <c r="W3441" s="10">
        <v>42374.661226851851</v>
      </c>
    </row>
    <row r="3442" spans="1:23" ht="49" x14ac:dyDescent="0.25">
      <c r="A3442">
        <v>3440</v>
      </c>
      <c r="B3442" s="3" t="s">
        <v>3439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</v>
      </c>
      <c r="P3442">
        <f t="shared" si="213"/>
        <v>64.16</v>
      </c>
      <c r="Q3442" t="str">
        <f t="shared" si="214"/>
        <v>theater</v>
      </c>
      <c r="R3442" t="str">
        <f t="shared" si="215"/>
        <v>plays</v>
      </c>
      <c r="S3442" s="9">
        <v>41808.87300925926</v>
      </c>
      <c r="T3442" s="9"/>
      <c r="U3442" s="8">
        <v>41831.427083333336</v>
      </c>
      <c r="W3442" s="10">
        <v>41808.87300925926</v>
      </c>
    </row>
    <row r="3443" spans="1:23" ht="49" x14ac:dyDescent="0.25">
      <c r="A3443">
        <v>3441</v>
      </c>
      <c r="B3443" s="3" t="s">
        <v>3440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103</v>
      </c>
      <c r="P3443">
        <f t="shared" si="213"/>
        <v>59.65</v>
      </c>
      <c r="Q3443" t="str">
        <f t="shared" si="214"/>
        <v>theater</v>
      </c>
      <c r="R3443" t="str">
        <f t="shared" si="215"/>
        <v>plays</v>
      </c>
      <c r="S3443" s="9">
        <v>42294.179641203707</v>
      </c>
      <c r="T3443" s="9"/>
      <c r="U3443" s="8">
        <v>42321.595138888893</v>
      </c>
      <c r="W3443" s="10">
        <v>42294.179641203707</v>
      </c>
    </row>
    <row r="3444" spans="1:23" ht="49" x14ac:dyDescent="0.25">
      <c r="A3444">
        <v>3442</v>
      </c>
      <c r="B3444" s="3" t="s">
        <v>3441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tr">
        <f t="shared" si="214"/>
        <v>theater</v>
      </c>
      <c r="R3444" t="str">
        <f t="shared" si="215"/>
        <v>plays</v>
      </c>
      <c r="S3444" s="9">
        <v>42124.591111111105</v>
      </c>
      <c r="T3444" s="9"/>
      <c r="U3444" s="8">
        <v>42154.591111111105</v>
      </c>
      <c r="W3444" s="10">
        <v>42124.591111111105</v>
      </c>
    </row>
    <row r="3445" spans="1:23" ht="49" x14ac:dyDescent="0.25">
      <c r="A3445">
        <v>3443</v>
      </c>
      <c r="B3445" s="3" t="s">
        <v>3442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186</v>
      </c>
      <c r="P3445">
        <f t="shared" si="213"/>
        <v>41.22</v>
      </c>
      <c r="Q3445" t="str">
        <f t="shared" si="214"/>
        <v>theater</v>
      </c>
      <c r="R3445" t="str">
        <f t="shared" si="215"/>
        <v>plays</v>
      </c>
      <c r="S3445" s="9">
        <v>41861.274837962963</v>
      </c>
      <c r="T3445" s="9"/>
      <c r="U3445" s="8">
        <v>41891.274837962963</v>
      </c>
      <c r="W3445" s="10">
        <v>41861.274837962963</v>
      </c>
    </row>
    <row r="3446" spans="1:23" ht="49" x14ac:dyDescent="0.25">
      <c r="A3446">
        <v>3444</v>
      </c>
      <c r="B3446" s="3" t="s">
        <v>3443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tr">
        <f t="shared" si="214"/>
        <v>theater</v>
      </c>
      <c r="R3446" t="str">
        <f t="shared" si="215"/>
        <v>plays</v>
      </c>
      <c r="S3446" s="9">
        <v>42521.041504629626</v>
      </c>
      <c r="T3446" s="9"/>
      <c r="U3446" s="8">
        <v>42529.332638888889</v>
      </c>
      <c r="W3446" s="10">
        <v>42521.041504629626</v>
      </c>
    </row>
    <row r="3447" spans="1:23" ht="49" x14ac:dyDescent="0.25">
      <c r="A3447">
        <v>3445</v>
      </c>
      <c r="B3447" s="3" t="s">
        <v>3444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64.52</v>
      </c>
      <c r="Q3447" t="str">
        <f t="shared" si="214"/>
        <v>theater</v>
      </c>
      <c r="R3447" t="str">
        <f t="shared" si="215"/>
        <v>plays</v>
      </c>
      <c r="S3447" s="9">
        <v>42272.280509259261</v>
      </c>
      <c r="T3447" s="9"/>
      <c r="U3447" s="8">
        <v>42300.280509259261</v>
      </c>
      <c r="W3447" s="10">
        <v>42272.280509259261</v>
      </c>
    </row>
    <row r="3448" spans="1:23" ht="49" x14ac:dyDescent="0.25">
      <c r="A3448">
        <v>3446</v>
      </c>
      <c r="B3448" s="3" t="s">
        <v>3445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</v>
      </c>
      <c r="P3448">
        <f t="shared" si="213"/>
        <v>43.28</v>
      </c>
      <c r="Q3448" t="str">
        <f t="shared" si="214"/>
        <v>theater</v>
      </c>
      <c r="R3448" t="str">
        <f t="shared" si="215"/>
        <v>plays</v>
      </c>
      <c r="S3448" s="9">
        <v>42016.582465277781</v>
      </c>
      <c r="T3448" s="9"/>
      <c r="U3448" s="8">
        <v>42040.263888888891</v>
      </c>
      <c r="W3448" s="10">
        <v>42016.582465277781</v>
      </c>
    </row>
    <row r="3449" spans="1:23" ht="33" x14ac:dyDescent="0.25">
      <c r="A3449">
        <v>3447</v>
      </c>
      <c r="B3449" s="3" t="s">
        <v>3446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108</v>
      </c>
      <c r="P3449">
        <f t="shared" si="213"/>
        <v>77</v>
      </c>
      <c r="Q3449" t="str">
        <f t="shared" si="214"/>
        <v>theater</v>
      </c>
      <c r="R3449" t="str">
        <f t="shared" si="215"/>
        <v>plays</v>
      </c>
      <c r="S3449" s="9">
        <v>42402.639027777783</v>
      </c>
      <c r="T3449" s="9"/>
      <c r="U3449" s="8">
        <v>42447.597361111111</v>
      </c>
      <c r="W3449" s="10">
        <v>42402.639027777783</v>
      </c>
    </row>
    <row r="3450" spans="1:23" ht="49" x14ac:dyDescent="0.25">
      <c r="A3450">
        <v>3448</v>
      </c>
      <c r="B3450" s="3" t="s">
        <v>3447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110</v>
      </c>
      <c r="P3450">
        <f t="shared" si="213"/>
        <v>51.22</v>
      </c>
      <c r="Q3450" t="str">
        <f t="shared" si="214"/>
        <v>theater</v>
      </c>
      <c r="R3450" t="str">
        <f t="shared" si="215"/>
        <v>plays</v>
      </c>
      <c r="S3450" s="9">
        <v>41959.869085648148</v>
      </c>
      <c r="T3450" s="9"/>
      <c r="U3450" s="8">
        <v>41989.869085648148</v>
      </c>
      <c r="W3450" s="10">
        <v>41959.869085648148</v>
      </c>
    </row>
    <row r="3451" spans="1:23" ht="49" x14ac:dyDescent="0.25">
      <c r="A3451">
        <v>3449</v>
      </c>
      <c r="B3451" s="3" t="s">
        <v>3448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171</v>
      </c>
      <c r="P3451">
        <f t="shared" si="213"/>
        <v>68.25</v>
      </c>
      <c r="Q3451" t="str">
        <f t="shared" si="214"/>
        <v>theater</v>
      </c>
      <c r="R3451" t="str">
        <f t="shared" si="215"/>
        <v>plays</v>
      </c>
      <c r="S3451" s="9">
        <v>42531.802523148144</v>
      </c>
      <c r="T3451" s="9"/>
      <c r="U3451" s="8">
        <v>42559.916666666672</v>
      </c>
      <c r="W3451" s="10">
        <v>42531.802523148144</v>
      </c>
    </row>
    <row r="3452" spans="1:23" ht="49" x14ac:dyDescent="0.25">
      <c r="A3452">
        <v>3450</v>
      </c>
      <c r="B3452" s="3" t="s">
        <v>3449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19.489999999999998</v>
      </c>
      <c r="Q3452" t="str">
        <f t="shared" si="214"/>
        <v>theater</v>
      </c>
      <c r="R3452" t="str">
        <f t="shared" si="215"/>
        <v>plays</v>
      </c>
      <c r="S3452" s="9">
        <v>42036.454525462963</v>
      </c>
      <c r="T3452" s="9"/>
      <c r="U3452" s="8">
        <v>42096.412858796291</v>
      </c>
      <c r="W3452" s="10">
        <v>42036.454525462963</v>
      </c>
    </row>
    <row r="3453" spans="1:23" ht="49" x14ac:dyDescent="0.25">
      <c r="A3453">
        <v>3451</v>
      </c>
      <c r="B3453" s="3" t="s">
        <v>3450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</v>
      </c>
      <c r="P3453">
        <f t="shared" si="213"/>
        <v>41.13</v>
      </c>
      <c r="Q3453" t="str">
        <f t="shared" si="214"/>
        <v>theater</v>
      </c>
      <c r="R3453" t="str">
        <f t="shared" si="215"/>
        <v>plays</v>
      </c>
      <c r="S3453" s="9">
        <v>42088.473692129628</v>
      </c>
      <c r="T3453" s="9"/>
      <c r="U3453" s="8">
        <v>42115.473692129628</v>
      </c>
      <c r="W3453" s="10">
        <v>42088.473692129628</v>
      </c>
    </row>
    <row r="3454" spans="1:23" ht="49" x14ac:dyDescent="0.25">
      <c r="A3454">
        <v>3452</v>
      </c>
      <c r="B3454" s="3" t="s">
        <v>3451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</v>
      </c>
      <c r="P3454">
        <f t="shared" si="213"/>
        <v>41.41</v>
      </c>
      <c r="Q3454" t="str">
        <f t="shared" si="214"/>
        <v>theater</v>
      </c>
      <c r="R3454" t="str">
        <f t="shared" si="215"/>
        <v>plays</v>
      </c>
      <c r="S3454" s="9">
        <v>41820.389189814814</v>
      </c>
      <c r="T3454" s="9"/>
      <c r="U3454" s="8">
        <v>41842.915972222225</v>
      </c>
      <c r="W3454" s="10">
        <v>41820.389189814814</v>
      </c>
    </row>
    <row r="3455" spans="1:23" ht="49" x14ac:dyDescent="0.25">
      <c r="A3455">
        <v>3453</v>
      </c>
      <c r="B3455" s="3" t="s">
        <v>3452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</v>
      </c>
      <c r="P3455">
        <f t="shared" si="213"/>
        <v>27.5</v>
      </c>
      <c r="Q3455" t="str">
        <f t="shared" si="214"/>
        <v>theater</v>
      </c>
      <c r="R3455" t="str">
        <f t="shared" si="215"/>
        <v>plays</v>
      </c>
      <c r="S3455" s="9">
        <v>42535.72865740741</v>
      </c>
      <c r="T3455" s="9"/>
      <c r="U3455" s="8">
        <v>42595.72865740741</v>
      </c>
      <c r="W3455" s="10">
        <v>42535.72865740741</v>
      </c>
    </row>
    <row r="3456" spans="1:23" ht="49" x14ac:dyDescent="0.25">
      <c r="A3456">
        <v>3454</v>
      </c>
      <c r="B3456" s="3" t="s">
        <v>3453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101</v>
      </c>
      <c r="P3456">
        <f t="shared" si="213"/>
        <v>33.57</v>
      </c>
      <c r="Q3456" t="str">
        <f t="shared" si="214"/>
        <v>theater</v>
      </c>
      <c r="R3456" t="str">
        <f t="shared" si="215"/>
        <v>plays</v>
      </c>
      <c r="S3456" s="9">
        <v>41821.448599537034</v>
      </c>
      <c r="T3456" s="9"/>
      <c r="U3456" s="8">
        <v>41851.448599537034</v>
      </c>
      <c r="W3456" s="10">
        <v>41821.448599537034</v>
      </c>
    </row>
    <row r="3457" spans="1:23" ht="49" x14ac:dyDescent="0.25">
      <c r="A3457">
        <v>3455</v>
      </c>
      <c r="B3457" s="3" t="s">
        <v>3454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101</v>
      </c>
      <c r="P3457">
        <f t="shared" si="213"/>
        <v>145.87</v>
      </c>
      <c r="Q3457" t="str">
        <f t="shared" si="214"/>
        <v>theater</v>
      </c>
      <c r="R3457" t="str">
        <f t="shared" si="215"/>
        <v>plays</v>
      </c>
      <c r="S3457" s="9">
        <v>42626.5003125</v>
      </c>
      <c r="T3457" s="9"/>
      <c r="U3457" s="8">
        <v>42656.5003125</v>
      </c>
      <c r="W3457" s="10">
        <v>42626.5003125</v>
      </c>
    </row>
    <row r="3458" spans="1:23" ht="49" x14ac:dyDescent="0.25">
      <c r="A3458">
        <v>3456</v>
      </c>
      <c r="B3458" s="3" t="s">
        <v>3455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</v>
      </c>
      <c r="P3458">
        <f t="shared" si="213"/>
        <v>358.69</v>
      </c>
      <c r="Q3458" t="str">
        <f t="shared" si="214"/>
        <v>theater</v>
      </c>
      <c r="R3458" t="str">
        <f t="shared" si="215"/>
        <v>plays</v>
      </c>
      <c r="S3458" s="9">
        <v>41820.955636574072</v>
      </c>
      <c r="T3458" s="9"/>
      <c r="U3458" s="8">
        <v>41852.040972222225</v>
      </c>
      <c r="W3458" s="10">
        <v>41820.955636574072</v>
      </c>
    </row>
    <row r="3459" spans="1:23" ht="33" x14ac:dyDescent="0.25">
      <c r="A3459">
        <v>3457</v>
      </c>
      <c r="B3459" s="3" t="s">
        <v>3456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ROUND((E3459/D3459)*100,0)</f>
        <v>140</v>
      </c>
      <c r="P3459">
        <f t="shared" ref="P3459:P3522" si="217">ROUND(E3459/L3459,2)</f>
        <v>50.98</v>
      </c>
      <c r="Q3459" t="str">
        <f t="shared" ref="Q3459:Q3522" si="218">LEFT(N3459,FIND("/",N3459)-1)</f>
        <v>theater</v>
      </c>
      <c r="R3459" t="str">
        <f t="shared" ref="R3459:R3522" si="219">MID(N3459,FIND("/",N3459)+1,LEN(N3459))</f>
        <v>plays</v>
      </c>
      <c r="S3459" s="9">
        <v>42016.456678240742</v>
      </c>
      <c r="T3459" s="9"/>
      <c r="U3459" s="8">
        <v>42046.999305555553</v>
      </c>
      <c r="W3459" s="10">
        <v>42016.456678240742</v>
      </c>
    </row>
    <row r="3460" spans="1:23" ht="49" x14ac:dyDescent="0.25">
      <c r="A3460">
        <v>3458</v>
      </c>
      <c r="B3460" s="3" t="s">
        <v>3457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</v>
      </c>
      <c r="P3460">
        <f t="shared" si="217"/>
        <v>45.04</v>
      </c>
      <c r="Q3460" t="str">
        <f t="shared" si="218"/>
        <v>theater</v>
      </c>
      <c r="R3460" t="str">
        <f t="shared" si="219"/>
        <v>plays</v>
      </c>
      <c r="S3460" s="9">
        <v>42010.952581018515</v>
      </c>
      <c r="T3460" s="9"/>
      <c r="U3460" s="8">
        <v>42037.935416666667</v>
      </c>
      <c r="W3460" s="10">
        <v>42010.952581018515</v>
      </c>
    </row>
    <row r="3461" spans="1:23" ht="49" x14ac:dyDescent="0.25">
      <c r="A3461">
        <v>3459</v>
      </c>
      <c r="B3461" s="3" t="s">
        <v>3458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</v>
      </c>
      <c r="P3461">
        <f t="shared" si="217"/>
        <v>17.53</v>
      </c>
      <c r="Q3461" t="str">
        <f t="shared" si="218"/>
        <v>theater</v>
      </c>
      <c r="R3461" t="str">
        <f t="shared" si="219"/>
        <v>plays</v>
      </c>
      <c r="S3461" s="9">
        <v>42480.229861111111</v>
      </c>
      <c r="T3461" s="9"/>
      <c r="U3461" s="8">
        <v>42510.229861111111</v>
      </c>
      <c r="W3461" s="10">
        <v>42480.229861111111</v>
      </c>
    </row>
    <row r="3462" spans="1:23" ht="49" x14ac:dyDescent="0.25">
      <c r="A3462">
        <v>3460</v>
      </c>
      <c r="B3462" s="3" t="s">
        <v>3459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tr">
        <f t="shared" si="218"/>
        <v>theater</v>
      </c>
      <c r="R3462" t="str">
        <f t="shared" si="219"/>
        <v>plays</v>
      </c>
      <c r="S3462" s="9">
        <v>41852.277222222219</v>
      </c>
      <c r="T3462" s="9"/>
      <c r="U3462" s="8">
        <v>41866.277222222219</v>
      </c>
      <c r="W3462" s="10">
        <v>41852.277222222219</v>
      </c>
    </row>
    <row r="3463" spans="1:23" ht="49" x14ac:dyDescent="0.25">
      <c r="A3463">
        <v>3461</v>
      </c>
      <c r="B3463" s="3" t="s">
        <v>3460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57.92</v>
      </c>
      <c r="Q3463" t="str">
        <f t="shared" si="218"/>
        <v>theater</v>
      </c>
      <c r="R3463" t="str">
        <f t="shared" si="219"/>
        <v>plays</v>
      </c>
      <c r="S3463" s="9">
        <v>42643.382858796293</v>
      </c>
      <c r="T3463" s="9"/>
      <c r="U3463" s="8">
        <v>42671.875</v>
      </c>
      <c r="W3463" s="10">
        <v>42643.382858796293</v>
      </c>
    </row>
    <row r="3464" spans="1:23" ht="49" x14ac:dyDescent="0.25">
      <c r="A3464">
        <v>3462</v>
      </c>
      <c r="B3464" s="3" t="s">
        <v>3461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29.71</v>
      </c>
      <c r="Q3464" t="str">
        <f t="shared" si="218"/>
        <v>theater</v>
      </c>
      <c r="R3464" t="str">
        <f t="shared" si="219"/>
        <v>plays</v>
      </c>
      <c r="S3464" s="9">
        <v>42179.648472222223</v>
      </c>
      <c r="T3464" s="9"/>
      <c r="U3464" s="8">
        <v>42195.5</v>
      </c>
      <c r="W3464" s="10">
        <v>42179.648472222223</v>
      </c>
    </row>
    <row r="3465" spans="1:23" ht="49" x14ac:dyDescent="0.25">
      <c r="A3465">
        <v>3463</v>
      </c>
      <c r="B3465" s="3" t="s">
        <v>3462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</v>
      </c>
      <c r="P3465">
        <f t="shared" si="217"/>
        <v>90.68</v>
      </c>
      <c r="Q3465" t="str">
        <f t="shared" si="218"/>
        <v>theater</v>
      </c>
      <c r="R3465" t="str">
        <f t="shared" si="219"/>
        <v>plays</v>
      </c>
      <c r="S3465" s="9">
        <v>42612.668807870374</v>
      </c>
      <c r="T3465" s="9"/>
      <c r="U3465" s="8">
        <v>42653.915972222225</v>
      </c>
      <c r="W3465" s="10">
        <v>42612.668807870374</v>
      </c>
    </row>
    <row r="3466" spans="1:23" ht="49" x14ac:dyDescent="0.25">
      <c r="A3466">
        <v>3464</v>
      </c>
      <c r="B3466" s="3" t="s">
        <v>3463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</v>
      </c>
      <c r="P3466">
        <f t="shared" si="217"/>
        <v>55.01</v>
      </c>
      <c r="Q3466" t="str">
        <f t="shared" si="218"/>
        <v>theater</v>
      </c>
      <c r="R3466" t="str">
        <f t="shared" si="219"/>
        <v>plays</v>
      </c>
      <c r="S3466" s="9">
        <v>42574.880057870367</v>
      </c>
      <c r="T3466" s="9"/>
      <c r="U3466" s="8">
        <v>42604.880057870367</v>
      </c>
      <c r="W3466" s="10">
        <v>42574.880057870367</v>
      </c>
    </row>
    <row r="3467" spans="1:23" ht="49" x14ac:dyDescent="0.25">
      <c r="A3467">
        <v>3465</v>
      </c>
      <c r="B3467" s="3" t="s">
        <v>3464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</v>
      </c>
      <c r="Q3467" t="str">
        <f t="shared" si="218"/>
        <v>theater</v>
      </c>
      <c r="R3467" t="str">
        <f t="shared" si="219"/>
        <v>plays</v>
      </c>
      <c r="S3467" s="9">
        <v>42200.375833333332</v>
      </c>
      <c r="T3467" s="9"/>
      <c r="U3467" s="8">
        <v>42225.416666666672</v>
      </c>
      <c r="W3467" s="10">
        <v>42200.375833333332</v>
      </c>
    </row>
    <row r="3468" spans="1:23" ht="33" x14ac:dyDescent="0.25">
      <c r="A3468">
        <v>3466</v>
      </c>
      <c r="B3468" s="3" t="s">
        <v>3465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</v>
      </c>
      <c r="P3468">
        <f t="shared" si="217"/>
        <v>72.95</v>
      </c>
      <c r="Q3468" t="str">
        <f t="shared" si="218"/>
        <v>theater</v>
      </c>
      <c r="R3468" t="str">
        <f t="shared" si="219"/>
        <v>plays</v>
      </c>
      <c r="S3468" s="9">
        <v>42419.769097222219</v>
      </c>
      <c r="T3468" s="9"/>
      <c r="U3468" s="8">
        <v>42479.727430555555</v>
      </c>
      <c r="W3468" s="10">
        <v>42419.769097222219</v>
      </c>
    </row>
    <row r="3469" spans="1:23" ht="18" x14ac:dyDescent="0.25">
      <c r="A3469">
        <v>3467</v>
      </c>
      <c r="B3469" s="3" t="s">
        <v>3466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64.47</v>
      </c>
      <c r="Q3469" t="str">
        <f t="shared" si="218"/>
        <v>theater</v>
      </c>
      <c r="R3469" t="str">
        <f t="shared" si="219"/>
        <v>plays</v>
      </c>
      <c r="S3469" s="9">
        <v>42053.421666666662</v>
      </c>
      <c r="T3469" s="9"/>
      <c r="U3469" s="8">
        <v>42083.380000000005</v>
      </c>
      <c r="W3469" s="10">
        <v>42053.421666666662</v>
      </c>
    </row>
    <row r="3470" spans="1:23" ht="49" x14ac:dyDescent="0.25">
      <c r="A3470">
        <v>3468</v>
      </c>
      <c r="B3470" s="3" t="s">
        <v>3467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122</v>
      </c>
      <c r="P3470">
        <f t="shared" si="217"/>
        <v>716.35</v>
      </c>
      <c r="Q3470" t="str">
        <f t="shared" si="218"/>
        <v>theater</v>
      </c>
      <c r="R3470" t="str">
        <f t="shared" si="219"/>
        <v>plays</v>
      </c>
      <c r="S3470" s="9">
        <v>42605.515381944439</v>
      </c>
      <c r="T3470" s="9"/>
      <c r="U3470" s="8">
        <v>42633.875</v>
      </c>
      <c r="W3470" s="10">
        <v>42605.515381944439</v>
      </c>
    </row>
    <row r="3471" spans="1:23" ht="49" x14ac:dyDescent="0.25">
      <c r="A3471">
        <v>3469</v>
      </c>
      <c r="B3471" s="3" t="s">
        <v>3468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</v>
      </c>
      <c r="P3471">
        <f t="shared" si="217"/>
        <v>50.4</v>
      </c>
      <c r="Q3471" t="str">
        <f t="shared" si="218"/>
        <v>theater</v>
      </c>
      <c r="R3471" t="str">
        <f t="shared" si="219"/>
        <v>plays</v>
      </c>
      <c r="S3471" s="9">
        <v>42458.391724537039</v>
      </c>
      <c r="T3471" s="9"/>
      <c r="U3471" s="8">
        <v>42488.391724537039</v>
      </c>
      <c r="W3471" s="10">
        <v>42458.391724537039</v>
      </c>
    </row>
    <row r="3472" spans="1:23" ht="33" x14ac:dyDescent="0.25">
      <c r="A3472">
        <v>3470</v>
      </c>
      <c r="B3472" s="3" t="s">
        <v>3469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41.67</v>
      </c>
      <c r="Q3472" t="str">
        <f t="shared" si="218"/>
        <v>theater</v>
      </c>
      <c r="R3472" t="str">
        <f t="shared" si="219"/>
        <v>plays</v>
      </c>
      <c r="S3472" s="9">
        <v>42528.772013888884</v>
      </c>
      <c r="T3472" s="9"/>
      <c r="U3472" s="8">
        <v>42566.651388888888</v>
      </c>
      <c r="W3472" s="10">
        <v>42528.772013888884</v>
      </c>
    </row>
    <row r="3473" spans="1:23" ht="49" x14ac:dyDescent="0.25">
      <c r="A3473">
        <v>3471</v>
      </c>
      <c r="B3473" s="3" t="s">
        <v>3470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215</v>
      </c>
      <c r="P3473">
        <f t="shared" si="217"/>
        <v>35.770000000000003</v>
      </c>
      <c r="Q3473" t="str">
        <f t="shared" si="218"/>
        <v>theater</v>
      </c>
      <c r="R3473" t="str">
        <f t="shared" si="219"/>
        <v>plays</v>
      </c>
      <c r="S3473" s="9">
        <v>41841.570486111108</v>
      </c>
      <c r="T3473" s="9"/>
      <c r="U3473" s="8">
        <v>41882.583333333336</v>
      </c>
      <c r="W3473" s="10">
        <v>41841.570486111108</v>
      </c>
    </row>
    <row r="3474" spans="1:23" ht="49" x14ac:dyDescent="0.25">
      <c r="A3474">
        <v>3472</v>
      </c>
      <c r="B3474" s="3" t="s">
        <v>3471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</v>
      </c>
      <c r="P3474">
        <f t="shared" si="217"/>
        <v>88.74</v>
      </c>
      <c r="Q3474" t="str">
        <f t="shared" si="218"/>
        <v>theater</v>
      </c>
      <c r="R3474" t="str">
        <f t="shared" si="219"/>
        <v>plays</v>
      </c>
      <c r="S3474" s="9">
        <v>41927.920497685183</v>
      </c>
      <c r="T3474" s="9"/>
      <c r="U3474" s="8">
        <v>41948.999305555553</v>
      </c>
      <c r="W3474" s="10">
        <v>41927.920497685183</v>
      </c>
    </row>
    <row r="3475" spans="1:23" ht="49" x14ac:dyDescent="0.25">
      <c r="A3475">
        <v>3473</v>
      </c>
      <c r="B3475" s="3" t="s">
        <v>3472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148.47999999999999</v>
      </c>
      <c r="Q3475" t="str">
        <f t="shared" si="218"/>
        <v>theater</v>
      </c>
      <c r="R3475" t="str">
        <f t="shared" si="219"/>
        <v>plays</v>
      </c>
      <c r="S3475" s="9">
        <v>42062.584444444445</v>
      </c>
      <c r="T3475" s="9"/>
      <c r="U3475" s="8">
        <v>42083.602083333331</v>
      </c>
      <c r="W3475" s="10">
        <v>42062.584444444445</v>
      </c>
    </row>
    <row r="3476" spans="1:23" ht="49" x14ac:dyDescent="0.25">
      <c r="A3476">
        <v>3474</v>
      </c>
      <c r="B3476" s="3" t="s">
        <v>3473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</v>
      </c>
      <c r="Q3476" t="str">
        <f t="shared" si="218"/>
        <v>theater</v>
      </c>
      <c r="R3476" t="str">
        <f t="shared" si="219"/>
        <v>plays</v>
      </c>
      <c r="S3476" s="9">
        <v>42541.251516203702</v>
      </c>
      <c r="T3476" s="9"/>
      <c r="U3476" s="8">
        <v>42571.251516203702</v>
      </c>
      <c r="W3476" s="10">
        <v>42541.251516203702</v>
      </c>
    </row>
    <row r="3477" spans="1:23" ht="49" x14ac:dyDescent="0.25">
      <c r="A3477">
        <v>3475</v>
      </c>
      <c r="B3477" s="3" t="s">
        <v>3474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</v>
      </c>
      <c r="P3477">
        <f t="shared" si="217"/>
        <v>20</v>
      </c>
      <c r="Q3477" t="str">
        <f t="shared" si="218"/>
        <v>theater</v>
      </c>
      <c r="R3477" t="str">
        <f t="shared" si="219"/>
        <v>plays</v>
      </c>
      <c r="S3477" s="9">
        <v>41918.630833333329</v>
      </c>
      <c r="T3477" s="9"/>
      <c r="U3477" s="8">
        <v>41945.75</v>
      </c>
      <c r="W3477" s="10">
        <v>41918.630833333329</v>
      </c>
    </row>
    <row r="3478" spans="1:23" ht="49" x14ac:dyDescent="0.25">
      <c r="A3478">
        <v>3476</v>
      </c>
      <c r="B3478" s="3" t="s">
        <v>3475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tr">
        <f t="shared" si="218"/>
        <v>theater</v>
      </c>
      <c r="R3478" t="str">
        <f t="shared" si="219"/>
        <v>plays</v>
      </c>
      <c r="S3478" s="9">
        <v>41921.029976851853</v>
      </c>
      <c r="T3478" s="9"/>
      <c r="U3478" s="8">
        <v>41938.875</v>
      </c>
      <c r="W3478" s="10">
        <v>41921.029976851853</v>
      </c>
    </row>
    <row r="3479" spans="1:23" ht="49" x14ac:dyDescent="0.25">
      <c r="A3479">
        <v>3477</v>
      </c>
      <c r="B3479" s="3" t="s">
        <v>3476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</v>
      </c>
      <c r="P3479">
        <f t="shared" si="217"/>
        <v>53.23</v>
      </c>
      <c r="Q3479" t="str">
        <f t="shared" si="218"/>
        <v>theater</v>
      </c>
      <c r="R3479" t="str">
        <f t="shared" si="219"/>
        <v>plays</v>
      </c>
      <c r="S3479" s="9">
        <v>42128.486608796295</v>
      </c>
      <c r="T3479" s="9"/>
      <c r="U3479" s="8">
        <v>42140.875</v>
      </c>
      <c r="W3479" s="10">
        <v>42128.486608796295</v>
      </c>
    </row>
    <row r="3480" spans="1:23" ht="49" x14ac:dyDescent="0.25">
      <c r="A3480">
        <v>3478</v>
      </c>
      <c r="B3480" s="3" t="s">
        <v>3477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113</v>
      </c>
      <c r="P3480">
        <f t="shared" si="217"/>
        <v>39.6</v>
      </c>
      <c r="Q3480" t="str">
        <f t="shared" si="218"/>
        <v>theater</v>
      </c>
      <c r="R3480" t="str">
        <f t="shared" si="219"/>
        <v>plays</v>
      </c>
      <c r="S3480" s="9">
        <v>42053.666921296302</v>
      </c>
      <c r="T3480" s="9"/>
      <c r="U3480" s="8">
        <v>42079.625</v>
      </c>
      <c r="W3480" s="10">
        <v>42053.666921296302</v>
      </c>
    </row>
    <row r="3481" spans="1:23" ht="49" x14ac:dyDescent="0.25">
      <c r="A3481">
        <v>3479</v>
      </c>
      <c r="B3481" s="3" t="s">
        <v>3478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128</v>
      </c>
      <c r="P3481">
        <f t="shared" si="217"/>
        <v>34.25</v>
      </c>
      <c r="Q3481" t="str">
        <f t="shared" si="218"/>
        <v>theater</v>
      </c>
      <c r="R3481" t="str">
        <f t="shared" si="219"/>
        <v>plays</v>
      </c>
      <c r="S3481" s="9">
        <v>41781.605092592588</v>
      </c>
      <c r="T3481" s="9"/>
      <c r="U3481" s="8">
        <v>41811.605092592588</v>
      </c>
      <c r="W3481" s="10">
        <v>41781.605092592588</v>
      </c>
    </row>
    <row r="3482" spans="1:23" ht="49" x14ac:dyDescent="0.25">
      <c r="A3482">
        <v>3480</v>
      </c>
      <c r="B3482" s="3" t="s">
        <v>3479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143</v>
      </c>
      <c r="P3482">
        <f t="shared" si="217"/>
        <v>164.62</v>
      </c>
      <c r="Q3482" t="str">
        <f t="shared" si="218"/>
        <v>theater</v>
      </c>
      <c r="R3482" t="str">
        <f t="shared" si="219"/>
        <v>plays</v>
      </c>
      <c r="S3482" s="9">
        <v>42171.067442129628</v>
      </c>
      <c r="T3482" s="9"/>
      <c r="U3482" s="8">
        <v>42195.625</v>
      </c>
      <c r="W3482" s="10">
        <v>42171.067442129628</v>
      </c>
    </row>
    <row r="3483" spans="1:23" ht="49" x14ac:dyDescent="0.25">
      <c r="A3483">
        <v>3481</v>
      </c>
      <c r="B3483" s="3" t="s">
        <v>3480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119</v>
      </c>
      <c r="P3483">
        <f t="shared" si="217"/>
        <v>125.05</v>
      </c>
      <c r="Q3483" t="str">
        <f t="shared" si="218"/>
        <v>theater</v>
      </c>
      <c r="R3483" t="str">
        <f t="shared" si="219"/>
        <v>plays</v>
      </c>
      <c r="S3483" s="9">
        <v>41988.99754629629</v>
      </c>
      <c r="T3483" s="9"/>
      <c r="U3483" s="8">
        <v>42005.99754629629</v>
      </c>
      <c r="W3483" s="10">
        <v>41988.99754629629</v>
      </c>
    </row>
    <row r="3484" spans="1:23" ht="49" x14ac:dyDescent="0.25">
      <c r="A3484">
        <v>3482</v>
      </c>
      <c r="B3484" s="3" t="s">
        <v>3481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</v>
      </c>
      <c r="P3484">
        <f t="shared" si="217"/>
        <v>51.88</v>
      </c>
      <c r="Q3484" t="str">
        <f t="shared" si="218"/>
        <v>theater</v>
      </c>
      <c r="R3484" t="str">
        <f t="shared" si="219"/>
        <v>plays</v>
      </c>
      <c r="S3484" s="9">
        <v>41796.521597222221</v>
      </c>
      <c r="T3484" s="9"/>
      <c r="U3484" s="8">
        <v>41826.521597222221</v>
      </c>
      <c r="W3484" s="10">
        <v>41796.521597222221</v>
      </c>
    </row>
    <row r="3485" spans="1:23" ht="49" x14ac:dyDescent="0.25">
      <c r="A3485">
        <v>3483</v>
      </c>
      <c r="B3485" s="3" t="s">
        <v>3482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160</v>
      </c>
      <c r="P3485">
        <f t="shared" si="217"/>
        <v>40.29</v>
      </c>
      <c r="Q3485" t="str">
        <f t="shared" si="218"/>
        <v>theater</v>
      </c>
      <c r="R3485" t="str">
        <f t="shared" si="219"/>
        <v>plays</v>
      </c>
      <c r="S3485" s="9">
        <v>41793.418761574074</v>
      </c>
      <c r="T3485" s="9"/>
      <c r="U3485" s="8">
        <v>41823.418761574074</v>
      </c>
      <c r="W3485" s="10">
        <v>41793.418761574074</v>
      </c>
    </row>
    <row r="3486" spans="1:23" ht="49" x14ac:dyDescent="0.25">
      <c r="A3486">
        <v>3484</v>
      </c>
      <c r="B3486" s="3" t="s">
        <v>3483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</v>
      </c>
      <c r="P3486">
        <f t="shared" si="217"/>
        <v>64.91</v>
      </c>
      <c r="Q3486" t="str">
        <f t="shared" si="218"/>
        <v>theater</v>
      </c>
      <c r="R3486" t="str">
        <f t="shared" si="219"/>
        <v>plays</v>
      </c>
      <c r="S3486" s="9">
        <v>42506.510405092587</v>
      </c>
      <c r="T3486" s="9"/>
      <c r="U3486" s="8">
        <v>42536.510405092587</v>
      </c>
      <c r="W3486" s="10">
        <v>42506.510405092587</v>
      </c>
    </row>
    <row r="3487" spans="1:23" ht="49" x14ac:dyDescent="0.25">
      <c r="A3487">
        <v>3485</v>
      </c>
      <c r="B3487" s="3" t="s">
        <v>3484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101</v>
      </c>
      <c r="P3487">
        <f t="shared" si="217"/>
        <v>55.33</v>
      </c>
      <c r="Q3487" t="str">
        <f t="shared" si="218"/>
        <v>theater</v>
      </c>
      <c r="R3487" t="str">
        <f t="shared" si="219"/>
        <v>plays</v>
      </c>
      <c r="S3487" s="9">
        <v>42372.443055555559</v>
      </c>
      <c r="T3487" s="9"/>
      <c r="U3487" s="8">
        <v>42402.443055555559</v>
      </c>
      <c r="W3487" s="10">
        <v>42372.443055555559</v>
      </c>
    </row>
    <row r="3488" spans="1:23" ht="49" x14ac:dyDescent="0.25">
      <c r="A3488">
        <v>3486</v>
      </c>
      <c r="B3488" s="3" t="s">
        <v>3485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</v>
      </c>
      <c r="P3488">
        <f t="shared" si="217"/>
        <v>83.14</v>
      </c>
      <c r="Q3488" t="str">
        <f t="shared" si="218"/>
        <v>theater</v>
      </c>
      <c r="R3488" t="str">
        <f t="shared" si="219"/>
        <v>plays</v>
      </c>
      <c r="S3488" s="9">
        <v>42126.62501157407</v>
      </c>
      <c r="T3488" s="9"/>
      <c r="U3488" s="8">
        <v>42158.040972222225</v>
      </c>
      <c r="W3488" s="10">
        <v>42126.62501157407</v>
      </c>
    </row>
    <row r="3489" spans="1:23" ht="49" x14ac:dyDescent="0.25">
      <c r="A3489">
        <v>3487</v>
      </c>
      <c r="B3489" s="3" t="s">
        <v>3486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128</v>
      </c>
      <c r="P3489">
        <f t="shared" si="217"/>
        <v>38.71</v>
      </c>
      <c r="Q3489" t="str">
        <f t="shared" si="218"/>
        <v>theater</v>
      </c>
      <c r="R3489" t="str">
        <f t="shared" si="219"/>
        <v>plays</v>
      </c>
      <c r="S3489" s="9">
        <v>42149.690416666665</v>
      </c>
      <c r="T3489" s="9"/>
      <c r="U3489" s="8">
        <v>42179.690416666665</v>
      </c>
      <c r="W3489" s="10">
        <v>42149.690416666665</v>
      </c>
    </row>
    <row r="3490" spans="1:23" ht="49" x14ac:dyDescent="0.25">
      <c r="A3490">
        <v>3488</v>
      </c>
      <c r="B3490" s="3" t="s">
        <v>3487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</v>
      </c>
      <c r="P3490">
        <f t="shared" si="217"/>
        <v>125.38</v>
      </c>
      <c r="Q3490" t="str">
        <f t="shared" si="218"/>
        <v>theater</v>
      </c>
      <c r="R3490" t="str">
        <f t="shared" si="219"/>
        <v>plays</v>
      </c>
      <c r="S3490" s="9">
        <v>42087.518055555556</v>
      </c>
      <c r="T3490" s="9"/>
      <c r="U3490" s="8">
        <v>42111.416666666672</v>
      </c>
      <c r="W3490" s="10">
        <v>42087.518055555556</v>
      </c>
    </row>
    <row r="3491" spans="1:23" ht="49" x14ac:dyDescent="0.25">
      <c r="A3491">
        <v>3489</v>
      </c>
      <c r="B3491" s="3" t="s">
        <v>3488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113</v>
      </c>
      <c r="P3491">
        <f t="shared" si="217"/>
        <v>78.260000000000005</v>
      </c>
      <c r="Q3491" t="str">
        <f t="shared" si="218"/>
        <v>theater</v>
      </c>
      <c r="R3491" t="str">
        <f t="shared" si="219"/>
        <v>plays</v>
      </c>
      <c r="S3491" s="9">
        <v>41753.385775462964</v>
      </c>
      <c r="T3491" s="9"/>
      <c r="U3491" s="8">
        <v>41783.625</v>
      </c>
      <c r="W3491" s="10">
        <v>41753.385775462964</v>
      </c>
    </row>
    <row r="3492" spans="1:23" ht="49" x14ac:dyDescent="0.25">
      <c r="A3492">
        <v>3490</v>
      </c>
      <c r="B3492" s="3" t="s">
        <v>3489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128</v>
      </c>
      <c r="P3492">
        <f t="shared" si="217"/>
        <v>47.22</v>
      </c>
      <c r="Q3492" t="str">
        <f t="shared" si="218"/>
        <v>theater</v>
      </c>
      <c r="R3492" t="str">
        <f t="shared" si="219"/>
        <v>plays</v>
      </c>
      <c r="S3492" s="9">
        <v>42443.552361111113</v>
      </c>
      <c r="T3492" s="9"/>
      <c r="U3492" s="8">
        <v>42473.552361111113</v>
      </c>
      <c r="W3492" s="10">
        <v>42443.552361111113</v>
      </c>
    </row>
    <row r="3493" spans="1:23" ht="49" x14ac:dyDescent="0.25">
      <c r="A3493">
        <v>3491</v>
      </c>
      <c r="B3493" s="3" t="s">
        <v>3490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</v>
      </c>
      <c r="P3493">
        <f t="shared" si="217"/>
        <v>79.099999999999994</v>
      </c>
      <c r="Q3493" t="str">
        <f t="shared" si="218"/>
        <v>theater</v>
      </c>
      <c r="R3493" t="str">
        <f t="shared" si="219"/>
        <v>plays</v>
      </c>
      <c r="S3493" s="9">
        <v>42120.999814814815</v>
      </c>
      <c r="T3493" s="9"/>
      <c r="U3493" s="8">
        <v>42141.999814814815</v>
      </c>
      <c r="W3493" s="10">
        <v>42120.999814814815</v>
      </c>
    </row>
    <row r="3494" spans="1:23" ht="49" x14ac:dyDescent="0.25">
      <c r="A3494">
        <v>3492</v>
      </c>
      <c r="B3494" s="3" t="s">
        <v>3491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</v>
      </c>
      <c r="P3494">
        <f t="shared" si="217"/>
        <v>114.29</v>
      </c>
      <c r="Q3494" t="str">
        <f t="shared" si="218"/>
        <v>theater</v>
      </c>
      <c r="R3494" t="str">
        <f t="shared" si="219"/>
        <v>plays</v>
      </c>
      <c r="S3494" s="9">
        <v>42267.759224537032</v>
      </c>
      <c r="T3494" s="9"/>
      <c r="U3494" s="8">
        <v>42302.759224537032</v>
      </c>
      <c r="W3494" s="10">
        <v>42267.759224537032</v>
      </c>
    </row>
    <row r="3495" spans="1:23" ht="49" x14ac:dyDescent="0.25">
      <c r="A3495">
        <v>3493</v>
      </c>
      <c r="B3495" s="3" t="s">
        <v>3492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</v>
      </c>
      <c r="Q3495" t="str">
        <f t="shared" si="218"/>
        <v>theater</v>
      </c>
      <c r="R3495" t="str">
        <f t="shared" si="219"/>
        <v>plays</v>
      </c>
      <c r="S3495" s="9">
        <v>41848.616157407407</v>
      </c>
      <c r="T3495" s="9"/>
      <c r="U3495" s="8">
        <v>41867.96597222222</v>
      </c>
      <c r="W3495" s="10">
        <v>41848.616157407407</v>
      </c>
    </row>
    <row r="3496" spans="1:23" ht="49" x14ac:dyDescent="0.25">
      <c r="A3496">
        <v>3494</v>
      </c>
      <c r="B3496" s="3" t="s">
        <v>3493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30.77</v>
      </c>
      <c r="Q3496" t="str">
        <f t="shared" si="218"/>
        <v>theater</v>
      </c>
      <c r="R3496" t="str">
        <f t="shared" si="219"/>
        <v>plays</v>
      </c>
      <c r="S3496" s="9">
        <v>42688.964988425927</v>
      </c>
      <c r="T3496" s="9"/>
      <c r="U3496" s="8">
        <v>42700</v>
      </c>
      <c r="W3496" s="10">
        <v>42688.964988425927</v>
      </c>
    </row>
    <row r="3497" spans="1:23" ht="49" x14ac:dyDescent="0.25">
      <c r="A3497">
        <v>3495</v>
      </c>
      <c r="B3497" s="3" t="s">
        <v>3494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107</v>
      </c>
      <c r="P3497">
        <f t="shared" si="217"/>
        <v>74.209999999999994</v>
      </c>
      <c r="Q3497" t="str">
        <f t="shared" si="218"/>
        <v>theater</v>
      </c>
      <c r="R3497" t="str">
        <f t="shared" si="219"/>
        <v>plays</v>
      </c>
      <c r="S3497" s="9">
        <v>41915.512835648151</v>
      </c>
      <c r="T3497" s="9"/>
      <c r="U3497" s="8">
        <v>41944.470833333333</v>
      </c>
      <c r="W3497" s="10">
        <v>41915.512835648151</v>
      </c>
    </row>
    <row r="3498" spans="1:23" ht="49" x14ac:dyDescent="0.25">
      <c r="A3498">
        <v>3496</v>
      </c>
      <c r="B3498" s="3" t="s">
        <v>3495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</v>
      </c>
      <c r="P3498">
        <f t="shared" si="217"/>
        <v>47.85</v>
      </c>
      <c r="Q3498" t="str">
        <f t="shared" si="218"/>
        <v>theater</v>
      </c>
      <c r="R3498" t="str">
        <f t="shared" si="219"/>
        <v>plays</v>
      </c>
      <c r="S3498" s="9">
        <v>42584.596828703703</v>
      </c>
      <c r="T3498" s="9"/>
      <c r="U3498" s="8">
        <v>42624.596828703703</v>
      </c>
      <c r="W3498" s="10">
        <v>42584.596828703703</v>
      </c>
    </row>
    <row r="3499" spans="1:23" ht="49" x14ac:dyDescent="0.25">
      <c r="A3499">
        <v>3497</v>
      </c>
      <c r="B3499" s="3" t="s">
        <v>3496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109</v>
      </c>
      <c r="P3499">
        <f t="shared" si="217"/>
        <v>34.409999999999997</v>
      </c>
      <c r="Q3499" t="str">
        <f t="shared" si="218"/>
        <v>theater</v>
      </c>
      <c r="R3499" t="str">
        <f t="shared" si="219"/>
        <v>plays</v>
      </c>
      <c r="S3499" s="9">
        <v>42511.491944444439</v>
      </c>
      <c r="T3499" s="9"/>
      <c r="U3499" s="8">
        <v>42523.666666666672</v>
      </c>
      <c r="W3499" s="10">
        <v>42511.491944444439</v>
      </c>
    </row>
    <row r="3500" spans="1:23" ht="49" x14ac:dyDescent="0.25">
      <c r="A3500">
        <v>3498</v>
      </c>
      <c r="B3500" s="3" t="s">
        <v>3497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</v>
      </c>
      <c r="P3500">
        <f t="shared" si="217"/>
        <v>40.24</v>
      </c>
      <c r="Q3500" t="str">
        <f t="shared" si="218"/>
        <v>theater</v>
      </c>
      <c r="R3500" t="str">
        <f t="shared" si="219"/>
        <v>plays</v>
      </c>
      <c r="S3500" s="9">
        <v>42458.90861111111</v>
      </c>
      <c r="T3500" s="9"/>
      <c r="U3500" s="8">
        <v>42518.655555555553</v>
      </c>
      <c r="W3500" s="10">
        <v>42458.90861111111</v>
      </c>
    </row>
    <row r="3501" spans="1:23" ht="49" x14ac:dyDescent="0.25">
      <c r="A3501">
        <v>3499</v>
      </c>
      <c r="B3501" s="3" t="s">
        <v>3498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106</v>
      </c>
      <c r="P3501">
        <f t="shared" si="217"/>
        <v>60.29</v>
      </c>
      <c r="Q3501" t="str">
        <f t="shared" si="218"/>
        <v>theater</v>
      </c>
      <c r="R3501" t="str">
        <f t="shared" si="219"/>
        <v>plays</v>
      </c>
      <c r="S3501" s="9">
        <v>42131.786168981482</v>
      </c>
      <c r="T3501" s="9"/>
      <c r="U3501" s="8">
        <v>42186.040972222225</v>
      </c>
      <c r="W3501" s="10">
        <v>42131.786168981482</v>
      </c>
    </row>
    <row r="3502" spans="1:23" ht="49" x14ac:dyDescent="0.25">
      <c r="A3502">
        <v>3500</v>
      </c>
      <c r="B3502" s="3" t="s">
        <v>3499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</v>
      </c>
      <c r="P3502">
        <f t="shared" si="217"/>
        <v>25.31</v>
      </c>
      <c r="Q3502" t="str">
        <f t="shared" si="218"/>
        <v>theater</v>
      </c>
      <c r="R3502" t="str">
        <f t="shared" si="219"/>
        <v>plays</v>
      </c>
      <c r="S3502" s="9">
        <v>42419.66942129629</v>
      </c>
      <c r="T3502" s="9"/>
      <c r="U3502" s="8">
        <v>42435.957638888889</v>
      </c>
      <c r="W3502" s="10">
        <v>42419.66942129629</v>
      </c>
    </row>
    <row r="3503" spans="1:23" ht="49" x14ac:dyDescent="0.25">
      <c r="A3503">
        <v>3501</v>
      </c>
      <c r="B3503" s="3" t="s">
        <v>3500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101</v>
      </c>
      <c r="P3503">
        <f t="shared" si="217"/>
        <v>35.950000000000003</v>
      </c>
      <c r="Q3503" t="str">
        <f t="shared" si="218"/>
        <v>theater</v>
      </c>
      <c r="R3503" t="str">
        <f t="shared" si="219"/>
        <v>plays</v>
      </c>
      <c r="S3503" s="9">
        <v>42233.513831018514</v>
      </c>
      <c r="T3503" s="9"/>
      <c r="U3503" s="8">
        <v>42258.513831018514</v>
      </c>
      <c r="W3503" s="10">
        <v>42233.513831018514</v>
      </c>
    </row>
    <row r="3504" spans="1:23" ht="49" x14ac:dyDescent="0.25">
      <c r="A3504">
        <v>3502</v>
      </c>
      <c r="B3504" s="3" t="s">
        <v>3501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</v>
      </c>
      <c r="P3504">
        <f t="shared" si="217"/>
        <v>136</v>
      </c>
      <c r="Q3504" t="str">
        <f t="shared" si="218"/>
        <v>theater</v>
      </c>
      <c r="R3504" t="str">
        <f t="shared" si="219"/>
        <v>plays</v>
      </c>
      <c r="S3504" s="9">
        <v>42430.589398148149</v>
      </c>
      <c r="T3504" s="9"/>
      <c r="U3504" s="8">
        <v>42444.915972222225</v>
      </c>
      <c r="W3504" s="10">
        <v>42430.589398148149</v>
      </c>
    </row>
    <row r="3505" spans="1:23" ht="49" x14ac:dyDescent="0.25">
      <c r="A3505">
        <v>3503</v>
      </c>
      <c r="B3505" s="3" t="s">
        <v>3502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108</v>
      </c>
      <c r="P3505">
        <f t="shared" si="217"/>
        <v>70.760000000000005</v>
      </c>
      <c r="Q3505" t="str">
        <f t="shared" si="218"/>
        <v>theater</v>
      </c>
      <c r="R3505" t="str">
        <f t="shared" si="219"/>
        <v>plays</v>
      </c>
      <c r="S3505" s="9">
        <v>42545.228333333333</v>
      </c>
      <c r="T3505" s="9"/>
      <c r="U3505" s="8">
        <v>42575.228333333333</v>
      </c>
      <c r="W3505" s="10">
        <v>42545.228333333333</v>
      </c>
    </row>
    <row r="3506" spans="1:23" ht="49" x14ac:dyDescent="0.25">
      <c r="A3506">
        <v>3504</v>
      </c>
      <c r="B3506" s="3" t="s">
        <v>3503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tr">
        <f t="shared" si="218"/>
        <v>theater</v>
      </c>
      <c r="R3506" t="str">
        <f t="shared" si="219"/>
        <v>plays</v>
      </c>
      <c r="S3506" s="9">
        <v>42297.498738425929</v>
      </c>
      <c r="T3506" s="9"/>
      <c r="U3506" s="8">
        <v>42327.540405092594</v>
      </c>
      <c r="W3506" s="10">
        <v>42297.498738425929</v>
      </c>
    </row>
    <row r="3507" spans="1:23" ht="97" x14ac:dyDescent="0.25">
      <c r="A3507">
        <v>3505</v>
      </c>
      <c r="B3507" s="3" t="s">
        <v>3504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104</v>
      </c>
      <c r="P3507">
        <f t="shared" si="217"/>
        <v>66.510000000000005</v>
      </c>
      <c r="Q3507" t="str">
        <f t="shared" si="218"/>
        <v>theater</v>
      </c>
      <c r="R3507" t="str">
        <f t="shared" si="219"/>
        <v>plays</v>
      </c>
      <c r="S3507" s="9">
        <v>41760.685706018521</v>
      </c>
      <c r="T3507" s="9"/>
      <c r="U3507" s="8">
        <v>41771.916666666664</v>
      </c>
      <c r="W3507" s="10">
        <v>41760.685706018521</v>
      </c>
    </row>
    <row r="3508" spans="1:23" ht="49" x14ac:dyDescent="0.25">
      <c r="A3508">
        <v>3506</v>
      </c>
      <c r="B3508" s="3" t="s">
        <v>3505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102</v>
      </c>
      <c r="P3508">
        <f t="shared" si="217"/>
        <v>105</v>
      </c>
      <c r="Q3508" t="str">
        <f t="shared" si="218"/>
        <v>theater</v>
      </c>
      <c r="R3508" t="str">
        <f t="shared" si="219"/>
        <v>plays</v>
      </c>
      <c r="S3508" s="9">
        <v>41829.484259259261</v>
      </c>
      <c r="T3508" s="9"/>
      <c r="U3508" s="8">
        <v>41874.484259259261</v>
      </c>
      <c r="W3508" s="10">
        <v>41829.484259259261</v>
      </c>
    </row>
    <row r="3509" spans="1:23" ht="33" x14ac:dyDescent="0.25">
      <c r="A3509">
        <v>3507</v>
      </c>
      <c r="B3509" s="3" t="s">
        <v>3506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</v>
      </c>
      <c r="P3509">
        <f t="shared" si="217"/>
        <v>145</v>
      </c>
      <c r="Q3509" t="str">
        <f t="shared" si="218"/>
        <v>theater</v>
      </c>
      <c r="R3509" t="str">
        <f t="shared" si="219"/>
        <v>plays</v>
      </c>
      <c r="S3509" s="9">
        <v>42491.67288194444</v>
      </c>
      <c r="T3509" s="9"/>
      <c r="U3509" s="8">
        <v>42521.67288194444</v>
      </c>
      <c r="W3509" s="10">
        <v>42491.67288194444</v>
      </c>
    </row>
    <row r="3510" spans="1:23" ht="49" x14ac:dyDescent="0.25">
      <c r="A3510">
        <v>3508</v>
      </c>
      <c r="B3510" s="3" t="s">
        <v>3507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tr">
        <f t="shared" si="218"/>
        <v>theater</v>
      </c>
      <c r="R3510" t="str">
        <f t="shared" si="219"/>
        <v>plays</v>
      </c>
      <c r="S3510" s="9">
        <v>42477.479780092588</v>
      </c>
      <c r="T3510" s="9"/>
      <c r="U3510" s="8">
        <v>42500.625</v>
      </c>
      <c r="W3510" s="10">
        <v>42477.479780092588</v>
      </c>
    </row>
    <row r="3511" spans="1:23" ht="49" x14ac:dyDescent="0.25">
      <c r="A3511">
        <v>3509</v>
      </c>
      <c r="B3511" s="3" t="s">
        <v>3508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</v>
      </c>
      <c r="P3511">
        <f t="shared" si="217"/>
        <v>96.67</v>
      </c>
      <c r="Q3511" t="str">
        <f t="shared" si="218"/>
        <v>theater</v>
      </c>
      <c r="R3511" t="str">
        <f t="shared" si="219"/>
        <v>plays</v>
      </c>
      <c r="S3511" s="9">
        <v>41950.609560185185</v>
      </c>
      <c r="T3511" s="9"/>
      <c r="U3511" s="8">
        <v>41963.954861111109</v>
      </c>
      <c r="W3511" s="10">
        <v>41950.609560185185</v>
      </c>
    </row>
    <row r="3512" spans="1:23" ht="49" x14ac:dyDescent="0.25">
      <c r="A3512">
        <v>3510</v>
      </c>
      <c r="B3512" s="3" t="s">
        <v>3509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101</v>
      </c>
      <c r="P3512">
        <f t="shared" si="217"/>
        <v>60.33</v>
      </c>
      <c r="Q3512" t="str">
        <f t="shared" si="218"/>
        <v>theater</v>
      </c>
      <c r="R3512" t="str">
        <f t="shared" si="219"/>
        <v>plays</v>
      </c>
      <c r="S3512" s="9">
        <v>41802.37090277778</v>
      </c>
      <c r="T3512" s="9"/>
      <c r="U3512" s="8">
        <v>41822.37090277778</v>
      </c>
      <c r="W3512" s="10">
        <v>41802.37090277778</v>
      </c>
    </row>
    <row r="3513" spans="1:23" ht="49" x14ac:dyDescent="0.25">
      <c r="A3513">
        <v>3511</v>
      </c>
      <c r="B3513" s="3" t="s">
        <v>3510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</v>
      </c>
      <c r="P3513">
        <f t="shared" si="217"/>
        <v>79.89</v>
      </c>
      <c r="Q3513" t="str">
        <f t="shared" si="218"/>
        <v>theater</v>
      </c>
      <c r="R3513" t="str">
        <f t="shared" si="219"/>
        <v>plays</v>
      </c>
      <c r="S3513" s="9">
        <v>41927.623784722222</v>
      </c>
      <c r="T3513" s="9"/>
      <c r="U3513" s="8">
        <v>41950.520833333336</v>
      </c>
      <c r="W3513" s="10">
        <v>41927.623784722222</v>
      </c>
    </row>
    <row r="3514" spans="1:23" ht="49" x14ac:dyDescent="0.25">
      <c r="A3514">
        <v>3512</v>
      </c>
      <c r="B3514" s="3" t="s">
        <v>3511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</v>
      </c>
      <c r="Q3514" t="str">
        <f t="shared" si="218"/>
        <v>theater</v>
      </c>
      <c r="R3514" t="str">
        <f t="shared" si="219"/>
        <v>plays</v>
      </c>
      <c r="S3514" s="9">
        <v>42057.286944444444</v>
      </c>
      <c r="T3514" s="9"/>
      <c r="U3514" s="8">
        <v>42117.24527777778</v>
      </c>
      <c r="W3514" s="10">
        <v>42057.286944444444</v>
      </c>
    </row>
    <row r="3515" spans="1:23" ht="49" x14ac:dyDescent="0.25">
      <c r="A3515">
        <v>3513</v>
      </c>
      <c r="B3515" s="3" t="s">
        <v>3512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</v>
      </c>
      <c r="P3515">
        <f t="shared" si="217"/>
        <v>75.34</v>
      </c>
      <c r="Q3515" t="str">
        <f t="shared" si="218"/>
        <v>theater</v>
      </c>
      <c r="R3515" t="str">
        <f t="shared" si="219"/>
        <v>plays</v>
      </c>
      <c r="S3515" s="9">
        <v>41780.846203703702</v>
      </c>
      <c r="T3515" s="9"/>
      <c r="U3515" s="8">
        <v>41793.957638888889</v>
      </c>
      <c r="W3515" s="10">
        <v>41780.846203703702</v>
      </c>
    </row>
    <row r="3516" spans="1:23" ht="49" x14ac:dyDescent="0.25">
      <c r="A3516">
        <v>3514</v>
      </c>
      <c r="B3516" s="3" t="s">
        <v>3513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>
        <f t="shared" si="217"/>
        <v>55</v>
      </c>
      <c r="Q3516" t="str">
        <f t="shared" si="218"/>
        <v>theater</v>
      </c>
      <c r="R3516" t="str">
        <f t="shared" si="219"/>
        <v>plays</v>
      </c>
      <c r="S3516" s="9">
        <v>42020.596666666665</v>
      </c>
      <c r="T3516" s="9"/>
      <c r="U3516" s="8">
        <v>42036.957638888889</v>
      </c>
      <c r="W3516" s="10">
        <v>42020.596666666665</v>
      </c>
    </row>
    <row r="3517" spans="1:23" ht="49" x14ac:dyDescent="0.25">
      <c r="A3517">
        <v>3515</v>
      </c>
      <c r="B3517" s="3" t="s">
        <v>3514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103</v>
      </c>
      <c r="P3517">
        <f t="shared" si="217"/>
        <v>66.959999999999994</v>
      </c>
      <c r="Q3517" t="str">
        <f t="shared" si="218"/>
        <v>theater</v>
      </c>
      <c r="R3517" t="str">
        <f t="shared" si="219"/>
        <v>plays</v>
      </c>
      <c r="S3517" s="9">
        <v>42125.522812499999</v>
      </c>
      <c r="T3517" s="9"/>
      <c r="U3517" s="8">
        <v>42155.522812499999</v>
      </c>
      <c r="W3517" s="10">
        <v>42125.522812499999</v>
      </c>
    </row>
    <row r="3518" spans="1:23" ht="49" x14ac:dyDescent="0.25">
      <c r="A3518">
        <v>3516</v>
      </c>
      <c r="B3518" s="3" t="s">
        <v>3515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</v>
      </c>
      <c r="Q3518" t="str">
        <f t="shared" si="218"/>
        <v>theater</v>
      </c>
      <c r="R3518" t="str">
        <f t="shared" si="219"/>
        <v>plays</v>
      </c>
      <c r="S3518" s="9">
        <v>41855.760069444441</v>
      </c>
      <c r="T3518" s="9"/>
      <c r="U3518" s="8">
        <v>41889.875</v>
      </c>
      <c r="W3518" s="10">
        <v>41855.760069444441</v>
      </c>
    </row>
    <row r="3519" spans="1:23" ht="49" x14ac:dyDescent="0.25">
      <c r="A3519">
        <v>3517</v>
      </c>
      <c r="B3519" s="3" t="s">
        <v>3516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</v>
      </c>
      <c r="Q3519" t="str">
        <f t="shared" si="218"/>
        <v>theater</v>
      </c>
      <c r="R3519" t="str">
        <f t="shared" si="219"/>
        <v>plays</v>
      </c>
      <c r="S3519" s="9">
        <v>41794.567523148151</v>
      </c>
      <c r="T3519" s="9"/>
      <c r="U3519" s="8">
        <v>41824.208333333336</v>
      </c>
      <c r="W3519" s="10">
        <v>41794.567523148151</v>
      </c>
    </row>
    <row r="3520" spans="1:23" ht="49" x14ac:dyDescent="0.25">
      <c r="A3520">
        <v>3518</v>
      </c>
      <c r="B3520" s="3" t="s">
        <v>3517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</v>
      </c>
      <c r="P3520">
        <f t="shared" si="217"/>
        <v>50.02</v>
      </c>
      <c r="Q3520" t="str">
        <f t="shared" si="218"/>
        <v>theater</v>
      </c>
      <c r="R3520" t="str">
        <f t="shared" si="219"/>
        <v>plays</v>
      </c>
      <c r="S3520" s="9">
        <v>41893.533553240741</v>
      </c>
      <c r="T3520" s="9"/>
      <c r="U3520" s="8">
        <v>41914.347916666666</v>
      </c>
      <c r="W3520" s="10">
        <v>41893.533553240741</v>
      </c>
    </row>
    <row r="3521" spans="1:23" ht="49" x14ac:dyDescent="0.25">
      <c r="A3521">
        <v>3519</v>
      </c>
      <c r="B3521" s="3" t="s">
        <v>3518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</v>
      </c>
      <c r="P3521">
        <f t="shared" si="217"/>
        <v>72.39</v>
      </c>
      <c r="Q3521" t="str">
        <f t="shared" si="218"/>
        <v>theater</v>
      </c>
      <c r="R3521" t="str">
        <f t="shared" si="219"/>
        <v>plays</v>
      </c>
      <c r="S3521" s="9">
        <v>42037.348958333328</v>
      </c>
      <c r="T3521" s="9"/>
      <c r="U3521" s="8">
        <v>42067.348958333328</v>
      </c>
      <c r="W3521" s="10">
        <v>42037.348958333328</v>
      </c>
    </row>
    <row r="3522" spans="1:23" ht="33" x14ac:dyDescent="0.25">
      <c r="A3522">
        <v>3520</v>
      </c>
      <c r="B3522" s="3" t="s">
        <v>3519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101</v>
      </c>
      <c r="P3522">
        <f t="shared" si="217"/>
        <v>95.95</v>
      </c>
      <c r="Q3522" t="str">
        <f t="shared" si="218"/>
        <v>theater</v>
      </c>
      <c r="R3522" t="str">
        <f t="shared" si="219"/>
        <v>plays</v>
      </c>
      <c r="S3522" s="9">
        <v>42227.574212962965</v>
      </c>
      <c r="T3522" s="9"/>
      <c r="U3522" s="8">
        <v>42253.32430555555</v>
      </c>
      <c r="W3522" s="10">
        <v>42227.574212962965</v>
      </c>
    </row>
    <row r="3523" spans="1:23" ht="49" x14ac:dyDescent="0.25">
      <c r="A3523">
        <v>3521</v>
      </c>
      <c r="B3523" s="3" t="s">
        <v>3520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ROUND((E3523/D3523)*100,0)</f>
        <v>169</v>
      </c>
      <c r="P3523">
        <f t="shared" ref="P3523:P3586" si="221">ROUND(E3523/L3523,2)</f>
        <v>45.62</v>
      </c>
      <c r="Q3523" t="str">
        <f t="shared" ref="Q3523:Q3586" si="222">LEFT(N3523,FIND("/",N3523)-1)</f>
        <v>theater</v>
      </c>
      <c r="R3523" t="str">
        <f t="shared" ref="R3523:R3586" si="223">MID(N3523,FIND("/",N3523)+1,LEN(N3523))</f>
        <v>plays</v>
      </c>
      <c r="S3523" s="9">
        <v>41881.111342592594</v>
      </c>
      <c r="T3523" s="9"/>
      <c r="U3523" s="8">
        <v>41911.111342592594</v>
      </c>
      <c r="W3523" s="10">
        <v>41881.111342592594</v>
      </c>
    </row>
    <row r="3524" spans="1:23" ht="49" x14ac:dyDescent="0.25">
      <c r="A3524">
        <v>3522</v>
      </c>
      <c r="B3524" s="3" t="s">
        <v>3521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41.03</v>
      </c>
      <c r="Q3524" t="str">
        <f t="shared" si="222"/>
        <v>theater</v>
      </c>
      <c r="R3524" t="str">
        <f t="shared" si="223"/>
        <v>plays</v>
      </c>
      <c r="S3524" s="9">
        <v>42234.539884259255</v>
      </c>
      <c r="T3524" s="9"/>
      <c r="U3524" s="8">
        <v>42262.170833333337</v>
      </c>
      <c r="W3524" s="10">
        <v>42234.539884259255</v>
      </c>
    </row>
    <row r="3525" spans="1:23" ht="49" x14ac:dyDescent="0.25">
      <c r="A3525">
        <v>3523</v>
      </c>
      <c r="B3525" s="3" t="s">
        <v>3522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114</v>
      </c>
      <c r="P3525">
        <f t="shared" si="221"/>
        <v>56.83</v>
      </c>
      <c r="Q3525" t="str">
        <f t="shared" si="222"/>
        <v>theater</v>
      </c>
      <c r="R3525" t="str">
        <f t="shared" si="223"/>
        <v>plays</v>
      </c>
      <c r="S3525" s="9">
        <v>42581.147546296299</v>
      </c>
      <c r="T3525" s="9"/>
      <c r="U3525" s="8">
        <v>42638.708333333328</v>
      </c>
      <c r="W3525" s="10">
        <v>42581.147546296299</v>
      </c>
    </row>
    <row r="3526" spans="1:23" ht="49" x14ac:dyDescent="0.25">
      <c r="A3526">
        <v>3524</v>
      </c>
      <c r="B3526" s="3" t="s">
        <v>3523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102</v>
      </c>
      <c r="P3526">
        <f t="shared" si="221"/>
        <v>137.24</v>
      </c>
      <c r="Q3526" t="str">
        <f t="shared" si="222"/>
        <v>theater</v>
      </c>
      <c r="R3526" t="str">
        <f t="shared" si="223"/>
        <v>plays</v>
      </c>
      <c r="S3526" s="9">
        <v>41880.51357638889</v>
      </c>
      <c r="T3526" s="9"/>
      <c r="U3526" s="8">
        <v>41894.916666666664</v>
      </c>
      <c r="W3526" s="10">
        <v>41880.51357638889</v>
      </c>
    </row>
    <row r="3527" spans="1:23" ht="49" x14ac:dyDescent="0.25">
      <c r="A3527">
        <v>3525</v>
      </c>
      <c r="B3527" s="3" t="s">
        <v>3524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75.709999999999994</v>
      </c>
      <c r="Q3527" t="str">
        <f t="shared" si="222"/>
        <v>theater</v>
      </c>
      <c r="R3527" t="str">
        <f t="shared" si="223"/>
        <v>plays</v>
      </c>
      <c r="S3527" s="9">
        <v>42214.4456712963</v>
      </c>
      <c r="T3527" s="9"/>
      <c r="U3527" s="8">
        <v>42225.416666666672</v>
      </c>
      <c r="W3527" s="10">
        <v>42214.4456712963</v>
      </c>
    </row>
    <row r="3528" spans="1:23" ht="49" x14ac:dyDescent="0.25">
      <c r="A3528">
        <v>3526</v>
      </c>
      <c r="B3528" s="3" t="s">
        <v>3525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tr">
        <f t="shared" si="222"/>
        <v>theater</v>
      </c>
      <c r="R3528" t="str">
        <f t="shared" si="223"/>
        <v>plays</v>
      </c>
      <c r="S3528" s="9">
        <v>42460.085312499999</v>
      </c>
      <c r="T3528" s="9"/>
      <c r="U3528" s="8">
        <v>42487.999305555553</v>
      </c>
      <c r="W3528" s="10">
        <v>42460.085312499999</v>
      </c>
    </row>
    <row r="3529" spans="1:23" ht="49" x14ac:dyDescent="0.25">
      <c r="A3529">
        <v>3527</v>
      </c>
      <c r="B3529" s="3" t="s">
        <v>3526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117</v>
      </c>
      <c r="P3529">
        <f t="shared" si="221"/>
        <v>81.569999999999993</v>
      </c>
      <c r="Q3529" t="str">
        <f t="shared" si="222"/>
        <v>theater</v>
      </c>
      <c r="R3529" t="str">
        <f t="shared" si="223"/>
        <v>plays</v>
      </c>
      <c r="S3529" s="9">
        <v>42166.773206018523</v>
      </c>
      <c r="T3529" s="9"/>
      <c r="U3529" s="8">
        <v>42195.915972222225</v>
      </c>
      <c r="W3529" s="10">
        <v>42166.773206018523</v>
      </c>
    </row>
    <row r="3530" spans="1:23" ht="49" x14ac:dyDescent="0.25">
      <c r="A3530">
        <v>3528</v>
      </c>
      <c r="B3530" s="3" t="s">
        <v>3527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</v>
      </c>
      <c r="P3530">
        <f t="shared" si="221"/>
        <v>45.11</v>
      </c>
      <c r="Q3530" t="str">
        <f t="shared" si="222"/>
        <v>theater</v>
      </c>
      <c r="R3530" t="str">
        <f t="shared" si="223"/>
        <v>plays</v>
      </c>
      <c r="S3530" s="9">
        <v>42733.25136574074</v>
      </c>
      <c r="T3530" s="9"/>
      <c r="U3530" s="8">
        <v>42753.25136574074</v>
      </c>
      <c r="W3530" s="10">
        <v>42733.25136574074</v>
      </c>
    </row>
    <row r="3531" spans="1:23" ht="49" x14ac:dyDescent="0.25">
      <c r="A3531">
        <v>3529</v>
      </c>
      <c r="B3531" s="3" t="s">
        <v>3528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36.67</v>
      </c>
      <c r="Q3531" t="str">
        <f t="shared" si="222"/>
        <v>theater</v>
      </c>
      <c r="R3531" t="str">
        <f t="shared" si="223"/>
        <v>plays</v>
      </c>
      <c r="S3531" s="9">
        <v>42177.511782407411</v>
      </c>
      <c r="T3531" s="9"/>
      <c r="U3531" s="8">
        <v>42197.791666666672</v>
      </c>
      <c r="W3531" s="10">
        <v>42177.511782407411</v>
      </c>
    </row>
    <row r="3532" spans="1:23" ht="49" x14ac:dyDescent="0.25">
      <c r="A3532">
        <v>3530</v>
      </c>
      <c r="B3532" s="3" t="s">
        <v>3529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tr">
        <f t="shared" si="222"/>
        <v>theater</v>
      </c>
      <c r="R3532" t="str">
        <f t="shared" si="223"/>
        <v>plays</v>
      </c>
      <c r="S3532" s="9">
        <v>42442.373344907406</v>
      </c>
      <c r="T3532" s="9"/>
      <c r="U3532" s="8">
        <v>42470.583333333328</v>
      </c>
      <c r="W3532" s="10">
        <v>42442.373344907406</v>
      </c>
    </row>
    <row r="3533" spans="1:23" ht="18" x14ac:dyDescent="0.25">
      <c r="A3533">
        <v>3531</v>
      </c>
      <c r="B3533" s="3" t="s">
        <v>3530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</v>
      </c>
      <c r="Q3533" t="str">
        <f t="shared" si="222"/>
        <v>theater</v>
      </c>
      <c r="R3533" t="str">
        <f t="shared" si="223"/>
        <v>plays</v>
      </c>
      <c r="S3533" s="9">
        <v>42521.404328703706</v>
      </c>
      <c r="T3533" s="9"/>
      <c r="U3533" s="8">
        <v>42551.404328703706</v>
      </c>
      <c r="W3533" s="10">
        <v>42521.404328703706</v>
      </c>
    </row>
    <row r="3534" spans="1:23" ht="49" x14ac:dyDescent="0.25">
      <c r="A3534">
        <v>3532</v>
      </c>
      <c r="B3534" s="3" t="s">
        <v>3531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119</v>
      </c>
      <c r="P3534">
        <f t="shared" si="221"/>
        <v>42.3</v>
      </c>
      <c r="Q3534" t="str">
        <f t="shared" si="222"/>
        <v>theater</v>
      </c>
      <c r="R3534" t="str">
        <f t="shared" si="223"/>
        <v>plays</v>
      </c>
      <c r="S3534" s="9">
        <v>41884.349849537037</v>
      </c>
      <c r="T3534" s="9"/>
      <c r="U3534" s="8">
        <v>41899.915972222225</v>
      </c>
      <c r="W3534" s="10">
        <v>41884.349849537037</v>
      </c>
    </row>
    <row r="3535" spans="1:23" ht="49" x14ac:dyDescent="0.25">
      <c r="A3535">
        <v>3533</v>
      </c>
      <c r="B3535" s="3" t="s">
        <v>3532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</v>
      </c>
      <c r="P3535">
        <f t="shared" si="221"/>
        <v>78.88</v>
      </c>
      <c r="Q3535" t="str">
        <f t="shared" si="222"/>
        <v>theater</v>
      </c>
      <c r="R3535" t="str">
        <f t="shared" si="223"/>
        <v>plays</v>
      </c>
      <c r="S3535" s="9">
        <v>42289.511192129634</v>
      </c>
      <c r="T3535" s="9"/>
      <c r="U3535" s="8">
        <v>42319.552858796291</v>
      </c>
      <c r="W3535" s="10">
        <v>42289.511192129634</v>
      </c>
    </row>
    <row r="3536" spans="1:23" ht="33" x14ac:dyDescent="0.25">
      <c r="A3536">
        <v>3534</v>
      </c>
      <c r="B3536" s="3" t="s">
        <v>3533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</v>
      </c>
      <c r="P3536">
        <f t="shared" si="221"/>
        <v>38.28</v>
      </c>
      <c r="Q3536" t="str">
        <f t="shared" si="222"/>
        <v>theater</v>
      </c>
      <c r="R3536" t="str">
        <f t="shared" si="223"/>
        <v>plays</v>
      </c>
      <c r="S3536" s="9">
        <v>42243.3752662037</v>
      </c>
      <c r="T3536" s="9"/>
      <c r="U3536" s="8">
        <v>42278.3752662037</v>
      </c>
      <c r="W3536" s="10">
        <v>42243.3752662037</v>
      </c>
    </row>
    <row r="3537" spans="1:23" ht="49" x14ac:dyDescent="0.25">
      <c r="A3537">
        <v>3535</v>
      </c>
      <c r="B3537" s="3" t="s">
        <v>3534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</v>
      </c>
      <c r="P3537">
        <f t="shared" si="221"/>
        <v>44.85</v>
      </c>
      <c r="Q3537" t="str">
        <f t="shared" si="222"/>
        <v>theater</v>
      </c>
      <c r="R3537" t="str">
        <f t="shared" si="223"/>
        <v>plays</v>
      </c>
      <c r="S3537" s="9">
        <v>42248.390162037031</v>
      </c>
      <c r="T3537" s="9"/>
      <c r="U3537" s="8">
        <v>42279.5</v>
      </c>
      <c r="W3537" s="10">
        <v>42248.390162037031</v>
      </c>
    </row>
    <row r="3538" spans="1:23" ht="49" x14ac:dyDescent="0.25">
      <c r="A3538">
        <v>3536</v>
      </c>
      <c r="B3538" s="3" t="s">
        <v>3535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</v>
      </c>
      <c r="P3538">
        <f t="shared" si="221"/>
        <v>13.53</v>
      </c>
      <c r="Q3538" t="str">
        <f t="shared" si="222"/>
        <v>theater</v>
      </c>
      <c r="R3538" t="str">
        <f t="shared" si="223"/>
        <v>plays</v>
      </c>
      <c r="S3538" s="9">
        <v>42328.477141203708</v>
      </c>
      <c r="T3538" s="9"/>
      <c r="U3538" s="8">
        <v>42358.249305555553</v>
      </c>
      <c r="W3538" s="10">
        <v>42328.477141203708</v>
      </c>
    </row>
    <row r="3539" spans="1:23" ht="49" x14ac:dyDescent="0.25">
      <c r="A3539">
        <v>3537</v>
      </c>
      <c r="B3539" s="3" t="s">
        <v>3536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</v>
      </c>
      <c r="P3539">
        <f t="shared" si="221"/>
        <v>43.5</v>
      </c>
      <c r="Q3539" t="str">
        <f t="shared" si="222"/>
        <v>theater</v>
      </c>
      <c r="R3539" t="str">
        <f t="shared" si="223"/>
        <v>plays</v>
      </c>
      <c r="S3539" s="9">
        <v>41923.104351851849</v>
      </c>
      <c r="T3539" s="9"/>
      <c r="U3539" s="8">
        <v>41960.082638888889</v>
      </c>
      <c r="W3539" s="10">
        <v>41923.104351851849</v>
      </c>
    </row>
    <row r="3540" spans="1:23" ht="49" x14ac:dyDescent="0.25">
      <c r="A3540">
        <v>3538</v>
      </c>
      <c r="B3540" s="3" t="s">
        <v>3537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</v>
      </c>
      <c r="P3540">
        <f t="shared" si="221"/>
        <v>30.95</v>
      </c>
      <c r="Q3540" t="str">
        <f t="shared" si="222"/>
        <v>theater</v>
      </c>
      <c r="R3540" t="str">
        <f t="shared" si="223"/>
        <v>plays</v>
      </c>
      <c r="S3540" s="9">
        <v>42571.170601851853</v>
      </c>
      <c r="T3540" s="9"/>
      <c r="U3540" s="8">
        <v>42599.170601851853</v>
      </c>
      <c r="W3540" s="10">
        <v>42571.170601851853</v>
      </c>
    </row>
    <row r="3541" spans="1:23" ht="49" x14ac:dyDescent="0.25">
      <c r="A3541">
        <v>3539</v>
      </c>
      <c r="B3541" s="3" t="s">
        <v>3538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120</v>
      </c>
      <c r="P3541">
        <f t="shared" si="221"/>
        <v>55.23</v>
      </c>
      <c r="Q3541" t="str">
        <f t="shared" si="222"/>
        <v>theater</v>
      </c>
      <c r="R3541" t="str">
        <f t="shared" si="223"/>
        <v>plays</v>
      </c>
      <c r="S3541" s="9">
        <v>42600.506041666667</v>
      </c>
      <c r="T3541" s="9"/>
      <c r="U3541" s="8">
        <v>42621.506041666667</v>
      </c>
      <c r="W3541" s="10">
        <v>42600.506041666667</v>
      </c>
    </row>
    <row r="3542" spans="1:23" ht="49" x14ac:dyDescent="0.25">
      <c r="A3542">
        <v>3540</v>
      </c>
      <c r="B3542" s="3" t="s">
        <v>3539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46.13</v>
      </c>
      <c r="Q3542" t="str">
        <f t="shared" si="222"/>
        <v>theater</v>
      </c>
      <c r="R3542" t="str">
        <f t="shared" si="223"/>
        <v>plays</v>
      </c>
      <c r="S3542" s="9">
        <v>42516.753368055557</v>
      </c>
      <c r="T3542" s="9"/>
      <c r="U3542" s="8">
        <v>42546.753368055557</v>
      </c>
      <c r="W3542" s="10">
        <v>42516.753368055557</v>
      </c>
    </row>
    <row r="3543" spans="1:23" ht="49" x14ac:dyDescent="0.25">
      <c r="A3543">
        <v>3541</v>
      </c>
      <c r="B3543" s="3" t="s">
        <v>3540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39.380000000000003</v>
      </c>
      <c r="Q3543" t="str">
        <f t="shared" si="222"/>
        <v>theater</v>
      </c>
      <c r="R3543" t="str">
        <f t="shared" si="223"/>
        <v>plays</v>
      </c>
      <c r="S3543" s="9">
        <v>42222.480034722219</v>
      </c>
      <c r="T3543" s="9"/>
      <c r="U3543" s="8">
        <v>42247.480034722219</v>
      </c>
      <c r="W3543" s="10">
        <v>42222.480034722219</v>
      </c>
    </row>
    <row r="3544" spans="1:23" ht="49" x14ac:dyDescent="0.25">
      <c r="A3544">
        <v>3542</v>
      </c>
      <c r="B3544" s="3" t="s">
        <v>3541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</v>
      </c>
      <c r="P3544">
        <f t="shared" si="221"/>
        <v>66.150000000000006</v>
      </c>
      <c r="Q3544" t="str">
        <f t="shared" si="222"/>
        <v>theater</v>
      </c>
      <c r="R3544" t="str">
        <f t="shared" si="223"/>
        <v>plays</v>
      </c>
      <c r="S3544" s="9">
        <v>41829.349791666667</v>
      </c>
      <c r="T3544" s="9"/>
      <c r="U3544" s="8">
        <v>41889.349791666667</v>
      </c>
      <c r="W3544" s="10">
        <v>41829.349791666667</v>
      </c>
    </row>
    <row r="3545" spans="1:23" ht="49" x14ac:dyDescent="0.25">
      <c r="A3545">
        <v>3543</v>
      </c>
      <c r="B3545" s="3" t="s">
        <v>3542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105</v>
      </c>
      <c r="P3545">
        <f t="shared" si="221"/>
        <v>54.14</v>
      </c>
      <c r="Q3545" t="str">
        <f t="shared" si="222"/>
        <v>theater</v>
      </c>
      <c r="R3545" t="str">
        <f t="shared" si="223"/>
        <v>plays</v>
      </c>
      <c r="S3545" s="9">
        <v>42150.505312499998</v>
      </c>
      <c r="T3545" s="9"/>
      <c r="U3545" s="8">
        <v>42180.505312499998</v>
      </c>
      <c r="W3545" s="10">
        <v>42150.505312499998</v>
      </c>
    </row>
    <row r="3546" spans="1:23" ht="33" x14ac:dyDescent="0.25">
      <c r="A3546">
        <v>3544</v>
      </c>
      <c r="B3546" s="3" t="s">
        <v>3543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104.17</v>
      </c>
      <c r="Q3546" t="str">
        <f t="shared" si="222"/>
        <v>theater</v>
      </c>
      <c r="R3546" t="str">
        <f t="shared" si="223"/>
        <v>plays</v>
      </c>
      <c r="S3546" s="9">
        <v>42040.581678240742</v>
      </c>
      <c r="T3546" s="9"/>
      <c r="U3546" s="8">
        <v>42070.581678240742</v>
      </c>
      <c r="W3546" s="10">
        <v>42040.581678240742</v>
      </c>
    </row>
    <row r="3547" spans="1:23" ht="49" x14ac:dyDescent="0.25">
      <c r="A3547">
        <v>3545</v>
      </c>
      <c r="B3547" s="3" t="s">
        <v>3544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</v>
      </c>
      <c r="P3547">
        <f t="shared" si="221"/>
        <v>31.38</v>
      </c>
      <c r="Q3547" t="str">
        <f t="shared" si="222"/>
        <v>theater</v>
      </c>
      <c r="R3547" t="str">
        <f t="shared" si="223"/>
        <v>plays</v>
      </c>
      <c r="S3547" s="9">
        <v>42075.557395833333</v>
      </c>
      <c r="T3547" s="9"/>
      <c r="U3547" s="8">
        <v>42105.557395833333</v>
      </c>
      <c r="W3547" s="10">
        <v>42075.557395833333</v>
      </c>
    </row>
    <row r="3548" spans="1:23" ht="49" x14ac:dyDescent="0.25">
      <c r="A3548">
        <v>3546</v>
      </c>
      <c r="B3548" s="3" t="s">
        <v>3545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</v>
      </c>
      <c r="P3548">
        <f t="shared" si="221"/>
        <v>59.21</v>
      </c>
      <c r="Q3548" t="str">
        <f t="shared" si="222"/>
        <v>theater</v>
      </c>
      <c r="R3548" t="str">
        <f t="shared" si="223"/>
        <v>plays</v>
      </c>
      <c r="S3548" s="9">
        <v>42073.410694444443</v>
      </c>
      <c r="T3548" s="9"/>
      <c r="U3548" s="8">
        <v>42094.915972222225</v>
      </c>
      <c r="W3548" s="10">
        <v>42073.410694444443</v>
      </c>
    </row>
    <row r="3549" spans="1:23" ht="49" x14ac:dyDescent="0.25">
      <c r="A3549">
        <v>3547</v>
      </c>
      <c r="B3549" s="3" t="s">
        <v>3546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</v>
      </c>
      <c r="P3549">
        <f t="shared" si="221"/>
        <v>119.18</v>
      </c>
      <c r="Q3549" t="str">
        <f t="shared" si="222"/>
        <v>theater</v>
      </c>
      <c r="R3549" t="str">
        <f t="shared" si="223"/>
        <v>plays</v>
      </c>
      <c r="S3549" s="9">
        <v>42479.828715277778</v>
      </c>
      <c r="T3549" s="9"/>
      <c r="U3549" s="8">
        <v>42503.915972222225</v>
      </c>
      <c r="W3549" s="10">
        <v>42479.828715277778</v>
      </c>
    </row>
    <row r="3550" spans="1:23" ht="49" x14ac:dyDescent="0.25">
      <c r="A3550">
        <v>3548</v>
      </c>
      <c r="B3550" s="3" t="s">
        <v>3547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102</v>
      </c>
      <c r="P3550">
        <f t="shared" si="221"/>
        <v>164.62</v>
      </c>
      <c r="Q3550" t="str">
        <f t="shared" si="222"/>
        <v>theater</v>
      </c>
      <c r="R3550" t="str">
        <f t="shared" si="223"/>
        <v>plays</v>
      </c>
      <c r="S3550" s="9">
        <v>42411.692291666666</v>
      </c>
      <c r="T3550" s="9"/>
      <c r="U3550" s="8">
        <v>42433.791666666672</v>
      </c>
      <c r="W3550" s="10">
        <v>42411.692291666666</v>
      </c>
    </row>
    <row r="3551" spans="1:23" ht="49" x14ac:dyDescent="0.25">
      <c r="A3551">
        <v>3549</v>
      </c>
      <c r="B3551" s="3" t="s">
        <v>3548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24.29</v>
      </c>
      <c r="Q3551" t="str">
        <f t="shared" si="222"/>
        <v>theater</v>
      </c>
      <c r="R3551" t="str">
        <f t="shared" si="223"/>
        <v>plays</v>
      </c>
      <c r="S3551" s="9">
        <v>42223.144363425927</v>
      </c>
      <c r="T3551" s="9"/>
      <c r="U3551" s="8">
        <v>42251.144363425927</v>
      </c>
      <c r="W3551" s="10">
        <v>42223.144363425927</v>
      </c>
    </row>
    <row r="3552" spans="1:23" ht="49" x14ac:dyDescent="0.25">
      <c r="A3552">
        <v>3550</v>
      </c>
      <c r="B3552" s="3" t="s">
        <v>3549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105</v>
      </c>
      <c r="P3552">
        <f t="shared" si="221"/>
        <v>40.94</v>
      </c>
      <c r="Q3552" t="str">
        <f t="shared" si="222"/>
        <v>theater</v>
      </c>
      <c r="R3552" t="str">
        <f t="shared" si="223"/>
        <v>plays</v>
      </c>
      <c r="S3552" s="9">
        <v>42462.643495370372</v>
      </c>
      <c r="T3552" s="9"/>
      <c r="U3552" s="8">
        <v>42492.643495370372</v>
      </c>
      <c r="W3552" s="10">
        <v>42462.643495370372</v>
      </c>
    </row>
    <row r="3553" spans="1:23" ht="49" x14ac:dyDescent="0.25">
      <c r="A3553">
        <v>3551</v>
      </c>
      <c r="B3553" s="3" t="s">
        <v>3550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102</v>
      </c>
      <c r="P3553">
        <f t="shared" si="221"/>
        <v>61.1</v>
      </c>
      <c r="Q3553" t="str">
        <f t="shared" si="222"/>
        <v>theater</v>
      </c>
      <c r="R3553" t="str">
        <f t="shared" si="223"/>
        <v>plays</v>
      </c>
      <c r="S3553" s="9">
        <v>41753.265856481477</v>
      </c>
      <c r="T3553" s="9"/>
      <c r="U3553" s="8">
        <v>41781.671527777777</v>
      </c>
      <c r="W3553" s="10">
        <v>41753.265856481477</v>
      </c>
    </row>
    <row r="3554" spans="1:23" ht="49" x14ac:dyDescent="0.25">
      <c r="A3554">
        <v>3552</v>
      </c>
      <c r="B3554" s="3" t="s">
        <v>3551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tr">
        <f t="shared" si="222"/>
        <v>theater</v>
      </c>
      <c r="R3554" t="str">
        <f t="shared" si="223"/>
        <v>plays</v>
      </c>
      <c r="S3554" s="9">
        <v>41788.337083333332</v>
      </c>
      <c r="T3554" s="9"/>
      <c r="U3554" s="8">
        <v>41818.337083333332</v>
      </c>
      <c r="W3554" s="10">
        <v>41788.337083333332</v>
      </c>
    </row>
    <row r="3555" spans="1:23" ht="49" x14ac:dyDescent="0.25">
      <c r="A3555">
        <v>3553</v>
      </c>
      <c r="B3555" s="3" t="s">
        <v>3552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</v>
      </c>
      <c r="P3555">
        <f t="shared" si="221"/>
        <v>56.2</v>
      </c>
      <c r="Q3555" t="str">
        <f t="shared" si="222"/>
        <v>theater</v>
      </c>
      <c r="R3555" t="str">
        <f t="shared" si="223"/>
        <v>plays</v>
      </c>
      <c r="S3555" s="9">
        <v>42195.778703703705</v>
      </c>
      <c r="T3555" s="9"/>
      <c r="U3555" s="8">
        <v>42227.75</v>
      </c>
      <c r="W3555" s="10">
        <v>42195.778703703705</v>
      </c>
    </row>
    <row r="3556" spans="1:23" ht="49" x14ac:dyDescent="0.25">
      <c r="A3556">
        <v>3554</v>
      </c>
      <c r="B3556" s="3" t="s">
        <v>3553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</v>
      </c>
      <c r="P3556">
        <f t="shared" si="221"/>
        <v>107</v>
      </c>
      <c r="Q3556" t="str">
        <f t="shared" si="222"/>
        <v>theater</v>
      </c>
      <c r="R3556" t="str">
        <f t="shared" si="223"/>
        <v>plays</v>
      </c>
      <c r="S3556" s="9">
        <v>42015.800451388888</v>
      </c>
      <c r="T3556" s="9"/>
      <c r="U3556" s="8">
        <v>42046.458333333328</v>
      </c>
      <c r="W3556" s="10">
        <v>42015.800451388888</v>
      </c>
    </row>
    <row r="3557" spans="1:23" ht="49" x14ac:dyDescent="0.25">
      <c r="A3557">
        <v>3555</v>
      </c>
      <c r="B3557" s="3" t="s">
        <v>3554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171.43</v>
      </c>
      <c r="Q3557" t="str">
        <f t="shared" si="222"/>
        <v>theater</v>
      </c>
      <c r="R3557" t="str">
        <f t="shared" si="223"/>
        <v>plays</v>
      </c>
      <c r="S3557" s="9">
        <v>42661.192060185189</v>
      </c>
      <c r="T3557" s="9"/>
      <c r="U3557" s="8">
        <v>42691.233726851846</v>
      </c>
      <c r="W3557" s="10">
        <v>42661.192060185189</v>
      </c>
    </row>
    <row r="3558" spans="1:23" ht="49" x14ac:dyDescent="0.25">
      <c r="A3558">
        <v>3556</v>
      </c>
      <c r="B3558" s="3" t="s">
        <v>3555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</v>
      </c>
      <c r="P3558">
        <f t="shared" si="221"/>
        <v>110.5</v>
      </c>
      <c r="Q3558" t="str">
        <f t="shared" si="222"/>
        <v>theater</v>
      </c>
      <c r="R3558" t="str">
        <f t="shared" si="223"/>
        <v>plays</v>
      </c>
      <c r="S3558" s="9">
        <v>41808.399583333332</v>
      </c>
      <c r="T3558" s="9"/>
      <c r="U3558" s="8">
        <v>41868.399583333332</v>
      </c>
      <c r="W3558" s="10">
        <v>41808.399583333332</v>
      </c>
    </row>
    <row r="3559" spans="1:23" ht="49" x14ac:dyDescent="0.25">
      <c r="A3559">
        <v>3557</v>
      </c>
      <c r="B3559" s="3" t="s">
        <v>3556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</v>
      </c>
      <c r="P3559">
        <f t="shared" si="221"/>
        <v>179.28</v>
      </c>
      <c r="Q3559" t="str">
        <f t="shared" si="222"/>
        <v>theater</v>
      </c>
      <c r="R3559" t="str">
        <f t="shared" si="223"/>
        <v>plays</v>
      </c>
      <c r="S3559" s="9">
        <v>41730.026747685188</v>
      </c>
      <c r="T3559" s="9"/>
      <c r="U3559" s="8">
        <v>41764.026747685188</v>
      </c>
      <c r="W3559" s="10">
        <v>41730.026747685188</v>
      </c>
    </row>
    <row r="3560" spans="1:23" ht="49" x14ac:dyDescent="0.25">
      <c r="A3560">
        <v>3558</v>
      </c>
      <c r="B3560" s="3" t="s">
        <v>3557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22.91</v>
      </c>
      <c r="Q3560" t="str">
        <f t="shared" si="222"/>
        <v>theater</v>
      </c>
      <c r="R3560" t="str">
        <f t="shared" si="223"/>
        <v>plays</v>
      </c>
      <c r="S3560" s="9">
        <v>42139.566840277781</v>
      </c>
      <c r="T3560" s="9"/>
      <c r="U3560" s="8">
        <v>42181.625</v>
      </c>
      <c r="W3560" s="10">
        <v>42139.566840277781</v>
      </c>
    </row>
    <row r="3561" spans="1:23" ht="49" x14ac:dyDescent="0.25">
      <c r="A3561">
        <v>3559</v>
      </c>
      <c r="B3561" s="3" t="s">
        <v>3558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104</v>
      </c>
      <c r="P3561">
        <f t="shared" si="221"/>
        <v>43.13</v>
      </c>
      <c r="Q3561" t="str">
        <f t="shared" si="222"/>
        <v>theater</v>
      </c>
      <c r="R3561" t="str">
        <f t="shared" si="223"/>
        <v>plays</v>
      </c>
      <c r="S3561" s="9">
        <v>42193.846157407403</v>
      </c>
      <c r="T3561" s="9"/>
      <c r="U3561" s="8">
        <v>42216.123611111107</v>
      </c>
      <c r="W3561" s="10">
        <v>42193.846157407403</v>
      </c>
    </row>
    <row r="3562" spans="1:23" ht="49" x14ac:dyDescent="0.25">
      <c r="A3562">
        <v>3560</v>
      </c>
      <c r="B3562" s="3" t="s">
        <v>3559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</v>
      </c>
      <c r="P3562">
        <f t="shared" si="221"/>
        <v>46.89</v>
      </c>
      <c r="Q3562" t="str">
        <f t="shared" si="222"/>
        <v>theater</v>
      </c>
      <c r="R3562" t="str">
        <f t="shared" si="223"/>
        <v>plays</v>
      </c>
      <c r="S3562" s="9">
        <v>42115.639652777783</v>
      </c>
      <c r="T3562" s="9"/>
      <c r="U3562" s="8">
        <v>42150.864583333328</v>
      </c>
      <c r="W3562" s="10">
        <v>42115.639652777783</v>
      </c>
    </row>
    <row r="3563" spans="1:23" ht="113" x14ac:dyDescent="0.25">
      <c r="A3563">
        <v>3561</v>
      </c>
      <c r="B3563" s="3" t="s">
        <v>3560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</v>
      </c>
      <c r="P3563">
        <f t="shared" si="221"/>
        <v>47.41</v>
      </c>
      <c r="Q3563" t="str">
        <f t="shared" si="222"/>
        <v>theater</v>
      </c>
      <c r="R3563" t="str">
        <f t="shared" si="223"/>
        <v>plays</v>
      </c>
      <c r="S3563" s="9">
        <v>42203.430300925931</v>
      </c>
      <c r="T3563" s="9"/>
      <c r="U3563" s="8">
        <v>42221.524999999994</v>
      </c>
      <c r="W3563" s="10">
        <v>42203.430300925931</v>
      </c>
    </row>
    <row r="3564" spans="1:23" ht="49" x14ac:dyDescent="0.25">
      <c r="A3564">
        <v>3562</v>
      </c>
      <c r="B3564" s="3" t="s">
        <v>3561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149</v>
      </c>
      <c r="P3564">
        <f t="shared" si="221"/>
        <v>15.13</v>
      </c>
      <c r="Q3564" t="str">
        <f t="shared" si="222"/>
        <v>theater</v>
      </c>
      <c r="R3564" t="str">
        <f t="shared" si="223"/>
        <v>plays</v>
      </c>
      <c r="S3564" s="9">
        <v>42433.511886574073</v>
      </c>
      <c r="T3564" s="9"/>
      <c r="U3564" s="8">
        <v>42442.666666666672</v>
      </c>
      <c r="W3564" s="10">
        <v>42433.511886574073</v>
      </c>
    </row>
    <row r="3565" spans="1:23" ht="49" x14ac:dyDescent="0.25">
      <c r="A3565">
        <v>3563</v>
      </c>
      <c r="B3565" s="3" t="s">
        <v>3562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</v>
      </c>
      <c r="P3565">
        <f t="shared" si="221"/>
        <v>21.1</v>
      </c>
      <c r="Q3565" t="str">
        <f t="shared" si="222"/>
        <v>theater</v>
      </c>
      <c r="R3565" t="str">
        <f t="shared" si="223"/>
        <v>plays</v>
      </c>
      <c r="S3565" s="9">
        <v>42555.421944444446</v>
      </c>
      <c r="T3565" s="9"/>
      <c r="U3565" s="8">
        <v>42583.541666666672</v>
      </c>
      <c r="W3565" s="10">
        <v>42555.421944444446</v>
      </c>
    </row>
    <row r="3566" spans="1:23" ht="33" x14ac:dyDescent="0.25">
      <c r="A3566">
        <v>3564</v>
      </c>
      <c r="B3566" s="3" t="s">
        <v>3563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101</v>
      </c>
      <c r="P3566">
        <f t="shared" si="221"/>
        <v>59.12</v>
      </c>
      <c r="Q3566" t="str">
        <f t="shared" si="222"/>
        <v>theater</v>
      </c>
      <c r="R3566" t="str">
        <f t="shared" si="223"/>
        <v>plays</v>
      </c>
      <c r="S3566" s="9">
        <v>42236.373252314821</v>
      </c>
      <c r="T3566" s="9"/>
      <c r="U3566" s="8">
        <v>42282.416666666672</v>
      </c>
      <c r="W3566" s="10">
        <v>42236.373252314821</v>
      </c>
    </row>
    <row r="3567" spans="1:23" ht="49" x14ac:dyDescent="0.25">
      <c r="A3567">
        <v>3565</v>
      </c>
      <c r="B3567" s="3" t="s">
        <v>3564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131</v>
      </c>
      <c r="P3567">
        <f t="shared" si="221"/>
        <v>97.92</v>
      </c>
      <c r="Q3567" t="str">
        <f t="shared" si="222"/>
        <v>theater</v>
      </c>
      <c r="R3567" t="str">
        <f t="shared" si="223"/>
        <v>plays</v>
      </c>
      <c r="S3567" s="9">
        <v>41974.493148148147</v>
      </c>
      <c r="T3567" s="9"/>
      <c r="U3567" s="8">
        <v>42004.493148148147</v>
      </c>
      <c r="W3567" s="10">
        <v>41974.493148148147</v>
      </c>
    </row>
    <row r="3568" spans="1:23" ht="49" x14ac:dyDescent="0.25">
      <c r="A3568">
        <v>3566</v>
      </c>
      <c r="B3568" s="3" t="s">
        <v>3565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105</v>
      </c>
      <c r="P3568">
        <f t="shared" si="221"/>
        <v>55.13</v>
      </c>
      <c r="Q3568" t="str">
        <f t="shared" si="222"/>
        <v>theater</v>
      </c>
      <c r="R3568" t="str">
        <f t="shared" si="223"/>
        <v>plays</v>
      </c>
      <c r="S3568" s="9">
        <v>41997.257905092592</v>
      </c>
      <c r="T3568" s="9"/>
      <c r="U3568" s="8">
        <v>42027.257905092592</v>
      </c>
      <c r="W3568" s="10">
        <v>41997.257905092592</v>
      </c>
    </row>
    <row r="3569" spans="1:23" ht="49" x14ac:dyDescent="0.25">
      <c r="A3569">
        <v>3567</v>
      </c>
      <c r="B3569" s="3" t="s">
        <v>3566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109</v>
      </c>
      <c r="P3569">
        <f t="shared" si="221"/>
        <v>26.54</v>
      </c>
      <c r="Q3569" t="str">
        <f t="shared" si="222"/>
        <v>theater</v>
      </c>
      <c r="R3569" t="str">
        <f t="shared" si="223"/>
        <v>plays</v>
      </c>
      <c r="S3569" s="9">
        <v>42135.560694444444</v>
      </c>
      <c r="T3569" s="9"/>
      <c r="U3569" s="8">
        <v>42165.560694444444</v>
      </c>
      <c r="W3569" s="10">
        <v>42135.560694444444</v>
      </c>
    </row>
    <row r="3570" spans="1:23" ht="49" x14ac:dyDescent="0.25">
      <c r="A3570">
        <v>3568</v>
      </c>
      <c r="B3570" s="3" t="s">
        <v>3567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>
        <f t="shared" si="221"/>
        <v>58.42</v>
      </c>
      <c r="Q3570" t="str">
        <f t="shared" si="222"/>
        <v>theater</v>
      </c>
      <c r="R3570" t="str">
        <f t="shared" si="223"/>
        <v>plays</v>
      </c>
      <c r="S3570" s="9">
        <v>41869.490671296298</v>
      </c>
      <c r="T3570" s="9"/>
      <c r="U3570" s="8">
        <v>41899.490671296298</v>
      </c>
      <c r="W3570" s="10">
        <v>41869.490671296298</v>
      </c>
    </row>
    <row r="3571" spans="1:23" ht="49" x14ac:dyDescent="0.25">
      <c r="A3571">
        <v>3569</v>
      </c>
      <c r="B3571" s="3" t="s">
        <v>3568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</v>
      </c>
      <c r="P3571">
        <f t="shared" si="221"/>
        <v>122.54</v>
      </c>
      <c r="Q3571" t="str">
        <f t="shared" si="222"/>
        <v>theater</v>
      </c>
      <c r="R3571" t="str">
        <f t="shared" si="223"/>
        <v>plays</v>
      </c>
      <c r="S3571" s="9">
        <v>41982.438611111109</v>
      </c>
      <c r="T3571" s="9"/>
      <c r="U3571" s="8">
        <v>42012.438611111109</v>
      </c>
      <c r="W3571" s="10">
        <v>41982.438611111109</v>
      </c>
    </row>
    <row r="3572" spans="1:23" ht="49" x14ac:dyDescent="0.25">
      <c r="A3572">
        <v>3570</v>
      </c>
      <c r="B3572" s="3" t="s">
        <v>3569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</v>
      </c>
      <c r="P3572">
        <f t="shared" si="221"/>
        <v>87.96</v>
      </c>
      <c r="Q3572" t="str">
        <f t="shared" si="222"/>
        <v>theater</v>
      </c>
      <c r="R3572" t="str">
        <f t="shared" si="223"/>
        <v>plays</v>
      </c>
      <c r="S3572" s="9">
        <v>41976.081979166673</v>
      </c>
      <c r="T3572" s="9"/>
      <c r="U3572" s="8">
        <v>42004.041666666672</v>
      </c>
      <c r="W3572" s="10">
        <v>41976.081979166673</v>
      </c>
    </row>
    <row r="3573" spans="1:23" ht="49" x14ac:dyDescent="0.25">
      <c r="A3573">
        <v>3571</v>
      </c>
      <c r="B3573" s="3" t="s">
        <v>3570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</v>
      </c>
      <c r="P3573">
        <f t="shared" si="221"/>
        <v>73.239999999999995</v>
      </c>
      <c r="Q3573" t="str">
        <f t="shared" si="222"/>
        <v>theater</v>
      </c>
      <c r="R3573" t="str">
        <f t="shared" si="223"/>
        <v>plays</v>
      </c>
      <c r="S3573" s="9">
        <v>41912.608946759261</v>
      </c>
      <c r="T3573" s="9"/>
      <c r="U3573" s="8">
        <v>41942.608946759261</v>
      </c>
      <c r="W3573" s="10">
        <v>41912.608946759261</v>
      </c>
    </row>
    <row r="3574" spans="1:23" ht="33" x14ac:dyDescent="0.25">
      <c r="A3574">
        <v>3572</v>
      </c>
      <c r="B3574" s="3" t="s">
        <v>3571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55.56</v>
      </c>
      <c r="Q3574" t="str">
        <f t="shared" si="222"/>
        <v>theater</v>
      </c>
      <c r="R3574" t="str">
        <f t="shared" si="223"/>
        <v>plays</v>
      </c>
      <c r="S3574" s="9">
        <v>42146.320393518516</v>
      </c>
      <c r="T3574" s="9"/>
      <c r="U3574" s="8">
        <v>42176.320393518516</v>
      </c>
      <c r="W3574" s="10">
        <v>42146.320393518516</v>
      </c>
    </row>
    <row r="3575" spans="1:23" ht="33" x14ac:dyDescent="0.25">
      <c r="A3575">
        <v>3573</v>
      </c>
      <c r="B3575" s="3" t="s">
        <v>3572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103</v>
      </c>
      <c r="P3575">
        <f t="shared" si="221"/>
        <v>39.54</v>
      </c>
      <c r="Q3575" t="str">
        <f t="shared" si="222"/>
        <v>theater</v>
      </c>
      <c r="R3575" t="str">
        <f t="shared" si="223"/>
        <v>plays</v>
      </c>
      <c r="S3575" s="9">
        <v>41921.125532407408</v>
      </c>
      <c r="T3575" s="9"/>
      <c r="U3575" s="8">
        <v>41951.167199074072</v>
      </c>
      <c r="W3575" s="10">
        <v>41921.125532407408</v>
      </c>
    </row>
    <row r="3576" spans="1:23" ht="49" x14ac:dyDescent="0.25">
      <c r="A3576">
        <v>3574</v>
      </c>
      <c r="B3576" s="3" t="s">
        <v>3573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</v>
      </c>
      <c r="P3576">
        <f t="shared" si="221"/>
        <v>136.78</v>
      </c>
      <c r="Q3576" t="str">
        <f t="shared" si="222"/>
        <v>theater</v>
      </c>
      <c r="R3576" t="str">
        <f t="shared" si="223"/>
        <v>plays</v>
      </c>
      <c r="S3576" s="9">
        <v>41926.692685185182</v>
      </c>
      <c r="T3576" s="9"/>
      <c r="U3576" s="8">
        <v>41956.734351851846</v>
      </c>
      <c r="W3576" s="10">
        <v>41926.692685185182</v>
      </c>
    </row>
    <row r="3577" spans="1:23" ht="49" x14ac:dyDescent="0.25">
      <c r="A3577">
        <v>3575</v>
      </c>
      <c r="B3577" s="3" t="s">
        <v>3574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</v>
      </c>
      <c r="P3577">
        <f t="shared" si="221"/>
        <v>99.34</v>
      </c>
      <c r="Q3577" t="str">
        <f t="shared" si="222"/>
        <v>theater</v>
      </c>
      <c r="R3577" t="str">
        <f t="shared" si="223"/>
        <v>plays</v>
      </c>
      <c r="S3577" s="9">
        <v>42561.533877314811</v>
      </c>
      <c r="T3577" s="9"/>
      <c r="U3577" s="8">
        <v>42592.915972222225</v>
      </c>
      <c r="W3577" s="10">
        <v>42561.533877314811</v>
      </c>
    </row>
    <row r="3578" spans="1:23" ht="49" x14ac:dyDescent="0.25">
      <c r="A3578">
        <v>3576</v>
      </c>
      <c r="B3578" s="3" t="s">
        <v>3575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tr">
        <f t="shared" si="222"/>
        <v>theater</v>
      </c>
      <c r="R3578" t="str">
        <f t="shared" si="223"/>
        <v>plays</v>
      </c>
      <c r="S3578" s="9">
        <v>42649.29923611111</v>
      </c>
      <c r="T3578" s="9"/>
      <c r="U3578" s="8">
        <v>42709.340902777782</v>
      </c>
      <c r="W3578" s="10">
        <v>42649.29923611111</v>
      </c>
    </row>
    <row r="3579" spans="1:23" ht="49" x14ac:dyDescent="0.25">
      <c r="A3579">
        <v>3577</v>
      </c>
      <c r="B3579" s="3" t="s">
        <v>3576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28.89</v>
      </c>
      <c r="Q3579" t="str">
        <f t="shared" si="222"/>
        <v>theater</v>
      </c>
      <c r="R3579" t="str">
        <f t="shared" si="223"/>
        <v>plays</v>
      </c>
      <c r="S3579" s="9">
        <v>42093.536840277782</v>
      </c>
      <c r="T3579" s="9"/>
      <c r="U3579" s="8">
        <v>42120.01944444445</v>
      </c>
      <c r="W3579" s="10">
        <v>42093.536840277782</v>
      </c>
    </row>
    <row r="3580" spans="1:23" ht="49" x14ac:dyDescent="0.25">
      <c r="A3580">
        <v>3578</v>
      </c>
      <c r="B3580" s="3" t="s">
        <v>3577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</v>
      </c>
      <c r="P3580">
        <f t="shared" si="221"/>
        <v>40.549999999999997</v>
      </c>
      <c r="Q3580" t="str">
        <f t="shared" si="222"/>
        <v>theater</v>
      </c>
      <c r="R3580" t="str">
        <f t="shared" si="223"/>
        <v>plays</v>
      </c>
      <c r="S3580" s="9">
        <v>42460.483530092592</v>
      </c>
      <c r="T3580" s="9"/>
      <c r="U3580" s="8">
        <v>42490.483530092592</v>
      </c>
      <c r="W3580" s="10">
        <v>42460.483530092592</v>
      </c>
    </row>
    <row r="3581" spans="1:23" ht="49" x14ac:dyDescent="0.25">
      <c r="A3581">
        <v>3579</v>
      </c>
      <c r="B3581" s="3" t="s">
        <v>3578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</v>
      </c>
      <c r="Q3581" t="str">
        <f t="shared" si="222"/>
        <v>theater</v>
      </c>
      <c r="R3581" t="str">
        <f t="shared" si="223"/>
        <v>plays</v>
      </c>
      <c r="S3581" s="9">
        <v>42430.512222222227</v>
      </c>
      <c r="T3581" s="9"/>
      <c r="U3581" s="8">
        <v>42460.470555555556</v>
      </c>
      <c r="W3581" s="10">
        <v>42430.512222222227</v>
      </c>
    </row>
    <row r="3582" spans="1:23" ht="49" x14ac:dyDescent="0.25">
      <c r="A3582">
        <v>3580</v>
      </c>
      <c r="B3582" s="3" t="s">
        <v>3579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114</v>
      </c>
      <c r="P3582">
        <f t="shared" si="221"/>
        <v>37.96</v>
      </c>
      <c r="Q3582" t="str">
        <f t="shared" si="222"/>
        <v>theater</v>
      </c>
      <c r="R3582" t="str">
        <f t="shared" si="223"/>
        <v>plays</v>
      </c>
      <c r="S3582" s="9">
        <v>42025.926180555558</v>
      </c>
      <c r="T3582" s="9"/>
      <c r="U3582" s="8">
        <v>42063.957638888889</v>
      </c>
      <c r="W3582" s="10">
        <v>42025.926180555558</v>
      </c>
    </row>
    <row r="3583" spans="1:23" ht="49" x14ac:dyDescent="0.25">
      <c r="A3583">
        <v>3581</v>
      </c>
      <c r="B3583" s="3" t="s">
        <v>3580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</v>
      </c>
      <c r="Q3583" t="str">
        <f t="shared" si="222"/>
        <v>theater</v>
      </c>
      <c r="R3583" t="str">
        <f t="shared" si="223"/>
        <v>plays</v>
      </c>
      <c r="S3583" s="9">
        <v>41836.221180555556</v>
      </c>
      <c r="T3583" s="9"/>
      <c r="U3583" s="8">
        <v>41850.221180555556</v>
      </c>
      <c r="W3583" s="10">
        <v>41836.221180555556</v>
      </c>
    </row>
    <row r="3584" spans="1:23" ht="49" x14ac:dyDescent="0.25">
      <c r="A3584">
        <v>3582</v>
      </c>
      <c r="B3584" s="3" t="s">
        <v>3581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</v>
      </c>
      <c r="Q3584" t="str">
        <f t="shared" si="222"/>
        <v>theater</v>
      </c>
      <c r="R3584" t="str">
        <f t="shared" si="223"/>
        <v>plays</v>
      </c>
      <c r="S3584" s="9">
        <v>42450.845856481479</v>
      </c>
      <c r="T3584" s="9"/>
      <c r="U3584" s="8">
        <v>42464.845856481479</v>
      </c>
      <c r="W3584" s="10">
        <v>42450.845856481479</v>
      </c>
    </row>
    <row r="3585" spans="1:23" ht="49" x14ac:dyDescent="0.25">
      <c r="A3585">
        <v>3583</v>
      </c>
      <c r="B3585" s="3" t="s">
        <v>3582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109</v>
      </c>
      <c r="P3585">
        <f t="shared" si="221"/>
        <v>135.63</v>
      </c>
      <c r="Q3585" t="str">
        <f t="shared" si="222"/>
        <v>theater</v>
      </c>
      <c r="R3585" t="str">
        <f t="shared" si="223"/>
        <v>plays</v>
      </c>
      <c r="S3585" s="9">
        <v>42418.175983796296</v>
      </c>
      <c r="T3585" s="9"/>
      <c r="U3585" s="8">
        <v>42478.134317129632</v>
      </c>
      <c r="W3585" s="10">
        <v>42418.175983796296</v>
      </c>
    </row>
    <row r="3586" spans="1:23" ht="97" x14ac:dyDescent="0.25">
      <c r="A3586">
        <v>3584</v>
      </c>
      <c r="B3586" s="3" t="s">
        <v>3583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116</v>
      </c>
      <c r="P3586">
        <f t="shared" si="221"/>
        <v>30.94</v>
      </c>
      <c r="Q3586" t="str">
        <f t="shared" si="222"/>
        <v>theater</v>
      </c>
      <c r="R3586" t="str">
        <f t="shared" si="223"/>
        <v>plays</v>
      </c>
      <c r="S3586" s="9">
        <v>42168.066481481481</v>
      </c>
      <c r="T3586" s="9"/>
      <c r="U3586" s="8">
        <v>42198.066481481481</v>
      </c>
      <c r="W3586" s="10">
        <v>42168.066481481481</v>
      </c>
    </row>
    <row r="3587" spans="1:23" ht="49" x14ac:dyDescent="0.25">
      <c r="A3587">
        <v>3585</v>
      </c>
      <c r="B3587" s="3" t="s">
        <v>3584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ROUND((E3587/D3587)*100,0)</f>
        <v>119</v>
      </c>
      <c r="P3587">
        <f t="shared" ref="P3587:P3650" si="225">ROUND(E3587/L3587,2)</f>
        <v>176.09</v>
      </c>
      <c r="Q3587" t="str">
        <f t="shared" ref="Q3587:Q3650" si="226">LEFT(N3587,FIND("/",N3587)-1)</f>
        <v>theater</v>
      </c>
      <c r="R3587" t="str">
        <f t="shared" ref="R3587:R3650" si="227">MID(N3587,FIND("/",N3587)+1,LEN(N3587))</f>
        <v>plays</v>
      </c>
      <c r="S3587" s="9">
        <v>41964.466319444444</v>
      </c>
      <c r="T3587" s="9"/>
      <c r="U3587" s="8">
        <v>41994.466319444444</v>
      </c>
      <c r="W3587" s="10">
        <v>41964.466319444444</v>
      </c>
    </row>
    <row r="3588" spans="1:23" ht="18" x14ac:dyDescent="0.25">
      <c r="A3588">
        <v>3586</v>
      </c>
      <c r="B3588" s="3" t="s">
        <v>3585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</v>
      </c>
      <c r="P3588">
        <f t="shared" si="225"/>
        <v>151.97999999999999</v>
      </c>
      <c r="Q3588" t="str">
        <f t="shared" si="226"/>
        <v>theater</v>
      </c>
      <c r="R3588" t="str">
        <f t="shared" si="227"/>
        <v>plays</v>
      </c>
      <c r="S3588" s="9">
        <v>42576.447569444441</v>
      </c>
      <c r="T3588" s="9"/>
      <c r="U3588" s="8">
        <v>42636.447569444441</v>
      </c>
      <c r="W3588" s="10">
        <v>42576.447569444441</v>
      </c>
    </row>
    <row r="3589" spans="1:23" ht="49" x14ac:dyDescent="0.25">
      <c r="A3589">
        <v>3587</v>
      </c>
      <c r="B3589" s="3" t="s">
        <v>3586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127</v>
      </c>
      <c r="P3589">
        <f t="shared" si="225"/>
        <v>22.61</v>
      </c>
      <c r="Q3589" t="str">
        <f t="shared" si="226"/>
        <v>theater</v>
      </c>
      <c r="R3589" t="str">
        <f t="shared" si="227"/>
        <v>plays</v>
      </c>
      <c r="S3589" s="9">
        <v>42503.289976851855</v>
      </c>
      <c r="T3589" s="9"/>
      <c r="U3589" s="8">
        <v>42548.541666666672</v>
      </c>
      <c r="W3589" s="10">
        <v>42503.289976851855</v>
      </c>
    </row>
    <row r="3590" spans="1:23" ht="49" x14ac:dyDescent="0.25">
      <c r="A3590">
        <v>3588</v>
      </c>
      <c r="B3590" s="3" t="s">
        <v>3587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101</v>
      </c>
      <c r="P3590">
        <f t="shared" si="225"/>
        <v>18.27</v>
      </c>
      <c r="Q3590" t="str">
        <f t="shared" si="226"/>
        <v>theater</v>
      </c>
      <c r="R3590" t="str">
        <f t="shared" si="227"/>
        <v>plays</v>
      </c>
      <c r="S3590" s="9">
        <v>42101.578819444447</v>
      </c>
      <c r="T3590" s="9"/>
      <c r="U3590" s="8">
        <v>42123.708333333328</v>
      </c>
      <c r="W3590" s="10">
        <v>42101.578819444447</v>
      </c>
    </row>
    <row r="3591" spans="1:23" ht="49" x14ac:dyDescent="0.25">
      <c r="A3591">
        <v>3589</v>
      </c>
      <c r="B3591" s="3" t="s">
        <v>3588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128</v>
      </c>
      <c r="P3591">
        <f t="shared" si="225"/>
        <v>82.26</v>
      </c>
      <c r="Q3591" t="str">
        <f t="shared" si="226"/>
        <v>theater</v>
      </c>
      <c r="R3591" t="str">
        <f t="shared" si="227"/>
        <v>plays</v>
      </c>
      <c r="S3591" s="9">
        <v>42125.397534722222</v>
      </c>
      <c r="T3591" s="9"/>
      <c r="U3591" s="8">
        <v>42150.397534722222</v>
      </c>
      <c r="W3591" s="10">
        <v>42125.397534722222</v>
      </c>
    </row>
    <row r="3592" spans="1:23" ht="49" x14ac:dyDescent="0.25">
      <c r="A3592">
        <v>3590</v>
      </c>
      <c r="B3592" s="3" t="s">
        <v>3589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</v>
      </c>
      <c r="P3592">
        <f t="shared" si="225"/>
        <v>68.53</v>
      </c>
      <c r="Q3592" t="str">
        <f t="shared" si="226"/>
        <v>theater</v>
      </c>
      <c r="R3592" t="str">
        <f t="shared" si="227"/>
        <v>plays</v>
      </c>
      <c r="S3592" s="9">
        <v>41902.083726851852</v>
      </c>
      <c r="T3592" s="9"/>
      <c r="U3592" s="8">
        <v>41932.083726851852</v>
      </c>
      <c r="W3592" s="10">
        <v>41902.083726851852</v>
      </c>
    </row>
    <row r="3593" spans="1:23" ht="49" x14ac:dyDescent="0.25">
      <c r="A3593">
        <v>3591</v>
      </c>
      <c r="B3593" s="3" t="s">
        <v>3590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68.06</v>
      </c>
      <c r="Q3593" t="str">
        <f t="shared" si="226"/>
        <v>theater</v>
      </c>
      <c r="R3593" t="str">
        <f t="shared" si="227"/>
        <v>plays</v>
      </c>
      <c r="S3593" s="9">
        <v>42003.698425925926</v>
      </c>
      <c r="T3593" s="9"/>
      <c r="U3593" s="8">
        <v>42027.957638888889</v>
      </c>
      <c r="W3593" s="10">
        <v>42003.698425925926</v>
      </c>
    </row>
    <row r="3594" spans="1:23" ht="49" x14ac:dyDescent="0.25">
      <c r="A3594">
        <v>3592</v>
      </c>
      <c r="B3594" s="3" t="s">
        <v>3591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</v>
      </c>
      <c r="P3594">
        <f t="shared" si="225"/>
        <v>72.709999999999994</v>
      </c>
      <c r="Q3594" t="str">
        <f t="shared" si="226"/>
        <v>theater</v>
      </c>
      <c r="R3594" t="str">
        <f t="shared" si="227"/>
        <v>plays</v>
      </c>
      <c r="S3594" s="9">
        <v>41988.579942129625</v>
      </c>
      <c r="T3594" s="9"/>
      <c r="U3594" s="8">
        <v>42045.957638888889</v>
      </c>
      <c r="W3594" s="10">
        <v>41988.579942129625</v>
      </c>
    </row>
    <row r="3595" spans="1:23" ht="49" x14ac:dyDescent="0.25">
      <c r="A3595">
        <v>3593</v>
      </c>
      <c r="B3595" s="3" t="s">
        <v>3592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111</v>
      </c>
      <c r="P3595">
        <f t="shared" si="225"/>
        <v>77.19</v>
      </c>
      <c r="Q3595" t="str">
        <f t="shared" si="226"/>
        <v>theater</v>
      </c>
      <c r="R3595" t="str">
        <f t="shared" si="227"/>
        <v>plays</v>
      </c>
      <c r="S3595" s="9">
        <v>41974.648599537039</v>
      </c>
      <c r="T3595" s="9"/>
      <c r="U3595" s="8">
        <v>42009.601388888885</v>
      </c>
      <c r="W3595" s="10">
        <v>41974.648599537039</v>
      </c>
    </row>
    <row r="3596" spans="1:23" ht="49" x14ac:dyDescent="0.25">
      <c r="A3596">
        <v>3594</v>
      </c>
      <c r="B3596" s="3" t="s">
        <v>3593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126</v>
      </c>
      <c r="P3596">
        <f t="shared" si="225"/>
        <v>55.97</v>
      </c>
      <c r="Q3596" t="str">
        <f t="shared" si="226"/>
        <v>theater</v>
      </c>
      <c r="R3596" t="str">
        <f t="shared" si="227"/>
        <v>plays</v>
      </c>
      <c r="S3596" s="9">
        <v>42591.816921296297</v>
      </c>
      <c r="T3596" s="9"/>
      <c r="U3596" s="8">
        <v>42616.816921296297</v>
      </c>
      <c r="W3596" s="10">
        <v>42591.816921296297</v>
      </c>
    </row>
    <row r="3597" spans="1:23" ht="33" x14ac:dyDescent="0.25">
      <c r="A3597">
        <v>3595</v>
      </c>
      <c r="B3597" s="3" t="s">
        <v>3594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119</v>
      </c>
      <c r="P3597">
        <f t="shared" si="225"/>
        <v>49.69</v>
      </c>
      <c r="Q3597" t="str">
        <f t="shared" si="226"/>
        <v>theater</v>
      </c>
      <c r="R3597" t="str">
        <f t="shared" si="227"/>
        <v>plays</v>
      </c>
      <c r="S3597" s="9">
        <v>42049.758368055554</v>
      </c>
      <c r="T3597" s="9"/>
      <c r="U3597" s="8">
        <v>42076.040972222225</v>
      </c>
      <c r="W3597" s="10">
        <v>42049.758368055554</v>
      </c>
    </row>
    <row r="3598" spans="1:23" ht="49" x14ac:dyDescent="0.25">
      <c r="A3598">
        <v>3596</v>
      </c>
      <c r="B3598" s="3" t="s">
        <v>3595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108</v>
      </c>
      <c r="P3598">
        <f t="shared" si="225"/>
        <v>79</v>
      </c>
      <c r="Q3598" t="str">
        <f t="shared" si="226"/>
        <v>theater</v>
      </c>
      <c r="R3598" t="str">
        <f t="shared" si="227"/>
        <v>plays</v>
      </c>
      <c r="S3598" s="9">
        <v>41856.465069444443</v>
      </c>
      <c r="T3598" s="9"/>
      <c r="U3598" s="8">
        <v>41877.465069444443</v>
      </c>
      <c r="W3598" s="10">
        <v>41856.465069444443</v>
      </c>
    </row>
    <row r="3599" spans="1:23" ht="33" x14ac:dyDescent="0.25">
      <c r="A3599">
        <v>3597</v>
      </c>
      <c r="B3599" s="3" t="s">
        <v>3596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103</v>
      </c>
      <c r="P3599">
        <f t="shared" si="225"/>
        <v>77.73</v>
      </c>
      <c r="Q3599" t="str">
        <f t="shared" si="226"/>
        <v>theater</v>
      </c>
      <c r="R3599" t="str">
        <f t="shared" si="227"/>
        <v>plays</v>
      </c>
      <c r="S3599" s="9">
        <v>42417.335532407407</v>
      </c>
      <c r="T3599" s="9"/>
      <c r="U3599" s="8">
        <v>42431.999305555553</v>
      </c>
      <c r="W3599" s="10">
        <v>42417.335532407407</v>
      </c>
    </row>
    <row r="3600" spans="1:23" ht="49" x14ac:dyDescent="0.25">
      <c r="A3600">
        <v>3598</v>
      </c>
      <c r="B3600" s="3" t="s">
        <v>3597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</v>
      </c>
      <c r="P3600">
        <f t="shared" si="225"/>
        <v>40.78</v>
      </c>
      <c r="Q3600" t="str">
        <f t="shared" si="226"/>
        <v>theater</v>
      </c>
      <c r="R3600" t="str">
        <f t="shared" si="227"/>
        <v>plays</v>
      </c>
      <c r="S3600" s="9">
        <v>41866.54886574074</v>
      </c>
      <c r="T3600" s="9"/>
      <c r="U3600" s="8">
        <v>41884.957638888889</v>
      </c>
      <c r="W3600" s="10">
        <v>41866.54886574074</v>
      </c>
    </row>
    <row r="3601" spans="1:23" ht="49" x14ac:dyDescent="0.25">
      <c r="A3601">
        <v>3599</v>
      </c>
      <c r="B3601" s="3" t="s">
        <v>3598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</v>
      </c>
      <c r="Q3601" t="str">
        <f t="shared" si="226"/>
        <v>theater</v>
      </c>
      <c r="R3601" t="str">
        <f t="shared" si="227"/>
        <v>plays</v>
      </c>
      <c r="S3601" s="9">
        <v>42220.54487268519</v>
      </c>
      <c r="T3601" s="9"/>
      <c r="U3601" s="8">
        <v>42245.75</v>
      </c>
      <c r="W3601" s="10">
        <v>42220.54487268519</v>
      </c>
    </row>
    <row r="3602" spans="1:23" ht="33" x14ac:dyDescent="0.25">
      <c r="A3602">
        <v>3600</v>
      </c>
      <c r="B3602" s="3" t="s">
        <v>3599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tr">
        <f t="shared" si="226"/>
        <v>theater</v>
      </c>
      <c r="R3602" t="str">
        <f t="shared" si="227"/>
        <v>plays</v>
      </c>
      <c r="S3602" s="9">
        <v>42628.599120370374</v>
      </c>
      <c r="T3602" s="9"/>
      <c r="U3602" s="8">
        <v>42656.599120370374</v>
      </c>
      <c r="W3602" s="10">
        <v>42628.599120370374</v>
      </c>
    </row>
    <row r="3603" spans="1:23" ht="49" x14ac:dyDescent="0.25">
      <c r="A3603">
        <v>3601</v>
      </c>
      <c r="B3603" s="3" t="s">
        <v>3600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</v>
      </c>
      <c r="P3603">
        <f t="shared" si="225"/>
        <v>39.380000000000003</v>
      </c>
      <c r="Q3603" t="str">
        <f t="shared" si="226"/>
        <v>theater</v>
      </c>
      <c r="R3603" t="str">
        <f t="shared" si="227"/>
        <v>plays</v>
      </c>
      <c r="S3603" s="9">
        <v>41990.74863425926</v>
      </c>
      <c r="T3603" s="9"/>
      <c r="U3603" s="8">
        <v>42020.74863425926</v>
      </c>
      <c r="W3603" s="10">
        <v>41990.74863425926</v>
      </c>
    </row>
    <row r="3604" spans="1:23" ht="49" x14ac:dyDescent="0.25">
      <c r="A3604">
        <v>3602</v>
      </c>
      <c r="B3604" s="3" t="s">
        <v>3601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</v>
      </c>
      <c r="P3604">
        <f t="shared" si="225"/>
        <v>81.67</v>
      </c>
      <c r="Q3604" t="str">
        <f t="shared" si="226"/>
        <v>theater</v>
      </c>
      <c r="R3604" t="str">
        <f t="shared" si="227"/>
        <v>plays</v>
      </c>
      <c r="S3604" s="9">
        <v>42447.644432870366</v>
      </c>
      <c r="T3604" s="9"/>
      <c r="U3604" s="8">
        <v>42507.644432870366</v>
      </c>
      <c r="W3604" s="10">
        <v>42447.644432870366</v>
      </c>
    </row>
    <row r="3605" spans="1:23" ht="49" x14ac:dyDescent="0.25">
      <c r="A3605">
        <v>3603</v>
      </c>
      <c r="B3605" s="3" t="s">
        <v>3602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171</v>
      </c>
      <c r="P3605">
        <f t="shared" si="225"/>
        <v>44.91</v>
      </c>
      <c r="Q3605" t="str">
        <f t="shared" si="226"/>
        <v>theater</v>
      </c>
      <c r="R3605" t="str">
        <f t="shared" si="227"/>
        <v>plays</v>
      </c>
      <c r="S3605" s="9">
        <v>42283.614351851851</v>
      </c>
      <c r="T3605" s="9"/>
      <c r="U3605" s="8">
        <v>42313.656018518523</v>
      </c>
      <c r="W3605" s="10">
        <v>42283.614351851851</v>
      </c>
    </row>
    <row r="3606" spans="1:23" ht="49" x14ac:dyDescent="0.25">
      <c r="A3606">
        <v>3604</v>
      </c>
      <c r="B3606" s="3" t="s">
        <v>3603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113</v>
      </c>
      <c r="P3606">
        <f t="shared" si="225"/>
        <v>49.06</v>
      </c>
      <c r="Q3606" t="str">
        <f t="shared" si="226"/>
        <v>theater</v>
      </c>
      <c r="R3606" t="str">
        <f t="shared" si="227"/>
        <v>plays</v>
      </c>
      <c r="S3606" s="9">
        <v>42482.765694444446</v>
      </c>
      <c r="T3606" s="9"/>
      <c r="U3606" s="8">
        <v>42489.040972222225</v>
      </c>
      <c r="W3606" s="10">
        <v>42482.765694444446</v>
      </c>
    </row>
    <row r="3607" spans="1:23" ht="49" x14ac:dyDescent="0.25">
      <c r="A3607">
        <v>3605</v>
      </c>
      <c r="B3607" s="3" t="s">
        <v>3604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30.67</v>
      </c>
      <c r="Q3607" t="str">
        <f t="shared" si="226"/>
        <v>theater</v>
      </c>
      <c r="R3607" t="str">
        <f t="shared" si="227"/>
        <v>plays</v>
      </c>
      <c r="S3607" s="9">
        <v>42383.543124999997</v>
      </c>
      <c r="T3607" s="9"/>
      <c r="U3607" s="8">
        <v>42413.543124999997</v>
      </c>
      <c r="W3607" s="10">
        <v>42383.543124999997</v>
      </c>
    </row>
    <row r="3608" spans="1:23" ht="49" x14ac:dyDescent="0.25">
      <c r="A3608">
        <v>3606</v>
      </c>
      <c r="B3608" s="3" t="s">
        <v>3605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</v>
      </c>
      <c r="P3608">
        <f t="shared" si="225"/>
        <v>61.06</v>
      </c>
      <c r="Q3608" t="str">
        <f t="shared" si="226"/>
        <v>theater</v>
      </c>
      <c r="R3608" t="str">
        <f t="shared" si="227"/>
        <v>plays</v>
      </c>
      <c r="S3608" s="9">
        <v>42566.354826388888</v>
      </c>
      <c r="T3608" s="9"/>
      <c r="U3608" s="8">
        <v>42596.354826388888</v>
      </c>
      <c r="W3608" s="10">
        <v>42566.354826388888</v>
      </c>
    </row>
    <row r="3609" spans="1:23" ht="33" x14ac:dyDescent="0.25">
      <c r="A3609">
        <v>3607</v>
      </c>
      <c r="B3609" s="3" t="s">
        <v>3606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</v>
      </c>
      <c r="P3609">
        <f t="shared" si="225"/>
        <v>29</v>
      </c>
      <c r="Q3609" t="str">
        <f t="shared" si="226"/>
        <v>theater</v>
      </c>
      <c r="R3609" t="str">
        <f t="shared" si="227"/>
        <v>plays</v>
      </c>
      <c r="S3609" s="9">
        <v>42338.713912037041</v>
      </c>
      <c r="T3609" s="9"/>
      <c r="U3609" s="8">
        <v>42352.75</v>
      </c>
      <c r="W3609" s="10">
        <v>42338.713912037041</v>
      </c>
    </row>
    <row r="3610" spans="1:23" ht="49" x14ac:dyDescent="0.25">
      <c r="A3610">
        <v>3608</v>
      </c>
      <c r="B3610" s="3" t="s">
        <v>3607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29.63</v>
      </c>
      <c r="Q3610" t="str">
        <f t="shared" si="226"/>
        <v>theater</v>
      </c>
      <c r="R3610" t="str">
        <f t="shared" si="227"/>
        <v>plays</v>
      </c>
      <c r="S3610" s="9">
        <v>42506.459375000006</v>
      </c>
      <c r="T3610" s="9"/>
      <c r="U3610" s="8">
        <v>42538.333333333328</v>
      </c>
      <c r="W3610" s="10">
        <v>42506.459375000006</v>
      </c>
    </row>
    <row r="3611" spans="1:23" ht="49" x14ac:dyDescent="0.25">
      <c r="A3611">
        <v>3609</v>
      </c>
      <c r="B3611" s="3" t="s">
        <v>3608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</v>
      </c>
      <c r="P3611">
        <f t="shared" si="225"/>
        <v>143.1</v>
      </c>
      <c r="Q3611" t="str">
        <f t="shared" si="226"/>
        <v>theater</v>
      </c>
      <c r="R3611" t="str">
        <f t="shared" si="227"/>
        <v>plays</v>
      </c>
      <c r="S3611" s="9">
        <v>42429.741724537031</v>
      </c>
      <c r="T3611" s="9"/>
      <c r="U3611" s="8">
        <v>42459.700057870374</v>
      </c>
      <c r="W3611" s="10">
        <v>42429.741724537031</v>
      </c>
    </row>
    <row r="3612" spans="1:23" ht="49" x14ac:dyDescent="0.25">
      <c r="A3612">
        <v>3610</v>
      </c>
      <c r="B3612" s="3" t="s">
        <v>3609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</v>
      </c>
      <c r="P3612">
        <f t="shared" si="225"/>
        <v>52.35</v>
      </c>
      <c r="Q3612" t="str">
        <f t="shared" si="226"/>
        <v>theater</v>
      </c>
      <c r="R3612" t="str">
        <f t="shared" si="227"/>
        <v>plays</v>
      </c>
      <c r="S3612" s="9">
        <v>42203.182129629626</v>
      </c>
      <c r="T3612" s="9"/>
      <c r="U3612" s="8">
        <v>42233.182129629626</v>
      </c>
      <c r="W3612" s="10">
        <v>42203.182129629626</v>
      </c>
    </row>
    <row r="3613" spans="1:23" ht="49" x14ac:dyDescent="0.25">
      <c r="A3613">
        <v>3611</v>
      </c>
      <c r="B3613" s="3" t="s">
        <v>3610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66.67</v>
      </c>
      <c r="Q3613" t="str">
        <f t="shared" si="226"/>
        <v>theater</v>
      </c>
      <c r="R3613" t="str">
        <f t="shared" si="227"/>
        <v>plays</v>
      </c>
      <c r="S3613" s="9">
        <v>42072.120381944449</v>
      </c>
      <c r="T3613" s="9"/>
      <c r="U3613" s="8">
        <v>42102.120381944449</v>
      </c>
      <c r="W3613" s="10">
        <v>42072.120381944449</v>
      </c>
    </row>
    <row r="3614" spans="1:23" ht="49" x14ac:dyDescent="0.25">
      <c r="A3614">
        <v>3612</v>
      </c>
      <c r="B3614" s="3" t="s">
        <v>3611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</v>
      </c>
      <c r="P3614">
        <f t="shared" si="225"/>
        <v>126.67</v>
      </c>
      <c r="Q3614" t="str">
        <f t="shared" si="226"/>
        <v>theater</v>
      </c>
      <c r="R3614" t="str">
        <f t="shared" si="227"/>
        <v>plays</v>
      </c>
      <c r="S3614" s="9">
        <v>41789.476979166669</v>
      </c>
      <c r="T3614" s="9"/>
      <c r="U3614" s="8">
        <v>41799.476979166669</v>
      </c>
      <c r="W3614" s="10">
        <v>41789.476979166669</v>
      </c>
    </row>
    <row r="3615" spans="1:23" ht="33" x14ac:dyDescent="0.25">
      <c r="A3615">
        <v>3613</v>
      </c>
      <c r="B3615" s="3" t="s">
        <v>3612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tr">
        <f t="shared" si="226"/>
        <v>theater</v>
      </c>
      <c r="R3615" t="str">
        <f t="shared" si="227"/>
        <v>plays</v>
      </c>
      <c r="S3615" s="9">
        <v>41788.33997685185</v>
      </c>
      <c r="T3615" s="9"/>
      <c r="U3615" s="8">
        <v>41818.33997685185</v>
      </c>
      <c r="W3615" s="10">
        <v>41788.33997685185</v>
      </c>
    </row>
    <row r="3616" spans="1:23" ht="49" x14ac:dyDescent="0.25">
      <c r="A3616">
        <v>3614</v>
      </c>
      <c r="B3616" s="3" t="s">
        <v>3439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101</v>
      </c>
      <c r="P3616">
        <f t="shared" si="225"/>
        <v>35.49</v>
      </c>
      <c r="Q3616" t="str">
        <f t="shared" si="226"/>
        <v>theater</v>
      </c>
      <c r="R3616" t="str">
        <f t="shared" si="227"/>
        <v>plays</v>
      </c>
      <c r="S3616" s="9">
        <v>42143.791851851856</v>
      </c>
      <c r="T3616" s="9"/>
      <c r="U3616" s="8">
        <v>42173.791851851856</v>
      </c>
      <c r="W3616" s="10">
        <v>42143.791851851856</v>
      </c>
    </row>
    <row r="3617" spans="1:23" ht="49" x14ac:dyDescent="0.25">
      <c r="A3617">
        <v>3615</v>
      </c>
      <c r="B3617" s="3" t="s">
        <v>3613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107</v>
      </c>
      <c r="P3617">
        <f t="shared" si="225"/>
        <v>37.08</v>
      </c>
      <c r="Q3617" t="str">
        <f t="shared" si="226"/>
        <v>theater</v>
      </c>
      <c r="R3617" t="str">
        <f t="shared" si="227"/>
        <v>plays</v>
      </c>
      <c r="S3617" s="9">
        <v>42318.343703703707</v>
      </c>
      <c r="T3617" s="9"/>
      <c r="U3617" s="8">
        <v>42348.343703703707</v>
      </c>
      <c r="W3617" s="10">
        <v>42318.343703703707</v>
      </c>
    </row>
    <row r="3618" spans="1:23" ht="49" x14ac:dyDescent="0.25">
      <c r="A3618">
        <v>3616</v>
      </c>
      <c r="B3618" s="3" t="s">
        <v>3614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125</v>
      </c>
      <c r="P3618">
        <f t="shared" si="225"/>
        <v>69.33</v>
      </c>
      <c r="Q3618" t="str">
        <f t="shared" si="226"/>
        <v>theater</v>
      </c>
      <c r="R3618" t="str">
        <f t="shared" si="227"/>
        <v>plays</v>
      </c>
      <c r="S3618" s="9">
        <v>42052.699814814812</v>
      </c>
      <c r="T3618" s="9"/>
      <c r="U3618" s="8">
        <v>42082.658148148148</v>
      </c>
      <c r="W3618" s="10">
        <v>42052.699814814812</v>
      </c>
    </row>
    <row r="3619" spans="1:23" ht="49" x14ac:dyDescent="0.25">
      <c r="A3619">
        <v>3617</v>
      </c>
      <c r="B3619" s="3" t="s">
        <v>3615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119</v>
      </c>
      <c r="P3619">
        <f t="shared" si="225"/>
        <v>17.25</v>
      </c>
      <c r="Q3619" t="str">
        <f t="shared" si="226"/>
        <v>theater</v>
      </c>
      <c r="R3619" t="str">
        <f t="shared" si="227"/>
        <v>plays</v>
      </c>
      <c r="S3619" s="9">
        <v>42779.360289351855</v>
      </c>
      <c r="T3619" s="9"/>
      <c r="U3619" s="8">
        <v>42793.75</v>
      </c>
      <c r="W3619" s="10">
        <v>42779.360289351855</v>
      </c>
    </row>
    <row r="3620" spans="1:23" ht="49" x14ac:dyDescent="0.25">
      <c r="A3620">
        <v>3618</v>
      </c>
      <c r="B3620" s="3" t="s">
        <v>3616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</v>
      </c>
      <c r="Q3620" t="str">
        <f t="shared" si="226"/>
        <v>theater</v>
      </c>
      <c r="R3620" t="str">
        <f t="shared" si="227"/>
        <v>plays</v>
      </c>
      <c r="S3620" s="9">
        <v>42128.377893518518</v>
      </c>
      <c r="T3620" s="9"/>
      <c r="U3620" s="8">
        <v>42158.377893518518</v>
      </c>
      <c r="W3620" s="10">
        <v>42128.377893518518</v>
      </c>
    </row>
    <row r="3621" spans="1:23" ht="49" x14ac:dyDescent="0.25">
      <c r="A3621">
        <v>3619</v>
      </c>
      <c r="B3621" s="3" t="s">
        <v>3617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>
        <f t="shared" si="225"/>
        <v>66.47</v>
      </c>
      <c r="Q3621" t="str">
        <f t="shared" si="226"/>
        <v>theater</v>
      </c>
      <c r="R3621" t="str">
        <f t="shared" si="227"/>
        <v>plays</v>
      </c>
      <c r="S3621" s="9">
        <v>42660.882245370376</v>
      </c>
      <c r="T3621" s="9"/>
      <c r="U3621" s="8">
        <v>42693.666666666672</v>
      </c>
      <c r="W3621" s="10">
        <v>42660.882245370376</v>
      </c>
    </row>
    <row r="3622" spans="1:23" ht="49" x14ac:dyDescent="0.25">
      <c r="A3622">
        <v>3620</v>
      </c>
      <c r="B3622" s="3" t="s">
        <v>3618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</v>
      </c>
      <c r="P3622">
        <f t="shared" si="225"/>
        <v>56.07</v>
      </c>
      <c r="Q3622" t="str">
        <f t="shared" si="226"/>
        <v>theater</v>
      </c>
      <c r="R3622" t="str">
        <f t="shared" si="227"/>
        <v>plays</v>
      </c>
      <c r="S3622" s="9">
        <v>42037.688206018516</v>
      </c>
      <c r="T3622" s="9"/>
      <c r="U3622" s="8">
        <v>42067.916666666672</v>
      </c>
      <c r="W3622" s="10">
        <v>42037.688206018516</v>
      </c>
    </row>
    <row r="3623" spans="1:23" ht="49" x14ac:dyDescent="0.25">
      <c r="A3623">
        <v>3621</v>
      </c>
      <c r="B3623" s="3" t="s">
        <v>3619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110</v>
      </c>
      <c r="P3623">
        <f t="shared" si="225"/>
        <v>47.03</v>
      </c>
      <c r="Q3623" t="str">
        <f t="shared" si="226"/>
        <v>theater</v>
      </c>
      <c r="R3623" t="str">
        <f t="shared" si="227"/>
        <v>plays</v>
      </c>
      <c r="S3623" s="9">
        <v>42619.685694444444</v>
      </c>
      <c r="T3623" s="9"/>
      <c r="U3623" s="8">
        <v>42643.625</v>
      </c>
      <c r="W3623" s="10">
        <v>42619.685694444444</v>
      </c>
    </row>
    <row r="3624" spans="1:23" ht="33" x14ac:dyDescent="0.25">
      <c r="A3624">
        <v>3622</v>
      </c>
      <c r="B3624" s="3" t="s">
        <v>3620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</v>
      </c>
      <c r="P3624">
        <f t="shared" si="225"/>
        <v>47.67</v>
      </c>
      <c r="Q3624" t="str">
        <f t="shared" si="226"/>
        <v>theater</v>
      </c>
      <c r="R3624" t="str">
        <f t="shared" si="227"/>
        <v>plays</v>
      </c>
      <c r="S3624" s="9">
        <v>41876.971886574072</v>
      </c>
      <c r="T3624" s="9"/>
      <c r="U3624" s="8">
        <v>41909.890972222223</v>
      </c>
      <c r="W3624" s="10">
        <v>41876.971886574072</v>
      </c>
    </row>
    <row r="3625" spans="1:23" ht="33" x14ac:dyDescent="0.25">
      <c r="A3625">
        <v>3623</v>
      </c>
      <c r="B3625" s="3" t="s">
        <v>3621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88.24</v>
      </c>
      <c r="Q3625" t="str">
        <f t="shared" si="226"/>
        <v>theater</v>
      </c>
      <c r="R3625" t="str">
        <f t="shared" si="227"/>
        <v>plays</v>
      </c>
      <c r="S3625" s="9">
        <v>41828.486921296295</v>
      </c>
      <c r="T3625" s="9"/>
      <c r="U3625" s="8">
        <v>41846.041666666664</v>
      </c>
      <c r="W3625" s="10">
        <v>41828.486921296295</v>
      </c>
    </row>
    <row r="3626" spans="1:23" ht="81" x14ac:dyDescent="0.25">
      <c r="A3626">
        <v>3624</v>
      </c>
      <c r="B3626" s="3" t="s">
        <v>3622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105</v>
      </c>
      <c r="P3626">
        <f t="shared" si="225"/>
        <v>80.72</v>
      </c>
      <c r="Q3626" t="str">
        <f t="shared" si="226"/>
        <v>theater</v>
      </c>
      <c r="R3626" t="str">
        <f t="shared" si="227"/>
        <v>plays</v>
      </c>
      <c r="S3626" s="9">
        <v>42545.524189814809</v>
      </c>
      <c r="T3626" s="9"/>
      <c r="U3626" s="8">
        <v>42605.524189814809</v>
      </c>
      <c r="W3626" s="10">
        <v>42545.524189814809</v>
      </c>
    </row>
    <row r="3627" spans="1:23" ht="49" x14ac:dyDescent="0.25">
      <c r="A3627">
        <v>3625</v>
      </c>
      <c r="B3627" s="3" t="s">
        <v>3623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103</v>
      </c>
      <c r="P3627">
        <f t="shared" si="225"/>
        <v>39.49</v>
      </c>
      <c r="Q3627" t="str">
        <f t="shared" si="226"/>
        <v>theater</v>
      </c>
      <c r="R3627" t="str">
        <f t="shared" si="227"/>
        <v>plays</v>
      </c>
      <c r="S3627" s="9">
        <v>42157.402511574073</v>
      </c>
      <c r="T3627" s="9"/>
      <c r="U3627" s="8">
        <v>42187.402511574073</v>
      </c>
      <c r="W3627" s="10">
        <v>42157.402511574073</v>
      </c>
    </row>
    <row r="3628" spans="1:23" ht="49" x14ac:dyDescent="0.25">
      <c r="A3628">
        <v>3626</v>
      </c>
      <c r="B3628" s="3" t="s">
        <v>3624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102</v>
      </c>
      <c r="P3628">
        <f t="shared" si="225"/>
        <v>84.85</v>
      </c>
      <c r="Q3628" t="str">
        <f t="shared" si="226"/>
        <v>theater</v>
      </c>
      <c r="R3628" t="str">
        <f t="shared" si="227"/>
        <v>plays</v>
      </c>
      <c r="S3628" s="9">
        <v>41846.417326388888</v>
      </c>
      <c r="T3628" s="9"/>
      <c r="U3628" s="8">
        <v>41867.417326388888</v>
      </c>
      <c r="W3628" s="10">
        <v>41846.417326388888</v>
      </c>
    </row>
    <row r="3629" spans="1:23" ht="49" x14ac:dyDescent="0.25">
      <c r="A3629">
        <v>3627</v>
      </c>
      <c r="B3629" s="3" t="s">
        <v>3625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68.97</v>
      </c>
      <c r="Q3629" t="str">
        <f t="shared" si="226"/>
        <v>theater</v>
      </c>
      <c r="R3629" t="str">
        <f t="shared" si="227"/>
        <v>plays</v>
      </c>
      <c r="S3629" s="9">
        <v>42460.491747685184</v>
      </c>
      <c r="T3629" s="9"/>
      <c r="U3629" s="8">
        <v>42510.915972222225</v>
      </c>
      <c r="W3629" s="10">
        <v>42460.491747685184</v>
      </c>
    </row>
    <row r="3630" spans="1:23" ht="49" x14ac:dyDescent="0.25">
      <c r="A3630">
        <v>3628</v>
      </c>
      <c r="B3630" s="3" t="s">
        <v>3626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 t="e">
        <f t="shared" si="225"/>
        <v>#DIV/0!</v>
      </c>
      <c r="Q3630" t="str">
        <f t="shared" si="226"/>
        <v>theater</v>
      </c>
      <c r="R3630" t="str">
        <f t="shared" si="227"/>
        <v>musical</v>
      </c>
      <c r="S3630" s="9">
        <v>42291.583287037036</v>
      </c>
      <c r="T3630" s="9"/>
      <c r="U3630" s="8">
        <v>42351.624953703707</v>
      </c>
      <c r="W3630" s="10">
        <v>42291.583287037036</v>
      </c>
    </row>
    <row r="3631" spans="1:23" ht="49" x14ac:dyDescent="0.25">
      <c r="A3631">
        <v>3629</v>
      </c>
      <c r="B3631" s="3" t="s">
        <v>3627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0</v>
      </c>
      <c r="P3631">
        <f t="shared" si="225"/>
        <v>1</v>
      </c>
      <c r="Q3631" t="str">
        <f t="shared" si="226"/>
        <v>theater</v>
      </c>
      <c r="R3631" t="str">
        <f t="shared" si="227"/>
        <v>musical</v>
      </c>
      <c r="S3631" s="9">
        <v>42436.844490740739</v>
      </c>
      <c r="T3631" s="9"/>
      <c r="U3631" s="8">
        <v>42495.458333333328</v>
      </c>
      <c r="W3631" s="10">
        <v>42436.844490740739</v>
      </c>
    </row>
    <row r="3632" spans="1:23" ht="49" x14ac:dyDescent="0.25">
      <c r="A3632">
        <v>3630</v>
      </c>
      <c r="B3632" s="3" t="s">
        <v>3628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0</v>
      </c>
      <c r="P3632">
        <f t="shared" si="225"/>
        <v>1</v>
      </c>
      <c r="Q3632" t="str">
        <f t="shared" si="226"/>
        <v>theater</v>
      </c>
      <c r="R3632" t="str">
        <f t="shared" si="227"/>
        <v>musical</v>
      </c>
      <c r="S3632" s="9">
        <v>41942.59710648148</v>
      </c>
      <c r="T3632" s="9"/>
      <c r="U3632" s="8">
        <v>41972.638773148152</v>
      </c>
      <c r="W3632" s="10">
        <v>41942.59710648148</v>
      </c>
    </row>
    <row r="3633" spans="1:23" ht="49" x14ac:dyDescent="0.25">
      <c r="A3633">
        <v>3631</v>
      </c>
      <c r="B3633" s="3" t="s">
        <v>3629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</v>
      </c>
      <c r="P3633">
        <f t="shared" si="225"/>
        <v>147.88</v>
      </c>
      <c r="Q3633" t="str">
        <f t="shared" si="226"/>
        <v>theater</v>
      </c>
      <c r="R3633" t="str">
        <f t="shared" si="227"/>
        <v>musical</v>
      </c>
      <c r="S3633" s="9">
        <v>41880.503437499996</v>
      </c>
      <c r="T3633" s="9"/>
      <c r="U3633" s="8">
        <v>41904.915972222225</v>
      </c>
      <c r="W3633" s="10">
        <v>41880.503437499996</v>
      </c>
    </row>
    <row r="3634" spans="1:23" ht="49" x14ac:dyDescent="0.25">
      <c r="A3634">
        <v>3632</v>
      </c>
      <c r="B3634" s="3" t="s">
        <v>3630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>
        <f t="shared" si="225"/>
        <v>100</v>
      </c>
      <c r="Q3634" t="str">
        <f t="shared" si="226"/>
        <v>theater</v>
      </c>
      <c r="R3634" t="str">
        <f t="shared" si="227"/>
        <v>musical</v>
      </c>
      <c r="S3634" s="9">
        <v>41946.686909722222</v>
      </c>
      <c r="T3634" s="9"/>
      <c r="U3634" s="8">
        <v>41966.686909722222</v>
      </c>
      <c r="W3634" s="10">
        <v>41946.686909722222</v>
      </c>
    </row>
    <row r="3635" spans="1:23" ht="49" x14ac:dyDescent="0.25">
      <c r="A3635">
        <v>3633</v>
      </c>
      <c r="B3635" s="3" t="s">
        <v>3631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</v>
      </c>
      <c r="P3635">
        <f t="shared" si="225"/>
        <v>56.84</v>
      </c>
      <c r="Q3635" t="str">
        <f t="shared" si="226"/>
        <v>theater</v>
      </c>
      <c r="R3635" t="str">
        <f t="shared" si="227"/>
        <v>musical</v>
      </c>
      <c r="S3635" s="9">
        <v>42649.373460648145</v>
      </c>
      <c r="T3635" s="9"/>
      <c r="U3635" s="8">
        <v>42692.791666666672</v>
      </c>
      <c r="W3635" s="10">
        <v>42649.373460648145</v>
      </c>
    </row>
    <row r="3636" spans="1:23" ht="49" x14ac:dyDescent="0.25">
      <c r="A3636">
        <v>3634</v>
      </c>
      <c r="B3636" s="3" t="s">
        <v>3632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</v>
      </c>
      <c r="P3636">
        <f t="shared" si="225"/>
        <v>176.94</v>
      </c>
      <c r="Q3636" t="str">
        <f t="shared" si="226"/>
        <v>theater</v>
      </c>
      <c r="R3636" t="str">
        <f t="shared" si="227"/>
        <v>musical</v>
      </c>
      <c r="S3636" s="9">
        <v>42700.916365740741</v>
      </c>
      <c r="T3636" s="9"/>
      <c r="U3636" s="8">
        <v>42748.915972222225</v>
      </c>
      <c r="W3636" s="10">
        <v>42700.916365740741</v>
      </c>
    </row>
    <row r="3637" spans="1:23" ht="33" x14ac:dyDescent="0.25">
      <c r="A3637">
        <v>3635</v>
      </c>
      <c r="B3637" s="3" t="s">
        <v>3633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</v>
      </c>
      <c r="P3637">
        <f t="shared" si="225"/>
        <v>127.6</v>
      </c>
      <c r="Q3637" t="str">
        <f t="shared" si="226"/>
        <v>theater</v>
      </c>
      <c r="R3637" t="str">
        <f t="shared" si="227"/>
        <v>musical</v>
      </c>
      <c r="S3637" s="9">
        <v>42450.63282407407</v>
      </c>
      <c r="T3637" s="9"/>
      <c r="U3637" s="8">
        <v>42480.63282407407</v>
      </c>
      <c r="W3637" s="10">
        <v>42450.63282407407</v>
      </c>
    </row>
    <row r="3638" spans="1:23" ht="49" x14ac:dyDescent="0.25">
      <c r="A3638">
        <v>3636</v>
      </c>
      <c r="B3638" s="3" t="s">
        <v>3634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 t="e">
        <f t="shared" si="225"/>
        <v>#DIV/0!</v>
      </c>
      <c r="Q3638" t="str">
        <f t="shared" si="226"/>
        <v>theater</v>
      </c>
      <c r="R3638" t="str">
        <f t="shared" si="227"/>
        <v>musical</v>
      </c>
      <c r="S3638" s="9">
        <v>42226.444780092599</v>
      </c>
      <c r="T3638" s="9"/>
      <c r="U3638" s="8">
        <v>42261.444780092599</v>
      </c>
      <c r="W3638" s="10">
        <v>42226.444780092599</v>
      </c>
    </row>
    <row r="3639" spans="1:23" ht="65" x14ac:dyDescent="0.25">
      <c r="A3639">
        <v>3637</v>
      </c>
      <c r="B3639" s="3" t="s">
        <v>3635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31</v>
      </c>
      <c r="P3639">
        <f t="shared" si="225"/>
        <v>66.14</v>
      </c>
      <c r="Q3639" t="str">
        <f t="shared" si="226"/>
        <v>theater</v>
      </c>
      <c r="R3639" t="str">
        <f t="shared" si="227"/>
        <v>musical</v>
      </c>
      <c r="S3639" s="9">
        <v>41975.450636574074</v>
      </c>
      <c r="T3639" s="9"/>
      <c r="U3639" s="8">
        <v>42005.450636574074</v>
      </c>
      <c r="W3639" s="10">
        <v>41975.450636574074</v>
      </c>
    </row>
    <row r="3640" spans="1:23" ht="33" x14ac:dyDescent="0.25">
      <c r="A3640">
        <v>3638</v>
      </c>
      <c r="B3640" s="3" t="s">
        <v>3636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7</v>
      </c>
      <c r="P3640">
        <f t="shared" si="225"/>
        <v>108</v>
      </c>
      <c r="Q3640" t="str">
        <f t="shared" si="226"/>
        <v>theater</v>
      </c>
      <c r="R3640" t="str">
        <f t="shared" si="227"/>
        <v>musical</v>
      </c>
      <c r="S3640" s="9">
        <v>42053.422824074078</v>
      </c>
      <c r="T3640" s="9"/>
      <c r="U3640" s="8">
        <v>42113.381157407406</v>
      </c>
      <c r="W3640" s="10">
        <v>42053.422824074078</v>
      </c>
    </row>
    <row r="3641" spans="1:23" ht="49" x14ac:dyDescent="0.25">
      <c r="A3641">
        <v>3639</v>
      </c>
      <c r="B3641" s="3" t="s">
        <v>3637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0</v>
      </c>
      <c r="P3641">
        <f t="shared" si="225"/>
        <v>1</v>
      </c>
      <c r="Q3641" t="str">
        <f t="shared" si="226"/>
        <v>theater</v>
      </c>
      <c r="R3641" t="str">
        <f t="shared" si="227"/>
        <v>musical</v>
      </c>
      <c r="S3641" s="9">
        <v>42590.427152777775</v>
      </c>
      <c r="T3641" s="9"/>
      <c r="U3641" s="8">
        <v>42650.382638888885</v>
      </c>
      <c r="W3641" s="10">
        <v>42590.427152777775</v>
      </c>
    </row>
    <row r="3642" spans="1:23" ht="81" x14ac:dyDescent="0.25">
      <c r="A3642">
        <v>3640</v>
      </c>
      <c r="B3642" s="3" t="s">
        <v>3638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6</v>
      </c>
      <c r="P3642">
        <f t="shared" si="225"/>
        <v>18.329999999999998</v>
      </c>
      <c r="Q3642" t="str">
        <f t="shared" si="226"/>
        <v>theater</v>
      </c>
      <c r="R3642" t="str">
        <f t="shared" si="227"/>
        <v>musical</v>
      </c>
      <c r="S3642" s="9">
        <v>42104.531597222223</v>
      </c>
      <c r="T3642" s="9"/>
      <c r="U3642" s="8">
        <v>42134.531597222223</v>
      </c>
      <c r="W3642" s="10">
        <v>42104.531597222223</v>
      </c>
    </row>
    <row r="3643" spans="1:23" ht="49" x14ac:dyDescent="0.25">
      <c r="A3643">
        <v>3641</v>
      </c>
      <c r="B3643" s="3" t="s">
        <v>3639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 t="e">
        <f t="shared" si="225"/>
        <v>#DIV/0!</v>
      </c>
      <c r="Q3643" t="str">
        <f t="shared" si="226"/>
        <v>theater</v>
      </c>
      <c r="R3643" t="str">
        <f t="shared" si="227"/>
        <v>musical</v>
      </c>
      <c r="S3643" s="9">
        <v>41899.377071759263</v>
      </c>
      <c r="T3643" s="9"/>
      <c r="U3643" s="8">
        <v>41916.958333333336</v>
      </c>
      <c r="W3643" s="10">
        <v>41899.377071759263</v>
      </c>
    </row>
    <row r="3644" spans="1:23" ht="65" x14ac:dyDescent="0.25">
      <c r="A3644">
        <v>3642</v>
      </c>
      <c r="B3644" s="3" t="s">
        <v>3640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</v>
      </c>
      <c r="P3644">
        <f t="shared" si="225"/>
        <v>7.5</v>
      </c>
      <c r="Q3644" t="str">
        <f t="shared" si="226"/>
        <v>theater</v>
      </c>
      <c r="R3644" t="str">
        <f t="shared" si="227"/>
        <v>musical</v>
      </c>
      <c r="S3644" s="9">
        <v>42297.566284722227</v>
      </c>
      <c r="T3644" s="9"/>
      <c r="U3644" s="8">
        <v>42338.458333333328</v>
      </c>
      <c r="W3644" s="10">
        <v>42297.566284722227</v>
      </c>
    </row>
    <row r="3645" spans="1:23" ht="49" x14ac:dyDescent="0.25">
      <c r="A3645">
        <v>3643</v>
      </c>
      <c r="B3645" s="3" t="s">
        <v>3641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 t="e">
        <f t="shared" si="225"/>
        <v>#DIV/0!</v>
      </c>
      <c r="Q3645" t="str">
        <f t="shared" si="226"/>
        <v>theater</v>
      </c>
      <c r="R3645" t="str">
        <f t="shared" si="227"/>
        <v>musical</v>
      </c>
      <c r="S3645" s="9">
        <v>42284.893969907411</v>
      </c>
      <c r="T3645" s="9"/>
      <c r="U3645" s="8">
        <v>42324.935636574075</v>
      </c>
      <c r="W3645" s="10">
        <v>42284.893969907411</v>
      </c>
    </row>
    <row r="3646" spans="1:23" ht="49" x14ac:dyDescent="0.25">
      <c r="A3646">
        <v>3644</v>
      </c>
      <c r="B3646" s="3" t="s">
        <v>3642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</v>
      </c>
      <c r="P3646">
        <f t="shared" si="225"/>
        <v>68.42</v>
      </c>
      <c r="Q3646" t="str">
        <f t="shared" si="226"/>
        <v>theater</v>
      </c>
      <c r="R3646" t="str">
        <f t="shared" si="227"/>
        <v>musical</v>
      </c>
      <c r="S3646" s="9">
        <v>42408.991747685184</v>
      </c>
      <c r="T3646" s="9"/>
      <c r="U3646" s="8">
        <v>42436.957638888889</v>
      </c>
      <c r="W3646" s="10">
        <v>42408.991747685184</v>
      </c>
    </row>
    <row r="3647" spans="1:23" ht="49" x14ac:dyDescent="0.25">
      <c r="A3647">
        <v>3645</v>
      </c>
      <c r="B3647" s="3" t="s">
        <v>3643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</v>
      </c>
      <c r="P3647">
        <f t="shared" si="225"/>
        <v>1</v>
      </c>
      <c r="Q3647" t="str">
        <f t="shared" si="226"/>
        <v>theater</v>
      </c>
      <c r="R3647" t="str">
        <f t="shared" si="227"/>
        <v>musical</v>
      </c>
      <c r="S3647" s="9">
        <v>42665.720347222217</v>
      </c>
      <c r="T3647" s="9"/>
      <c r="U3647" s="8">
        <v>42695.762013888889</v>
      </c>
      <c r="W3647" s="10">
        <v>42665.720347222217</v>
      </c>
    </row>
    <row r="3648" spans="1:23" ht="49" x14ac:dyDescent="0.25">
      <c r="A3648">
        <v>3646</v>
      </c>
      <c r="B3648" s="3" t="s">
        <v>3644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5</v>
      </c>
      <c r="P3648">
        <f t="shared" si="225"/>
        <v>60.13</v>
      </c>
      <c r="Q3648" t="str">
        <f t="shared" si="226"/>
        <v>theater</v>
      </c>
      <c r="R3648" t="str">
        <f t="shared" si="227"/>
        <v>musical</v>
      </c>
      <c r="S3648" s="9">
        <v>42140.171319444446</v>
      </c>
      <c r="T3648" s="9"/>
      <c r="U3648" s="8">
        <v>42171.729166666672</v>
      </c>
      <c r="W3648" s="10">
        <v>42140.171319444446</v>
      </c>
    </row>
    <row r="3649" spans="1:23" ht="49" x14ac:dyDescent="0.25">
      <c r="A3649">
        <v>3647</v>
      </c>
      <c r="B3649" s="3" t="s">
        <v>3645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>
        <f t="shared" si="225"/>
        <v>15</v>
      </c>
      <c r="Q3649" t="str">
        <f t="shared" si="226"/>
        <v>theater</v>
      </c>
      <c r="R3649" t="str">
        <f t="shared" si="227"/>
        <v>musical</v>
      </c>
      <c r="S3649" s="9">
        <v>42598.499155092592</v>
      </c>
      <c r="T3649" s="9"/>
      <c r="U3649" s="8">
        <v>42643.499155092592</v>
      </c>
      <c r="W3649" s="10">
        <v>42598.499155092592</v>
      </c>
    </row>
    <row r="3650" spans="1:23" ht="33" x14ac:dyDescent="0.25">
      <c r="A3650">
        <v>3648</v>
      </c>
      <c r="B3650" s="3" t="s">
        <v>3646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</v>
      </c>
      <c r="P3650">
        <f t="shared" si="225"/>
        <v>550.04</v>
      </c>
      <c r="Q3650" t="str">
        <f t="shared" si="226"/>
        <v>theater</v>
      </c>
      <c r="R3650" t="str">
        <f t="shared" si="227"/>
        <v>plays</v>
      </c>
      <c r="S3650" s="9">
        <v>41887.042187500003</v>
      </c>
      <c r="T3650" s="9"/>
      <c r="U3650" s="8">
        <v>41917.042187500003</v>
      </c>
      <c r="W3650" s="10">
        <v>41887.042187500003</v>
      </c>
    </row>
    <row r="3651" spans="1:23" ht="49" x14ac:dyDescent="0.25">
      <c r="A3651">
        <v>3649</v>
      </c>
      <c r="B3651" s="3" t="s">
        <v>3647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ROUND((E3651/D3651)*100,0)</f>
        <v>104</v>
      </c>
      <c r="P3651">
        <f t="shared" ref="P3651:P3714" si="229">ROUND(E3651/L3651,2)</f>
        <v>97.5</v>
      </c>
      <c r="Q3651" t="str">
        <f t="shared" ref="Q3651:Q3714" si="230">LEFT(N3651,FIND("/",N3651)-1)</f>
        <v>theater</v>
      </c>
      <c r="R3651" t="str">
        <f t="shared" ref="R3651:R3714" si="231">MID(N3651,FIND("/",N3651)+1,LEN(N3651))</f>
        <v>plays</v>
      </c>
      <c r="S3651" s="9">
        <v>41780.462893518517</v>
      </c>
      <c r="T3651" s="9"/>
      <c r="U3651" s="8">
        <v>41806.462893518517</v>
      </c>
      <c r="W3651" s="10">
        <v>41780.462893518517</v>
      </c>
    </row>
    <row r="3652" spans="1:23" ht="49" x14ac:dyDescent="0.25">
      <c r="A3652">
        <v>3650</v>
      </c>
      <c r="B3652" s="3" t="s">
        <v>3648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</v>
      </c>
      <c r="Q3652" t="str">
        <f t="shared" si="230"/>
        <v>theater</v>
      </c>
      <c r="R3652" t="str">
        <f t="shared" si="231"/>
        <v>plays</v>
      </c>
      <c r="S3652" s="9">
        <v>42381.228981481487</v>
      </c>
      <c r="T3652" s="9"/>
      <c r="U3652" s="8">
        <v>42402.228981481487</v>
      </c>
      <c r="W3652" s="10">
        <v>42381.228981481487</v>
      </c>
    </row>
    <row r="3653" spans="1:23" ht="33" x14ac:dyDescent="0.25">
      <c r="A3653">
        <v>3651</v>
      </c>
      <c r="B3653" s="3" t="s">
        <v>3649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57.78</v>
      </c>
      <c r="Q3653" t="str">
        <f t="shared" si="230"/>
        <v>theater</v>
      </c>
      <c r="R3653" t="str">
        <f t="shared" si="231"/>
        <v>plays</v>
      </c>
      <c r="S3653" s="9">
        <v>41828.396319444444</v>
      </c>
      <c r="T3653" s="9"/>
      <c r="U3653" s="8">
        <v>41861.415972222225</v>
      </c>
      <c r="W3653" s="10">
        <v>41828.396319444444</v>
      </c>
    </row>
    <row r="3654" spans="1:23" ht="49" x14ac:dyDescent="0.25">
      <c r="A3654">
        <v>3652</v>
      </c>
      <c r="B3654" s="3" t="s">
        <v>2867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251</v>
      </c>
      <c r="P3654">
        <f t="shared" si="229"/>
        <v>44.24</v>
      </c>
      <c r="Q3654" t="str">
        <f t="shared" si="230"/>
        <v>theater</v>
      </c>
      <c r="R3654" t="str">
        <f t="shared" si="231"/>
        <v>plays</v>
      </c>
      <c r="S3654" s="9">
        <v>42596.394699074073</v>
      </c>
      <c r="T3654" s="9"/>
      <c r="U3654" s="8">
        <v>42606.915972222225</v>
      </c>
      <c r="W3654" s="10">
        <v>42596.394699074073</v>
      </c>
    </row>
    <row r="3655" spans="1:23" ht="49" x14ac:dyDescent="0.25">
      <c r="A3655">
        <v>3653</v>
      </c>
      <c r="B3655" s="3" t="s">
        <v>3650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101</v>
      </c>
      <c r="P3655">
        <f t="shared" si="229"/>
        <v>60.91</v>
      </c>
      <c r="Q3655" t="str">
        <f t="shared" si="230"/>
        <v>theater</v>
      </c>
      <c r="R3655" t="str">
        <f t="shared" si="231"/>
        <v>plays</v>
      </c>
      <c r="S3655" s="9">
        <v>42191.113506944443</v>
      </c>
      <c r="T3655" s="9"/>
      <c r="U3655" s="8">
        <v>42221.113506944443</v>
      </c>
      <c r="W3655" s="10">
        <v>42191.113506944443</v>
      </c>
    </row>
    <row r="3656" spans="1:23" ht="49" x14ac:dyDescent="0.25">
      <c r="A3656">
        <v>3654</v>
      </c>
      <c r="B3656" s="3" t="s">
        <v>3651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</v>
      </c>
      <c r="P3656">
        <f t="shared" si="229"/>
        <v>68.84</v>
      </c>
      <c r="Q3656" t="str">
        <f t="shared" si="230"/>
        <v>theater</v>
      </c>
      <c r="R3656" t="str">
        <f t="shared" si="231"/>
        <v>plays</v>
      </c>
      <c r="S3656" s="9">
        <v>42440.166504629626</v>
      </c>
      <c r="T3656" s="9"/>
      <c r="U3656" s="8">
        <v>42463.458333333328</v>
      </c>
      <c r="W3656" s="10">
        <v>42440.166504629626</v>
      </c>
    </row>
    <row r="3657" spans="1:23" ht="49" x14ac:dyDescent="0.25">
      <c r="A3657">
        <v>3655</v>
      </c>
      <c r="B3657" s="3" t="s">
        <v>3652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</v>
      </c>
      <c r="P3657">
        <f t="shared" si="229"/>
        <v>73.58</v>
      </c>
      <c r="Q3657" t="str">
        <f t="shared" si="230"/>
        <v>theater</v>
      </c>
      <c r="R3657" t="str">
        <f t="shared" si="231"/>
        <v>plays</v>
      </c>
      <c r="S3657" s="9">
        <v>42173.553217592591</v>
      </c>
      <c r="T3657" s="9"/>
      <c r="U3657" s="8">
        <v>42203.040972222225</v>
      </c>
      <c r="W3657" s="10">
        <v>42173.553217592591</v>
      </c>
    </row>
    <row r="3658" spans="1:23" ht="49" x14ac:dyDescent="0.25">
      <c r="A3658">
        <v>3656</v>
      </c>
      <c r="B3658" s="3" t="s">
        <v>3653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106</v>
      </c>
      <c r="P3658">
        <f t="shared" si="229"/>
        <v>115.02</v>
      </c>
      <c r="Q3658" t="str">
        <f t="shared" si="230"/>
        <v>theater</v>
      </c>
      <c r="R3658" t="str">
        <f t="shared" si="231"/>
        <v>plays</v>
      </c>
      <c r="S3658" s="9">
        <v>42737.660138888896</v>
      </c>
      <c r="T3658" s="9"/>
      <c r="U3658" s="8">
        <v>42767.707638888889</v>
      </c>
      <c r="W3658" s="10">
        <v>42737.660138888896</v>
      </c>
    </row>
    <row r="3659" spans="1:23" ht="49" x14ac:dyDescent="0.25">
      <c r="A3659">
        <v>3657</v>
      </c>
      <c r="B3659" s="3" t="s">
        <v>3654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111</v>
      </c>
      <c r="P3659">
        <f t="shared" si="229"/>
        <v>110.75</v>
      </c>
      <c r="Q3659" t="str">
        <f t="shared" si="230"/>
        <v>theater</v>
      </c>
      <c r="R3659" t="str">
        <f t="shared" si="231"/>
        <v>plays</v>
      </c>
      <c r="S3659" s="9">
        <v>42499.379849537043</v>
      </c>
      <c r="T3659" s="9"/>
      <c r="U3659" s="8">
        <v>42522.654166666667</v>
      </c>
      <c r="W3659" s="10">
        <v>42499.379849537043</v>
      </c>
    </row>
    <row r="3660" spans="1:23" ht="33" x14ac:dyDescent="0.25">
      <c r="A3660">
        <v>3658</v>
      </c>
      <c r="B3660" s="3" t="s">
        <v>3655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101</v>
      </c>
      <c r="P3660">
        <f t="shared" si="229"/>
        <v>75.5</v>
      </c>
      <c r="Q3660" t="str">
        <f t="shared" si="230"/>
        <v>theater</v>
      </c>
      <c r="R3660" t="str">
        <f t="shared" si="231"/>
        <v>plays</v>
      </c>
      <c r="S3660" s="9">
        <v>41775.608564814815</v>
      </c>
      <c r="T3660" s="9"/>
      <c r="U3660" s="8">
        <v>41821.915972222225</v>
      </c>
      <c r="W3660" s="10">
        <v>41775.608564814815</v>
      </c>
    </row>
    <row r="3661" spans="1:23" ht="49" x14ac:dyDescent="0.25">
      <c r="A3661">
        <v>3659</v>
      </c>
      <c r="B3661" s="3" t="s">
        <v>3656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</v>
      </c>
      <c r="P3661">
        <f t="shared" si="229"/>
        <v>235.46</v>
      </c>
      <c r="Q3661" t="str">
        <f t="shared" si="230"/>
        <v>theater</v>
      </c>
      <c r="R3661" t="str">
        <f t="shared" si="231"/>
        <v>plays</v>
      </c>
      <c r="S3661" s="9">
        <v>42055.027199074073</v>
      </c>
      <c r="T3661" s="9"/>
      <c r="U3661" s="8">
        <v>42082.360416666663</v>
      </c>
      <c r="W3661" s="10">
        <v>42055.027199074073</v>
      </c>
    </row>
    <row r="3662" spans="1:23" ht="49" x14ac:dyDescent="0.25">
      <c r="A3662">
        <v>3660</v>
      </c>
      <c r="B3662" s="3" t="s">
        <v>3657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</v>
      </c>
      <c r="Q3662" t="str">
        <f t="shared" si="230"/>
        <v>theater</v>
      </c>
      <c r="R3662" t="str">
        <f t="shared" si="231"/>
        <v>plays</v>
      </c>
      <c r="S3662" s="9">
        <v>41971.631076388891</v>
      </c>
      <c r="T3662" s="9"/>
      <c r="U3662" s="8">
        <v>41996.631076388891</v>
      </c>
      <c r="W3662" s="10">
        <v>41971.631076388891</v>
      </c>
    </row>
    <row r="3663" spans="1:23" ht="49" x14ac:dyDescent="0.25">
      <c r="A3663">
        <v>3661</v>
      </c>
      <c r="B3663" s="3" t="s">
        <v>3658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>
        <f t="shared" si="229"/>
        <v>92.5</v>
      </c>
      <c r="Q3663" t="str">
        <f t="shared" si="230"/>
        <v>theater</v>
      </c>
      <c r="R3663" t="str">
        <f t="shared" si="231"/>
        <v>plays</v>
      </c>
      <c r="S3663" s="9">
        <v>42447.646666666667</v>
      </c>
      <c r="T3663" s="9"/>
      <c r="U3663" s="8">
        <v>42469.916666666672</v>
      </c>
      <c r="W3663" s="10">
        <v>42447.646666666667</v>
      </c>
    </row>
    <row r="3664" spans="1:23" ht="49" x14ac:dyDescent="0.25">
      <c r="A3664">
        <v>3662</v>
      </c>
      <c r="B3664" s="3" t="s">
        <v>3659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</v>
      </c>
      <c r="P3664">
        <f t="shared" si="229"/>
        <v>202.85</v>
      </c>
      <c r="Q3664" t="str">
        <f t="shared" si="230"/>
        <v>theater</v>
      </c>
      <c r="R3664" t="str">
        <f t="shared" si="231"/>
        <v>plays</v>
      </c>
      <c r="S3664" s="9">
        <v>42063.970069444447</v>
      </c>
      <c r="T3664" s="9"/>
      <c r="U3664" s="8">
        <v>42093.928402777776</v>
      </c>
      <c r="W3664" s="10">
        <v>42063.970069444447</v>
      </c>
    </row>
    <row r="3665" spans="1:23" ht="49" x14ac:dyDescent="0.25">
      <c r="A3665">
        <v>3663</v>
      </c>
      <c r="B3665" s="3" t="s">
        <v>3660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tr">
        <f t="shared" si="230"/>
        <v>theater</v>
      </c>
      <c r="R3665" t="str">
        <f t="shared" si="231"/>
        <v>plays</v>
      </c>
      <c r="S3665" s="9">
        <v>42665.201736111107</v>
      </c>
      <c r="T3665" s="9"/>
      <c r="U3665" s="8">
        <v>42725.243402777778</v>
      </c>
      <c r="W3665" s="10">
        <v>42665.201736111107</v>
      </c>
    </row>
    <row r="3666" spans="1:23" ht="49" x14ac:dyDescent="0.25">
      <c r="A3666">
        <v>3664</v>
      </c>
      <c r="B3666" s="3" t="s">
        <v>3661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</v>
      </c>
      <c r="P3666">
        <f t="shared" si="229"/>
        <v>46.05</v>
      </c>
      <c r="Q3666" t="str">
        <f t="shared" si="230"/>
        <v>theater</v>
      </c>
      <c r="R3666" t="str">
        <f t="shared" si="231"/>
        <v>plays</v>
      </c>
      <c r="S3666" s="9">
        <v>42522.998715277776</v>
      </c>
      <c r="T3666" s="9"/>
      <c r="U3666" s="8">
        <v>42536.998715277776</v>
      </c>
      <c r="W3666" s="10">
        <v>42522.998715277776</v>
      </c>
    </row>
    <row r="3667" spans="1:23" ht="49" x14ac:dyDescent="0.25">
      <c r="A3667">
        <v>3665</v>
      </c>
      <c r="B3667" s="3" t="s">
        <v>3662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</v>
      </c>
      <c r="P3667">
        <f t="shared" si="229"/>
        <v>51</v>
      </c>
      <c r="Q3667" t="str">
        <f t="shared" si="230"/>
        <v>theater</v>
      </c>
      <c r="R3667" t="str">
        <f t="shared" si="231"/>
        <v>plays</v>
      </c>
      <c r="S3667" s="9">
        <v>42294.558124999996</v>
      </c>
      <c r="T3667" s="9"/>
      <c r="U3667" s="8">
        <v>42305.579166666663</v>
      </c>
      <c r="W3667" s="10">
        <v>42294.558124999996</v>
      </c>
    </row>
    <row r="3668" spans="1:23" ht="18" x14ac:dyDescent="0.25">
      <c r="A3668">
        <v>3666</v>
      </c>
      <c r="B3668" s="3" t="s">
        <v>3663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31.58</v>
      </c>
      <c r="Q3668" t="str">
        <f t="shared" si="230"/>
        <v>theater</v>
      </c>
      <c r="R3668" t="str">
        <f t="shared" si="231"/>
        <v>plays</v>
      </c>
      <c r="S3668" s="9">
        <v>41822.65488425926</v>
      </c>
      <c r="T3668" s="9"/>
      <c r="U3668" s="8">
        <v>41844.041666666664</v>
      </c>
      <c r="W3668" s="10">
        <v>41822.65488425926</v>
      </c>
    </row>
    <row r="3669" spans="1:23" ht="49" x14ac:dyDescent="0.25">
      <c r="A3669">
        <v>3667</v>
      </c>
      <c r="B3669" s="3" t="s">
        <v>3664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</v>
      </c>
      <c r="P3669">
        <f t="shared" si="229"/>
        <v>53.36</v>
      </c>
      <c r="Q3669" t="str">
        <f t="shared" si="230"/>
        <v>theater</v>
      </c>
      <c r="R3669" t="str">
        <f t="shared" si="231"/>
        <v>plays</v>
      </c>
      <c r="S3669" s="9">
        <v>42173.720127314817</v>
      </c>
      <c r="T3669" s="9"/>
      <c r="U3669" s="8">
        <v>42203.720127314817</v>
      </c>
      <c r="W3669" s="10">
        <v>42173.720127314817</v>
      </c>
    </row>
    <row r="3670" spans="1:23" ht="49" x14ac:dyDescent="0.25">
      <c r="A3670">
        <v>3668</v>
      </c>
      <c r="B3670" s="3" t="s">
        <v>3665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104</v>
      </c>
      <c r="P3670">
        <f t="shared" si="229"/>
        <v>36.96</v>
      </c>
      <c r="Q3670" t="str">
        <f t="shared" si="230"/>
        <v>theater</v>
      </c>
      <c r="R3670" t="str">
        <f t="shared" si="231"/>
        <v>plays</v>
      </c>
      <c r="S3670" s="9">
        <v>42185.306157407409</v>
      </c>
      <c r="T3670" s="9"/>
      <c r="U3670" s="8">
        <v>42208.522916666669</v>
      </c>
      <c r="W3670" s="10">
        <v>42185.306157407409</v>
      </c>
    </row>
    <row r="3671" spans="1:23" ht="49" x14ac:dyDescent="0.25">
      <c r="A3671">
        <v>3669</v>
      </c>
      <c r="B3671" s="3" t="s">
        <v>3666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</v>
      </c>
      <c r="P3671">
        <f t="shared" si="229"/>
        <v>81.290000000000006</v>
      </c>
      <c r="Q3671" t="str">
        <f t="shared" si="230"/>
        <v>theater</v>
      </c>
      <c r="R3671" t="str">
        <f t="shared" si="231"/>
        <v>plays</v>
      </c>
      <c r="S3671" s="9">
        <v>42136.425196759257</v>
      </c>
      <c r="T3671" s="9"/>
      <c r="U3671" s="8">
        <v>42166.425196759257</v>
      </c>
      <c r="W3671" s="10">
        <v>42136.425196759257</v>
      </c>
    </row>
    <row r="3672" spans="1:23" ht="49" x14ac:dyDescent="0.25">
      <c r="A3672">
        <v>3670</v>
      </c>
      <c r="B3672" s="3" t="s">
        <v>3667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110</v>
      </c>
      <c r="P3672">
        <f t="shared" si="229"/>
        <v>20.079999999999998</v>
      </c>
      <c r="Q3672" t="str">
        <f t="shared" si="230"/>
        <v>theater</v>
      </c>
      <c r="R3672" t="str">
        <f t="shared" si="231"/>
        <v>plays</v>
      </c>
      <c r="S3672" s="9">
        <v>42142.264016203699</v>
      </c>
      <c r="T3672" s="9"/>
      <c r="U3672" s="8">
        <v>42155.708333333328</v>
      </c>
      <c r="W3672" s="10">
        <v>42142.264016203699</v>
      </c>
    </row>
    <row r="3673" spans="1:23" ht="49" x14ac:dyDescent="0.25">
      <c r="A3673">
        <v>3671</v>
      </c>
      <c r="B3673" s="3" t="s">
        <v>3668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101</v>
      </c>
      <c r="P3673">
        <f t="shared" si="229"/>
        <v>88.25</v>
      </c>
      <c r="Q3673" t="str">
        <f t="shared" si="230"/>
        <v>theater</v>
      </c>
      <c r="R3673" t="str">
        <f t="shared" si="231"/>
        <v>plays</v>
      </c>
      <c r="S3673" s="9">
        <v>41820.37809027778</v>
      </c>
      <c r="T3673" s="9"/>
      <c r="U3673" s="8">
        <v>41840.915972222225</v>
      </c>
      <c r="W3673" s="10">
        <v>41820.37809027778</v>
      </c>
    </row>
    <row r="3674" spans="1:23" ht="49" x14ac:dyDescent="0.25">
      <c r="A3674">
        <v>3672</v>
      </c>
      <c r="B3674" s="3" t="s">
        <v>3669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102</v>
      </c>
      <c r="P3674">
        <f t="shared" si="229"/>
        <v>53.44</v>
      </c>
      <c r="Q3674" t="str">
        <f t="shared" si="230"/>
        <v>theater</v>
      </c>
      <c r="R3674" t="str">
        <f t="shared" si="231"/>
        <v>plays</v>
      </c>
      <c r="S3674" s="9">
        <v>41878.696574074071</v>
      </c>
      <c r="T3674" s="9"/>
      <c r="U3674" s="8">
        <v>41908.696574074071</v>
      </c>
      <c r="W3674" s="10">
        <v>41878.696574074071</v>
      </c>
    </row>
    <row r="3675" spans="1:23" ht="49" x14ac:dyDescent="0.25">
      <c r="A3675">
        <v>3673</v>
      </c>
      <c r="B3675" s="3" t="s">
        <v>3670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114</v>
      </c>
      <c r="P3675">
        <f t="shared" si="229"/>
        <v>39.869999999999997</v>
      </c>
      <c r="Q3675" t="str">
        <f t="shared" si="230"/>
        <v>theater</v>
      </c>
      <c r="R3675" t="str">
        <f t="shared" si="231"/>
        <v>plays</v>
      </c>
      <c r="S3675" s="9">
        <v>41914.045104166667</v>
      </c>
      <c r="T3675" s="9"/>
      <c r="U3675" s="8">
        <v>41948.286111111112</v>
      </c>
      <c r="W3675" s="10">
        <v>41914.045104166667</v>
      </c>
    </row>
    <row r="3676" spans="1:23" ht="49" x14ac:dyDescent="0.25">
      <c r="A3676">
        <v>3674</v>
      </c>
      <c r="B3676" s="3" t="s">
        <v>3671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</v>
      </c>
      <c r="Q3676" t="str">
        <f t="shared" si="230"/>
        <v>theater</v>
      </c>
      <c r="R3676" t="str">
        <f t="shared" si="231"/>
        <v>plays</v>
      </c>
      <c r="S3676" s="9">
        <v>42556.623020833329</v>
      </c>
      <c r="T3676" s="9"/>
      <c r="U3676" s="8">
        <v>42616.623020833329</v>
      </c>
      <c r="W3676" s="10">
        <v>42556.623020833329</v>
      </c>
    </row>
    <row r="3677" spans="1:23" ht="49" x14ac:dyDescent="0.25">
      <c r="A3677">
        <v>3675</v>
      </c>
      <c r="B3677" s="3" t="s">
        <v>3672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</v>
      </c>
      <c r="Q3677" t="str">
        <f t="shared" si="230"/>
        <v>theater</v>
      </c>
      <c r="R3677" t="str">
        <f t="shared" si="231"/>
        <v>plays</v>
      </c>
      <c r="S3677" s="9">
        <v>42493.347013888888</v>
      </c>
      <c r="T3677" s="9"/>
      <c r="U3677" s="8">
        <v>42505.708333333328</v>
      </c>
      <c r="W3677" s="10">
        <v>42493.347013888888</v>
      </c>
    </row>
    <row r="3678" spans="1:23" ht="49" x14ac:dyDescent="0.25">
      <c r="A3678">
        <v>3676</v>
      </c>
      <c r="B3678" s="3" t="s">
        <v>3673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129</v>
      </c>
      <c r="P3678">
        <f t="shared" si="229"/>
        <v>64.38</v>
      </c>
      <c r="Q3678" t="str">
        <f t="shared" si="230"/>
        <v>theater</v>
      </c>
      <c r="R3678" t="str">
        <f t="shared" si="231"/>
        <v>plays</v>
      </c>
      <c r="S3678" s="9">
        <v>41876.565787037034</v>
      </c>
      <c r="T3678" s="9"/>
      <c r="U3678" s="8">
        <v>41894.565787037034</v>
      </c>
      <c r="W3678" s="10">
        <v>41876.565787037034</v>
      </c>
    </row>
    <row r="3679" spans="1:23" ht="33" x14ac:dyDescent="0.25">
      <c r="A3679">
        <v>3677</v>
      </c>
      <c r="B3679" s="3" t="s">
        <v>3674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103</v>
      </c>
      <c r="P3679">
        <f t="shared" si="229"/>
        <v>62.05</v>
      </c>
      <c r="Q3679" t="str">
        <f t="shared" si="230"/>
        <v>theater</v>
      </c>
      <c r="R3679" t="str">
        <f t="shared" si="231"/>
        <v>plays</v>
      </c>
      <c r="S3679" s="9">
        <v>41802.324282407404</v>
      </c>
      <c r="T3679" s="9"/>
      <c r="U3679" s="8">
        <v>41822.915972222225</v>
      </c>
      <c r="W3679" s="10">
        <v>41802.324282407404</v>
      </c>
    </row>
    <row r="3680" spans="1:23" ht="33" x14ac:dyDescent="0.25">
      <c r="A3680">
        <v>3678</v>
      </c>
      <c r="B3680" s="3" t="s">
        <v>3675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103</v>
      </c>
      <c r="P3680">
        <f t="shared" si="229"/>
        <v>66.13</v>
      </c>
      <c r="Q3680" t="str">
        <f t="shared" si="230"/>
        <v>theater</v>
      </c>
      <c r="R3680" t="str">
        <f t="shared" si="231"/>
        <v>plays</v>
      </c>
      <c r="S3680" s="9">
        <v>42120.281226851846</v>
      </c>
      <c r="T3680" s="9"/>
      <c r="U3680" s="8">
        <v>42155.281226851846</v>
      </c>
      <c r="W3680" s="10">
        <v>42120.281226851846</v>
      </c>
    </row>
    <row r="3681" spans="1:23" ht="49" x14ac:dyDescent="0.25">
      <c r="A3681">
        <v>3679</v>
      </c>
      <c r="B3681" s="3" t="s">
        <v>3676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</v>
      </c>
      <c r="P3681">
        <f t="shared" si="229"/>
        <v>73.400000000000006</v>
      </c>
      <c r="Q3681" t="str">
        <f t="shared" si="230"/>
        <v>theater</v>
      </c>
      <c r="R3681" t="str">
        <f t="shared" si="231"/>
        <v>plays</v>
      </c>
      <c r="S3681" s="9">
        <v>41786.511354166665</v>
      </c>
      <c r="T3681" s="9"/>
      <c r="U3681" s="8">
        <v>41820.957638888889</v>
      </c>
      <c r="W3681" s="10">
        <v>41786.511354166665</v>
      </c>
    </row>
    <row r="3682" spans="1:23" ht="33" x14ac:dyDescent="0.25">
      <c r="A3682">
        <v>3680</v>
      </c>
      <c r="B3682" s="3" t="s">
        <v>3677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113</v>
      </c>
      <c r="P3682">
        <f t="shared" si="229"/>
        <v>99.5</v>
      </c>
      <c r="Q3682" t="str">
        <f t="shared" si="230"/>
        <v>theater</v>
      </c>
      <c r="R3682" t="str">
        <f t="shared" si="231"/>
        <v>plays</v>
      </c>
      <c r="S3682" s="9">
        <v>42627.204097222217</v>
      </c>
      <c r="T3682" s="9"/>
      <c r="U3682" s="8">
        <v>42648.204097222217</v>
      </c>
      <c r="W3682" s="10">
        <v>42627.204097222217</v>
      </c>
    </row>
    <row r="3683" spans="1:23" ht="65" x14ac:dyDescent="0.25">
      <c r="A3683">
        <v>3681</v>
      </c>
      <c r="B3683" s="3" t="s">
        <v>3678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112</v>
      </c>
      <c r="P3683">
        <f t="shared" si="229"/>
        <v>62.17</v>
      </c>
      <c r="Q3683" t="str">
        <f t="shared" si="230"/>
        <v>theater</v>
      </c>
      <c r="R3683" t="str">
        <f t="shared" si="231"/>
        <v>plays</v>
      </c>
      <c r="S3683" s="9">
        <v>42374.401504629626</v>
      </c>
      <c r="T3683" s="9"/>
      <c r="U3683" s="8">
        <v>42384.401504629626</v>
      </c>
      <c r="W3683" s="10">
        <v>42374.401504629626</v>
      </c>
    </row>
    <row r="3684" spans="1:23" ht="49" x14ac:dyDescent="0.25">
      <c r="A3684">
        <v>3682</v>
      </c>
      <c r="B3684" s="3" t="s">
        <v>3679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</v>
      </c>
      <c r="P3684">
        <f t="shared" si="229"/>
        <v>62.33</v>
      </c>
      <c r="Q3684" t="str">
        <f t="shared" si="230"/>
        <v>theater</v>
      </c>
      <c r="R3684" t="str">
        <f t="shared" si="231"/>
        <v>plays</v>
      </c>
      <c r="S3684" s="9">
        <v>41772.435393518521</v>
      </c>
      <c r="T3684" s="9"/>
      <c r="U3684" s="8">
        <v>41806.040972222225</v>
      </c>
      <c r="W3684" s="10">
        <v>41772.435393518521</v>
      </c>
    </row>
    <row r="3685" spans="1:23" ht="49" x14ac:dyDescent="0.25">
      <c r="A3685">
        <v>3683</v>
      </c>
      <c r="B3685" s="3" t="s">
        <v>3680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111</v>
      </c>
      <c r="P3685">
        <f t="shared" si="229"/>
        <v>58.79</v>
      </c>
      <c r="Q3685" t="str">
        <f t="shared" si="230"/>
        <v>theater</v>
      </c>
      <c r="R3685" t="str">
        <f t="shared" si="231"/>
        <v>plays</v>
      </c>
      <c r="S3685" s="9">
        <v>42632.866851851853</v>
      </c>
      <c r="T3685" s="9"/>
      <c r="U3685" s="8">
        <v>42662.866851851853</v>
      </c>
      <c r="W3685" s="10">
        <v>42632.866851851853</v>
      </c>
    </row>
    <row r="3686" spans="1:23" ht="49" x14ac:dyDescent="0.25">
      <c r="A3686">
        <v>3684</v>
      </c>
      <c r="B3686" s="3" t="s">
        <v>3681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</v>
      </c>
      <c r="P3686">
        <f t="shared" si="229"/>
        <v>45.35</v>
      </c>
      <c r="Q3686" t="str">
        <f t="shared" si="230"/>
        <v>theater</v>
      </c>
      <c r="R3686" t="str">
        <f t="shared" si="231"/>
        <v>plays</v>
      </c>
      <c r="S3686" s="9">
        <v>42218.930393518516</v>
      </c>
      <c r="T3686" s="9"/>
      <c r="U3686" s="8">
        <v>42248.930393518516</v>
      </c>
      <c r="W3686" s="10">
        <v>42218.930393518516</v>
      </c>
    </row>
    <row r="3687" spans="1:23" ht="49" x14ac:dyDescent="0.25">
      <c r="A3687">
        <v>3685</v>
      </c>
      <c r="B3687" s="3" t="s">
        <v>3682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106</v>
      </c>
      <c r="P3687">
        <f t="shared" si="229"/>
        <v>41.94</v>
      </c>
      <c r="Q3687" t="str">
        <f t="shared" si="230"/>
        <v>theater</v>
      </c>
      <c r="R3687" t="str">
        <f t="shared" si="231"/>
        <v>plays</v>
      </c>
      <c r="S3687" s="9">
        <v>41753.343275462961</v>
      </c>
      <c r="T3687" s="9"/>
      <c r="U3687" s="8">
        <v>41778.625</v>
      </c>
      <c r="W3687" s="10">
        <v>41753.343275462961</v>
      </c>
    </row>
    <row r="3688" spans="1:23" ht="49" x14ac:dyDescent="0.25">
      <c r="A3688">
        <v>3686</v>
      </c>
      <c r="B3688" s="3" t="s">
        <v>3683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</v>
      </c>
      <c r="P3688">
        <f t="shared" si="229"/>
        <v>59.17</v>
      </c>
      <c r="Q3688" t="str">
        <f t="shared" si="230"/>
        <v>theater</v>
      </c>
      <c r="R3688" t="str">
        <f t="shared" si="231"/>
        <v>plays</v>
      </c>
      <c r="S3688" s="9">
        <v>42230.412731481483</v>
      </c>
      <c r="T3688" s="9"/>
      <c r="U3688" s="8">
        <v>42244.915972222225</v>
      </c>
      <c r="W3688" s="10">
        <v>42230.412731481483</v>
      </c>
    </row>
    <row r="3689" spans="1:23" ht="49" x14ac:dyDescent="0.25">
      <c r="A3689">
        <v>3687</v>
      </c>
      <c r="B3689" s="3" t="s">
        <v>3684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</v>
      </c>
      <c r="P3689">
        <f t="shared" si="229"/>
        <v>200.49</v>
      </c>
      <c r="Q3689" t="str">
        <f t="shared" si="230"/>
        <v>theater</v>
      </c>
      <c r="R3689" t="str">
        <f t="shared" si="231"/>
        <v>plays</v>
      </c>
      <c r="S3689" s="9">
        <v>41786.968229166669</v>
      </c>
      <c r="T3689" s="9"/>
      <c r="U3689" s="8">
        <v>41816.968229166669</v>
      </c>
      <c r="W3689" s="10">
        <v>41786.968229166669</v>
      </c>
    </row>
    <row r="3690" spans="1:23" ht="49" x14ac:dyDescent="0.25">
      <c r="A3690">
        <v>3688</v>
      </c>
      <c r="B3690" s="3" t="s">
        <v>3685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</v>
      </c>
      <c r="P3690">
        <f t="shared" si="229"/>
        <v>83.97</v>
      </c>
      <c r="Q3690" t="str">
        <f t="shared" si="230"/>
        <v>theater</v>
      </c>
      <c r="R3690" t="str">
        <f t="shared" si="231"/>
        <v>plays</v>
      </c>
      <c r="S3690" s="9">
        <v>41829.537083333329</v>
      </c>
      <c r="T3690" s="9"/>
      <c r="U3690" s="8">
        <v>41859.537083333329</v>
      </c>
      <c r="W3690" s="10">
        <v>41829.537083333329</v>
      </c>
    </row>
    <row r="3691" spans="1:23" ht="49" x14ac:dyDescent="0.25">
      <c r="A3691">
        <v>3689</v>
      </c>
      <c r="B3691" s="3" t="s">
        <v>3686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</v>
      </c>
      <c r="P3691">
        <f t="shared" si="229"/>
        <v>57.26</v>
      </c>
      <c r="Q3691" t="str">
        <f t="shared" si="230"/>
        <v>theater</v>
      </c>
      <c r="R3691" t="str">
        <f t="shared" si="231"/>
        <v>plays</v>
      </c>
      <c r="S3691" s="9">
        <v>42147.576840277776</v>
      </c>
      <c r="T3691" s="9"/>
      <c r="U3691" s="8">
        <v>42176.684027777781</v>
      </c>
      <c r="W3691" s="10">
        <v>42147.576840277776</v>
      </c>
    </row>
    <row r="3692" spans="1:23" ht="49" x14ac:dyDescent="0.25">
      <c r="A3692">
        <v>3690</v>
      </c>
      <c r="B3692" s="3" t="s">
        <v>3687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</v>
      </c>
      <c r="Q3692" t="str">
        <f t="shared" si="230"/>
        <v>theater</v>
      </c>
      <c r="R3692" t="str">
        <f t="shared" si="231"/>
        <v>plays</v>
      </c>
      <c r="S3692" s="9">
        <v>41940.348182870373</v>
      </c>
      <c r="T3692" s="9"/>
      <c r="U3692" s="8">
        <v>41970.389849537038</v>
      </c>
      <c r="W3692" s="10">
        <v>41940.348182870373</v>
      </c>
    </row>
    <row r="3693" spans="1:23" ht="33" x14ac:dyDescent="0.25">
      <c r="A3693">
        <v>3691</v>
      </c>
      <c r="B3693" s="3" t="s">
        <v>3688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128</v>
      </c>
      <c r="P3693">
        <f t="shared" si="229"/>
        <v>186.8</v>
      </c>
      <c r="Q3693" t="str">
        <f t="shared" si="230"/>
        <v>theater</v>
      </c>
      <c r="R3693" t="str">
        <f t="shared" si="231"/>
        <v>plays</v>
      </c>
      <c r="S3693" s="9">
        <v>42020.450567129628</v>
      </c>
      <c r="T3693" s="9"/>
      <c r="U3693" s="8">
        <v>42064.957638888889</v>
      </c>
      <c r="W3693" s="10">
        <v>42020.450567129628</v>
      </c>
    </row>
    <row r="3694" spans="1:23" ht="33" x14ac:dyDescent="0.25">
      <c r="A3694">
        <v>3692</v>
      </c>
      <c r="B3694" s="3" t="s">
        <v>3689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74.12</v>
      </c>
      <c r="Q3694" t="str">
        <f t="shared" si="230"/>
        <v>theater</v>
      </c>
      <c r="R3694" t="str">
        <f t="shared" si="231"/>
        <v>plays</v>
      </c>
      <c r="S3694" s="9">
        <v>41891.71503472222</v>
      </c>
      <c r="T3694" s="9"/>
      <c r="U3694" s="8">
        <v>41900.75</v>
      </c>
      <c r="W3694" s="10">
        <v>41891.71503472222</v>
      </c>
    </row>
    <row r="3695" spans="1:23" ht="49" x14ac:dyDescent="0.25">
      <c r="A3695">
        <v>3693</v>
      </c>
      <c r="B3695" s="3" t="s">
        <v>3690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</v>
      </c>
      <c r="P3695">
        <f t="shared" si="229"/>
        <v>30.71</v>
      </c>
      <c r="Q3695" t="str">
        <f t="shared" si="230"/>
        <v>theater</v>
      </c>
      <c r="R3695" t="str">
        <f t="shared" si="231"/>
        <v>plays</v>
      </c>
      <c r="S3695" s="9">
        <v>42308.941307870366</v>
      </c>
      <c r="T3695" s="9"/>
      <c r="U3695" s="8">
        <v>42338.6875</v>
      </c>
      <c r="W3695" s="10">
        <v>42308.941307870366</v>
      </c>
    </row>
    <row r="3696" spans="1:23" ht="49" x14ac:dyDescent="0.25">
      <c r="A3696">
        <v>3694</v>
      </c>
      <c r="B3696" s="3" t="s">
        <v>3691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</v>
      </c>
      <c r="P3696">
        <f t="shared" si="229"/>
        <v>62.67</v>
      </c>
      <c r="Q3696" t="str">
        <f t="shared" si="230"/>
        <v>theater</v>
      </c>
      <c r="R3696" t="str">
        <f t="shared" si="231"/>
        <v>plays</v>
      </c>
      <c r="S3696" s="9">
        <v>42489.883877314816</v>
      </c>
      <c r="T3696" s="9"/>
      <c r="U3696" s="8">
        <v>42526.833333333328</v>
      </c>
      <c r="W3696" s="10">
        <v>42489.883877314816</v>
      </c>
    </row>
    <row r="3697" spans="1:23" ht="65" x14ac:dyDescent="0.25">
      <c r="A3697">
        <v>3695</v>
      </c>
      <c r="B3697" s="3" t="s">
        <v>3692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</v>
      </c>
      <c r="P3697">
        <f t="shared" si="229"/>
        <v>121.36</v>
      </c>
      <c r="Q3697" t="str">
        <f t="shared" si="230"/>
        <v>theater</v>
      </c>
      <c r="R3697" t="str">
        <f t="shared" si="231"/>
        <v>plays</v>
      </c>
      <c r="S3697" s="9">
        <v>41995.620486111111</v>
      </c>
      <c r="T3697" s="9"/>
      <c r="U3697" s="8">
        <v>42015.620486111111</v>
      </c>
      <c r="W3697" s="10">
        <v>41995.620486111111</v>
      </c>
    </row>
    <row r="3698" spans="1:23" ht="49" x14ac:dyDescent="0.25">
      <c r="A3698">
        <v>3696</v>
      </c>
      <c r="B3698" s="3" t="s">
        <v>3693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</v>
      </c>
      <c r="Q3698" t="str">
        <f t="shared" si="230"/>
        <v>theater</v>
      </c>
      <c r="R3698" t="str">
        <f t="shared" si="231"/>
        <v>plays</v>
      </c>
      <c r="S3698" s="9">
        <v>41988.367083333331</v>
      </c>
      <c r="T3698" s="9"/>
      <c r="U3698" s="8">
        <v>42048.367083333331</v>
      </c>
      <c r="W3698" s="10">
        <v>41988.367083333331</v>
      </c>
    </row>
    <row r="3699" spans="1:23" ht="49" x14ac:dyDescent="0.25">
      <c r="A3699">
        <v>3697</v>
      </c>
      <c r="B3699" s="3" t="s">
        <v>3694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tr">
        <f t="shared" si="230"/>
        <v>theater</v>
      </c>
      <c r="R3699" t="str">
        <f t="shared" si="231"/>
        <v>plays</v>
      </c>
      <c r="S3699" s="9">
        <v>42479.215833333335</v>
      </c>
      <c r="T3699" s="9"/>
      <c r="U3699" s="8">
        <v>42500.215833333335</v>
      </c>
      <c r="W3699" s="10">
        <v>42479.215833333335</v>
      </c>
    </row>
    <row r="3700" spans="1:23" ht="33" x14ac:dyDescent="0.25">
      <c r="A3700">
        <v>3698</v>
      </c>
      <c r="B3700" s="3" t="s">
        <v>3695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111</v>
      </c>
      <c r="P3700">
        <f t="shared" si="229"/>
        <v>40.630000000000003</v>
      </c>
      <c r="Q3700" t="str">
        <f t="shared" si="230"/>
        <v>theater</v>
      </c>
      <c r="R3700" t="str">
        <f t="shared" si="231"/>
        <v>plays</v>
      </c>
      <c r="S3700" s="9">
        <v>42401.556562500002</v>
      </c>
      <c r="T3700" s="9"/>
      <c r="U3700" s="8">
        <v>42431.556562500002</v>
      </c>
      <c r="W3700" s="10">
        <v>42401.556562500002</v>
      </c>
    </row>
    <row r="3701" spans="1:23" ht="49" x14ac:dyDescent="0.25">
      <c r="A3701">
        <v>3699</v>
      </c>
      <c r="B3701" s="3" t="s">
        <v>3696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101</v>
      </c>
      <c r="P3701">
        <f t="shared" si="229"/>
        <v>63</v>
      </c>
      <c r="Q3701" t="str">
        <f t="shared" si="230"/>
        <v>theater</v>
      </c>
      <c r="R3701" t="str">
        <f t="shared" si="231"/>
        <v>plays</v>
      </c>
      <c r="S3701" s="9">
        <v>41897.352037037039</v>
      </c>
      <c r="T3701" s="9"/>
      <c r="U3701" s="8">
        <v>41927.352037037039</v>
      </c>
      <c r="W3701" s="10">
        <v>41897.352037037039</v>
      </c>
    </row>
    <row r="3702" spans="1:23" ht="33" x14ac:dyDescent="0.25">
      <c r="A3702">
        <v>3700</v>
      </c>
      <c r="B3702" s="3" t="s">
        <v>3697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</v>
      </c>
      <c r="P3702">
        <f t="shared" si="229"/>
        <v>33.67</v>
      </c>
      <c r="Q3702" t="str">
        <f t="shared" si="230"/>
        <v>theater</v>
      </c>
      <c r="R3702" t="str">
        <f t="shared" si="231"/>
        <v>plays</v>
      </c>
      <c r="S3702" s="9">
        <v>41882.335648148146</v>
      </c>
      <c r="T3702" s="9"/>
      <c r="U3702" s="8">
        <v>41912.416666666664</v>
      </c>
      <c r="W3702" s="10">
        <v>41882.335648148146</v>
      </c>
    </row>
    <row r="3703" spans="1:23" ht="49" x14ac:dyDescent="0.25">
      <c r="A3703">
        <v>3701</v>
      </c>
      <c r="B3703" s="3" t="s">
        <v>3698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</v>
      </c>
      <c r="P3703">
        <f t="shared" si="229"/>
        <v>38.590000000000003</v>
      </c>
      <c r="Q3703" t="str">
        <f t="shared" si="230"/>
        <v>theater</v>
      </c>
      <c r="R3703" t="str">
        <f t="shared" si="231"/>
        <v>plays</v>
      </c>
      <c r="S3703" s="9">
        <v>42129.291585648149</v>
      </c>
      <c r="T3703" s="9"/>
      <c r="U3703" s="8">
        <v>42159.291585648149</v>
      </c>
      <c r="W3703" s="10">
        <v>42129.291585648149</v>
      </c>
    </row>
    <row r="3704" spans="1:23" ht="49" x14ac:dyDescent="0.25">
      <c r="A3704">
        <v>3702</v>
      </c>
      <c r="B3704" s="3" t="s">
        <v>3699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</v>
      </c>
      <c r="P3704">
        <f t="shared" si="229"/>
        <v>155.94999999999999</v>
      </c>
      <c r="Q3704" t="str">
        <f t="shared" si="230"/>
        <v>theater</v>
      </c>
      <c r="R3704" t="str">
        <f t="shared" si="231"/>
        <v>plays</v>
      </c>
      <c r="S3704" s="9">
        <v>42524.28800925926</v>
      </c>
      <c r="T3704" s="9"/>
      <c r="U3704" s="8">
        <v>42561.707638888889</v>
      </c>
      <c r="W3704" s="10">
        <v>42524.28800925926</v>
      </c>
    </row>
    <row r="3705" spans="1:23" ht="49" x14ac:dyDescent="0.25">
      <c r="A3705">
        <v>3703</v>
      </c>
      <c r="B3705" s="3" t="s">
        <v>3700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</v>
      </c>
      <c r="P3705">
        <f t="shared" si="229"/>
        <v>43.2</v>
      </c>
      <c r="Q3705" t="str">
        <f t="shared" si="230"/>
        <v>theater</v>
      </c>
      <c r="R3705" t="str">
        <f t="shared" si="231"/>
        <v>plays</v>
      </c>
      <c r="S3705" s="9">
        <v>42556.254490740743</v>
      </c>
      <c r="T3705" s="9"/>
      <c r="U3705" s="8">
        <v>42595.040972222225</v>
      </c>
      <c r="W3705" s="10">
        <v>42556.254490740743</v>
      </c>
    </row>
    <row r="3706" spans="1:23" ht="49" x14ac:dyDescent="0.25">
      <c r="A3706">
        <v>3704</v>
      </c>
      <c r="B3706" s="3" t="s">
        <v>3701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</v>
      </c>
      <c r="P3706">
        <f t="shared" si="229"/>
        <v>15.15</v>
      </c>
      <c r="Q3706" t="str">
        <f t="shared" si="230"/>
        <v>theater</v>
      </c>
      <c r="R3706" t="str">
        <f t="shared" si="231"/>
        <v>plays</v>
      </c>
      <c r="S3706" s="9">
        <v>42461.439745370371</v>
      </c>
      <c r="T3706" s="9"/>
      <c r="U3706" s="8">
        <v>42521.439745370371</v>
      </c>
      <c r="W3706" s="10">
        <v>42461.439745370371</v>
      </c>
    </row>
    <row r="3707" spans="1:23" ht="49" x14ac:dyDescent="0.25">
      <c r="A3707">
        <v>3705</v>
      </c>
      <c r="B3707" s="3" t="s">
        <v>3702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</v>
      </c>
      <c r="P3707">
        <f t="shared" si="229"/>
        <v>83.57</v>
      </c>
      <c r="Q3707" t="str">
        <f t="shared" si="230"/>
        <v>theater</v>
      </c>
      <c r="R3707" t="str">
        <f t="shared" si="231"/>
        <v>plays</v>
      </c>
      <c r="S3707" s="9">
        <v>41792.292986111112</v>
      </c>
      <c r="T3707" s="9"/>
      <c r="U3707" s="8">
        <v>41813.5</v>
      </c>
      <c r="W3707" s="10">
        <v>41792.292986111112</v>
      </c>
    </row>
    <row r="3708" spans="1:23" ht="49" x14ac:dyDescent="0.25">
      <c r="A3708">
        <v>3706</v>
      </c>
      <c r="B3708" s="3" t="s">
        <v>3703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</v>
      </c>
      <c r="P3708">
        <f t="shared" si="229"/>
        <v>140</v>
      </c>
      <c r="Q3708" t="str">
        <f t="shared" si="230"/>
        <v>theater</v>
      </c>
      <c r="R3708" t="str">
        <f t="shared" si="231"/>
        <v>plays</v>
      </c>
      <c r="S3708" s="9">
        <v>41879.663761574076</v>
      </c>
      <c r="T3708" s="9"/>
      <c r="U3708" s="8">
        <v>41894.663761574076</v>
      </c>
      <c r="W3708" s="10">
        <v>41879.663761574076</v>
      </c>
    </row>
    <row r="3709" spans="1:23" ht="33" x14ac:dyDescent="0.25">
      <c r="A3709">
        <v>3707</v>
      </c>
      <c r="B3709" s="3" t="s">
        <v>3704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80.87</v>
      </c>
      <c r="Q3709" t="str">
        <f t="shared" si="230"/>
        <v>theater</v>
      </c>
      <c r="R3709" t="str">
        <f t="shared" si="231"/>
        <v>plays</v>
      </c>
      <c r="S3709" s="9">
        <v>42551.798356481479</v>
      </c>
      <c r="T3709" s="9"/>
      <c r="U3709" s="8">
        <v>42572.976388888885</v>
      </c>
      <c r="W3709" s="10">
        <v>42551.798356481479</v>
      </c>
    </row>
    <row r="3710" spans="1:23" ht="49" x14ac:dyDescent="0.25">
      <c r="A3710">
        <v>3708</v>
      </c>
      <c r="B3710" s="3" t="s">
        <v>3705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53.85</v>
      </c>
      <c r="Q3710" t="str">
        <f t="shared" si="230"/>
        <v>theater</v>
      </c>
      <c r="R3710" t="str">
        <f t="shared" si="231"/>
        <v>plays</v>
      </c>
      <c r="S3710" s="9">
        <v>41809.892199074071</v>
      </c>
      <c r="T3710" s="9"/>
      <c r="U3710" s="8">
        <v>41823.892199074071</v>
      </c>
      <c r="W3710" s="10">
        <v>41809.892199074071</v>
      </c>
    </row>
    <row r="3711" spans="1:23" ht="49" x14ac:dyDescent="0.25">
      <c r="A3711">
        <v>3709</v>
      </c>
      <c r="B3711" s="3" t="s">
        <v>3706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</v>
      </c>
      <c r="P3711">
        <f t="shared" si="229"/>
        <v>30.93</v>
      </c>
      <c r="Q3711" t="str">
        <f t="shared" si="230"/>
        <v>theater</v>
      </c>
      <c r="R3711" t="str">
        <f t="shared" si="231"/>
        <v>plays</v>
      </c>
      <c r="S3711" s="9">
        <v>41785.457708333335</v>
      </c>
      <c r="T3711" s="9"/>
      <c r="U3711" s="8">
        <v>41815.457708333335</v>
      </c>
      <c r="W3711" s="10">
        <v>41785.457708333335</v>
      </c>
    </row>
    <row r="3712" spans="1:23" ht="33" x14ac:dyDescent="0.25">
      <c r="A3712">
        <v>3710</v>
      </c>
      <c r="B3712" s="3" t="s">
        <v>3707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</v>
      </c>
      <c r="P3712">
        <f t="shared" si="229"/>
        <v>67.959999999999994</v>
      </c>
      <c r="Q3712" t="str">
        <f t="shared" si="230"/>
        <v>theater</v>
      </c>
      <c r="R3712" t="str">
        <f t="shared" si="231"/>
        <v>plays</v>
      </c>
      <c r="S3712" s="9">
        <v>42072.326249999998</v>
      </c>
      <c r="T3712" s="9"/>
      <c r="U3712" s="8">
        <v>42097.326249999998</v>
      </c>
      <c r="W3712" s="10">
        <v>42072.326249999998</v>
      </c>
    </row>
    <row r="3713" spans="1:23" ht="33" x14ac:dyDescent="0.25">
      <c r="A3713">
        <v>3711</v>
      </c>
      <c r="B3713" s="3" t="s">
        <v>3708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>
        <f t="shared" si="229"/>
        <v>27.14</v>
      </c>
      <c r="Q3713" t="str">
        <f t="shared" si="230"/>
        <v>theater</v>
      </c>
      <c r="R3713" t="str">
        <f t="shared" si="231"/>
        <v>plays</v>
      </c>
      <c r="S3713" s="9">
        <v>41779.474224537036</v>
      </c>
      <c r="T3713" s="9"/>
      <c r="U3713" s="8">
        <v>41805.416666666664</v>
      </c>
      <c r="W3713" s="10">
        <v>41779.474224537036</v>
      </c>
    </row>
    <row r="3714" spans="1:23" ht="49" x14ac:dyDescent="0.25">
      <c r="A3714">
        <v>3712</v>
      </c>
      <c r="B3714" s="3" t="s">
        <v>3709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154</v>
      </c>
      <c r="P3714">
        <f t="shared" si="229"/>
        <v>110.87</v>
      </c>
      <c r="Q3714" t="str">
        <f t="shared" si="230"/>
        <v>theater</v>
      </c>
      <c r="R3714" t="str">
        <f t="shared" si="231"/>
        <v>plays</v>
      </c>
      <c r="S3714" s="9">
        <v>42133.922071759262</v>
      </c>
      <c r="T3714" s="9"/>
      <c r="U3714" s="8">
        <v>42155.040972222225</v>
      </c>
      <c r="W3714" s="10">
        <v>42133.922071759262</v>
      </c>
    </row>
    <row r="3715" spans="1:23" ht="49" x14ac:dyDescent="0.25">
      <c r="A3715">
        <v>3713</v>
      </c>
      <c r="B3715" s="3" t="s">
        <v>3710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ROUND((E3715/D3715)*100,0)</f>
        <v>102</v>
      </c>
      <c r="P3715">
        <f t="shared" ref="P3715:P3778" si="233">ROUND(E3715/L3715,2)</f>
        <v>106.84</v>
      </c>
      <c r="Q3715" t="str">
        <f t="shared" ref="Q3715:Q3778" si="234">LEFT(N3715,FIND("/",N3715)-1)</f>
        <v>theater</v>
      </c>
      <c r="R3715" t="str">
        <f t="shared" ref="R3715:R3778" si="235">MID(N3715,FIND("/",N3715)+1,LEN(N3715))</f>
        <v>plays</v>
      </c>
      <c r="S3715" s="9">
        <v>42505.488032407404</v>
      </c>
      <c r="T3715" s="9"/>
      <c r="U3715" s="8">
        <v>42525.488032407404</v>
      </c>
      <c r="W3715" s="10">
        <v>42505.488032407404</v>
      </c>
    </row>
    <row r="3716" spans="1:23" ht="49" x14ac:dyDescent="0.25">
      <c r="A3716">
        <v>3714</v>
      </c>
      <c r="B3716" s="3" t="s">
        <v>3711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</v>
      </c>
      <c r="P3716">
        <f t="shared" si="233"/>
        <v>105.52</v>
      </c>
      <c r="Q3716" t="str">
        <f t="shared" si="234"/>
        <v>theater</v>
      </c>
      <c r="R3716" t="str">
        <f t="shared" si="235"/>
        <v>plays</v>
      </c>
      <c r="S3716" s="9">
        <v>42118.306331018524</v>
      </c>
      <c r="T3716" s="9"/>
      <c r="U3716" s="8">
        <v>42149.915972222225</v>
      </c>
      <c r="W3716" s="10">
        <v>42118.306331018524</v>
      </c>
    </row>
    <row r="3717" spans="1:23" ht="49" x14ac:dyDescent="0.25">
      <c r="A3717">
        <v>3715</v>
      </c>
      <c r="B3717" s="3" t="s">
        <v>3712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103</v>
      </c>
      <c r="P3717">
        <f t="shared" si="233"/>
        <v>132.96</v>
      </c>
      <c r="Q3717" t="str">
        <f t="shared" si="234"/>
        <v>theater</v>
      </c>
      <c r="R3717" t="str">
        <f t="shared" si="235"/>
        <v>plays</v>
      </c>
      <c r="S3717" s="9">
        <v>42036.745590277773</v>
      </c>
      <c r="T3717" s="9"/>
      <c r="U3717" s="8">
        <v>42094.286111111112</v>
      </c>
      <c r="W3717" s="10">
        <v>42036.745590277773</v>
      </c>
    </row>
    <row r="3718" spans="1:23" ht="49" x14ac:dyDescent="0.25">
      <c r="A3718">
        <v>3716</v>
      </c>
      <c r="B3718" s="3" t="s">
        <v>3713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156</v>
      </c>
      <c r="P3718">
        <f t="shared" si="233"/>
        <v>51.92</v>
      </c>
      <c r="Q3718" t="str">
        <f t="shared" si="234"/>
        <v>theater</v>
      </c>
      <c r="R3718" t="str">
        <f t="shared" si="235"/>
        <v>plays</v>
      </c>
      <c r="S3718" s="9">
        <v>42360.637835648144</v>
      </c>
      <c r="T3718" s="9"/>
      <c r="U3718" s="8">
        <v>42390.637835648144</v>
      </c>
      <c r="W3718" s="10">
        <v>42360.637835648144</v>
      </c>
    </row>
    <row r="3719" spans="1:23" ht="49" x14ac:dyDescent="0.25">
      <c r="A3719">
        <v>3717</v>
      </c>
      <c r="B3719" s="3" t="s">
        <v>3714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101</v>
      </c>
      <c r="P3719">
        <f t="shared" si="233"/>
        <v>310</v>
      </c>
      <c r="Q3719" t="str">
        <f t="shared" si="234"/>
        <v>theater</v>
      </c>
      <c r="R3719" t="str">
        <f t="shared" si="235"/>
        <v>plays</v>
      </c>
      <c r="S3719" s="9">
        <v>42102.616307870368</v>
      </c>
      <c r="T3719" s="9"/>
      <c r="U3719" s="8">
        <v>42133.616307870368</v>
      </c>
      <c r="W3719" s="10">
        <v>42102.616307870368</v>
      </c>
    </row>
    <row r="3720" spans="1:23" ht="49" x14ac:dyDescent="0.25">
      <c r="A3720">
        <v>3718</v>
      </c>
      <c r="B3720" s="3" t="s">
        <v>3715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</v>
      </c>
      <c r="P3720">
        <f t="shared" si="233"/>
        <v>26.02</v>
      </c>
      <c r="Q3720" t="str">
        <f t="shared" si="234"/>
        <v>theater</v>
      </c>
      <c r="R3720" t="str">
        <f t="shared" si="235"/>
        <v>plays</v>
      </c>
      <c r="S3720" s="9">
        <v>42032.466145833328</v>
      </c>
      <c r="T3720" s="9"/>
      <c r="U3720" s="8">
        <v>42062.466145833328</v>
      </c>
      <c r="W3720" s="10">
        <v>42032.466145833328</v>
      </c>
    </row>
    <row r="3721" spans="1:23" ht="33" x14ac:dyDescent="0.25">
      <c r="A3721">
        <v>3719</v>
      </c>
      <c r="B3721" s="3" t="s">
        <v>3716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tr">
        <f t="shared" si="234"/>
        <v>theater</v>
      </c>
      <c r="R3721" t="str">
        <f t="shared" si="235"/>
        <v>plays</v>
      </c>
      <c r="S3721" s="9">
        <v>42147.479930555557</v>
      </c>
      <c r="T3721" s="9"/>
      <c r="U3721" s="8">
        <v>42177.479930555557</v>
      </c>
      <c r="W3721" s="10">
        <v>42147.479930555557</v>
      </c>
    </row>
    <row r="3722" spans="1:23" ht="33" x14ac:dyDescent="0.25">
      <c r="A3722">
        <v>3720</v>
      </c>
      <c r="B3722" s="3" t="s">
        <v>3717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105</v>
      </c>
      <c r="P3722">
        <f t="shared" si="233"/>
        <v>86.23</v>
      </c>
      <c r="Q3722" t="str">
        <f t="shared" si="234"/>
        <v>theater</v>
      </c>
      <c r="R3722" t="str">
        <f t="shared" si="235"/>
        <v>plays</v>
      </c>
      <c r="S3722" s="9">
        <v>42165.743125000001</v>
      </c>
      <c r="T3722" s="9"/>
      <c r="U3722" s="8">
        <v>42187.743125000001</v>
      </c>
      <c r="W3722" s="10">
        <v>42165.743125000001</v>
      </c>
    </row>
    <row r="3723" spans="1:23" ht="49" x14ac:dyDescent="0.25">
      <c r="A3723">
        <v>3721</v>
      </c>
      <c r="B3723" s="3" t="s">
        <v>3718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101</v>
      </c>
      <c r="P3723">
        <f t="shared" si="233"/>
        <v>114.55</v>
      </c>
      <c r="Q3723" t="str">
        <f t="shared" si="234"/>
        <v>theater</v>
      </c>
      <c r="R3723" t="str">
        <f t="shared" si="235"/>
        <v>plays</v>
      </c>
      <c r="S3723" s="9">
        <v>41927.686157407406</v>
      </c>
      <c r="T3723" s="9"/>
      <c r="U3723" s="8">
        <v>41948.727824074071</v>
      </c>
      <c r="W3723" s="10">
        <v>41927.686157407406</v>
      </c>
    </row>
    <row r="3724" spans="1:23" ht="65" x14ac:dyDescent="0.25">
      <c r="A3724">
        <v>3722</v>
      </c>
      <c r="B3724" s="3" t="s">
        <v>3719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</v>
      </c>
      <c r="P3724">
        <f t="shared" si="233"/>
        <v>47.66</v>
      </c>
      <c r="Q3724" t="str">
        <f t="shared" si="234"/>
        <v>theater</v>
      </c>
      <c r="R3724" t="str">
        <f t="shared" si="235"/>
        <v>plays</v>
      </c>
      <c r="S3724" s="9">
        <v>42381.421840277777</v>
      </c>
      <c r="T3724" s="9"/>
      <c r="U3724" s="8">
        <v>42411.707638888889</v>
      </c>
      <c r="W3724" s="10">
        <v>42381.421840277777</v>
      </c>
    </row>
    <row r="3725" spans="1:23" ht="33" x14ac:dyDescent="0.25">
      <c r="A3725">
        <v>3723</v>
      </c>
      <c r="B3725" s="3" t="s">
        <v>3720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</v>
      </c>
      <c r="P3725">
        <f t="shared" si="233"/>
        <v>72.89</v>
      </c>
      <c r="Q3725" t="str">
        <f t="shared" si="234"/>
        <v>theater</v>
      </c>
      <c r="R3725" t="str">
        <f t="shared" si="235"/>
        <v>plays</v>
      </c>
      <c r="S3725" s="9">
        <v>41943.503032407411</v>
      </c>
      <c r="T3725" s="9"/>
      <c r="U3725" s="8">
        <v>41973.544699074075</v>
      </c>
      <c r="W3725" s="10">
        <v>41943.503032407411</v>
      </c>
    </row>
    <row r="3726" spans="1:23" ht="49" x14ac:dyDescent="0.25">
      <c r="A3726">
        <v>3724</v>
      </c>
      <c r="B3726" s="3" t="s">
        <v>3721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103</v>
      </c>
      <c r="P3726">
        <f t="shared" si="233"/>
        <v>49.55</v>
      </c>
      <c r="Q3726" t="str">
        <f t="shared" si="234"/>
        <v>theater</v>
      </c>
      <c r="R3726" t="str">
        <f t="shared" si="235"/>
        <v>plays</v>
      </c>
      <c r="S3726" s="9">
        <v>42465.241435185191</v>
      </c>
      <c r="T3726" s="9"/>
      <c r="U3726" s="8">
        <v>42494.708333333328</v>
      </c>
      <c r="W3726" s="10">
        <v>42465.241435185191</v>
      </c>
    </row>
    <row r="3727" spans="1:23" ht="49" x14ac:dyDescent="0.25">
      <c r="A3727">
        <v>3725</v>
      </c>
      <c r="B3727" s="3" t="s">
        <v>3722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tr">
        <f t="shared" si="234"/>
        <v>theater</v>
      </c>
      <c r="R3727" t="str">
        <f t="shared" si="235"/>
        <v>plays</v>
      </c>
      <c r="S3727" s="9">
        <v>42401.695219907408</v>
      </c>
      <c r="T3727" s="9"/>
      <c r="U3727" s="8">
        <v>42418.645833333328</v>
      </c>
      <c r="W3727" s="10">
        <v>42401.695219907408</v>
      </c>
    </row>
    <row r="3728" spans="1:23" ht="49" x14ac:dyDescent="0.25">
      <c r="A3728">
        <v>3726</v>
      </c>
      <c r="B3728" s="3" t="s">
        <v>3723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339</v>
      </c>
      <c r="P3728">
        <f t="shared" si="233"/>
        <v>62.59</v>
      </c>
      <c r="Q3728" t="str">
        <f t="shared" si="234"/>
        <v>theater</v>
      </c>
      <c r="R3728" t="str">
        <f t="shared" si="235"/>
        <v>plays</v>
      </c>
      <c r="S3728" s="9">
        <v>42461.890868055561</v>
      </c>
      <c r="T3728" s="9"/>
      <c r="U3728" s="8">
        <v>42489.625</v>
      </c>
      <c r="W3728" s="10">
        <v>42461.890868055561</v>
      </c>
    </row>
    <row r="3729" spans="1:23" ht="49" x14ac:dyDescent="0.25">
      <c r="A3729">
        <v>3727</v>
      </c>
      <c r="B3729" s="3" t="s">
        <v>3724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101</v>
      </c>
      <c r="P3729">
        <f t="shared" si="233"/>
        <v>61.06</v>
      </c>
      <c r="Q3729" t="str">
        <f t="shared" si="234"/>
        <v>theater</v>
      </c>
      <c r="R3729" t="str">
        <f t="shared" si="235"/>
        <v>plays</v>
      </c>
      <c r="S3729" s="9">
        <v>42632.098310185189</v>
      </c>
      <c r="T3729" s="9"/>
      <c r="U3729" s="8">
        <v>42662.954861111109</v>
      </c>
      <c r="W3729" s="10">
        <v>42632.098310185189</v>
      </c>
    </row>
    <row r="3730" spans="1:23" ht="33" x14ac:dyDescent="0.25">
      <c r="A3730">
        <v>3728</v>
      </c>
      <c r="B3730" s="3" t="s">
        <v>3725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</v>
      </c>
      <c r="P3730">
        <f t="shared" si="233"/>
        <v>60.06</v>
      </c>
      <c r="Q3730" t="str">
        <f t="shared" si="234"/>
        <v>theater</v>
      </c>
      <c r="R3730" t="str">
        <f t="shared" si="235"/>
        <v>plays</v>
      </c>
      <c r="S3730" s="9">
        <v>42204.921018518522</v>
      </c>
      <c r="T3730" s="9"/>
      <c r="U3730" s="8">
        <v>42234.921018518522</v>
      </c>
      <c r="W3730" s="10">
        <v>42204.921018518522</v>
      </c>
    </row>
    <row r="3731" spans="1:23" ht="49" x14ac:dyDescent="0.25">
      <c r="A3731">
        <v>3729</v>
      </c>
      <c r="B3731" s="3" t="s">
        <v>3726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</v>
      </c>
      <c r="P3731">
        <f t="shared" si="233"/>
        <v>72.400000000000006</v>
      </c>
      <c r="Q3731" t="str">
        <f t="shared" si="234"/>
        <v>theater</v>
      </c>
      <c r="R3731" t="str">
        <f t="shared" si="235"/>
        <v>plays</v>
      </c>
      <c r="S3731" s="9">
        <v>42040.955000000002</v>
      </c>
      <c r="T3731" s="9"/>
      <c r="U3731" s="8">
        <v>42085.91333333333</v>
      </c>
      <c r="W3731" s="10">
        <v>42040.955000000002</v>
      </c>
    </row>
    <row r="3732" spans="1:23" ht="49" x14ac:dyDescent="0.25">
      <c r="A3732">
        <v>3730</v>
      </c>
      <c r="B3732" s="3" t="s">
        <v>3727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>
        <f t="shared" si="233"/>
        <v>100</v>
      </c>
      <c r="Q3732" t="str">
        <f t="shared" si="234"/>
        <v>theater</v>
      </c>
      <c r="R3732" t="str">
        <f t="shared" si="235"/>
        <v>plays</v>
      </c>
      <c r="S3732" s="9">
        <v>42203.427766203706</v>
      </c>
      <c r="T3732" s="9"/>
      <c r="U3732" s="8">
        <v>42233.427766203706</v>
      </c>
      <c r="W3732" s="10">
        <v>42203.427766203706</v>
      </c>
    </row>
    <row r="3733" spans="1:23" ht="49" x14ac:dyDescent="0.25">
      <c r="A3733">
        <v>3731</v>
      </c>
      <c r="B3733" s="3" t="s">
        <v>3728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</v>
      </c>
      <c r="P3733">
        <f t="shared" si="233"/>
        <v>51.67</v>
      </c>
      <c r="Q3733" t="str">
        <f t="shared" si="234"/>
        <v>theater</v>
      </c>
      <c r="R3733" t="str">
        <f t="shared" si="235"/>
        <v>plays</v>
      </c>
      <c r="S3733" s="9">
        <v>41983.502847222218</v>
      </c>
      <c r="T3733" s="9"/>
      <c r="U3733" s="8">
        <v>42013.890972222223</v>
      </c>
      <c r="W3733" s="10">
        <v>41983.502847222218</v>
      </c>
    </row>
    <row r="3734" spans="1:23" ht="33" x14ac:dyDescent="0.25">
      <c r="A3734">
        <v>3732</v>
      </c>
      <c r="B3734" s="3" t="s">
        <v>3729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</v>
      </c>
      <c r="P3734">
        <f t="shared" si="233"/>
        <v>32.75</v>
      </c>
      <c r="Q3734" t="str">
        <f t="shared" si="234"/>
        <v>theater</v>
      </c>
      <c r="R3734" t="str">
        <f t="shared" si="235"/>
        <v>plays</v>
      </c>
      <c r="S3734" s="9">
        <v>41968.427465277782</v>
      </c>
      <c r="T3734" s="9"/>
      <c r="U3734" s="8">
        <v>42028.25</v>
      </c>
      <c r="W3734" s="10">
        <v>41968.427465277782</v>
      </c>
    </row>
    <row r="3735" spans="1:23" ht="49" x14ac:dyDescent="0.25">
      <c r="A3735">
        <v>3733</v>
      </c>
      <c r="B3735" s="3" t="s">
        <v>3730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 t="e">
        <f t="shared" si="233"/>
        <v>#DIV/0!</v>
      </c>
      <c r="Q3735" t="str">
        <f t="shared" si="234"/>
        <v>theater</v>
      </c>
      <c r="R3735" t="str">
        <f t="shared" si="235"/>
        <v>plays</v>
      </c>
      <c r="S3735" s="9">
        <v>42102.774398148147</v>
      </c>
      <c r="T3735" s="9"/>
      <c r="U3735" s="8">
        <v>42112.6875</v>
      </c>
      <c r="W3735" s="10">
        <v>42102.774398148147</v>
      </c>
    </row>
    <row r="3736" spans="1:23" ht="49" x14ac:dyDescent="0.25">
      <c r="A3736">
        <v>3734</v>
      </c>
      <c r="B3736" s="3" t="s">
        <v>3731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</v>
      </c>
      <c r="P3736">
        <f t="shared" si="233"/>
        <v>61</v>
      </c>
      <c r="Q3736" t="str">
        <f t="shared" si="234"/>
        <v>theater</v>
      </c>
      <c r="R3736" t="str">
        <f t="shared" si="235"/>
        <v>plays</v>
      </c>
      <c r="S3736" s="9">
        <v>42089.651574074072</v>
      </c>
      <c r="T3736" s="9"/>
      <c r="U3736" s="8">
        <v>42149.651574074072</v>
      </c>
      <c r="W3736" s="10">
        <v>42089.651574074072</v>
      </c>
    </row>
    <row r="3737" spans="1:23" ht="33" x14ac:dyDescent="0.25">
      <c r="A3737">
        <v>3735</v>
      </c>
      <c r="B3737" s="3" t="s">
        <v>3732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</v>
      </c>
      <c r="P3737">
        <f t="shared" si="233"/>
        <v>10</v>
      </c>
      <c r="Q3737" t="str">
        <f t="shared" si="234"/>
        <v>theater</v>
      </c>
      <c r="R3737" t="str">
        <f t="shared" si="235"/>
        <v>plays</v>
      </c>
      <c r="S3737" s="9">
        <v>42122.443159722221</v>
      </c>
      <c r="T3737" s="9"/>
      <c r="U3737" s="8">
        <v>42152.443159722221</v>
      </c>
      <c r="W3737" s="10">
        <v>42122.443159722221</v>
      </c>
    </row>
    <row r="3738" spans="1:23" ht="49" x14ac:dyDescent="0.25">
      <c r="A3738">
        <v>3736</v>
      </c>
      <c r="B3738" s="3" t="s">
        <v>3733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1</v>
      </c>
      <c r="P3738">
        <f t="shared" si="233"/>
        <v>10</v>
      </c>
      <c r="Q3738" t="str">
        <f t="shared" si="234"/>
        <v>theater</v>
      </c>
      <c r="R3738" t="str">
        <f t="shared" si="235"/>
        <v>plays</v>
      </c>
      <c r="S3738" s="9">
        <v>42048.461724537032</v>
      </c>
      <c r="T3738" s="9"/>
      <c r="U3738" s="8">
        <v>42086.5</v>
      </c>
      <c r="W3738" s="10">
        <v>42048.461724537032</v>
      </c>
    </row>
    <row r="3739" spans="1:23" ht="33" x14ac:dyDescent="0.25">
      <c r="A3739">
        <v>3737</v>
      </c>
      <c r="B3739" s="3" t="s">
        <v>3734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</v>
      </c>
      <c r="P3739">
        <f t="shared" si="233"/>
        <v>37.5</v>
      </c>
      <c r="Q3739" t="str">
        <f t="shared" si="234"/>
        <v>theater</v>
      </c>
      <c r="R3739" t="str">
        <f t="shared" si="235"/>
        <v>plays</v>
      </c>
      <c r="S3739" s="9">
        <v>42297.441006944442</v>
      </c>
      <c r="T3739" s="9"/>
      <c r="U3739" s="8">
        <v>42320.040972222225</v>
      </c>
      <c r="W3739" s="10">
        <v>42297.441006944442</v>
      </c>
    </row>
    <row r="3740" spans="1:23" ht="33" x14ac:dyDescent="0.25">
      <c r="A3740">
        <v>3738</v>
      </c>
      <c r="B3740" s="3" t="s">
        <v>3735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>
        <f t="shared" si="233"/>
        <v>45</v>
      </c>
      <c r="Q3740" t="str">
        <f t="shared" si="234"/>
        <v>theater</v>
      </c>
      <c r="R3740" t="str">
        <f t="shared" si="235"/>
        <v>plays</v>
      </c>
      <c r="S3740" s="9">
        <v>41813.688715277778</v>
      </c>
      <c r="T3740" s="9"/>
      <c r="U3740" s="8">
        <v>41835.666666666664</v>
      </c>
      <c r="W3740" s="10">
        <v>41813.688715277778</v>
      </c>
    </row>
    <row r="3741" spans="1:23" ht="49" x14ac:dyDescent="0.25">
      <c r="A3741">
        <v>3739</v>
      </c>
      <c r="B3741" s="3" t="s">
        <v>3736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</v>
      </c>
      <c r="P3741">
        <f t="shared" si="233"/>
        <v>100.63</v>
      </c>
      <c r="Q3741" t="str">
        <f t="shared" si="234"/>
        <v>theater</v>
      </c>
      <c r="R3741" t="str">
        <f t="shared" si="235"/>
        <v>plays</v>
      </c>
      <c r="S3741" s="9">
        <v>42548.199861111112</v>
      </c>
      <c r="T3741" s="9"/>
      <c r="U3741" s="8">
        <v>42568.199861111112</v>
      </c>
      <c r="W3741" s="10">
        <v>42548.199861111112</v>
      </c>
    </row>
    <row r="3742" spans="1:23" ht="49" x14ac:dyDescent="0.25">
      <c r="A3742">
        <v>3740</v>
      </c>
      <c r="B3742" s="3" t="s">
        <v>3737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18</v>
      </c>
      <c r="P3742">
        <f t="shared" si="233"/>
        <v>25.57</v>
      </c>
      <c r="Q3742" t="str">
        <f t="shared" si="234"/>
        <v>theater</v>
      </c>
      <c r="R3742" t="str">
        <f t="shared" si="235"/>
        <v>plays</v>
      </c>
      <c r="S3742" s="9">
        <v>41832.839756944442</v>
      </c>
      <c r="T3742" s="9"/>
      <c r="U3742" s="8">
        <v>41862.829143518517</v>
      </c>
      <c r="W3742" s="10">
        <v>41832.839756944442</v>
      </c>
    </row>
    <row r="3743" spans="1:23" ht="49" x14ac:dyDescent="0.25">
      <c r="A3743">
        <v>3741</v>
      </c>
      <c r="B3743" s="3" t="s">
        <v>3738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 t="e">
        <f t="shared" si="233"/>
        <v>#DIV/0!</v>
      </c>
      <c r="Q3743" t="str">
        <f t="shared" si="234"/>
        <v>theater</v>
      </c>
      <c r="R3743" t="str">
        <f t="shared" si="235"/>
        <v>plays</v>
      </c>
      <c r="S3743" s="9">
        <v>42325.670717592591</v>
      </c>
      <c r="T3743" s="9"/>
      <c r="U3743" s="8">
        <v>42355.670717592591</v>
      </c>
      <c r="W3743" s="10">
        <v>42325.670717592591</v>
      </c>
    </row>
    <row r="3744" spans="1:23" ht="49" x14ac:dyDescent="0.25">
      <c r="A3744">
        <v>3742</v>
      </c>
      <c r="B3744" s="3" t="s">
        <v>3739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>
        <f t="shared" si="233"/>
        <v>25</v>
      </c>
      <c r="Q3744" t="str">
        <f t="shared" si="234"/>
        <v>theater</v>
      </c>
      <c r="R3744" t="str">
        <f t="shared" si="235"/>
        <v>plays</v>
      </c>
      <c r="S3744" s="9">
        <v>41857.964629629627</v>
      </c>
      <c r="T3744" s="9"/>
      <c r="U3744" s="8">
        <v>41887.964629629627</v>
      </c>
      <c r="W3744" s="10">
        <v>41857.964629629627</v>
      </c>
    </row>
    <row r="3745" spans="1:23" ht="33" x14ac:dyDescent="0.25">
      <c r="A3745">
        <v>3743</v>
      </c>
      <c r="B3745" s="3" t="s">
        <v>3740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 t="e">
        <f t="shared" si="233"/>
        <v>#DIV/0!</v>
      </c>
      <c r="Q3745" t="str">
        <f t="shared" si="234"/>
        <v>theater</v>
      </c>
      <c r="R3745" t="str">
        <f t="shared" si="235"/>
        <v>plays</v>
      </c>
      <c r="S3745" s="9">
        <v>41793.460231481484</v>
      </c>
      <c r="T3745" s="9"/>
      <c r="U3745" s="8">
        <v>41823.460231481484</v>
      </c>
      <c r="W3745" s="10">
        <v>41793.460231481484</v>
      </c>
    </row>
    <row r="3746" spans="1:23" ht="49" x14ac:dyDescent="0.25">
      <c r="A3746">
        <v>3744</v>
      </c>
      <c r="B3746" s="3" t="s">
        <v>3741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 t="e">
        <f t="shared" si="233"/>
        <v>#DIV/0!</v>
      </c>
      <c r="Q3746" t="str">
        <f t="shared" si="234"/>
        <v>theater</v>
      </c>
      <c r="R3746" t="str">
        <f t="shared" si="235"/>
        <v>plays</v>
      </c>
      <c r="S3746" s="9">
        <v>41793.564259259263</v>
      </c>
      <c r="T3746" s="9"/>
      <c r="U3746" s="8">
        <v>41824.915972222225</v>
      </c>
      <c r="W3746" s="10">
        <v>41793.564259259263</v>
      </c>
    </row>
    <row r="3747" spans="1:23" ht="49" x14ac:dyDescent="0.25">
      <c r="A3747">
        <v>3745</v>
      </c>
      <c r="B3747" s="3" t="s">
        <v>3742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>
        <f t="shared" si="233"/>
        <v>10</v>
      </c>
      <c r="Q3747" t="str">
        <f t="shared" si="234"/>
        <v>theater</v>
      </c>
      <c r="R3747" t="str">
        <f t="shared" si="235"/>
        <v>plays</v>
      </c>
      <c r="S3747" s="9">
        <v>41831.447939814818</v>
      </c>
      <c r="T3747" s="9"/>
      <c r="U3747" s="8">
        <v>41861.447939814818</v>
      </c>
      <c r="W3747" s="10">
        <v>41831.447939814818</v>
      </c>
    </row>
    <row r="3748" spans="1:23" ht="18" x14ac:dyDescent="0.25">
      <c r="A3748">
        <v>3746</v>
      </c>
      <c r="B3748" s="3" t="s">
        <v>3743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</v>
      </c>
      <c r="P3748">
        <f t="shared" si="233"/>
        <v>202</v>
      </c>
      <c r="Q3748" t="str">
        <f t="shared" si="234"/>
        <v>theater</v>
      </c>
      <c r="R3748" t="str">
        <f t="shared" si="235"/>
        <v>plays</v>
      </c>
      <c r="S3748" s="9">
        <v>42621.139340277776</v>
      </c>
      <c r="T3748" s="9"/>
      <c r="U3748" s="8">
        <v>42651.139340277776</v>
      </c>
      <c r="W3748" s="10">
        <v>42621.139340277776</v>
      </c>
    </row>
    <row r="3749" spans="1:23" ht="33" x14ac:dyDescent="0.25">
      <c r="A3749">
        <v>3747</v>
      </c>
      <c r="B3749" s="3" t="s">
        <v>3744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>
        <f t="shared" si="233"/>
        <v>25</v>
      </c>
      <c r="Q3749" t="str">
        <f t="shared" si="234"/>
        <v>theater</v>
      </c>
      <c r="R3749" t="str">
        <f t="shared" si="235"/>
        <v>plays</v>
      </c>
      <c r="S3749" s="9">
        <v>42164.049722222218</v>
      </c>
      <c r="T3749" s="9"/>
      <c r="U3749" s="8">
        <v>42190.707638888889</v>
      </c>
      <c r="W3749" s="10">
        <v>42164.049722222218</v>
      </c>
    </row>
    <row r="3750" spans="1:23" ht="49" x14ac:dyDescent="0.25">
      <c r="A3750">
        <v>3748</v>
      </c>
      <c r="B3750" s="3" t="s">
        <v>3745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104</v>
      </c>
      <c r="P3750">
        <f t="shared" si="233"/>
        <v>99.54</v>
      </c>
      <c r="Q3750" t="str">
        <f t="shared" si="234"/>
        <v>theater</v>
      </c>
      <c r="R3750" t="str">
        <f t="shared" si="235"/>
        <v>musical</v>
      </c>
      <c r="S3750" s="9">
        <v>42395.456435185188</v>
      </c>
      <c r="T3750" s="9"/>
      <c r="U3750" s="8">
        <v>42415.999305555553</v>
      </c>
      <c r="W3750" s="10">
        <v>42395.456435185188</v>
      </c>
    </row>
    <row r="3751" spans="1:23" ht="49" x14ac:dyDescent="0.25">
      <c r="A3751">
        <v>3749</v>
      </c>
      <c r="B3751" s="3" t="s">
        <v>3746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tr">
        <f t="shared" si="234"/>
        <v>theater</v>
      </c>
      <c r="R3751" t="str">
        <f t="shared" si="235"/>
        <v>musical</v>
      </c>
      <c r="S3751" s="9">
        <v>42457.877175925925</v>
      </c>
      <c r="T3751" s="9"/>
      <c r="U3751" s="8">
        <v>42488.915972222225</v>
      </c>
      <c r="W3751" s="10">
        <v>42457.877175925925</v>
      </c>
    </row>
    <row r="3752" spans="1:23" ht="97" x14ac:dyDescent="0.25">
      <c r="A3752">
        <v>3750</v>
      </c>
      <c r="B3752" s="3" t="s">
        <v>3747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</v>
      </c>
      <c r="P3752">
        <f t="shared" si="233"/>
        <v>215.25</v>
      </c>
      <c r="Q3752" t="str">
        <f t="shared" si="234"/>
        <v>theater</v>
      </c>
      <c r="R3752" t="str">
        <f t="shared" si="235"/>
        <v>musical</v>
      </c>
      <c r="S3752" s="9">
        <v>42016.731574074074</v>
      </c>
      <c r="T3752" s="9"/>
      <c r="U3752" s="8">
        <v>42045.082638888889</v>
      </c>
      <c r="W3752" s="10">
        <v>42016.731574074074</v>
      </c>
    </row>
    <row r="3753" spans="1:23" ht="49" x14ac:dyDescent="0.25">
      <c r="A3753">
        <v>3751</v>
      </c>
      <c r="B3753" s="3" t="s">
        <v>3748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133</v>
      </c>
      <c r="P3753">
        <f t="shared" si="233"/>
        <v>120.55</v>
      </c>
      <c r="Q3753" t="str">
        <f t="shared" si="234"/>
        <v>theater</v>
      </c>
      <c r="R3753" t="str">
        <f t="shared" si="235"/>
        <v>musical</v>
      </c>
      <c r="S3753" s="9">
        <v>42402.785567129627</v>
      </c>
      <c r="T3753" s="9"/>
      <c r="U3753" s="8">
        <v>42462.743900462956</v>
      </c>
      <c r="W3753" s="10">
        <v>42402.785567129627</v>
      </c>
    </row>
    <row r="3754" spans="1:23" ht="65" x14ac:dyDescent="0.25">
      <c r="A3754">
        <v>3752</v>
      </c>
      <c r="B3754" s="3" t="s">
        <v>3749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>
        <f t="shared" si="233"/>
        <v>37.67</v>
      </c>
      <c r="Q3754" t="str">
        <f t="shared" si="234"/>
        <v>theater</v>
      </c>
      <c r="R3754" t="str">
        <f t="shared" si="235"/>
        <v>musical</v>
      </c>
      <c r="S3754" s="9">
        <v>42619.552488425921</v>
      </c>
      <c r="T3754" s="9"/>
      <c r="U3754" s="8">
        <v>42659.625</v>
      </c>
      <c r="W3754" s="10">
        <v>42619.552488425921</v>
      </c>
    </row>
    <row r="3755" spans="1:23" ht="49" x14ac:dyDescent="0.25">
      <c r="A3755">
        <v>3753</v>
      </c>
      <c r="B3755" s="3" t="s">
        <v>3750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</v>
      </c>
      <c r="P3755">
        <f t="shared" si="233"/>
        <v>172.23</v>
      </c>
      <c r="Q3755" t="str">
        <f t="shared" si="234"/>
        <v>theater</v>
      </c>
      <c r="R3755" t="str">
        <f t="shared" si="235"/>
        <v>musical</v>
      </c>
      <c r="S3755" s="9">
        <v>42128.574074074073</v>
      </c>
      <c r="T3755" s="9"/>
      <c r="U3755" s="8">
        <v>42157.75</v>
      </c>
      <c r="W3755" s="10">
        <v>42128.574074074073</v>
      </c>
    </row>
    <row r="3756" spans="1:23" ht="49" x14ac:dyDescent="0.25">
      <c r="A3756">
        <v>3754</v>
      </c>
      <c r="B3756" s="3" t="s">
        <v>3751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</v>
      </c>
      <c r="Q3756" t="str">
        <f t="shared" si="234"/>
        <v>theater</v>
      </c>
      <c r="R3756" t="str">
        <f t="shared" si="235"/>
        <v>musical</v>
      </c>
      <c r="S3756" s="9">
        <v>41808.631215277775</v>
      </c>
      <c r="T3756" s="9"/>
      <c r="U3756" s="8">
        <v>41845.957638888889</v>
      </c>
      <c r="W3756" s="10">
        <v>41808.631215277775</v>
      </c>
    </row>
    <row r="3757" spans="1:23" ht="49" x14ac:dyDescent="0.25">
      <c r="A3757">
        <v>3755</v>
      </c>
      <c r="B3757" s="3" t="s">
        <v>3752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130</v>
      </c>
      <c r="P3757">
        <f t="shared" si="233"/>
        <v>25.46</v>
      </c>
      <c r="Q3757" t="str">
        <f t="shared" si="234"/>
        <v>theater</v>
      </c>
      <c r="R3757" t="str">
        <f t="shared" si="235"/>
        <v>musical</v>
      </c>
      <c r="S3757" s="9">
        <v>42445.616979166662</v>
      </c>
      <c r="T3757" s="9"/>
      <c r="U3757" s="8">
        <v>42475.616979166662</v>
      </c>
      <c r="W3757" s="10">
        <v>42445.616979166662</v>
      </c>
    </row>
    <row r="3758" spans="1:23" ht="49" x14ac:dyDescent="0.25">
      <c r="A3758">
        <v>3756</v>
      </c>
      <c r="B3758" s="3" t="s">
        <v>3753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</v>
      </c>
      <c r="P3758">
        <f t="shared" si="233"/>
        <v>267.64999999999998</v>
      </c>
      <c r="Q3758" t="str">
        <f t="shared" si="234"/>
        <v>theater</v>
      </c>
      <c r="R3758" t="str">
        <f t="shared" si="235"/>
        <v>musical</v>
      </c>
      <c r="S3758" s="9">
        <v>41771.564791666664</v>
      </c>
      <c r="T3758" s="9"/>
      <c r="U3758" s="8">
        <v>41801.564791666664</v>
      </c>
      <c r="W3758" s="10">
        <v>41771.564791666664</v>
      </c>
    </row>
    <row r="3759" spans="1:23" ht="49" x14ac:dyDescent="0.25">
      <c r="A3759">
        <v>3757</v>
      </c>
      <c r="B3759" s="3" t="s">
        <v>3754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109</v>
      </c>
      <c r="P3759">
        <f t="shared" si="233"/>
        <v>75.959999999999994</v>
      </c>
      <c r="Q3759" t="str">
        <f t="shared" si="234"/>
        <v>theater</v>
      </c>
      <c r="R3759" t="str">
        <f t="shared" si="235"/>
        <v>musical</v>
      </c>
      <c r="S3759" s="9">
        <v>41954.600868055553</v>
      </c>
      <c r="T3759" s="9"/>
      <c r="U3759" s="8">
        <v>41974.600868055553</v>
      </c>
      <c r="W3759" s="10">
        <v>41954.600868055553</v>
      </c>
    </row>
    <row r="3760" spans="1:23" ht="33" x14ac:dyDescent="0.25">
      <c r="A3760">
        <v>3758</v>
      </c>
      <c r="B3760" s="3" t="s">
        <v>3755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</v>
      </c>
      <c r="P3760">
        <f t="shared" si="233"/>
        <v>59.04</v>
      </c>
      <c r="Q3760" t="str">
        <f t="shared" si="234"/>
        <v>theater</v>
      </c>
      <c r="R3760" t="str">
        <f t="shared" si="235"/>
        <v>musical</v>
      </c>
      <c r="S3760" s="9">
        <v>41747.221504629626</v>
      </c>
      <c r="T3760" s="9"/>
      <c r="U3760" s="8">
        <v>41777.958333333336</v>
      </c>
      <c r="W3760" s="10">
        <v>41747.221504629626</v>
      </c>
    </row>
    <row r="3761" spans="1:23" ht="33" x14ac:dyDescent="0.25">
      <c r="A3761">
        <v>3759</v>
      </c>
      <c r="B3761" s="3" t="s">
        <v>3756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</v>
      </c>
      <c r="P3761">
        <f t="shared" si="233"/>
        <v>50.11</v>
      </c>
      <c r="Q3761" t="str">
        <f t="shared" si="234"/>
        <v>theater</v>
      </c>
      <c r="R3761" t="str">
        <f t="shared" si="235"/>
        <v>musical</v>
      </c>
      <c r="S3761" s="9">
        <v>42181.858252314814</v>
      </c>
      <c r="T3761" s="9"/>
      <c r="U3761" s="8">
        <v>42241.858252314814</v>
      </c>
      <c r="W3761" s="10">
        <v>42181.858252314814</v>
      </c>
    </row>
    <row r="3762" spans="1:23" ht="49" x14ac:dyDescent="0.25">
      <c r="A3762">
        <v>3760</v>
      </c>
      <c r="B3762" s="3" t="s">
        <v>3757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</v>
      </c>
      <c r="P3762">
        <f t="shared" si="233"/>
        <v>55.5</v>
      </c>
      <c r="Q3762" t="str">
        <f t="shared" si="234"/>
        <v>theater</v>
      </c>
      <c r="R3762" t="str">
        <f t="shared" si="235"/>
        <v>musical</v>
      </c>
      <c r="S3762" s="9">
        <v>41739.275300925925</v>
      </c>
      <c r="T3762" s="9"/>
      <c r="U3762" s="8">
        <v>41764.275300925925</v>
      </c>
      <c r="W3762" s="10">
        <v>41739.275300925925</v>
      </c>
    </row>
    <row r="3763" spans="1:23" ht="49" x14ac:dyDescent="0.25">
      <c r="A3763">
        <v>3761</v>
      </c>
      <c r="B3763" s="3" t="s">
        <v>3758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166.67</v>
      </c>
      <c r="Q3763" t="str">
        <f t="shared" si="234"/>
        <v>theater</v>
      </c>
      <c r="R3763" t="str">
        <f t="shared" si="235"/>
        <v>musical</v>
      </c>
      <c r="S3763" s="9">
        <v>42173.216863425929</v>
      </c>
      <c r="T3763" s="9"/>
      <c r="U3763" s="8">
        <v>42226.708333333328</v>
      </c>
      <c r="W3763" s="10">
        <v>42173.216863425929</v>
      </c>
    </row>
    <row r="3764" spans="1:23" ht="49" x14ac:dyDescent="0.25">
      <c r="A3764">
        <v>3762</v>
      </c>
      <c r="B3764" s="3" t="s">
        <v>3759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</v>
      </c>
      <c r="P3764">
        <f t="shared" si="233"/>
        <v>47.43</v>
      </c>
      <c r="Q3764" t="str">
        <f t="shared" si="234"/>
        <v>theater</v>
      </c>
      <c r="R3764" t="str">
        <f t="shared" si="235"/>
        <v>musical</v>
      </c>
      <c r="S3764" s="9">
        <v>42193.563530092593</v>
      </c>
      <c r="T3764" s="9"/>
      <c r="U3764" s="8">
        <v>42218.563530092593</v>
      </c>
      <c r="W3764" s="10">
        <v>42193.563530092593</v>
      </c>
    </row>
    <row r="3765" spans="1:23" ht="33" x14ac:dyDescent="0.25">
      <c r="A3765">
        <v>3763</v>
      </c>
      <c r="B3765" s="3" t="s">
        <v>3760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64.94</v>
      </c>
      <c r="Q3765" t="str">
        <f t="shared" si="234"/>
        <v>theater</v>
      </c>
      <c r="R3765" t="str">
        <f t="shared" si="235"/>
        <v>musical</v>
      </c>
      <c r="S3765" s="9">
        <v>42065.500300925924</v>
      </c>
      <c r="T3765" s="9"/>
      <c r="U3765" s="8">
        <v>42095.458634259259</v>
      </c>
      <c r="W3765" s="10">
        <v>42065.500300925924</v>
      </c>
    </row>
    <row r="3766" spans="1:23" ht="49" x14ac:dyDescent="0.25">
      <c r="A3766">
        <v>3764</v>
      </c>
      <c r="B3766" s="3" t="s">
        <v>3761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55.56</v>
      </c>
      <c r="Q3766" t="str">
        <f t="shared" si="234"/>
        <v>theater</v>
      </c>
      <c r="R3766" t="str">
        <f t="shared" si="235"/>
        <v>musical</v>
      </c>
      <c r="S3766" s="9">
        <v>42499.592962962968</v>
      </c>
      <c r="T3766" s="9"/>
      <c r="U3766" s="8">
        <v>42518.774999999994</v>
      </c>
      <c r="W3766" s="10">
        <v>42499.592962962968</v>
      </c>
    </row>
    <row r="3767" spans="1:23" ht="49" x14ac:dyDescent="0.25">
      <c r="A3767">
        <v>3765</v>
      </c>
      <c r="B3767" s="3" t="s">
        <v>3762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</v>
      </c>
      <c r="P3767">
        <f t="shared" si="233"/>
        <v>74.22</v>
      </c>
      <c r="Q3767" t="str">
        <f t="shared" si="234"/>
        <v>theater</v>
      </c>
      <c r="R3767" t="str">
        <f t="shared" si="235"/>
        <v>musical</v>
      </c>
      <c r="S3767" s="9">
        <v>41820.526412037041</v>
      </c>
      <c r="T3767" s="9"/>
      <c r="U3767" s="8">
        <v>41850.526412037041</v>
      </c>
      <c r="W3767" s="10">
        <v>41820.526412037041</v>
      </c>
    </row>
    <row r="3768" spans="1:23" ht="33" x14ac:dyDescent="0.25">
      <c r="A3768">
        <v>3766</v>
      </c>
      <c r="B3768" s="3" t="s">
        <v>3763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103</v>
      </c>
      <c r="P3768">
        <f t="shared" si="233"/>
        <v>106.93</v>
      </c>
      <c r="Q3768" t="str">
        <f t="shared" si="234"/>
        <v>theater</v>
      </c>
      <c r="R3768" t="str">
        <f t="shared" si="235"/>
        <v>musical</v>
      </c>
      <c r="S3768" s="9">
        <v>41787.917187500003</v>
      </c>
      <c r="T3768" s="9"/>
      <c r="U3768" s="8">
        <v>41822.917187500003</v>
      </c>
      <c r="W3768" s="10">
        <v>41787.917187500003</v>
      </c>
    </row>
    <row r="3769" spans="1:23" ht="49" x14ac:dyDescent="0.25">
      <c r="A3769">
        <v>3767</v>
      </c>
      <c r="B3769" s="3" t="s">
        <v>3764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117</v>
      </c>
      <c r="P3769">
        <f t="shared" si="233"/>
        <v>41.7</v>
      </c>
      <c r="Q3769" t="str">
        <f t="shared" si="234"/>
        <v>theater</v>
      </c>
      <c r="R3769" t="str">
        <f t="shared" si="235"/>
        <v>musical</v>
      </c>
      <c r="S3769" s="9">
        <v>42049.769641203704</v>
      </c>
      <c r="T3769" s="9"/>
      <c r="U3769" s="8">
        <v>42063.957638888889</v>
      </c>
      <c r="W3769" s="10">
        <v>42049.769641203704</v>
      </c>
    </row>
    <row r="3770" spans="1:23" ht="49" x14ac:dyDescent="0.25">
      <c r="A3770">
        <v>3768</v>
      </c>
      <c r="B3770" s="3" t="s">
        <v>3765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108</v>
      </c>
      <c r="P3770">
        <f t="shared" si="233"/>
        <v>74.239999999999995</v>
      </c>
      <c r="Q3770" t="str">
        <f t="shared" si="234"/>
        <v>theater</v>
      </c>
      <c r="R3770" t="str">
        <f t="shared" si="235"/>
        <v>musical</v>
      </c>
      <c r="S3770" s="9">
        <v>41772.477893518517</v>
      </c>
      <c r="T3770" s="9"/>
      <c r="U3770" s="8">
        <v>41802.477893518517</v>
      </c>
      <c r="W3770" s="10">
        <v>41772.477893518517</v>
      </c>
    </row>
    <row r="3771" spans="1:23" ht="49" x14ac:dyDescent="0.25">
      <c r="A3771">
        <v>3769</v>
      </c>
      <c r="B3771" s="3" t="s">
        <v>3766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</v>
      </c>
      <c r="Q3771" t="str">
        <f t="shared" si="234"/>
        <v>theater</v>
      </c>
      <c r="R3771" t="str">
        <f t="shared" si="235"/>
        <v>musical</v>
      </c>
      <c r="S3771" s="9">
        <v>42445.348136574074</v>
      </c>
      <c r="T3771" s="9"/>
      <c r="U3771" s="8">
        <v>42475.348136574074</v>
      </c>
      <c r="W3771" s="10">
        <v>42445.348136574074</v>
      </c>
    </row>
    <row r="3772" spans="1:23" ht="49" x14ac:dyDescent="0.25">
      <c r="A3772">
        <v>3770</v>
      </c>
      <c r="B3772" s="3" t="s">
        <v>3767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tr">
        <f t="shared" si="234"/>
        <v>theater</v>
      </c>
      <c r="R3772" t="str">
        <f t="shared" si="235"/>
        <v>musical</v>
      </c>
      <c r="S3772" s="9">
        <v>42138.680671296301</v>
      </c>
      <c r="T3772" s="9"/>
      <c r="U3772" s="8">
        <v>42168.680671296301</v>
      </c>
      <c r="W3772" s="10">
        <v>42138.680671296301</v>
      </c>
    </row>
    <row r="3773" spans="1:23" ht="33" x14ac:dyDescent="0.25">
      <c r="A3773">
        <v>3771</v>
      </c>
      <c r="B3773" s="3" t="s">
        <v>3768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</v>
      </c>
      <c r="Q3773" t="str">
        <f t="shared" si="234"/>
        <v>theater</v>
      </c>
      <c r="R3773" t="str">
        <f t="shared" si="235"/>
        <v>musical</v>
      </c>
      <c r="S3773" s="9">
        <v>42493.607083333336</v>
      </c>
      <c r="T3773" s="9"/>
      <c r="U3773" s="8">
        <v>42507.75</v>
      </c>
      <c r="W3773" s="10">
        <v>42493.607083333336</v>
      </c>
    </row>
    <row r="3774" spans="1:23" ht="49" x14ac:dyDescent="0.25">
      <c r="A3774">
        <v>3772</v>
      </c>
      <c r="B3774" s="3" t="s">
        <v>3769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</v>
      </c>
      <c r="P3774">
        <f t="shared" si="233"/>
        <v>166.97</v>
      </c>
      <c r="Q3774" t="str">
        <f t="shared" si="234"/>
        <v>theater</v>
      </c>
      <c r="R3774" t="str">
        <f t="shared" si="235"/>
        <v>musical</v>
      </c>
      <c r="S3774" s="9">
        <v>42682.366967592592</v>
      </c>
      <c r="T3774" s="9"/>
      <c r="U3774" s="8">
        <v>42703</v>
      </c>
      <c r="W3774" s="10">
        <v>42682.366967592592</v>
      </c>
    </row>
    <row r="3775" spans="1:23" ht="33" x14ac:dyDescent="0.25">
      <c r="A3775">
        <v>3773</v>
      </c>
      <c r="B3775" s="3" t="s">
        <v>3770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</v>
      </c>
      <c r="P3775">
        <f t="shared" si="233"/>
        <v>94.91</v>
      </c>
      <c r="Q3775" t="str">
        <f t="shared" si="234"/>
        <v>theater</v>
      </c>
      <c r="R3775" t="str">
        <f t="shared" si="235"/>
        <v>musical</v>
      </c>
      <c r="S3775" s="9">
        <v>42655.755173611105</v>
      </c>
      <c r="T3775" s="9"/>
      <c r="U3775" s="8">
        <v>42688.838888888888</v>
      </c>
      <c r="W3775" s="10">
        <v>42655.755173611105</v>
      </c>
    </row>
    <row r="3776" spans="1:23" ht="49" x14ac:dyDescent="0.25">
      <c r="A3776">
        <v>3774</v>
      </c>
      <c r="B3776" s="3" t="s">
        <v>3771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tr">
        <f t="shared" si="234"/>
        <v>theater</v>
      </c>
      <c r="R3776" t="str">
        <f t="shared" si="235"/>
        <v>musical</v>
      </c>
      <c r="S3776" s="9">
        <v>42087.542303240742</v>
      </c>
      <c r="T3776" s="9"/>
      <c r="U3776" s="8">
        <v>42103.542303240742</v>
      </c>
      <c r="W3776" s="10">
        <v>42087.542303240742</v>
      </c>
    </row>
    <row r="3777" spans="1:23" ht="49" x14ac:dyDescent="0.25">
      <c r="A3777">
        <v>3775</v>
      </c>
      <c r="B3777" s="3" t="s">
        <v>3772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</v>
      </c>
      <c r="P3777">
        <f t="shared" si="233"/>
        <v>143.21</v>
      </c>
      <c r="Q3777" t="str">
        <f t="shared" si="234"/>
        <v>theater</v>
      </c>
      <c r="R3777" t="str">
        <f t="shared" si="235"/>
        <v>musical</v>
      </c>
      <c r="S3777" s="9">
        <v>42075.692627314813</v>
      </c>
      <c r="T3777" s="9"/>
      <c r="U3777" s="8">
        <v>42102.916666666672</v>
      </c>
      <c r="W3777" s="10">
        <v>42075.692627314813</v>
      </c>
    </row>
    <row r="3778" spans="1:23" ht="65" x14ac:dyDescent="0.25">
      <c r="A3778">
        <v>3776</v>
      </c>
      <c r="B3778" s="3" t="s">
        <v>3773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107</v>
      </c>
      <c r="P3778">
        <f t="shared" si="233"/>
        <v>90.82</v>
      </c>
      <c r="Q3778" t="str">
        <f t="shared" si="234"/>
        <v>theater</v>
      </c>
      <c r="R3778" t="str">
        <f t="shared" si="235"/>
        <v>musical</v>
      </c>
      <c r="S3778" s="9">
        <v>41814.117800925924</v>
      </c>
      <c r="T3778" s="9"/>
      <c r="U3778" s="8">
        <v>41851.791666666664</v>
      </c>
      <c r="W3778" s="10">
        <v>41814.117800925924</v>
      </c>
    </row>
    <row r="3779" spans="1:23" ht="49" x14ac:dyDescent="0.25">
      <c r="A3779">
        <v>3777</v>
      </c>
      <c r="B3779" s="3" t="s">
        <v>3774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ROUND((E3779/D3779)*100,0)</f>
        <v>143</v>
      </c>
      <c r="P3779">
        <f t="shared" ref="P3779:P3842" si="237">ROUND(E3779/L3779,2)</f>
        <v>48.54</v>
      </c>
      <c r="Q3779" t="str">
        <f t="shared" ref="Q3779:Q3842" si="238">LEFT(N3779,FIND("/",N3779)-1)</f>
        <v>theater</v>
      </c>
      <c r="R3779" t="str">
        <f t="shared" ref="R3779:R3842" si="239">MID(N3779,FIND("/",N3779)+1,LEN(N3779))</f>
        <v>musical</v>
      </c>
      <c r="S3779" s="9">
        <v>41886.861354166671</v>
      </c>
      <c r="T3779" s="9"/>
      <c r="U3779" s="8">
        <v>41908.916666666664</v>
      </c>
      <c r="W3779" s="10">
        <v>41886.861354166671</v>
      </c>
    </row>
    <row r="3780" spans="1:23" ht="33" x14ac:dyDescent="0.25">
      <c r="A3780">
        <v>3778</v>
      </c>
      <c r="B3780" s="3" t="s">
        <v>3775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</v>
      </c>
      <c r="P3780">
        <f t="shared" si="237"/>
        <v>70.03</v>
      </c>
      <c r="Q3780" t="str">
        <f t="shared" si="238"/>
        <v>theater</v>
      </c>
      <c r="R3780" t="str">
        <f t="shared" si="239"/>
        <v>musical</v>
      </c>
      <c r="S3780" s="9">
        <v>41989.569212962961</v>
      </c>
      <c r="T3780" s="9"/>
      <c r="U3780" s="8">
        <v>42049.569212962961</v>
      </c>
      <c r="W3780" s="10">
        <v>41989.569212962961</v>
      </c>
    </row>
    <row r="3781" spans="1:23" ht="33" x14ac:dyDescent="0.25">
      <c r="A3781">
        <v>3779</v>
      </c>
      <c r="B3781" s="3" t="s">
        <v>3776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104</v>
      </c>
      <c r="P3781">
        <f t="shared" si="237"/>
        <v>135.63</v>
      </c>
      <c r="Q3781" t="str">
        <f t="shared" si="238"/>
        <v>theater</v>
      </c>
      <c r="R3781" t="str">
        <f t="shared" si="239"/>
        <v>musical</v>
      </c>
      <c r="S3781" s="9">
        <v>42425.485416666663</v>
      </c>
      <c r="T3781" s="9"/>
      <c r="U3781" s="8">
        <v>42455.443750000006</v>
      </c>
      <c r="W3781" s="10">
        <v>42425.485416666663</v>
      </c>
    </row>
    <row r="3782" spans="1:23" ht="49" x14ac:dyDescent="0.25">
      <c r="A3782">
        <v>3780</v>
      </c>
      <c r="B3782" s="3" t="s">
        <v>3777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tr">
        <f t="shared" si="238"/>
        <v>theater</v>
      </c>
      <c r="R3782" t="str">
        <f t="shared" si="239"/>
        <v>musical</v>
      </c>
      <c r="S3782" s="9">
        <v>42165.969733796301</v>
      </c>
      <c r="T3782" s="9"/>
      <c r="U3782" s="8">
        <v>42198.587499999994</v>
      </c>
      <c r="W3782" s="10">
        <v>42165.969733796301</v>
      </c>
    </row>
    <row r="3783" spans="1:23" ht="49" x14ac:dyDescent="0.25">
      <c r="A3783">
        <v>3781</v>
      </c>
      <c r="B3783" s="3" t="s">
        <v>3778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110</v>
      </c>
      <c r="P3783">
        <f t="shared" si="237"/>
        <v>94.9</v>
      </c>
      <c r="Q3783" t="str">
        <f t="shared" si="238"/>
        <v>theater</v>
      </c>
      <c r="R3783" t="str">
        <f t="shared" si="239"/>
        <v>musical</v>
      </c>
      <c r="S3783" s="9">
        <v>41865.632928240739</v>
      </c>
      <c r="T3783" s="9"/>
      <c r="U3783" s="8">
        <v>41890.632928240739</v>
      </c>
      <c r="W3783" s="10">
        <v>41865.632928240739</v>
      </c>
    </row>
    <row r="3784" spans="1:23" ht="49" x14ac:dyDescent="0.25">
      <c r="A3784">
        <v>3782</v>
      </c>
      <c r="B3784" s="3" t="s">
        <v>3779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102</v>
      </c>
      <c r="P3784">
        <f t="shared" si="237"/>
        <v>75.37</v>
      </c>
      <c r="Q3784" t="str">
        <f t="shared" si="238"/>
        <v>theater</v>
      </c>
      <c r="R3784" t="str">
        <f t="shared" si="239"/>
        <v>musical</v>
      </c>
      <c r="S3784" s="9">
        <v>42546.612233796302</v>
      </c>
      <c r="T3784" s="9"/>
      <c r="U3784" s="8">
        <v>42575.708333333328</v>
      </c>
      <c r="W3784" s="10">
        <v>42546.612233796302</v>
      </c>
    </row>
    <row r="3785" spans="1:23" ht="49" x14ac:dyDescent="0.25">
      <c r="A3785">
        <v>3783</v>
      </c>
      <c r="B3785" s="3" t="s">
        <v>3780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129</v>
      </c>
      <c r="P3785">
        <f t="shared" si="237"/>
        <v>64.459999999999994</v>
      </c>
      <c r="Q3785" t="str">
        <f t="shared" si="238"/>
        <v>theater</v>
      </c>
      <c r="R3785" t="str">
        <f t="shared" si="239"/>
        <v>musical</v>
      </c>
      <c r="S3785" s="9">
        <v>42419.890277777777</v>
      </c>
      <c r="T3785" s="9"/>
      <c r="U3785" s="8">
        <v>42444.416666666672</v>
      </c>
      <c r="W3785" s="10">
        <v>42419.890277777777</v>
      </c>
    </row>
    <row r="3786" spans="1:23" ht="49" x14ac:dyDescent="0.25">
      <c r="A3786">
        <v>3784</v>
      </c>
      <c r="B3786" s="3" t="s">
        <v>3781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>
        <f t="shared" si="237"/>
        <v>115</v>
      </c>
      <c r="Q3786" t="str">
        <f t="shared" si="238"/>
        <v>theater</v>
      </c>
      <c r="R3786" t="str">
        <f t="shared" si="239"/>
        <v>musical</v>
      </c>
      <c r="S3786" s="9">
        <v>42531.730694444443</v>
      </c>
      <c r="T3786" s="9"/>
      <c r="U3786" s="8">
        <v>42561.730694444443</v>
      </c>
      <c r="W3786" s="10">
        <v>42531.730694444443</v>
      </c>
    </row>
    <row r="3787" spans="1:23" ht="49" x14ac:dyDescent="0.25">
      <c r="A3787">
        <v>3785</v>
      </c>
      <c r="B3787" s="3" t="s">
        <v>3782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151</v>
      </c>
      <c r="P3787">
        <f t="shared" si="237"/>
        <v>100.5</v>
      </c>
      <c r="Q3787" t="str">
        <f t="shared" si="238"/>
        <v>theater</v>
      </c>
      <c r="R3787" t="str">
        <f t="shared" si="239"/>
        <v>musical</v>
      </c>
      <c r="S3787" s="9">
        <v>42548.38853009259</v>
      </c>
      <c r="T3787" s="9"/>
      <c r="U3787" s="8">
        <v>42584.168749999997</v>
      </c>
      <c r="W3787" s="10">
        <v>42548.38853009259</v>
      </c>
    </row>
    <row r="3788" spans="1:23" ht="49" x14ac:dyDescent="0.25">
      <c r="A3788">
        <v>3786</v>
      </c>
      <c r="B3788" s="3" t="s">
        <v>3783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111</v>
      </c>
      <c r="P3788">
        <f t="shared" si="237"/>
        <v>93.77</v>
      </c>
      <c r="Q3788" t="str">
        <f t="shared" si="238"/>
        <v>theater</v>
      </c>
      <c r="R3788" t="str">
        <f t="shared" si="239"/>
        <v>musical</v>
      </c>
      <c r="S3788" s="9">
        <v>42486.787905092591</v>
      </c>
      <c r="T3788" s="9"/>
      <c r="U3788" s="8">
        <v>42516.787905092591</v>
      </c>
      <c r="W3788" s="10">
        <v>42486.787905092591</v>
      </c>
    </row>
    <row r="3789" spans="1:23" ht="49" x14ac:dyDescent="0.25">
      <c r="A3789">
        <v>3787</v>
      </c>
      <c r="B3789" s="3" t="s">
        <v>3784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</v>
      </c>
      <c r="P3789">
        <f t="shared" si="237"/>
        <v>35.1</v>
      </c>
      <c r="Q3789" t="str">
        <f t="shared" si="238"/>
        <v>theater</v>
      </c>
      <c r="R3789" t="str">
        <f t="shared" si="239"/>
        <v>musical</v>
      </c>
      <c r="S3789" s="9">
        <v>42167.284791666665</v>
      </c>
      <c r="T3789" s="9"/>
      <c r="U3789" s="8">
        <v>42195.915972222225</v>
      </c>
      <c r="W3789" s="10">
        <v>42167.284791666665</v>
      </c>
    </row>
    <row r="3790" spans="1:23" ht="81" x14ac:dyDescent="0.25">
      <c r="A3790">
        <v>3788</v>
      </c>
      <c r="B3790" s="3" t="s">
        <v>3785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1</v>
      </c>
      <c r="P3790">
        <f t="shared" si="237"/>
        <v>500</v>
      </c>
      <c r="Q3790" t="str">
        <f t="shared" si="238"/>
        <v>theater</v>
      </c>
      <c r="R3790" t="str">
        <f t="shared" si="239"/>
        <v>musical</v>
      </c>
      <c r="S3790" s="9">
        <v>42333.445821759262</v>
      </c>
      <c r="T3790" s="9"/>
      <c r="U3790" s="8">
        <v>42361.429166666669</v>
      </c>
      <c r="W3790" s="10">
        <v>42333.445821759262</v>
      </c>
    </row>
    <row r="3791" spans="1:23" ht="49" x14ac:dyDescent="0.25">
      <c r="A3791">
        <v>3789</v>
      </c>
      <c r="B3791" s="3" t="s">
        <v>3786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</v>
      </c>
      <c r="P3791">
        <f t="shared" si="237"/>
        <v>29</v>
      </c>
      <c r="Q3791" t="str">
        <f t="shared" si="238"/>
        <v>theater</v>
      </c>
      <c r="R3791" t="str">
        <f t="shared" si="239"/>
        <v>musical</v>
      </c>
      <c r="S3791" s="9">
        <v>42138.548819444448</v>
      </c>
      <c r="T3791" s="9"/>
      <c r="U3791" s="8">
        <v>42170.548819444448</v>
      </c>
      <c r="W3791" s="10">
        <v>42138.548819444448</v>
      </c>
    </row>
    <row r="3792" spans="1:23" ht="49" x14ac:dyDescent="0.25">
      <c r="A3792">
        <v>3790</v>
      </c>
      <c r="B3792" s="3" t="s">
        <v>3787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 t="e">
        <f t="shared" si="237"/>
        <v>#DIV/0!</v>
      </c>
      <c r="Q3792" t="str">
        <f t="shared" si="238"/>
        <v>theater</v>
      </c>
      <c r="R3792" t="str">
        <f t="shared" si="239"/>
        <v>musical</v>
      </c>
      <c r="S3792" s="9">
        <v>42666.416932870372</v>
      </c>
      <c r="T3792" s="9"/>
      <c r="U3792" s="8">
        <v>42696.458599537036</v>
      </c>
      <c r="W3792" s="10">
        <v>42666.416932870372</v>
      </c>
    </row>
    <row r="3793" spans="1:23" ht="33" x14ac:dyDescent="0.25">
      <c r="A3793">
        <v>3791</v>
      </c>
      <c r="B3793" s="3" t="s">
        <v>3788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 t="e">
        <f t="shared" si="237"/>
        <v>#DIV/0!</v>
      </c>
      <c r="Q3793" t="str">
        <f t="shared" si="238"/>
        <v>theater</v>
      </c>
      <c r="R3793" t="str">
        <f t="shared" si="239"/>
        <v>musical</v>
      </c>
      <c r="S3793" s="9">
        <v>41766.442037037035</v>
      </c>
      <c r="T3793" s="9"/>
      <c r="U3793" s="8">
        <v>41826.442037037035</v>
      </c>
      <c r="W3793" s="10">
        <v>41766.442037037035</v>
      </c>
    </row>
    <row r="3794" spans="1:23" ht="33" x14ac:dyDescent="0.25">
      <c r="A3794">
        <v>3792</v>
      </c>
      <c r="B3794" s="3" t="s">
        <v>3789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</v>
      </c>
      <c r="P3794">
        <f t="shared" si="237"/>
        <v>17.5</v>
      </c>
      <c r="Q3794" t="str">
        <f t="shared" si="238"/>
        <v>theater</v>
      </c>
      <c r="R3794" t="str">
        <f t="shared" si="239"/>
        <v>musical</v>
      </c>
      <c r="S3794" s="9">
        <v>42170.197013888886</v>
      </c>
      <c r="T3794" s="9"/>
      <c r="U3794" s="8">
        <v>42200.197013888886</v>
      </c>
      <c r="W3794" s="10">
        <v>42170.197013888886</v>
      </c>
    </row>
    <row r="3795" spans="1:23" ht="49" x14ac:dyDescent="0.25">
      <c r="A3795">
        <v>3793</v>
      </c>
      <c r="B3795" s="3" t="s">
        <v>3790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60</v>
      </c>
      <c r="P3795">
        <f t="shared" si="237"/>
        <v>174</v>
      </c>
      <c r="Q3795" t="str">
        <f t="shared" si="238"/>
        <v>theater</v>
      </c>
      <c r="R3795" t="str">
        <f t="shared" si="239"/>
        <v>musical</v>
      </c>
      <c r="S3795" s="9">
        <v>41968.688993055555</v>
      </c>
      <c r="T3795" s="9"/>
      <c r="U3795" s="8">
        <v>41989.688993055555</v>
      </c>
      <c r="W3795" s="10">
        <v>41968.688993055555</v>
      </c>
    </row>
    <row r="3796" spans="1:23" ht="49" x14ac:dyDescent="0.25">
      <c r="A3796">
        <v>3794</v>
      </c>
      <c r="B3796" s="3" t="s">
        <v>3791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>
        <f t="shared" si="237"/>
        <v>50</v>
      </c>
      <c r="Q3796" t="str">
        <f t="shared" si="238"/>
        <v>theater</v>
      </c>
      <c r="R3796" t="str">
        <f t="shared" si="239"/>
        <v>musical</v>
      </c>
      <c r="S3796" s="9">
        <v>42132.33048611111</v>
      </c>
      <c r="T3796" s="9"/>
      <c r="U3796" s="8">
        <v>42162.33048611111</v>
      </c>
      <c r="W3796" s="10">
        <v>42132.33048611111</v>
      </c>
    </row>
    <row r="3797" spans="1:23" ht="49" x14ac:dyDescent="0.25">
      <c r="A3797">
        <v>3795</v>
      </c>
      <c r="B3797" s="3" t="s">
        <v>3792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2</v>
      </c>
      <c r="P3797">
        <f t="shared" si="237"/>
        <v>5</v>
      </c>
      <c r="Q3797" t="str">
        <f t="shared" si="238"/>
        <v>theater</v>
      </c>
      <c r="R3797" t="str">
        <f t="shared" si="239"/>
        <v>musical</v>
      </c>
      <c r="S3797" s="9">
        <v>42201.186226851853</v>
      </c>
      <c r="T3797" s="9"/>
      <c r="U3797" s="8">
        <v>42244.6875</v>
      </c>
      <c r="W3797" s="10">
        <v>42201.186226851853</v>
      </c>
    </row>
    <row r="3798" spans="1:23" ht="49" x14ac:dyDescent="0.25">
      <c r="A3798">
        <v>3796</v>
      </c>
      <c r="B3798" s="3" t="s">
        <v>3793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0</v>
      </c>
      <c r="P3798">
        <f t="shared" si="237"/>
        <v>1</v>
      </c>
      <c r="Q3798" t="str">
        <f t="shared" si="238"/>
        <v>theater</v>
      </c>
      <c r="R3798" t="str">
        <f t="shared" si="239"/>
        <v>musical</v>
      </c>
      <c r="S3798" s="9">
        <v>42688.779583333337</v>
      </c>
      <c r="T3798" s="9"/>
      <c r="U3798" s="8">
        <v>42748.779583333337</v>
      </c>
      <c r="W3798" s="10">
        <v>42688.779583333337</v>
      </c>
    </row>
    <row r="3799" spans="1:23" ht="49" x14ac:dyDescent="0.25">
      <c r="A3799">
        <v>3797</v>
      </c>
      <c r="B3799" s="3" t="s">
        <v>3794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90</v>
      </c>
      <c r="P3799">
        <f t="shared" si="237"/>
        <v>145.41</v>
      </c>
      <c r="Q3799" t="str">
        <f t="shared" si="238"/>
        <v>theater</v>
      </c>
      <c r="R3799" t="str">
        <f t="shared" si="239"/>
        <v>musical</v>
      </c>
      <c r="S3799" s="9">
        <v>42084.631539351853</v>
      </c>
      <c r="T3799" s="9"/>
      <c r="U3799" s="8">
        <v>42114.631539351853</v>
      </c>
      <c r="W3799" s="10">
        <v>42084.631539351853</v>
      </c>
    </row>
    <row r="3800" spans="1:23" ht="49" x14ac:dyDescent="0.25">
      <c r="A3800">
        <v>3798</v>
      </c>
      <c r="B3800" s="3" t="s">
        <v>3795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</v>
      </c>
      <c r="P3800">
        <f t="shared" si="237"/>
        <v>205</v>
      </c>
      <c r="Q3800" t="str">
        <f t="shared" si="238"/>
        <v>theater</v>
      </c>
      <c r="R3800" t="str">
        <f t="shared" si="239"/>
        <v>musical</v>
      </c>
      <c r="S3800" s="9">
        <v>41831.472777777781</v>
      </c>
      <c r="T3800" s="9"/>
      <c r="U3800" s="8">
        <v>41861.472777777781</v>
      </c>
      <c r="W3800" s="10">
        <v>41831.472777777781</v>
      </c>
    </row>
    <row r="3801" spans="1:23" ht="33" x14ac:dyDescent="0.25">
      <c r="A3801">
        <v>3799</v>
      </c>
      <c r="B3801" s="3" t="s">
        <v>3796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</v>
      </c>
      <c r="P3801">
        <f t="shared" si="237"/>
        <v>100.5</v>
      </c>
      <c r="Q3801" t="str">
        <f t="shared" si="238"/>
        <v>theater</v>
      </c>
      <c r="R3801" t="str">
        <f t="shared" si="239"/>
        <v>musical</v>
      </c>
      <c r="S3801" s="9">
        <v>42410.68105324074</v>
      </c>
      <c r="T3801" s="9"/>
      <c r="U3801" s="8">
        <v>42440.68105324074</v>
      </c>
      <c r="W3801" s="10">
        <v>42410.68105324074</v>
      </c>
    </row>
    <row r="3802" spans="1:23" ht="49" x14ac:dyDescent="0.25">
      <c r="A3802">
        <v>3800</v>
      </c>
      <c r="B3802" s="3" t="s">
        <v>3797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</v>
      </c>
      <c r="P3802">
        <f t="shared" si="237"/>
        <v>55.06</v>
      </c>
      <c r="Q3802" t="str">
        <f t="shared" si="238"/>
        <v>theater</v>
      </c>
      <c r="R3802" t="str">
        <f t="shared" si="239"/>
        <v>musical</v>
      </c>
      <c r="S3802" s="9">
        <v>41982.487071759257</v>
      </c>
      <c r="T3802" s="9"/>
      <c r="U3802" s="8">
        <v>42014.957638888889</v>
      </c>
      <c r="W3802" s="10">
        <v>41982.487071759257</v>
      </c>
    </row>
    <row r="3803" spans="1:23" ht="49" x14ac:dyDescent="0.25">
      <c r="A3803">
        <v>3801</v>
      </c>
      <c r="B3803" s="3" t="s">
        <v>3798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9</v>
      </c>
      <c r="P3803">
        <f t="shared" si="237"/>
        <v>47.33</v>
      </c>
      <c r="Q3803" t="str">
        <f t="shared" si="238"/>
        <v>theater</v>
      </c>
      <c r="R3803" t="str">
        <f t="shared" si="239"/>
        <v>musical</v>
      </c>
      <c r="S3803" s="9">
        <v>41975.426111111112</v>
      </c>
      <c r="T3803" s="9"/>
      <c r="U3803" s="8">
        <v>42006.426111111112</v>
      </c>
      <c r="W3803" s="10">
        <v>41975.426111111112</v>
      </c>
    </row>
    <row r="3804" spans="1:23" ht="49" x14ac:dyDescent="0.25">
      <c r="A3804">
        <v>3802</v>
      </c>
      <c r="B3804" s="3" t="s">
        <v>3799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 t="e">
        <f t="shared" si="237"/>
        <v>#DIV/0!</v>
      </c>
      <c r="Q3804" t="str">
        <f t="shared" si="238"/>
        <v>theater</v>
      </c>
      <c r="R3804" t="str">
        <f t="shared" si="239"/>
        <v>musical</v>
      </c>
      <c r="S3804" s="9">
        <v>42268.876226851848</v>
      </c>
      <c r="T3804" s="9"/>
      <c r="U3804" s="8">
        <v>42298.876226851848</v>
      </c>
      <c r="W3804" s="10">
        <v>42268.876226851848</v>
      </c>
    </row>
    <row r="3805" spans="1:23" ht="33" x14ac:dyDescent="0.25">
      <c r="A3805">
        <v>3803</v>
      </c>
      <c r="B3805" s="3" t="s">
        <v>3800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20</v>
      </c>
      <c r="P3805">
        <f t="shared" si="237"/>
        <v>58.95</v>
      </c>
      <c r="Q3805" t="str">
        <f t="shared" si="238"/>
        <v>theater</v>
      </c>
      <c r="R3805" t="str">
        <f t="shared" si="239"/>
        <v>musical</v>
      </c>
      <c r="S3805" s="9">
        <v>42403.721851851849</v>
      </c>
      <c r="T3805" s="9"/>
      <c r="U3805" s="8">
        <v>42433.721851851849</v>
      </c>
      <c r="W3805" s="10">
        <v>42403.721851851849</v>
      </c>
    </row>
    <row r="3806" spans="1:23" ht="49" x14ac:dyDescent="0.25">
      <c r="A3806">
        <v>3804</v>
      </c>
      <c r="B3806" s="3" t="s">
        <v>3801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 t="e">
        <f t="shared" si="237"/>
        <v>#DIV/0!</v>
      </c>
      <c r="Q3806" t="str">
        <f t="shared" si="238"/>
        <v>theater</v>
      </c>
      <c r="R3806" t="str">
        <f t="shared" si="239"/>
        <v>musical</v>
      </c>
      <c r="S3806" s="9">
        <v>42526.75953703704</v>
      </c>
      <c r="T3806" s="9"/>
      <c r="U3806" s="8">
        <v>42582.041666666672</v>
      </c>
      <c r="W3806" s="10">
        <v>42526.75953703704</v>
      </c>
    </row>
    <row r="3807" spans="1:23" ht="49" x14ac:dyDescent="0.25">
      <c r="A3807">
        <v>3805</v>
      </c>
      <c r="B3807" s="3" t="s">
        <v>3802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0</v>
      </c>
      <c r="P3807">
        <f t="shared" si="237"/>
        <v>1.5</v>
      </c>
      <c r="Q3807" t="str">
        <f t="shared" si="238"/>
        <v>theater</v>
      </c>
      <c r="R3807" t="str">
        <f t="shared" si="239"/>
        <v>musical</v>
      </c>
      <c r="S3807" s="9">
        <v>41849.637037037035</v>
      </c>
      <c r="T3807" s="9"/>
      <c r="U3807" s="8">
        <v>41909.637037037035</v>
      </c>
      <c r="W3807" s="10">
        <v>41849.637037037035</v>
      </c>
    </row>
    <row r="3808" spans="1:23" ht="49" x14ac:dyDescent="0.25">
      <c r="A3808">
        <v>3806</v>
      </c>
      <c r="B3808" s="3" t="s">
        <v>3803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0</v>
      </c>
      <c r="P3808">
        <f t="shared" si="237"/>
        <v>5</v>
      </c>
      <c r="Q3808" t="str">
        <f t="shared" si="238"/>
        <v>theater</v>
      </c>
      <c r="R3808" t="str">
        <f t="shared" si="239"/>
        <v>musical</v>
      </c>
      <c r="S3808" s="9">
        <v>41799.009039351848</v>
      </c>
      <c r="T3808" s="9"/>
      <c r="U3808" s="8">
        <v>41819.009039351848</v>
      </c>
      <c r="W3808" s="10">
        <v>41799.009039351848</v>
      </c>
    </row>
    <row r="3809" spans="1:23" ht="49" x14ac:dyDescent="0.25">
      <c r="A3809">
        <v>3807</v>
      </c>
      <c r="B3809" s="3" t="s">
        <v>3804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</v>
      </c>
      <c r="P3809">
        <f t="shared" si="237"/>
        <v>50.56</v>
      </c>
      <c r="Q3809" t="str">
        <f t="shared" si="238"/>
        <v>theater</v>
      </c>
      <c r="R3809" t="str">
        <f t="shared" si="239"/>
        <v>musical</v>
      </c>
      <c r="S3809" s="9">
        <v>42090.659016203703</v>
      </c>
      <c r="T3809" s="9"/>
      <c r="U3809" s="8">
        <v>42097.659016203703</v>
      </c>
      <c r="W3809" s="10">
        <v>42090.659016203703</v>
      </c>
    </row>
    <row r="3810" spans="1:23" ht="49" x14ac:dyDescent="0.25">
      <c r="A3810">
        <v>3808</v>
      </c>
      <c r="B3810" s="3" t="s">
        <v>3805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41.67</v>
      </c>
      <c r="Q3810" t="str">
        <f t="shared" si="238"/>
        <v>theater</v>
      </c>
      <c r="R3810" t="str">
        <f t="shared" si="239"/>
        <v>plays</v>
      </c>
      <c r="S3810" s="9">
        <v>42059.203923611116</v>
      </c>
      <c r="T3810" s="9"/>
      <c r="U3810" s="8">
        <v>42119.162256944444</v>
      </c>
      <c r="W3810" s="10">
        <v>42059.203923611116</v>
      </c>
    </row>
    <row r="3811" spans="1:23" ht="49" x14ac:dyDescent="0.25">
      <c r="A3811">
        <v>3809</v>
      </c>
      <c r="B3811" s="3" t="s">
        <v>3806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</v>
      </c>
      <c r="P3811">
        <f t="shared" si="237"/>
        <v>53.29</v>
      </c>
      <c r="Q3811" t="str">
        <f t="shared" si="238"/>
        <v>theater</v>
      </c>
      <c r="R3811" t="str">
        <f t="shared" si="239"/>
        <v>plays</v>
      </c>
      <c r="S3811" s="9">
        <v>41800.276701388888</v>
      </c>
      <c r="T3811" s="9"/>
      <c r="U3811" s="8">
        <v>41850.708333333336</v>
      </c>
      <c r="W3811" s="10">
        <v>41800.276701388888</v>
      </c>
    </row>
    <row r="3812" spans="1:23" ht="49" x14ac:dyDescent="0.25">
      <c r="A3812">
        <v>3810</v>
      </c>
      <c r="B3812" s="3" t="s">
        <v>3807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122</v>
      </c>
      <c r="P3812">
        <f t="shared" si="237"/>
        <v>70.23</v>
      </c>
      <c r="Q3812" t="str">
        <f t="shared" si="238"/>
        <v>theater</v>
      </c>
      <c r="R3812" t="str">
        <f t="shared" si="239"/>
        <v>plays</v>
      </c>
      <c r="S3812" s="9">
        <v>42054.599050925928</v>
      </c>
      <c r="T3812" s="9"/>
      <c r="U3812" s="8">
        <v>42084.557384259257</v>
      </c>
      <c r="W3812" s="10">
        <v>42054.599050925928</v>
      </c>
    </row>
    <row r="3813" spans="1:23" ht="49" x14ac:dyDescent="0.25">
      <c r="A3813">
        <v>3811</v>
      </c>
      <c r="B3813" s="3" t="s">
        <v>3808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</v>
      </c>
      <c r="Q3813" t="str">
        <f t="shared" si="238"/>
        <v>theater</v>
      </c>
      <c r="R3813" t="str">
        <f t="shared" si="239"/>
        <v>plays</v>
      </c>
      <c r="S3813" s="9">
        <v>42487.37700231481</v>
      </c>
      <c r="T3813" s="9"/>
      <c r="U3813" s="8">
        <v>42521.208333333328</v>
      </c>
      <c r="W3813" s="10">
        <v>42487.37700231481</v>
      </c>
    </row>
    <row r="3814" spans="1:23" ht="49" x14ac:dyDescent="0.25">
      <c r="A3814">
        <v>3812</v>
      </c>
      <c r="B3814" s="3" t="s">
        <v>3809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110</v>
      </c>
      <c r="P3814">
        <f t="shared" si="237"/>
        <v>199.18</v>
      </c>
      <c r="Q3814" t="str">
        <f t="shared" si="238"/>
        <v>theater</v>
      </c>
      <c r="R3814" t="str">
        <f t="shared" si="239"/>
        <v>plays</v>
      </c>
      <c r="S3814" s="9">
        <v>42109.501250000001</v>
      </c>
      <c r="T3814" s="9"/>
      <c r="U3814" s="8">
        <v>42155.915972222225</v>
      </c>
      <c r="W3814" s="10">
        <v>42109.501250000001</v>
      </c>
    </row>
    <row r="3815" spans="1:23" ht="49" x14ac:dyDescent="0.25">
      <c r="A3815">
        <v>3813</v>
      </c>
      <c r="B3815" s="3" t="s">
        <v>3810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101</v>
      </c>
      <c r="P3815">
        <f t="shared" si="237"/>
        <v>78.52</v>
      </c>
      <c r="Q3815" t="str">
        <f t="shared" si="238"/>
        <v>theater</v>
      </c>
      <c r="R3815" t="str">
        <f t="shared" si="239"/>
        <v>plays</v>
      </c>
      <c r="S3815" s="9">
        <v>42497.025706018518</v>
      </c>
      <c r="T3815" s="9"/>
      <c r="U3815" s="8">
        <v>42535.654861111107</v>
      </c>
      <c r="W3815" s="10">
        <v>42497.025706018518</v>
      </c>
    </row>
    <row r="3816" spans="1:23" ht="49" x14ac:dyDescent="0.25">
      <c r="A3816">
        <v>3814</v>
      </c>
      <c r="B3816" s="3" t="s">
        <v>3811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</v>
      </c>
      <c r="P3816">
        <f t="shared" si="237"/>
        <v>61.82</v>
      </c>
      <c r="Q3816" t="str">
        <f t="shared" si="238"/>
        <v>theater</v>
      </c>
      <c r="R3816" t="str">
        <f t="shared" si="239"/>
        <v>plays</v>
      </c>
      <c r="S3816" s="9">
        <v>42058.654074074075</v>
      </c>
      <c r="T3816" s="9"/>
      <c r="U3816" s="8">
        <v>42094.915972222225</v>
      </c>
      <c r="W3816" s="10">
        <v>42058.654074074075</v>
      </c>
    </row>
    <row r="3817" spans="1:23" ht="33" x14ac:dyDescent="0.25">
      <c r="A3817">
        <v>3815</v>
      </c>
      <c r="B3817" s="3" t="s">
        <v>3812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</v>
      </c>
      <c r="P3817">
        <f t="shared" si="237"/>
        <v>50</v>
      </c>
      <c r="Q3817" t="str">
        <f t="shared" si="238"/>
        <v>theater</v>
      </c>
      <c r="R3817" t="str">
        <f t="shared" si="239"/>
        <v>plays</v>
      </c>
      <c r="S3817" s="9">
        <v>42207.009918981479</v>
      </c>
      <c r="T3817" s="9"/>
      <c r="U3817" s="8">
        <v>42236.708333333328</v>
      </c>
      <c r="W3817" s="10">
        <v>42207.009918981479</v>
      </c>
    </row>
    <row r="3818" spans="1:23" ht="65" x14ac:dyDescent="0.25">
      <c r="A3818">
        <v>3816</v>
      </c>
      <c r="B3818" s="3" t="s">
        <v>3813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</v>
      </c>
      <c r="P3818">
        <f t="shared" si="237"/>
        <v>48.34</v>
      </c>
      <c r="Q3818" t="str">
        <f t="shared" si="238"/>
        <v>theater</v>
      </c>
      <c r="R3818" t="str">
        <f t="shared" si="239"/>
        <v>plays</v>
      </c>
      <c r="S3818" s="9">
        <v>41807.440081018518</v>
      </c>
      <c r="T3818" s="9"/>
      <c r="U3818" s="8">
        <v>41837.440081018518</v>
      </c>
      <c r="W3818" s="10">
        <v>41807.440081018518</v>
      </c>
    </row>
    <row r="3819" spans="1:23" ht="49" x14ac:dyDescent="0.25">
      <c r="A3819">
        <v>3817</v>
      </c>
      <c r="B3819" s="3" t="s">
        <v>3814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</v>
      </c>
      <c r="P3819">
        <f t="shared" si="237"/>
        <v>107.25</v>
      </c>
      <c r="Q3819" t="str">
        <f t="shared" si="238"/>
        <v>theater</v>
      </c>
      <c r="R3819" t="str">
        <f t="shared" si="239"/>
        <v>plays</v>
      </c>
      <c r="S3819" s="9">
        <v>42284.44694444444</v>
      </c>
      <c r="T3819" s="9"/>
      <c r="U3819" s="8">
        <v>42300.915972222225</v>
      </c>
      <c r="W3819" s="10">
        <v>42284.44694444444</v>
      </c>
    </row>
    <row r="3820" spans="1:23" ht="49" x14ac:dyDescent="0.25">
      <c r="A3820">
        <v>3818</v>
      </c>
      <c r="B3820" s="3" t="s">
        <v>3815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>
        <f t="shared" si="237"/>
        <v>57</v>
      </c>
      <c r="Q3820" t="str">
        <f t="shared" si="238"/>
        <v>theater</v>
      </c>
      <c r="R3820" t="str">
        <f t="shared" si="239"/>
        <v>plays</v>
      </c>
      <c r="S3820" s="9">
        <v>42045.59238425926</v>
      </c>
      <c r="T3820" s="9"/>
      <c r="U3820" s="8">
        <v>42075.550717592589</v>
      </c>
      <c r="W3820" s="10">
        <v>42045.59238425926</v>
      </c>
    </row>
    <row r="3821" spans="1:23" ht="33" x14ac:dyDescent="0.25">
      <c r="A3821">
        <v>3819</v>
      </c>
      <c r="B3821" s="3" t="s">
        <v>3816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</v>
      </c>
      <c r="P3821">
        <f t="shared" si="237"/>
        <v>40.92</v>
      </c>
      <c r="Q3821" t="str">
        <f t="shared" si="238"/>
        <v>theater</v>
      </c>
      <c r="R3821" t="str">
        <f t="shared" si="239"/>
        <v>plays</v>
      </c>
      <c r="S3821" s="9">
        <v>42183.959537037037</v>
      </c>
      <c r="T3821" s="9"/>
      <c r="U3821" s="8">
        <v>42202.626388888893</v>
      </c>
      <c r="W3821" s="10">
        <v>42183.959537037037</v>
      </c>
    </row>
    <row r="3822" spans="1:23" ht="49" x14ac:dyDescent="0.25">
      <c r="A3822">
        <v>3820</v>
      </c>
      <c r="B3822" s="3" t="s">
        <v>3817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</v>
      </c>
      <c r="P3822">
        <f t="shared" si="237"/>
        <v>21.5</v>
      </c>
      <c r="Q3822" t="str">
        <f t="shared" si="238"/>
        <v>theater</v>
      </c>
      <c r="R3822" t="str">
        <f t="shared" si="239"/>
        <v>plays</v>
      </c>
      <c r="S3822" s="9">
        <v>42160.401817129634</v>
      </c>
      <c r="T3822" s="9"/>
      <c r="U3822" s="8">
        <v>42190.401817129634</v>
      </c>
      <c r="W3822" s="10">
        <v>42160.401817129634</v>
      </c>
    </row>
    <row r="3823" spans="1:23" ht="49" x14ac:dyDescent="0.25">
      <c r="A3823">
        <v>3821</v>
      </c>
      <c r="B3823" s="3" t="s">
        <v>3818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105</v>
      </c>
      <c r="P3823">
        <f t="shared" si="237"/>
        <v>79.540000000000006</v>
      </c>
      <c r="Q3823" t="str">
        <f t="shared" si="238"/>
        <v>theater</v>
      </c>
      <c r="R3823" t="str">
        <f t="shared" si="239"/>
        <v>plays</v>
      </c>
      <c r="S3823" s="9">
        <v>42340.930636574078</v>
      </c>
      <c r="T3823" s="9"/>
      <c r="U3823" s="8">
        <v>42372.930636574078</v>
      </c>
      <c r="W3823" s="10">
        <v>42340.930636574078</v>
      </c>
    </row>
    <row r="3824" spans="1:23" ht="49" x14ac:dyDescent="0.25">
      <c r="A3824">
        <v>3822</v>
      </c>
      <c r="B3824" s="3" t="s">
        <v>3819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</v>
      </c>
      <c r="P3824">
        <f t="shared" si="237"/>
        <v>72.38</v>
      </c>
      <c r="Q3824" t="str">
        <f t="shared" si="238"/>
        <v>theater</v>
      </c>
      <c r="R3824" t="str">
        <f t="shared" si="239"/>
        <v>plays</v>
      </c>
      <c r="S3824" s="9">
        <v>42329.588159722218</v>
      </c>
      <c r="T3824" s="9"/>
      <c r="U3824" s="8">
        <v>42388.707638888889</v>
      </c>
      <c r="W3824" s="10">
        <v>42329.588159722218</v>
      </c>
    </row>
    <row r="3825" spans="1:23" ht="49" x14ac:dyDescent="0.25">
      <c r="A3825">
        <v>3823</v>
      </c>
      <c r="B3825" s="3" t="s">
        <v>3820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</v>
      </c>
      <c r="Q3825" t="str">
        <f t="shared" si="238"/>
        <v>theater</v>
      </c>
      <c r="R3825" t="str">
        <f t="shared" si="239"/>
        <v>plays</v>
      </c>
      <c r="S3825" s="9">
        <v>42170.660231481481</v>
      </c>
      <c r="T3825" s="9"/>
      <c r="U3825" s="8">
        <v>42204.915972222225</v>
      </c>
      <c r="W3825" s="10">
        <v>42170.660231481481</v>
      </c>
    </row>
    <row r="3826" spans="1:23" ht="49" x14ac:dyDescent="0.25">
      <c r="A3826">
        <v>3824</v>
      </c>
      <c r="B3826" s="3" t="s">
        <v>3821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</v>
      </c>
      <c r="Q3826" t="str">
        <f t="shared" si="238"/>
        <v>theater</v>
      </c>
      <c r="R3826" t="str">
        <f t="shared" si="239"/>
        <v>plays</v>
      </c>
      <c r="S3826" s="9">
        <v>42571.376192129625</v>
      </c>
      <c r="T3826" s="9"/>
      <c r="U3826" s="8">
        <v>42583.320138888885</v>
      </c>
      <c r="W3826" s="10">
        <v>42571.376192129625</v>
      </c>
    </row>
    <row r="3827" spans="1:23" ht="49" x14ac:dyDescent="0.25">
      <c r="A3827">
        <v>3825</v>
      </c>
      <c r="B3827" s="3" t="s">
        <v>3822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</v>
      </c>
      <c r="P3827">
        <f t="shared" si="237"/>
        <v>107.57</v>
      </c>
      <c r="Q3827" t="str">
        <f t="shared" si="238"/>
        <v>theater</v>
      </c>
      <c r="R3827" t="str">
        <f t="shared" si="239"/>
        <v>plays</v>
      </c>
      <c r="S3827" s="9">
        <v>42150.819606481484</v>
      </c>
      <c r="T3827" s="9"/>
      <c r="U3827" s="8">
        <v>42171.819606481484</v>
      </c>
      <c r="W3827" s="10">
        <v>42150.819606481484</v>
      </c>
    </row>
    <row r="3828" spans="1:23" ht="33" x14ac:dyDescent="0.25">
      <c r="A3828">
        <v>3826</v>
      </c>
      <c r="B3828" s="3" t="s">
        <v>3823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</v>
      </c>
      <c r="P3828">
        <f t="shared" si="237"/>
        <v>27.5</v>
      </c>
      <c r="Q3828" t="str">
        <f t="shared" si="238"/>
        <v>theater</v>
      </c>
      <c r="R3828" t="str">
        <f t="shared" si="239"/>
        <v>plays</v>
      </c>
      <c r="S3828" s="9">
        <v>42101.173541666663</v>
      </c>
      <c r="T3828" s="9"/>
      <c r="U3828" s="8">
        <v>42131.173541666663</v>
      </c>
      <c r="W3828" s="10">
        <v>42101.173541666663</v>
      </c>
    </row>
    <row r="3829" spans="1:23" ht="65" x14ac:dyDescent="0.25">
      <c r="A3829">
        <v>3827</v>
      </c>
      <c r="B3829" s="3" t="s">
        <v>3824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153</v>
      </c>
      <c r="P3829">
        <f t="shared" si="237"/>
        <v>70.459999999999994</v>
      </c>
      <c r="Q3829" t="str">
        <f t="shared" si="238"/>
        <v>theater</v>
      </c>
      <c r="R3829" t="str">
        <f t="shared" si="239"/>
        <v>plays</v>
      </c>
      <c r="S3829" s="9">
        <v>42034.678252314814</v>
      </c>
      <c r="T3829" s="9"/>
      <c r="U3829" s="8">
        <v>42089.75</v>
      </c>
      <c r="W3829" s="10">
        <v>42034.678252314814</v>
      </c>
    </row>
    <row r="3830" spans="1:23" ht="49" x14ac:dyDescent="0.25">
      <c r="A3830">
        <v>3828</v>
      </c>
      <c r="B3830" s="3" t="s">
        <v>3825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</v>
      </c>
      <c r="Q3830" t="str">
        <f t="shared" si="238"/>
        <v>theater</v>
      </c>
      <c r="R3830" t="str">
        <f t="shared" si="239"/>
        <v>plays</v>
      </c>
      <c r="S3830" s="9">
        <v>41944.277627314819</v>
      </c>
      <c r="T3830" s="9"/>
      <c r="U3830" s="8">
        <v>42004.319293981483</v>
      </c>
      <c r="W3830" s="10">
        <v>41944.277627314819</v>
      </c>
    </row>
    <row r="3831" spans="1:23" ht="49" x14ac:dyDescent="0.25">
      <c r="A3831">
        <v>3829</v>
      </c>
      <c r="B3831" s="3" t="s">
        <v>3826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</v>
      </c>
      <c r="P3831">
        <f t="shared" si="237"/>
        <v>62.63</v>
      </c>
      <c r="Q3831" t="str">
        <f t="shared" si="238"/>
        <v>theater</v>
      </c>
      <c r="R3831" t="str">
        <f t="shared" si="239"/>
        <v>plays</v>
      </c>
      <c r="S3831" s="9">
        <v>42593.615405092598</v>
      </c>
      <c r="T3831" s="9"/>
      <c r="U3831" s="8">
        <v>42613.615405092598</v>
      </c>
      <c r="W3831" s="10">
        <v>42593.615405092598</v>
      </c>
    </row>
    <row r="3832" spans="1:23" ht="49" x14ac:dyDescent="0.25">
      <c r="A3832">
        <v>3830</v>
      </c>
      <c r="B3832" s="3" t="s">
        <v>3827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tr">
        <f t="shared" si="238"/>
        <v>theater</v>
      </c>
      <c r="R3832" t="str">
        <f t="shared" si="239"/>
        <v>plays</v>
      </c>
      <c r="S3832" s="9">
        <v>42503.490868055553</v>
      </c>
      <c r="T3832" s="9"/>
      <c r="U3832" s="8">
        <v>42517.490868055553</v>
      </c>
      <c r="W3832" s="10">
        <v>42503.490868055553</v>
      </c>
    </row>
    <row r="3833" spans="1:23" ht="49" x14ac:dyDescent="0.25">
      <c r="A3833">
        <v>3831</v>
      </c>
      <c r="B3833" s="3" t="s">
        <v>3828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</v>
      </c>
      <c r="P3833">
        <f t="shared" si="237"/>
        <v>58.9</v>
      </c>
      <c r="Q3833" t="str">
        <f t="shared" si="238"/>
        <v>theater</v>
      </c>
      <c r="R3833" t="str">
        <f t="shared" si="239"/>
        <v>plays</v>
      </c>
      <c r="S3833" s="9">
        <v>41927.598900462966</v>
      </c>
      <c r="T3833" s="9"/>
      <c r="U3833" s="8">
        <v>41948.640567129631</v>
      </c>
      <c r="W3833" s="10">
        <v>41927.598900462966</v>
      </c>
    </row>
    <row r="3834" spans="1:23" ht="49" x14ac:dyDescent="0.25">
      <c r="A3834">
        <v>3832</v>
      </c>
      <c r="B3834" s="3" t="s">
        <v>3829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105</v>
      </c>
      <c r="P3834">
        <f t="shared" si="237"/>
        <v>139.56</v>
      </c>
      <c r="Q3834" t="str">
        <f t="shared" si="238"/>
        <v>theater</v>
      </c>
      <c r="R3834" t="str">
        <f t="shared" si="239"/>
        <v>plays</v>
      </c>
      <c r="S3834" s="9">
        <v>42374.864988425921</v>
      </c>
      <c r="T3834" s="9"/>
      <c r="U3834" s="8">
        <v>42419.864988425921</v>
      </c>
      <c r="W3834" s="10">
        <v>42374.864988425921</v>
      </c>
    </row>
    <row r="3835" spans="1:23" ht="49" x14ac:dyDescent="0.25">
      <c r="A3835">
        <v>3833</v>
      </c>
      <c r="B3835" s="3" t="s">
        <v>3830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117</v>
      </c>
      <c r="P3835">
        <f t="shared" si="237"/>
        <v>70</v>
      </c>
      <c r="Q3835" t="str">
        <f t="shared" si="238"/>
        <v>theater</v>
      </c>
      <c r="R3835" t="str">
        <f t="shared" si="239"/>
        <v>plays</v>
      </c>
      <c r="S3835" s="9">
        <v>41963.622361111105</v>
      </c>
      <c r="T3835" s="9"/>
      <c r="U3835" s="8">
        <v>41974.547916666663</v>
      </c>
      <c r="W3835" s="10">
        <v>41963.622361111105</v>
      </c>
    </row>
    <row r="3836" spans="1:23" ht="49" x14ac:dyDescent="0.25">
      <c r="A3836">
        <v>3834</v>
      </c>
      <c r="B3836" s="3" t="s">
        <v>3831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</v>
      </c>
      <c r="P3836">
        <f t="shared" si="237"/>
        <v>57.39</v>
      </c>
      <c r="Q3836" t="str">
        <f t="shared" si="238"/>
        <v>theater</v>
      </c>
      <c r="R3836" t="str">
        <f t="shared" si="239"/>
        <v>plays</v>
      </c>
      <c r="S3836" s="9">
        <v>42143.195219907408</v>
      </c>
      <c r="T3836" s="9"/>
      <c r="U3836" s="8">
        <v>42173.195219907408</v>
      </c>
      <c r="W3836" s="10">
        <v>42143.195219907408</v>
      </c>
    </row>
    <row r="3837" spans="1:23" ht="49" x14ac:dyDescent="0.25">
      <c r="A3837">
        <v>3835</v>
      </c>
      <c r="B3837" s="3" t="s">
        <v>3832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tr">
        <f t="shared" si="238"/>
        <v>theater</v>
      </c>
      <c r="R3837" t="str">
        <f t="shared" si="239"/>
        <v>plays</v>
      </c>
      <c r="S3837" s="9">
        <v>42460.69222222222</v>
      </c>
      <c r="T3837" s="9"/>
      <c r="U3837" s="8">
        <v>42481.69222222222</v>
      </c>
      <c r="W3837" s="10">
        <v>42460.69222222222</v>
      </c>
    </row>
    <row r="3838" spans="1:23" ht="49" x14ac:dyDescent="0.25">
      <c r="A3838">
        <v>3836</v>
      </c>
      <c r="B3838" s="3" t="s">
        <v>3833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113</v>
      </c>
      <c r="P3838">
        <f t="shared" si="237"/>
        <v>64.290000000000006</v>
      </c>
      <c r="Q3838" t="str">
        <f t="shared" si="238"/>
        <v>theater</v>
      </c>
      <c r="R3838" t="str">
        <f t="shared" si="239"/>
        <v>plays</v>
      </c>
      <c r="S3838" s="9">
        <v>42553.676527777774</v>
      </c>
      <c r="T3838" s="9"/>
      <c r="U3838" s="8">
        <v>42584.922916666663</v>
      </c>
      <c r="W3838" s="10">
        <v>42553.676527777774</v>
      </c>
    </row>
    <row r="3839" spans="1:23" ht="33" x14ac:dyDescent="0.25">
      <c r="A3839">
        <v>3837</v>
      </c>
      <c r="B3839" s="3" t="s">
        <v>3834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</v>
      </c>
      <c r="P3839">
        <f t="shared" si="237"/>
        <v>120.12</v>
      </c>
      <c r="Q3839" t="str">
        <f t="shared" si="238"/>
        <v>theater</v>
      </c>
      <c r="R3839" t="str">
        <f t="shared" si="239"/>
        <v>plays</v>
      </c>
      <c r="S3839" s="9">
        <v>42152.515717592592</v>
      </c>
      <c r="T3839" s="9"/>
      <c r="U3839" s="8">
        <v>42188.515717592592</v>
      </c>
      <c r="W3839" s="10">
        <v>42152.515717592592</v>
      </c>
    </row>
    <row r="3840" spans="1:23" ht="49" x14ac:dyDescent="0.25">
      <c r="A3840">
        <v>3838</v>
      </c>
      <c r="B3840" s="3" t="s">
        <v>3835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101</v>
      </c>
      <c r="P3840">
        <f t="shared" si="237"/>
        <v>1008.24</v>
      </c>
      <c r="Q3840" t="str">
        <f t="shared" si="238"/>
        <v>theater</v>
      </c>
      <c r="R3840" t="str">
        <f t="shared" si="239"/>
        <v>plays</v>
      </c>
      <c r="S3840" s="9">
        <v>42116.460752314815</v>
      </c>
      <c r="T3840" s="9"/>
      <c r="U3840" s="8">
        <v>42146.460752314815</v>
      </c>
      <c r="W3840" s="10">
        <v>42116.460752314815</v>
      </c>
    </row>
    <row r="3841" spans="1:23" ht="49" x14ac:dyDescent="0.25">
      <c r="A3841">
        <v>3839</v>
      </c>
      <c r="B3841" s="3" t="s">
        <v>3836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</v>
      </c>
      <c r="P3841">
        <f t="shared" si="237"/>
        <v>63.28</v>
      </c>
      <c r="Q3841" t="str">
        <f t="shared" si="238"/>
        <v>theater</v>
      </c>
      <c r="R3841" t="str">
        <f t="shared" si="239"/>
        <v>plays</v>
      </c>
      <c r="S3841" s="9">
        <v>42154.892638888887</v>
      </c>
      <c r="T3841" s="9"/>
      <c r="U3841" s="8">
        <v>42214.892638888887</v>
      </c>
      <c r="W3841" s="10">
        <v>42154.892638888887</v>
      </c>
    </row>
    <row r="3842" spans="1:23" ht="49" x14ac:dyDescent="0.25">
      <c r="A3842">
        <v>3840</v>
      </c>
      <c r="B3842" s="3" t="s">
        <v>3837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21.67</v>
      </c>
      <c r="Q3842" t="str">
        <f t="shared" si="238"/>
        <v>theater</v>
      </c>
      <c r="R3842" t="str">
        <f t="shared" si="239"/>
        <v>plays</v>
      </c>
      <c r="S3842" s="9">
        <v>42432.451724537037</v>
      </c>
      <c r="T3842" s="9"/>
      <c r="U3842" s="8">
        <v>42457.410057870366</v>
      </c>
      <c r="W3842" s="10">
        <v>42432.451724537037</v>
      </c>
    </row>
    <row r="3843" spans="1:23" ht="49" x14ac:dyDescent="0.25">
      <c r="A3843">
        <v>3841</v>
      </c>
      <c r="B3843" s="3" t="s">
        <v>3838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ROUND((E3843/D3843)*100,0)</f>
        <v>9</v>
      </c>
      <c r="P3843">
        <f t="shared" ref="P3843:P3906" si="241">ROUND(E3843/L3843,2)</f>
        <v>25.65</v>
      </c>
      <c r="Q3843" t="str">
        <f t="shared" ref="Q3843:Q3906" si="242">LEFT(N3843,FIND("/",N3843)-1)</f>
        <v>theater</v>
      </c>
      <c r="R3843" t="str">
        <f t="shared" ref="R3843:R3906" si="243">MID(N3843,FIND("/",N3843)+1,LEN(N3843))</f>
        <v>plays</v>
      </c>
      <c r="S3843" s="9">
        <v>41780.535729166666</v>
      </c>
      <c r="T3843" s="9"/>
      <c r="U3843" s="8">
        <v>41840.535729166666</v>
      </c>
      <c r="W3843" s="10">
        <v>41780.535729166666</v>
      </c>
    </row>
    <row r="3844" spans="1:23" ht="49" x14ac:dyDescent="0.25">
      <c r="A3844">
        <v>3842</v>
      </c>
      <c r="B3844" s="3" t="s">
        <v>3839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22</v>
      </c>
      <c r="P3844">
        <f t="shared" si="241"/>
        <v>47.7</v>
      </c>
      <c r="Q3844" t="str">
        <f t="shared" si="242"/>
        <v>theater</v>
      </c>
      <c r="R3844" t="str">
        <f t="shared" si="243"/>
        <v>plays</v>
      </c>
      <c r="S3844" s="9">
        <v>41740.243657407409</v>
      </c>
      <c r="T3844" s="9"/>
      <c r="U3844" s="8">
        <v>41770.243657407409</v>
      </c>
      <c r="W3844" s="10">
        <v>41740.243657407409</v>
      </c>
    </row>
    <row r="3845" spans="1:23" ht="49" x14ac:dyDescent="0.25">
      <c r="A3845">
        <v>3843</v>
      </c>
      <c r="B3845" s="3" t="s">
        <v>3840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</v>
      </c>
      <c r="P3845">
        <f t="shared" si="241"/>
        <v>56.05</v>
      </c>
      <c r="Q3845" t="str">
        <f t="shared" si="242"/>
        <v>theater</v>
      </c>
      <c r="R3845" t="str">
        <f t="shared" si="243"/>
        <v>plays</v>
      </c>
      <c r="S3845" s="9">
        <v>41765.822500000002</v>
      </c>
      <c r="T3845" s="9"/>
      <c r="U3845" s="8">
        <v>41790.822500000002</v>
      </c>
      <c r="W3845" s="10">
        <v>41765.822500000002</v>
      </c>
    </row>
    <row r="3846" spans="1:23" ht="49" x14ac:dyDescent="0.25">
      <c r="A3846">
        <v>3844</v>
      </c>
      <c r="B3846" s="3" t="s">
        <v>3841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</v>
      </c>
      <c r="P3846">
        <f t="shared" si="241"/>
        <v>81.319999999999993</v>
      </c>
      <c r="Q3846" t="str">
        <f t="shared" si="242"/>
        <v>theater</v>
      </c>
      <c r="R3846" t="str">
        <f t="shared" si="243"/>
        <v>plays</v>
      </c>
      <c r="S3846" s="9">
        <v>41766.367291666669</v>
      </c>
      <c r="T3846" s="9"/>
      <c r="U3846" s="8">
        <v>41793.040972222225</v>
      </c>
      <c r="W3846" s="10">
        <v>41766.367291666669</v>
      </c>
    </row>
    <row r="3847" spans="1:23" ht="65" x14ac:dyDescent="0.25">
      <c r="A3847">
        <v>3845</v>
      </c>
      <c r="B3847" s="3" t="s">
        <v>3842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</v>
      </c>
      <c r="P3847">
        <f t="shared" si="241"/>
        <v>70.17</v>
      </c>
      <c r="Q3847" t="str">
        <f t="shared" si="242"/>
        <v>theater</v>
      </c>
      <c r="R3847" t="str">
        <f t="shared" si="243"/>
        <v>plays</v>
      </c>
      <c r="S3847" s="9">
        <v>42248.377013888887</v>
      </c>
      <c r="T3847" s="9"/>
      <c r="U3847" s="8">
        <v>42278.377013888887</v>
      </c>
      <c r="W3847" s="10">
        <v>42248.377013888887</v>
      </c>
    </row>
    <row r="3848" spans="1:23" ht="49" x14ac:dyDescent="0.25">
      <c r="A3848">
        <v>3846</v>
      </c>
      <c r="B3848" s="3" t="s">
        <v>3843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3</v>
      </c>
      <c r="P3848">
        <f t="shared" si="241"/>
        <v>23.63</v>
      </c>
      <c r="Q3848" t="str">
        <f t="shared" si="242"/>
        <v>theater</v>
      </c>
      <c r="R3848" t="str">
        <f t="shared" si="243"/>
        <v>plays</v>
      </c>
      <c r="S3848" s="9">
        <v>41884.971550925926</v>
      </c>
      <c r="T3848" s="9"/>
      <c r="U3848" s="8">
        <v>41916.040972222225</v>
      </c>
      <c r="W3848" s="10">
        <v>41884.971550925926</v>
      </c>
    </row>
    <row r="3849" spans="1:23" ht="49" x14ac:dyDescent="0.25">
      <c r="A3849">
        <v>3847</v>
      </c>
      <c r="B3849" s="3" t="s">
        <v>3844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</v>
      </c>
      <c r="P3849">
        <f t="shared" si="241"/>
        <v>188.56</v>
      </c>
      <c r="Q3849" t="str">
        <f t="shared" si="242"/>
        <v>theater</v>
      </c>
      <c r="R3849" t="str">
        <f t="shared" si="243"/>
        <v>plays</v>
      </c>
      <c r="S3849" s="9">
        <v>42158.974432870367</v>
      </c>
      <c r="T3849" s="9"/>
      <c r="U3849" s="8">
        <v>42203.974432870367</v>
      </c>
      <c r="W3849" s="10">
        <v>42158.974432870367</v>
      </c>
    </row>
    <row r="3850" spans="1:23" ht="49" x14ac:dyDescent="0.25">
      <c r="A3850">
        <v>3848</v>
      </c>
      <c r="B3850" s="3" t="s">
        <v>3845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</v>
      </c>
      <c r="P3850">
        <f t="shared" si="241"/>
        <v>49.51</v>
      </c>
      <c r="Q3850" t="str">
        <f t="shared" si="242"/>
        <v>theater</v>
      </c>
      <c r="R3850" t="str">
        <f t="shared" si="243"/>
        <v>plays</v>
      </c>
      <c r="S3850" s="9">
        <v>42265.567002314812</v>
      </c>
      <c r="T3850" s="9"/>
      <c r="U3850" s="8">
        <v>42295.567002314812</v>
      </c>
      <c r="W3850" s="10">
        <v>42265.567002314812</v>
      </c>
    </row>
    <row r="3851" spans="1:23" ht="49" x14ac:dyDescent="0.25">
      <c r="A3851">
        <v>3849</v>
      </c>
      <c r="B3851" s="3" t="s">
        <v>3846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</v>
      </c>
      <c r="P3851">
        <f t="shared" si="241"/>
        <v>75.459999999999994</v>
      </c>
      <c r="Q3851" t="str">
        <f t="shared" si="242"/>
        <v>theater</v>
      </c>
      <c r="R3851" t="str">
        <f t="shared" si="243"/>
        <v>plays</v>
      </c>
      <c r="S3851" s="9">
        <v>42136.517175925925</v>
      </c>
      <c r="T3851" s="9"/>
      <c r="U3851" s="8">
        <v>42166.517175925925</v>
      </c>
      <c r="W3851" s="10">
        <v>42136.517175925925</v>
      </c>
    </row>
    <row r="3852" spans="1:23" ht="33" x14ac:dyDescent="0.25">
      <c r="A3852">
        <v>3850</v>
      </c>
      <c r="B3852" s="3" t="s">
        <v>3847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4</v>
      </c>
      <c r="P3852">
        <f t="shared" si="241"/>
        <v>9.5</v>
      </c>
      <c r="Q3852" t="str">
        <f t="shared" si="242"/>
        <v>theater</v>
      </c>
      <c r="R3852" t="str">
        <f t="shared" si="243"/>
        <v>plays</v>
      </c>
      <c r="S3852" s="9">
        <v>41974.874340277776</v>
      </c>
      <c r="T3852" s="9"/>
      <c r="U3852" s="8">
        <v>42004.874340277776</v>
      </c>
      <c r="W3852" s="10">
        <v>41974.874340277776</v>
      </c>
    </row>
    <row r="3853" spans="1:23" ht="49" x14ac:dyDescent="0.25">
      <c r="A3853">
        <v>3851</v>
      </c>
      <c r="B3853" s="3" t="s">
        <v>3848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</v>
      </c>
      <c r="P3853">
        <f t="shared" si="241"/>
        <v>35.5</v>
      </c>
      <c r="Q3853" t="str">
        <f t="shared" si="242"/>
        <v>theater</v>
      </c>
      <c r="R3853" t="str">
        <f t="shared" si="243"/>
        <v>plays</v>
      </c>
      <c r="S3853" s="9">
        <v>42172.189571759256</v>
      </c>
      <c r="T3853" s="9"/>
      <c r="U3853" s="8">
        <v>42202.189571759256</v>
      </c>
      <c r="W3853" s="10">
        <v>42172.189571759256</v>
      </c>
    </row>
    <row r="3854" spans="1:23" ht="49" x14ac:dyDescent="0.25">
      <c r="A3854">
        <v>3852</v>
      </c>
      <c r="B3854" s="3" t="s">
        <v>3849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</v>
      </c>
      <c r="P3854">
        <f t="shared" si="241"/>
        <v>10</v>
      </c>
      <c r="Q3854" t="str">
        <f t="shared" si="242"/>
        <v>theater</v>
      </c>
      <c r="R3854" t="str">
        <f t="shared" si="243"/>
        <v>plays</v>
      </c>
      <c r="S3854" s="9">
        <v>42064.940694444449</v>
      </c>
      <c r="T3854" s="9"/>
      <c r="U3854" s="8">
        <v>42089.899027777778</v>
      </c>
      <c r="W3854" s="10">
        <v>42064.940694444449</v>
      </c>
    </row>
    <row r="3855" spans="1:23" ht="33" x14ac:dyDescent="0.25">
      <c r="A3855">
        <v>3853</v>
      </c>
      <c r="B3855" s="3" t="s">
        <v>3850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0</v>
      </c>
      <c r="P3855">
        <f t="shared" si="241"/>
        <v>13</v>
      </c>
      <c r="Q3855" t="str">
        <f t="shared" si="242"/>
        <v>theater</v>
      </c>
      <c r="R3855" t="str">
        <f t="shared" si="243"/>
        <v>plays</v>
      </c>
      <c r="S3855" s="9">
        <v>41848.59002314815</v>
      </c>
      <c r="T3855" s="9"/>
      <c r="U3855" s="8">
        <v>41883.59002314815</v>
      </c>
      <c r="W3855" s="10">
        <v>41848.59002314815</v>
      </c>
    </row>
    <row r="3856" spans="1:23" ht="33" x14ac:dyDescent="0.25">
      <c r="A3856">
        <v>3854</v>
      </c>
      <c r="B3856" s="3" t="s">
        <v>3851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</v>
      </c>
      <c r="P3856">
        <f t="shared" si="241"/>
        <v>89.4</v>
      </c>
      <c r="Q3856" t="str">
        <f t="shared" si="242"/>
        <v>theater</v>
      </c>
      <c r="R3856" t="str">
        <f t="shared" si="243"/>
        <v>plays</v>
      </c>
      <c r="S3856" s="9">
        <v>42103.634930555556</v>
      </c>
      <c r="T3856" s="9"/>
      <c r="U3856" s="8">
        <v>42133.634930555556</v>
      </c>
      <c r="W3856" s="10">
        <v>42103.634930555556</v>
      </c>
    </row>
    <row r="3857" spans="1:23" ht="49" x14ac:dyDescent="0.25">
      <c r="A3857">
        <v>3855</v>
      </c>
      <c r="B3857" s="3" t="s">
        <v>3852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3</v>
      </c>
      <c r="P3857">
        <f t="shared" si="241"/>
        <v>25</v>
      </c>
      <c r="Q3857" t="str">
        <f t="shared" si="242"/>
        <v>theater</v>
      </c>
      <c r="R3857" t="str">
        <f t="shared" si="243"/>
        <v>plays</v>
      </c>
      <c r="S3857" s="9">
        <v>42059.720729166671</v>
      </c>
      <c r="T3857" s="9"/>
      <c r="U3857" s="8">
        <v>42089.679062499999</v>
      </c>
      <c r="W3857" s="10">
        <v>42059.720729166671</v>
      </c>
    </row>
    <row r="3858" spans="1:23" ht="49" x14ac:dyDescent="0.25">
      <c r="A3858">
        <v>3856</v>
      </c>
      <c r="B3858" s="3" t="s">
        <v>3853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</v>
      </c>
      <c r="P3858">
        <f t="shared" si="241"/>
        <v>1</v>
      </c>
      <c r="Q3858" t="str">
        <f t="shared" si="242"/>
        <v>theater</v>
      </c>
      <c r="R3858" t="str">
        <f t="shared" si="243"/>
        <v>plays</v>
      </c>
      <c r="S3858" s="9">
        <v>42041.493090277778</v>
      </c>
      <c r="T3858" s="9"/>
      <c r="U3858" s="8">
        <v>42071.451423611114</v>
      </c>
      <c r="W3858" s="10">
        <v>42041.493090277778</v>
      </c>
    </row>
    <row r="3859" spans="1:23" ht="49" x14ac:dyDescent="0.25">
      <c r="A3859">
        <v>3857</v>
      </c>
      <c r="B3859" s="3" t="s">
        <v>3854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</v>
      </c>
      <c r="P3859">
        <f t="shared" si="241"/>
        <v>65</v>
      </c>
      <c r="Q3859" t="str">
        <f t="shared" si="242"/>
        <v>theater</v>
      </c>
      <c r="R3859" t="str">
        <f t="shared" si="243"/>
        <v>plays</v>
      </c>
      <c r="S3859" s="9">
        <v>41829.48715277778</v>
      </c>
      <c r="T3859" s="9"/>
      <c r="U3859" s="8">
        <v>41852.466666666667</v>
      </c>
      <c r="W3859" s="10">
        <v>41829.48715277778</v>
      </c>
    </row>
    <row r="3860" spans="1:23" ht="49" x14ac:dyDescent="0.25">
      <c r="A3860">
        <v>3858</v>
      </c>
      <c r="B3860" s="3" t="s">
        <v>3855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>
        <f t="shared" si="241"/>
        <v>10</v>
      </c>
      <c r="Q3860" t="str">
        <f t="shared" si="242"/>
        <v>theater</v>
      </c>
      <c r="R3860" t="str">
        <f t="shared" si="243"/>
        <v>plays</v>
      </c>
      <c r="S3860" s="9">
        <v>42128.181064814817</v>
      </c>
      <c r="T3860" s="9"/>
      <c r="U3860" s="8">
        <v>42146.625</v>
      </c>
      <c r="W3860" s="10">
        <v>42128.181064814817</v>
      </c>
    </row>
    <row r="3861" spans="1:23" ht="49" x14ac:dyDescent="0.25">
      <c r="A3861">
        <v>3859</v>
      </c>
      <c r="B3861" s="3" t="s">
        <v>3856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</v>
      </c>
      <c r="P3861">
        <f t="shared" si="241"/>
        <v>1</v>
      </c>
      <c r="Q3861" t="str">
        <f t="shared" si="242"/>
        <v>theater</v>
      </c>
      <c r="R3861" t="str">
        <f t="shared" si="243"/>
        <v>plays</v>
      </c>
      <c r="S3861" s="9">
        <v>41789.643599537041</v>
      </c>
      <c r="T3861" s="9"/>
      <c r="U3861" s="8">
        <v>41815.625</v>
      </c>
      <c r="W3861" s="10">
        <v>41789.643599537041</v>
      </c>
    </row>
    <row r="3862" spans="1:23" ht="49" x14ac:dyDescent="0.25">
      <c r="A3862">
        <v>3860</v>
      </c>
      <c r="B3862" s="3" t="s">
        <v>3857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18</v>
      </c>
      <c r="P3862">
        <f t="shared" si="241"/>
        <v>81.540000000000006</v>
      </c>
      <c r="Q3862" t="str">
        <f t="shared" si="242"/>
        <v>theater</v>
      </c>
      <c r="R3862" t="str">
        <f t="shared" si="243"/>
        <v>plays</v>
      </c>
      <c r="S3862" s="9">
        <v>41833.410995370366</v>
      </c>
      <c r="T3862" s="9"/>
      <c r="U3862" s="8">
        <v>41863.410995370366</v>
      </c>
      <c r="W3862" s="10">
        <v>41833.410995370366</v>
      </c>
    </row>
    <row r="3863" spans="1:23" ht="18" x14ac:dyDescent="0.25">
      <c r="A3863">
        <v>3861</v>
      </c>
      <c r="B3863" s="3" t="s">
        <v>3858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>
        <f t="shared" si="241"/>
        <v>100</v>
      </c>
      <c r="Q3863" t="str">
        <f t="shared" si="242"/>
        <v>theater</v>
      </c>
      <c r="R3863" t="str">
        <f t="shared" si="243"/>
        <v>plays</v>
      </c>
      <c r="S3863" s="9">
        <v>41914.340011574073</v>
      </c>
      <c r="T3863" s="9"/>
      <c r="U3863" s="8">
        <v>41955.657638888893</v>
      </c>
      <c r="W3863" s="10">
        <v>41914.340011574073</v>
      </c>
    </row>
    <row r="3864" spans="1:23" ht="33" x14ac:dyDescent="0.25">
      <c r="A3864">
        <v>3862</v>
      </c>
      <c r="B3864" s="3" t="s">
        <v>3859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0</v>
      </c>
      <c r="P3864">
        <f t="shared" si="241"/>
        <v>1</v>
      </c>
      <c r="Q3864" t="str">
        <f t="shared" si="242"/>
        <v>theater</v>
      </c>
      <c r="R3864" t="str">
        <f t="shared" si="243"/>
        <v>plays</v>
      </c>
      <c r="S3864" s="9">
        <v>42611.011064814811</v>
      </c>
      <c r="T3864" s="9"/>
      <c r="U3864" s="8">
        <v>42625.457638888889</v>
      </c>
      <c r="W3864" s="10">
        <v>42611.011064814811</v>
      </c>
    </row>
    <row r="3865" spans="1:23" ht="49" x14ac:dyDescent="0.25">
      <c r="A3865">
        <v>3863</v>
      </c>
      <c r="B3865" s="3" t="s">
        <v>3860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 t="e">
        <f t="shared" si="241"/>
        <v>#DIV/0!</v>
      </c>
      <c r="Q3865" t="str">
        <f t="shared" si="242"/>
        <v>theater</v>
      </c>
      <c r="R3865" t="str">
        <f t="shared" si="243"/>
        <v>plays</v>
      </c>
      <c r="S3865" s="9">
        <v>42253.383159722223</v>
      </c>
      <c r="T3865" s="9"/>
      <c r="U3865" s="8">
        <v>42313.424826388888</v>
      </c>
      <c r="W3865" s="10">
        <v>42253.383159722223</v>
      </c>
    </row>
    <row r="3866" spans="1:23" ht="49" x14ac:dyDescent="0.25">
      <c r="A3866">
        <v>3864</v>
      </c>
      <c r="B3866" s="3" t="s">
        <v>3861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</v>
      </c>
      <c r="P3866">
        <f t="shared" si="241"/>
        <v>20</v>
      </c>
      <c r="Q3866" t="str">
        <f t="shared" si="242"/>
        <v>theater</v>
      </c>
      <c r="R3866" t="str">
        <f t="shared" si="243"/>
        <v>plays</v>
      </c>
      <c r="S3866" s="9">
        <v>42295.641828703709</v>
      </c>
      <c r="T3866" s="9"/>
      <c r="U3866" s="8">
        <v>42325.683495370366</v>
      </c>
      <c r="W3866" s="10">
        <v>42295.641828703709</v>
      </c>
    </row>
    <row r="3867" spans="1:23" ht="49" x14ac:dyDescent="0.25">
      <c r="A3867">
        <v>3865</v>
      </c>
      <c r="B3867" s="3" t="s">
        <v>3862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27</v>
      </c>
      <c r="P3867">
        <f t="shared" si="241"/>
        <v>46.43</v>
      </c>
      <c r="Q3867" t="str">
        <f t="shared" si="242"/>
        <v>theater</v>
      </c>
      <c r="R3867" t="str">
        <f t="shared" si="243"/>
        <v>plays</v>
      </c>
      <c r="S3867" s="9">
        <v>41841.401597222226</v>
      </c>
      <c r="T3867" s="9"/>
      <c r="U3867" s="8">
        <v>41880.979166666664</v>
      </c>
      <c r="W3867" s="10">
        <v>41841.401597222226</v>
      </c>
    </row>
    <row r="3868" spans="1:23" ht="33" x14ac:dyDescent="0.25">
      <c r="A3868">
        <v>3866</v>
      </c>
      <c r="B3868" s="3" t="s">
        <v>3863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1</v>
      </c>
      <c r="P3868">
        <f t="shared" si="241"/>
        <v>5.5</v>
      </c>
      <c r="Q3868" t="str">
        <f t="shared" si="242"/>
        <v>theater</v>
      </c>
      <c r="R3868" t="str">
        <f t="shared" si="243"/>
        <v>plays</v>
      </c>
      <c r="S3868" s="9">
        <v>42402.697002314817</v>
      </c>
      <c r="T3868" s="9"/>
      <c r="U3868" s="8">
        <v>42451.895138888889</v>
      </c>
      <c r="W3868" s="10">
        <v>42402.697002314817</v>
      </c>
    </row>
    <row r="3869" spans="1:23" ht="49" x14ac:dyDescent="0.25">
      <c r="A3869">
        <v>3867</v>
      </c>
      <c r="B3869" s="3" t="s">
        <v>3864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13</v>
      </c>
      <c r="P3869">
        <f t="shared" si="241"/>
        <v>50.2</v>
      </c>
      <c r="Q3869" t="str">
        <f t="shared" si="242"/>
        <v>theater</v>
      </c>
      <c r="R3869" t="str">
        <f t="shared" si="243"/>
        <v>plays</v>
      </c>
      <c r="S3869" s="9">
        <v>42509.564108796301</v>
      </c>
      <c r="T3869" s="9"/>
      <c r="U3869" s="8">
        <v>42539.564108796301</v>
      </c>
      <c r="W3869" s="10">
        <v>42509.564108796301</v>
      </c>
    </row>
    <row r="3870" spans="1:23" ht="18" x14ac:dyDescent="0.25">
      <c r="A3870">
        <v>3868</v>
      </c>
      <c r="B3870" s="3" t="s">
        <v>3865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</v>
      </c>
      <c r="P3870">
        <f t="shared" si="241"/>
        <v>10</v>
      </c>
      <c r="Q3870" t="str">
        <f t="shared" si="242"/>
        <v>theater</v>
      </c>
      <c r="R3870" t="str">
        <f t="shared" si="243"/>
        <v>musical</v>
      </c>
      <c r="S3870" s="9">
        <v>41865.409780092588</v>
      </c>
      <c r="T3870" s="9"/>
      <c r="U3870" s="8">
        <v>41890.409780092588</v>
      </c>
      <c r="W3870" s="10">
        <v>41865.409780092588</v>
      </c>
    </row>
    <row r="3871" spans="1:23" ht="33" x14ac:dyDescent="0.25">
      <c r="A3871">
        <v>3869</v>
      </c>
      <c r="B3871" s="3" t="s">
        <v>3866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</v>
      </c>
      <c r="P3871">
        <f t="shared" si="241"/>
        <v>30.13</v>
      </c>
      <c r="Q3871" t="str">
        <f t="shared" si="242"/>
        <v>theater</v>
      </c>
      <c r="R3871" t="str">
        <f t="shared" si="243"/>
        <v>musical</v>
      </c>
      <c r="S3871" s="9">
        <v>42047.474444444444</v>
      </c>
      <c r="T3871" s="9"/>
      <c r="U3871" s="8">
        <v>42076.882638888885</v>
      </c>
      <c r="W3871" s="10">
        <v>42047.474444444444</v>
      </c>
    </row>
    <row r="3872" spans="1:23" ht="49" x14ac:dyDescent="0.25">
      <c r="A3872">
        <v>3870</v>
      </c>
      <c r="B3872" s="3" t="s">
        <v>3867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>
        <f t="shared" si="241"/>
        <v>150</v>
      </c>
      <c r="Q3872" t="str">
        <f t="shared" si="242"/>
        <v>theater</v>
      </c>
      <c r="R3872" t="str">
        <f t="shared" si="243"/>
        <v>musical</v>
      </c>
      <c r="S3872" s="9">
        <v>41792.92219907407</v>
      </c>
      <c r="T3872" s="9"/>
      <c r="U3872" s="8">
        <v>41822.92219907407</v>
      </c>
      <c r="W3872" s="10">
        <v>41792.92219907407</v>
      </c>
    </row>
    <row r="3873" spans="1:23" ht="33" x14ac:dyDescent="0.25">
      <c r="A3873">
        <v>3871</v>
      </c>
      <c r="B3873" s="3" t="s">
        <v>3868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3</v>
      </c>
      <c r="P3873">
        <f t="shared" si="241"/>
        <v>13.33</v>
      </c>
      <c r="Q3873" t="str">
        <f t="shared" si="242"/>
        <v>theater</v>
      </c>
      <c r="R3873" t="str">
        <f t="shared" si="243"/>
        <v>musical</v>
      </c>
      <c r="S3873" s="9">
        <v>42763.530671296292</v>
      </c>
      <c r="T3873" s="9"/>
      <c r="U3873" s="8">
        <v>42823.489004629635</v>
      </c>
      <c r="W3873" s="10">
        <v>42763.530671296292</v>
      </c>
    </row>
    <row r="3874" spans="1:23" ht="49" x14ac:dyDescent="0.25">
      <c r="A3874">
        <v>3872</v>
      </c>
      <c r="B3874" s="3" t="s">
        <v>3869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 t="e">
        <f t="shared" si="241"/>
        <v>#DIV/0!</v>
      </c>
      <c r="Q3874" t="str">
        <f t="shared" si="242"/>
        <v>theater</v>
      </c>
      <c r="R3874" t="str">
        <f t="shared" si="243"/>
        <v>musical</v>
      </c>
      <c r="S3874" s="9">
        <v>42179.895787037036</v>
      </c>
      <c r="T3874" s="9"/>
      <c r="U3874" s="8">
        <v>42229.895787037036</v>
      </c>
      <c r="W3874" s="10">
        <v>42179.895787037036</v>
      </c>
    </row>
    <row r="3875" spans="1:23" ht="49" x14ac:dyDescent="0.25">
      <c r="A3875">
        <v>3873</v>
      </c>
      <c r="B3875" s="3" t="s">
        <v>3870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 t="e">
        <f t="shared" si="241"/>
        <v>#DIV/0!</v>
      </c>
      <c r="Q3875" t="str">
        <f t="shared" si="242"/>
        <v>theater</v>
      </c>
      <c r="R3875" t="str">
        <f t="shared" si="243"/>
        <v>musical</v>
      </c>
      <c r="S3875" s="9">
        <v>42255.446006944447</v>
      </c>
      <c r="T3875" s="9"/>
      <c r="U3875" s="8">
        <v>42285.446006944447</v>
      </c>
      <c r="W3875" s="10">
        <v>42255.446006944447</v>
      </c>
    </row>
    <row r="3876" spans="1:23" ht="49" x14ac:dyDescent="0.25">
      <c r="A3876">
        <v>3874</v>
      </c>
      <c r="B3876" s="3" t="s">
        <v>3871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 t="e">
        <f t="shared" si="241"/>
        <v>#DIV/0!</v>
      </c>
      <c r="Q3876" t="str">
        <f t="shared" si="242"/>
        <v>theater</v>
      </c>
      <c r="R3876" t="str">
        <f t="shared" si="243"/>
        <v>musical</v>
      </c>
      <c r="S3876" s="9">
        <v>42006.766458333332</v>
      </c>
      <c r="T3876" s="9"/>
      <c r="U3876" s="8">
        <v>42027.791666666672</v>
      </c>
      <c r="W3876" s="10">
        <v>42006.766458333332</v>
      </c>
    </row>
    <row r="3877" spans="1:23" ht="49" x14ac:dyDescent="0.25">
      <c r="A3877">
        <v>3875</v>
      </c>
      <c r="B3877" s="3" t="s">
        <v>3872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 t="e">
        <f t="shared" si="241"/>
        <v>#DIV/0!</v>
      </c>
      <c r="Q3877" t="str">
        <f t="shared" si="242"/>
        <v>theater</v>
      </c>
      <c r="R3877" t="str">
        <f t="shared" si="243"/>
        <v>musical</v>
      </c>
      <c r="S3877" s="9">
        <v>42615.096817129626</v>
      </c>
      <c r="T3877" s="9"/>
      <c r="U3877" s="8">
        <v>42616.166666666672</v>
      </c>
      <c r="W3877" s="10">
        <v>42615.096817129626</v>
      </c>
    </row>
    <row r="3878" spans="1:23" ht="49" x14ac:dyDescent="0.25">
      <c r="A3878">
        <v>3876</v>
      </c>
      <c r="B3878" s="3" t="s">
        <v>3873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53</v>
      </c>
      <c r="P3878">
        <f t="shared" si="241"/>
        <v>44.76</v>
      </c>
      <c r="Q3878" t="str">
        <f t="shared" si="242"/>
        <v>theater</v>
      </c>
      <c r="R3878" t="str">
        <f t="shared" si="243"/>
        <v>musical</v>
      </c>
      <c r="S3878" s="9">
        <v>42372.374166666668</v>
      </c>
      <c r="T3878" s="9"/>
      <c r="U3878" s="8">
        <v>42402.374166666668</v>
      </c>
      <c r="W3878" s="10">
        <v>42372.374166666668</v>
      </c>
    </row>
    <row r="3879" spans="1:23" ht="49" x14ac:dyDescent="0.25">
      <c r="A3879">
        <v>3877</v>
      </c>
      <c r="B3879" s="3" t="s">
        <v>3874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5</v>
      </c>
      <c r="P3879">
        <f t="shared" si="241"/>
        <v>88.64</v>
      </c>
      <c r="Q3879" t="str">
        <f t="shared" si="242"/>
        <v>theater</v>
      </c>
      <c r="R3879" t="str">
        <f t="shared" si="243"/>
        <v>musical</v>
      </c>
      <c r="S3879" s="9">
        <v>42682.42768518519</v>
      </c>
      <c r="T3879" s="9"/>
      <c r="U3879" s="8">
        <v>42712.42768518519</v>
      </c>
      <c r="W3879" s="10">
        <v>42682.42768518519</v>
      </c>
    </row>
    <row r="3880" spans="1:23" ht="49" x14ac:dyDescent="0.25">
      <c r="A3880">
        <v>3878</v>
      </c>
      <c r="B3880" s="3" t="s">
        <v>3875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0</v>
      </c>
      <c r="P3880">
        <f t="shared" si="241"/>
        <v>10</v>
      </c>
      <c r="Q3880" t="str">
        <f t="shared" si="242"/>
        <v>theater</v>
      </c>
      <c r="R3880" t="str">
        <f t="shared" si="243"/>
        <v>musical</v>
      </c>
      <c r="S3880" s="9">
        <v>42154.568819444445</v>
      </c>
      <c r="T3880" s="9"/>
      <c r="U3880" s="8">
        <v>42184.915972222225</v>
      </c>
      <c r="W3880" s="10">
        <v>42154.568819444445</v>
      </c>
    </row>
    <row r="3881" spans="1:23" ht="49" x14ac:dyDescent="0.25">
      <c r="A3881">
        <v>3879</v>
      </c>
      <c r="B3881" s="3" t="s">
        <v>3876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 t="e">
        <f t="shared" si="241"/>
        <v>#DIV/0!</v>
      </c>
      <c r="Q3881" t="str">
        <f t="shared" si="242"/>
        <v>theater</v>
      </c>
      <c r="R3881" t="str">
        <f t="shared" si="243"/>
        <v>musical</v>
      </c>
      <c r="S3881" s="9">
        <v>41999.611064814817</v>
      </c>
      <c r="T3881" s="9"/>
      <c r="U3881" s="8">
        <v>42029.611064814817</v>
      </c>
      <c r="W3881" s="10">
        <v>41999.611064814817</v>
      </c>
    </row>
    <row r="3882" spans="1:23" ht="49" x14ac:dyDescent="0.25">
      <c r="A3882">
        <v>3880</v>
      </c>
      <c r="B3882" s="3" t="s">
        <v>3877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</v>
      </c>
      <c r="P3882">
        <f t="shared" si="241"/>
        <v>57.65</v>
      </c>
      <c r="Q3882" t="str">
        <f t="shared" si="242"/>
        <v>theater</v>
      </c>
      <c r="R3882" t="str">
        <f t="shared" si="243"/>
        <v>musical</v>
      </c>
      <c r="S3882" s="9">
        <v>41815.565046296295</v>
      </c>
      <c r="T3882" s="9"/>
      <c r="U3882" s="8">
        <v>41850.708333333336</v>
      </c>
      <c r="W3882" s="10">
        <v>41815.565046296295</v>
      </c>
    </row>
    <row r="3883" spans="1:23" ht="33" x14ac:dyDescent="0.25">
      <c r="A3883">
        <v>3881</v>
      </c>
      <c r="B3883" s="3" t="s">
        <v>3878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>
        <f t="shared" si="241"/>
        <v>25</v>
      </c>
      <c r="Q3883" t="str">
        <f t="shared" si="242"/>
        <v>theater</v>
      </c>
      <c r="R3883" t="str">
        <f t="shared" si="243"/>
        <v>musical</v>
      </c>
      <c r="S3883" s="9">
        <v>42755.768506944441</v>
      </c>
      <c r="T3883" s="9"/>
      <c r="U3883" s="8">
        <v>42785.768506944441</v>
      </c>
      <c r="W3883" s="10">
        <v>42755.768506944441</v>
      </c>
    </row>
    <row r="3884" spans="1:23" ht="49" x14ac:dyDescent="0.25">
      <c r="A3884">
        <v>3882</v>
      </c>
      <c r="B3884" s="3" t="s">
        <v>3879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 t="e">
        <f t="shared" si="241"/>
        <v>#DIV/0!</v>
      </c>
      <c r="Q3884" t="str">
        <f t="shared" si="242"/>
        <v>theater</v>
      </c>
      <c r="R3884" t="str">
        <f t="shared" si="243"/>
        <v>musical</v>
      </c>
      <c r="S3884" s="9">
        <v>42373.733449074076</v>
      </c>
      <c r="T3884" s="9"/>
      <c r="U3884" s="8">
        <v>42400.710416666669</v>
      </c>
      <c r="W3884" s="10">
        <v>42373.733449074076</v>
      </c>
    </row>
    <row r="3885" spans="1:23" ht="49" x14ac:dyDescent="0.25">
      <c r="A3885">
        <v>3883</v>
      </c>
      <c r="B3885" s="3" t="s">
        <v>3880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 t="e">
        <f t="shared" si="241"/>
        <v>#DIV/0!</v>
      </c>
      <c r="Q3885" t="str">
        <f t="shared" si="242"/>
        <v>theater</v>
      </c>
      <c r="R3885" t="str">
        <f t="shared" si="243"/>
        <v>musical</v>
      </c>
      <c r="S3885" s="9">
        <v>41854.352650462963</v>
      </c>
      <c r="T3885" s="9"/>
      <c r="U3885" s="8">
        <v>41884.352650462963</v>
      </c>
      <c r="W3885" s="10">
        <v>41854.352650462963</v>
      </c>
    </row>
    <row r="3886" spans="1:23" ht="49" x14ac:dyDescent="0.25">
      <c r="A3886">
        <v>3884</v>
      </c>
      <c r="B3886" s="3" t="s">
        <v>3881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 t="e">
        <f t="shared" si="241"/>
        <v>#DIV/0!</v>
      </c>
      <c r="Q3886" t="str">
        <f t="shared" si="242"/>
        <v>theater</v>
      </c>
      <c r="R3886" t="str">
        <f t="shared" si="243"/>
        <v>musical</v>
      </c>
      <c r="S3886" s="9">
        <v>42065.541574074072</v>
      </c>
      <c r="T3886" s="9"/>
      <c r="U3886" s="8">
        <v>42090.499907407408</v>
      </c>
      <c r="W3886" s="10">
        <v>42065.541574074072</v>
      </c>
    </row>
    <row r="3887" spans="1:23" ht="49" x14ac:dyDescent="0.25">
      <c r="A3887">
        <v>3885</v>
      </c>
      <c r="B3887" s="3" t="s">
        <v>3882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 t="e">
        <f t="shared" si="241"/>
        <v>#DIV/0!</v>
      </c>
      <c r="Q3887" t="str">
        <f t="shared" si="242"/>
        <v>theater</v>
      </c>
      <c r="R3887" t="str">
        <f t="shared" si="243"/>
        <v>musical</v>
      </c>
      <c r="S3887" s="9">
        <v>42469.701284722221</v>
      </c>
      <c r="T3887" s="9"/>
      <c r="U3887" s="8">
        <v>42499.701284722221</v>
      </c>
      <c r="W3887" s="10">
        <v>42469.701284722221</v>
      </c>
    </row>
    <row r="3888" spans="1:23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 t="e">
        <f t="shared" si="241"/>
        <v>#DIV/0!</v>
      </c>
      <c r="Q3888" t="str">
        <f t="shared" si="242"/>
        <v>theater</v>
      </c>
      <c r="R3888" t="str">
        <f t="shared" si="243"/>
        <v>musical</v>
      </c>
      <c r="S3888" s="9">
        <v>41953.978032407409</v>
      </c>
      <c r="T3888" s="9"/>
      <c r="U3888" s="8">
        <v>41983.978032407409</v>
      </c>
      <c r="W3888" s="10">
        <v>41953.978032407409</v>
      </c>
    </row>
    <row r="3889" spans="1:23" ht="49" x14ac:dyDescent="0.25">
      <c r="A3889">
        <v>3887</v>
      </c>
      <c r="B3889" s="3" t="s">
        <v>3884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2</v>
      </c>
      <c r="P3889">
        <f t="shared" si="241"/>
        <v>17.5</v>
      </c>
      <c r="Q3889" t="str">
        <f t="shared" si="242"/>
        <v>theater</v>
      </c>
      <c r="R3889" t="str">
        <f t="shared" si="243"/>
        <v>musical</v>
      </c>
      <c r="S3889" s="9">
        <v>42079.607974537037</v>
      </c>
      <c r="T3889" s="9"/>
      <c r="U3889" s="8">
        <v>42125.666666666672</v>
      </c>
      <c r="W3889" s="10">
        <v>42079.607974537037</v>
      </c>
    </row>
    <row r="3890" spans="1:23" ht="49" x14ac:dyDescent="0.25">
      <c r="A3890">
        <v>3888</v>
      </c>
      <c r="B3890" s="3" t="s">
        <v>3885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</v>
      </c>
      <c r="P3890">
        <f t="shared" si="241"/>
        <v>38.71</v>
      </c>
      <c r="Q3890" t="str">
        <f t="shared" si="242"/>
        <v>theater</v>
      </c>
      <c r="R3890" t="str">
        <f t="shared" si="243"/>
        <v>plays</v>
      </c>
      <c r="S3890" s="9">
        <v>42762.295810185184</v>
      </c>
      <c r="T3890" s="9"/>
      <c r="U3890" s="8">
        <v>42792.295810185184</v>
      </c>
      <c r="W3890" s="10">
        <v>42762.295810185184</v>
      </c>
    </row>
    <row r="3891" spans="1:23" ht="49" x14ac:dyDescent="0.25">
      <c r="A3891">
        <v>3889</v>
      </c>
      <c r="B3891" s="3" t="s">
        <v>3886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</v>
      </c>
      <c r="P3891">
        <f t="shared" si="241"/>
        <v>13.11</v>
      </c>
      <c r="Q3891" t="str">
        <f t="shared" si="242"/>
        <v>theater</v>
      </c>
      <c r="R3891" t="str">
        <f t="shared" si="243"/>
        <v>plays</v>
      </c>
      <c r="S3891" s="9">
        <v>41976.754976851851</v>
      </c>
      <c r="T3891" s="9"/>
      <c r="U3891" s="8">
        <v>42008.726388888885</v>
      </c>
      <c r="W3891" s="10">
        <v>41976.754976851851</v>
      </c>
    </row>
    <row r="3892" spans="1:23" ht="49" x14ac:dyDescent="0.25">
      <c r="A3892">
        <v>3890</v>
      </c>
      <c r="B3892" s="3" t="s">
        <v>3887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17</v>
      </c>
      <c r="P3892">
        <f t="shared" si="241"/>
        <v>315.5</v>
      </c>
      <c r="Q3892" t="str">
        <f t="shared" si="242"/>
        <v>theater</v>
      </c>
      <c r="R3892" t="str">
        <f t="shared" si="243"/>
        <v>plays</v>
      </c>
      <c r="S3892" s="9">
        <v>42171.508611111116</v>
      </c>
      <c r="T3892" s="9"/>
      <c r="U3892" s="8">
        <v>42231.508611111116</v>
      </c>
      <c r="W3892" s="10">
        <v>42171.508611111116</v>
      </c>
    </row>
    <row r="3893" spans="1:23" ht="33" x14ac:dyDescent="0.25">
      <c r="A3893">
        <v>3891</v>
      </c>
      <c r="B3893" s="3" t="s">
        <v>3888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33</v>
      </c>
      <c r="P3893">
        <f t="shared" si="241"/>
        <v>37.14</v>
      </c>
      <c r="Q3893" t="str">
        <f t="shared" si="242"/>
        <v>theater</v>
      </c>
      <c r="R3893" t="str">
        <f t="shared" si="243"/>
        <v>plays</v>
      </c>
      <c r="S3893" s="9">
        <v>42055.8824537037</v>
      </c>
      <c r="T3893" s="9"/>
      <c r="U3893" s="8">
        <v>42085.957638888889</v>
      </c>
      <c r="W3893" s="10">
        <v>42055.8824537037</v>
      </c>
    </row>
    <row r="3894" spans="1:23" ht="49" x14ac:dyDescent="0.25">
      <c r="A3894">
        <v>3892</v>
      </c>
      <c r="B3894" s="3" t="s">
        <v>3889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 t="e">
        <f t="shared" si="241"/>
        <v>#DIV/0!</v>
      </c>
      <c r="Q3894" t="str">
        <f t="shared" si="242"/>
        <v>theater</v>
      </c>
      <c r="R3894" t="str">
        <f t="shared" si="243"/>
        <v>plays</v>
      </c>
      <c r="S3894" s="9">
        <v>41867.402280092596</v>
      </c>
      <c r="T3894" s="9"/>
      <c r="U3894" s="8">
        <v>41875.041666666664</v>
      </c>
      <c r="W3894" s="10">
        <v>41867.402280092596</v>
      </c>
    </row>
    <row r="3895" spans="1:23" ht="49" x14ac:dyDescent="0.25">
      <c r="A3895">
        <v>3893</v>
      </c>
      <c r="B3895" s="3" t="s">
        <v>3890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22</v>
      </c>
      <c r="P3895">
        <f t="shared" si="241"/>
        <v>128.27000000000001</v>
      </c>
      <c r="Q3895" t="str">
        <f t="shared" si="242"/>
        <v>theater</v>
      </c>
      <c r="R3895" t="str">
        <f t="shared" si="243"/>
        <v>plays</v>
      </c>
      <c r="S3895" s="9">
        <v>41779.407870370371</v>
      </c>
      <c r="T3895" s="9"/>
      <c r="U3895" s="8">
        <v>41821</v>
      </c>
      <c r="W3895" s="10">
        <v>41779.407870370371</v>
      </c>
    </row>
    <row r="3896" spans="1:23" ht="49" x14ac:dyDescent="0.25">
      <c r="A3896">
        <v>3894</v>
      </c>
      <c r="B3896" s="3" t="s">
        <v>3891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</v>
      </c>
      <c r="P3896">
        <f t="shared" si="241"/>
        <v>47.27</v>
      </c>
      <c r="Q3896" t="str">
        <f t="shared" si="242"/>
        <v>theater</v>
      </c>
      <c r="R3896" t="str">
        <f t="shared" si="243"/>
        <v>plays</v>
      </c>
      <c r="S3896" s="9">
        <v>42679.708472222221</v>
      </c>
      <c r="T3896" s="9"/>
      <c r="U3896" s="8">
        <v>42709.957638888889</v>
      </c>
      <c r="W3896" s="10">
        <v>42679.708472222221</v>
      </c>
    </row>
    <row r="3897" spans="1:23" ht="49" x14ac:dyDescent="0.25">
      <c r="A3897">
        <v>3895</v>
      </c>
      <c r="B3897" s="3" t="s">
        <v>3892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>
        <f t="shared" si="241"/>
        <v>50</v>
      </c>
      <c r="Q3897" t="str">
        <f t="shared" si="242"/>
        <v>theater</v>
      </c>
      <c r="R3897" t="str">
        <f t="shared" si="243"/>
        <v>plays</v>
      </c>
      <c r="S3897" s="9">
        <v>42032.000208333338</v>
      </c>
      <c r="T3897" s="9"/>
      <c r="U3897" s="8">
        <v>42063.000208333338</v>
      </c>
      <c r="W3897" s="10">
        <v>42032.000208333338</v>
      </c>
    </row>
    <row r="3898" spans="1:23" ht="49" x14ac:dyDescent="0.25">
      <c r="A3898">
        <v>3896</v>
      </c>
      <c r="B3898" s="3" t="s">
        <v>3893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11</v>
      </c>
      <c r="P3898">
        <f t="shared" si="241"/>
        <v>42.5</v>
      </c>
      <c r="Q3898" t="str">
        <f t="shared" si="242"/>
        <v>theater</v>
      </c>
      <c r="R3898" t="str">
        <f t="shared" si="243"/>
        <v>plays</v>
      </c>
      <c r="S3898" s="9">
        <v>41792.941875000004</v>
      </c>
      <c r="T3898" s="9"/>
      <c r="U3898" s="8">
        <v>41806.941875000004</v>
      </c>
      <c r="W3898" s="10">
        <v>41792.941875000004</v>
      </c>
    </row>
    <row r="3899" spans="1:23" ht="49" x14ac:dyDescent="0.25">
      <c r="A3899">
        <v>3897</v>
      </c>
      <c r="B3899" s="3" t="s">
        <v>3894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18</v>
      </c>
      <c r="P3899">
        <f t="shared" si="241"/>
        <v>44</v>
      </c>
      <c r="Q3899" t="str">
        <f t="shared" si="242"/>
        <v>theater</v>
      </c>
      <c r="R3899" t="str">
        <f t="shared" si="243"/>
        <v>plays</v>
      </c>
      <c r="S3899" s="9">
        <v>41982.62364583333</v>
      </c>
      <c r="T3899" s="9"/>
      <c r="U3899" s="8">
        <v>42012.62364583333</v>
      </c>
      <c r="W3899" s="10">
        <v>41982.62364583333</v>
      </c>
    </row>
    <row r="3900" spans="1:23" ht="65" x14ac:dyDescent="0.25">
      <c r="A3900">
        <v>3898</v>
      </c>
      <c r="B3900" s="3" t="s">
        <v>3895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33</v>
      </c>
      <c r="P3900">
        <f t="shared" si="241"/>
        <v>50.88</v>
      </c>
      <c r="Q3900" t="str">
        <f t="shared" si="242"/>
        <v>theater</v>
      </c>
      <c r="R3900" t="str">
        <f t="shared" si="243"/>
        <v>plays</v>
      </c>
      <c r="S3900" s="9">
        <v>42193.232291666667</v>
      </c>
      <c r="T3900" s="9"/>
      <c r="U3900" s="8">
        <v>42233.416666666672</v>
      </c>
      <c r="W3900" s="10">
        <v>42193.232291666667</v>
      </c>
    </row>
    <row r="3901" spans="1:23" ht="49" x14ac:dyDescent="0.25">
      <c r="A3901">
        <v>3899</v>
      </c>
      <c r="B3901" s="3" t="s">
        <v>3896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</v>
      </c>
      <c r="P3901">
        <f t="shared" si="241"/>
        <v>62.5</v>
      </c>
      <c r="Q3901" t="str">
        <f t="shared" si="242"/>
        <v>theater</v>
      </c>
      <c r="R3901" t="str">
        <f t="shared" si="243"/>
        <v>plays</v>
      </c>
      <c r="S3901" s="9">
        <v>41843.525011574071</v>
      </c>
      <c r="T3901" s="9"/>
      <c r="U3901" s="8">
        <v>41863.525011574071</v>
      </c>
      <c r="W3901" s="10">
        <v>41843.525011574071</v>
      </c>
    </row>
    <row r="3902" spans="1:23" ht="33" x14ac:dyDescent="0.25">
      <c r="A3902">
        <v>3900</v>
      </c>
      <c r="B3902" s="3" t="s">
        <v>3897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</v>
      </c>
      <c r="P3902">
        <f t="shared" si="241"/>
        <v>27</v>
      </c>
      <c r="Q3902" t="str">
        <f t="shared" si="242"/>
        <v>theater</v>
      </c>
      <c r="R3902" t="str">
        <f t="shared" si="243"/>
        <v>plays</v>
      </c>
      <c r="S3902" s="9">
        <v>42135.842488425929</v>
      </c>
      <c r="T3902" s="9"/>
      <c r="U3902" s="8">
        <v>42165.842488425929</v>
      </c>
      <c r="W3902" s="10">
        <v>42135.842488425929</v>
      </c>
    </row>
    <row r="3903" spans="1:23" ht="49" x14ac:dyDescent="0.25">
      <c r="A3903">
        <v>3901</v>
      </c>
      <c r="B3903" s="3" t="s">
        <v>3898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1</v>
      </c>
      <c r="P3903">
        <f t="shared" si="241"/>
        <v>25</v>
      </c>
      <c r="Q3903" t="str">
        <f t="shared" si="242"/>
        <v>theater</v>
      </c>
      <c r="R3903" t="str">
        <f t="shared" si="243"/>
        <v>plays</v>
      </c>
      <c r="S3903" s="9">
        <v>42317.576377314821</v>
      </c>
      <c r="T3903" s="9"/>
      <c r="U3903" s="8">
        <v>42357.576377314821</v>
      </c>
      <c r="W3903" s="10">
        <v>42317.576377314821</v>
      </c>
    </row>
    <row r="3904" spans="1:23" ht="49" x14ac:dyDescent="0.25">
      <c r="A3904">
        <v>3902</v>
      </c>
      <c r="B3904" s="3" t="s">
        <v>3899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49</v>
      </c>
      <c r="P3904">
        <f t="shared" si="241"/>
        <v>47.26</v>
      </c>
      <c r="Q3904" t="str">
        <f t="shared" si="242"/>
        <v>theater</v>
      </c>
      <c r="R3904" t="str">
        <f t="shared" si="243"/>
        <v>plays</v>
      </c>
      <c r="S3904" s="9">
        <v>42663.218078703707</v>
      </c>
      <c r="T3904" s="9"/>
      <c r="U3904" s="8">
        <v>42688.259745370371</v>
      </c>
      <c r="W3904" s="10">
        <v>42663.218078703707</v>
      </c>
    </row>
    <row r="3905" spans="1:23" ht="49" x14ac:dyDescent="0.25">
      <c r="A3905">
        <v>3903</v>
      </c>
      <c r="B3905" s="3" t="s">
        <v>3900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 t="e">
        <f t="shared" si="241"/>
        <v>#DIV/0!</v>
      </c>
      <c r="Q3905" t="str">
        <f t="shared" si="242"/>
        <v>theater</v>
      </c>
      <c r="R3905" t="str">
        <f t="shared" si="243"/>
        <v>plays</v>
      </c>
      <c r="S3905" s="9">
        <v>42185.76116898148</v>
      </c>
      <c r="T3905" s="9"/>
      <c r="U3905" s="8">
        <v>42230.568055555559</v>
      </c>
      <c r="W3905" s="10">
        <v>42185.76116898148</v>
      </c>
    </row>
    <row r="3906" spans="1:23" ht="18" x14ac:dyDescent="0.25">
      <c r="A3906">
        <v>3904</v>
      </c>
      <c r="B3906" s="3" t="s">
        <v>3901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0</v>
      </c>
      <c r="P3906">
        <f t="shared" si="241"/>
        <v>1.5</v>
      </c>
      <c r="Q3906" t="str">
        <f t="shared" si="242"/>
        <v>theater</v>
      </c>
      <c r="R3906" t="str">
        <f t="shared" si="243"/>
        <v>plays</v>
      </c>
      <c r="S3906" s="9">
        <v>42094.979166666672</v>
      </c>
      <c r="T3906" s="9"/>
      <c r="U3906" s="8">
        <v>42108.961111111115</v>
      </c>
      <c r="W3906" s="10">
        <v>42094.979166666672</v>
      </c>
    </row>
    <row r="3907" spans="1:23" ht="49" x14ac:dyDescent="0.25">
      <c r="A3907">
        <v>3905</v>
      </c>
      <c r="B3907" s="3" t="s">
        <v>3902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ROUND((E3907/D3907)*100,0)</f>
        <v>12</v>
      </c>
      <c r="P3907">
        <f t="shared" ref="P3907:P3970" si="245">ROUND(E3907/L3907,2)</f>
        <v>24.71</v>
      </c>
      <c r="Q3907" t="str">
        <f t="shared" ref="Q3907:Q3970" si="246">LEFT(N3907,FIND("/",N3907)-1)</f>
        <v>theater</v>
      </c>
      <c r="R3907" t="str">
        <f t="shared" ref="R3907:R3970" si="247">MID(N3907,FIND("/",N3907)+1,LEN(N3907))</f>
        <v>plays</v>
      </c>
      <c r="S3907" s="9">
        <v>42124.373877314814</v>
      </c>
      <c r="T3907" s="9"/>
      <c r="U3907" s="8">
        <v>42166.708333333328</v>
      </c>
      <c r="W3907" s="10">
        <v>42124.373877314814</v>
      </c>
    </row>
    <row r="3908" spans="1:23" ht="49" x14ac:dyDescent="0.25">
      <c r="A3908">
        <v>3906</v>
      </c>
      <c r="B3908" s="3" t="s">
        <v>3903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</v>
      </c>
      <c r="P3908">
        <f t="shared" si="245"/>
        <v>63.13</v>
      </c>
      <c r="Q3908" t="str">
        <f t="shared" si="246"/>
        <v>theater</v>
      </c>
      <c r="R3908" t="str">
        <f t="shared" si="247"/>
        <v>plays</v>
      </c>
      <c r="S3908" s="9">
        <v>42143.667743055557</v>
      </c>
      <c r="T3908" s="9"/>
      <c r="U3908" s="8">
        <v>42181.309027777781</v>
      </c>
      <c r="W3908" s="10">
        <v>42143.667743055557</v>
      </c>
    </row>
    <row r="3909" spans="1:23" ht="33" x14ac:dyDescent="0.25">
      <c r="A3909">
        <v>3907</v>
      </c>
      <c r="B3909" s="3" t="s">
        <v>3904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</v>
      </c>
      <c r="P3909">
        <f t="shared" si="245"/>
        <v>38.25</v>
      </c>
      <c r="Q3909" t="str">
        <f t="shared" si="246"/>
        <v>theater</v>
      </c>
      <c r="R3909" t="str">
        <f t="shared" si="247"/>
        <v>plays</v>
      </c>
      <c r="S3909" s="9">
        <v>41906.569513888891</v>
      </c>
      <c r="T3909" s="9"/>
      <c r="U3909" s="8">
        <v>41938.588888888888</v>
      </c>
      <c r="W3909" s="10">
        <v>41906.569513888891</v>
      </c>
    </row>
    <row r="3910" spans="1:23" ht="49" x14ac:dyDescent="0.25">
      <c r="A3910">
        <v>3908</v>
      </c>
      <c r="B3910" s="3" t="s">
        <v>3905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9</v>
      </c>
      <c r="P3910">
        <f t="shared" si="245"/>
        <v>16.25</v>
      </c>
      <c r="Q3910" t="str">
        <f t="shared" si="246"/>
        <v>theater</v>
      </c>
      <c r="R3910" t="str">
        <f t="shared" si="247"/>
        <v>plays</v>
      </c>
      <c r="S3910" s="9">
        <v>41833.885370370372</v>
      </c>
      <c r="T3910" s="9"/>
      <c r="U3910" s="8">
        <v>41848.885370370372</v>
      </c>
      <c r="W3910" s="10">
        <v>41833.885370370372</v>
      </c>
    </row>
    <row r="3911" spans="1:23" ht="49" x14ac:dyDescent="0.25">
      <c r="A3911">
        <v>3909</v>
      </c>
      <c r="B3911" s="3" t="s">
        <v>3906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</v>
      </c>
      <c r="P3911">
        <f t="shared" si="245"/>
        <v>33.75</v>
      </c>
      <c r="Q3911" t="str">
        <f t="shared" si="246"/>
        <v>theater</v>
      </c>
      <c r="R3911" t="str">
        <f t="shared" si="247"/>
        <v>plays</v>
      </c>
      <c r="S3911" s="9">
        <v>41863.109282407408</v>
      </c>
      <c r="T3911" s="9"/>
      <c r="U3911" s="8">
        <v>41893.109282407408</v>
      </c>
      <c r="W3911" s="10">
        <v>41863.109282407408</v>
      </c>
    </row>
    <row r="3912" spans="1:23" ht="49" x14ac:dyDescent="0.25">
      <c r="A3912">
        <v>3910</v>
      </c>
      <c r="B3912" s="3" t="s">
        <v>3907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</v>
      </c>
      <c r="P3912">
        <f t="shared" si="245"/>
        <v>61.67</v>
      </c>
      <c r="Q3912" t="str">
        <f t="shared" si="246"/>
        <v>theater</v>
      </c>
      <c r="R3912" t="str">
        <f t="shared" si="247"/>
        <v>plays</v>
      </c>
      <c r="S3912" s="9">
        <v>42224.506909722222</v>
      </c>
      <c r="T3912" s="9"/>
      <c r="U3912" s="8">
        <v>42254.506909722222</v>
      </c>
      <c r="W3912" s="10">
        <v>42224.506909722222</v>
      </c>
    </row>
    <row r="3913" spans="1:23" ht="49" x14ac:dyDescent="0.25">
      <c r="A3913">
        <v>3911</v>
      </c>
      <c r="B3913" s="3" t="s">
        <v>3908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</v>
      </c>
      <c r="P3913">
        <f t="shared" si="245"/>
        <v>83.14</v>
      </c>
      <c r="Q3913" t="str">
        <f t="shared" si="246"/>
        <v>theater</v>
      </c>
      <c r="R3913" t="str">
        <f t="shared" si="247"/>
        <v>plays</v>
      </c>
      <c r="S3913" s="9">
        <v>41939.5622337963</v>
      </c>
      <c r="T3913" s="9"/>
      <c r="U3913" s="8">
        <v>41969.603900462964</v>
      </c>
      <c r="W3913" s="10">
        <v>41939.5622337963</v>
      </c>
    </row>
    <row r="3914" spans="1:23" ht="49" x14ac:dyDescent="0.25">
      <c r="A3914">
        <v>3912</v>
      </c>
      <c r="B3914" s="3" t="s">
        <v>3909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0</v>
      </c>
      <c r="P3914">
        <f t="shared" si="245"/>
        <v>1</v>
      </c>
      <c r="Q3914" t="str">
        <f t="shared" si="246"/>
        <v>theater</v>
      </c>
      <c r="R3914" t="str">
        <f t="shared" si="247"/>
        <v>plays</v>
      </c>
      <c r="S3914" s="9">
        <v>42059.020023148143</v>
      </c>
      <c r="T3914" s="9"/>
      <c r="U3914" s="8">
        <v>42118.940972222219</v>
      </c>
      <c r="W3914" s="10">
        <v>42059.020023148143</v>
      </c>
    </row>
    <row r="3915" spans="1:23" ht="49" x14ac:dyDescent="0.25">
      <c r="A3915">
        <v>3913</v>
      </c>
      <c r="B3915" s="3" t="s">
        <v>3910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>
        <f t="shared" si="245"/>
        <v>142.86000000000001</v>
      </c>
      <c r="Q3915" t="str">
        <f t="shared" si="246"/>
        <v>theater</v>
      </c>
      <c r="R3915" t="str">
        <f t="shared" si="247"/>
        <v>plays</v>
      </c>
      <c r="S3915" s="9">
        <v>42307.961215277777</v>
      </c>
      <c r="T3915" s="9"/>
      <c r="U3915" s="8">
        <v>42338.002881944441</v>
      </c>
      <c r="W3915" s="10">
        <v>42307.961215277777</v>
      </c>
    </row>
    <row r="3916" spans="1:23" ht="49" x14ac:dyDescent="0.25">
      <c r="A3916">
        <v>3914</v>
      </c>
      <c r="B3916" s="3" t="s">
        <v>3911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</v>
      </c>
      <c r="P3916">
        <f t="shared" si="245"/>
        <v>33.67</v>
      </c>
      <c r="Q3916" t="str">
        <f t="shared" si="246"/>
        <v>theater</v>
      </c>
      <c r="R3916" t="str">
        <f t="shared" si="247"/>
        <v>plays</v>
      </c>
      <c r="S3916" s="9">
        <v>42114.568935185183</v>
      </c>
      <c r="T3916" s="9"/>
      <c r="U3916" s="8">
        <v>42134.707638888889</v>
      </c>
      <c r="W3916" s="10">
        <v>42114.568935185183</v>
      </c>
    </row>
    <row r="3917" spans="1:23" ht="49" x14ac:dyDescent="0.25">
      <c r="A3917">
        <v>3915</v>
      </c>
      <c r="B3917" s="3" t="s">
        <v>3912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</v>
      </c>
      <c r="P3917">
        <f t="shared" si="245"/>
        <v>5</v>
      </c>
      <c r="Q3917" t="str">
        <f t="shared" si="246"/>
        <v>theater</v>
      </c>
      <c r="R3917" t="str">
        <f t="shared" si="247"/>
        <v>plays</v>
      </c>
      <c r="S3917" s="9">
        <v>42492.73505787037</v>
      </c>
      <c r="T3917" s="9"/>
      <c r="U3917" s="8">
        <v>42522.73505787037</v>
      </c>
      <c r="W3917" s="10">
        <v>42492.73505787037</v>
      </c>
    </row>
    <row r="3918" spans="1:23" ht="49" x14ac:dyDescent="0.25">
      <c r="A3918">
        <v>3916</v>
      </c>
      <c r="B3918" s="3" t="s">
        <v>3913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 t="e">
        <f t="shared" si="245"/>
        <v>#DIV/0!</v>
      </c>
      <c r="Q3918" t="str">
        <f t="shared" si="246"/>
        <v>theater</v>
      </c>
      <c r="R3918" t="str">
        <f t="shared" si="247"/>
        <v>plays</v>
      </c>
      <c r="S3918" s="9">
        <v>42494.221666666665</v>
      </c>
      <c r="T3918" s="9"/>
      <c r="U3918" s="8">
        <v>42524.221666666665</v>
      </c>
      <c r="W3918" s="10">
        <v>42494.221666666665</v>
      </c>
    </row>
    <row r="3919" spans="1:23" ht="49" x14ac:dyDescent="0.25">
      <c r="A3919">
        <v>3917</v>
      </c>
      <c r="B3919" s="3" t="s">
        <v>3914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</v>
      </c>
      <c r="P3919">
        <f t="shared" si="245"/>
        <v>10</v>
      </c>
      <c r="Q3919" t="str">
        <f t="shared" si="246"/>
        <v>theater</v>
      </c>
      <c r="R3919" t="str">
        <f t="shared" si="247"/>
        <v>plays</v>
      </c>
      <c r="S3919" s="9">
        <v>41863.277326388888</v>
      </c>
      <c r="T3919" s="9"/>
      <c r="U3919" s="8">
        <v>41893.277326388888</v>
      </c>
      <c r="W3919" s="10">
        <v>41863.277326388888</v>
      </c>
    </row>
    <row r="3920" spans="1:23" ht="49" x14ac:dyDescent="0.25">
      <c r="A3920">
        <v>3918</v>
      </c>
      <c r="B3920" s="3" t="s">
        <v>3915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</v>
      </c>
      <c r="P3920">
        <f t="shared" si="245"/>
        <v>40</v>
      </c>
      <c r="Q3920" t="str">
        <f t="shared" si="246"/>
        <v>theater</v>
      </c>
      <c r="R3920" t="str">
        <f t="shared" si="247"/>
        <v>plays</v>
      </c>
      <c r="S3920" s="9">
        <v>41843.414618055554</v>
      </c>
      <c r="T3920" s="9"/>
      <c r="U3920" s="8">
        <v>41855.416666666664</v>
      </c>
      <c r="W3920" s="10">
        <v>41843.414618055554</v>
      </c>
    </row>
    <row r="3921" spans="1:23" ht="49" x14ac:dyDescent="0.25">
      <c r="A3921">
        <v>3919</v>
      </c>
      <c r="B3921" s="3" t="s">
        <v>3916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2</v>
      </c>
      <c r="P3921">
        <f t="shared" si="245"/>
        <v>30</v>
      </c>
      <c r="Q3921" t="str">
        <f t="shared" si="246"/>
        <v>theater</v>
      </c>
      <c r="R3921" t="str">
        <f t="shared" si="247"/>
        <v>plays</v>
      </c>
      <c r="S3921" s="9">
        <v>42358.434872685189</v>
      </c>
      <c r="T3921" s="9"/>
      <c r="U3921" s="8">
        <v>42386.75</v>
      </c>
      <c r="W3921" s="10">
        <v>42358.434872685189</v>
      </c>
    </row>
    <row r="3922" spans="1:23" ht="49" x14ac:dyDescent="0.25">
      <c r="A3922">
        <v>3920</v>
      </c>
      <c r="B3922" s="3" t="s">
        <v>3917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</v>
      </c>
      <c r="P3922">
        <f t="shared" si="245"/>
        <v>45</v>
      </c>
      <c r="Q3922" t="str">
        <f t="shared" si="246"/>
        <v>theater</v>
      </c>
      <c r="R3922" t="str">
        <f t="shared" si="247"/>
        <v>plays</v>
      </c>
      <c r="S3922" s="9">
        <v>42657.13726851852</v>
      </c>
      <c r="T3922" s="9"/>
      <c r="U3922" s="8">
        <v>42687.178935185191</v>
      </c>
      <c r="W3922" s="10">
        <v>42657.13726851852</v>
      </c>
    </row>
    <row r="3923" spans="1:23" ht="49" x14ac:dyDescent="0.25">
      <c r="A3923">
        <v>3921</v>
      </c>
      <c r="B3923" s="3" t="s">
        <v>3918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 t="e">
        <f t="shared" si="245"/>
        <v>#DIV/0!</v>
      </c>
      <c r="Q3923" t="str">
        <f t="shared" si="246"/>
        <v>theater</v>
      </c>
      <c r="R3923" t="str">
        <f t="shared" si="247"/>
        <v>plays</v>
      </c>
      <c r="S3923" s="9">
        <v>41926.292303240742</v>
      </c>
      <c r="T3923" s="9"/>
      <c r="U3923" s="8">
        <v>41938.5</v>
      </c>
      <c r="W3923" s="10">
        <v>41926.292303240742</v>
      </c>
    </row>
    <row r="3924" spans="1:23" ht="49" x14ac:dyDescent="0.25">
      <c r="A3924">
        <v>3922</v>
      </c>
      <c r="B3924" s="3" t="s">
        <v>3919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</v>
      </c>
      <c r="P3924">
        <f t="shared" si="245"/>
        <v>10.17</v>
      </c>
      <c r="Q3924" t="str">
        <f t="shared" si="246"/>
        <v>theater</v>
      </c>
      <c r="R3924" t="str">
        <f t="shared" si="247"/>
        <v>plays</v>
      </c>
      <c r="S3924" s="9">
        <v>42020.518634259264</v>
      </c>
      <c r="T3924" s="9"/>
      <c r="U3924" s="8">
        <v>42065.708333333328</v>
      </c>
      <c r="W3924" s="10">
        <v>42020.518634259264</v>
      </c>
    </row>
    <row r="3925" spans="1:23" ht="49" x14ac:dyDescent="0.25">
      <c r="A3925">
        <v>3923</v>
      </c>
      <c r="B3925" s="3" t="s">
        <v>3920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</v>
      </c>
      <c r="P3925">
        <f t="shared" si="245"/>
        <v>81.41</v>
      </c>
      <c r="Q3925" t="str">
        <f t="shared" si="246"/>
        <v>theater</v>
      </c>
      <c r="R3925" t="str">
        <f t="shared" si="247"/>
        <v>plays</v>
      </c>
      <c r="S3925" s="9">
        <v>42075.729988425926</v>
      </c>
      <c r="T3925" s="9"/>
      <c r="U3925" s="8">
        <v>42103.729988425926</v>
      </c>
      <c r="W3925" s="10">
        <v>42075.729988425926</v>
      </c>
    </row>
    <row r="3926" spans="1:23" ht="49" x14ac:dyDescent="0.25">
      <c r="A3926">
        <v>3924</v>
      </c>
      <c r="B3926" s="3" t="s">
        <v>3921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</v>
      </c>
      <c r="P3926">
        <f t="shared" si="245"/>
        <v>57.25</v>
      </c>
      <c r="Q3926" t="str">
        <f t="shared" si="246"/>
        <v>theater</v>
      </c>
      <c r="R3926" t="str">
        <f t="shared" si="247"/>
        <v>plays</v>
      </c>
      <c r="S3926" s="9">
        <v>41786.709745370368</v>
      </c>
      <c r="T3926" s="9"/>
      <c r="U3926" s="8">
        <v>41816.709745370368</v>
      </c>
      <c r="W3926" s="10">
        <v>41786.709745370368</v>
      </c>
    </row>
    <row r="3927" spans="1:23" ht="49" x14ac:dyDescent="0.25">
      <c r="A3927">
        <v>3925</v>
      </c>
      <c r="B3927" s="3" t="s">
        <v>3922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>
        <f t="shared" si="245"/>
        <v>5</v>
      </c>
      <c r="Q3927" t="str">
        <f t="shared" si="246"/>
        <v>theater</v>
      </c>
      <c r="R3927" t="str">
        <f t="shared" si="247"/>
        <v>plays</v>
      </c>
      <c r="S3927" s="9">
        <v>41820.620821759258</v>
      </c>
      <c r="T3927" s="9"/>
      <c r="U3927" s="8">
        <v>41850.620821759258</v>
      </c>
      <c r="W3927" s="10">
        <v>41820.620821759258</v>
      </c>
    </row>
    <row r="3928" spans="1:23" ht="33" x14ac:dyDescent="0.25">
      <c r="A3928">
        <v>3926</v>
      </c>
      <c r="B3928" s="3" t="s">
        <v>3923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</v>
      </c>
      <c r="P3928">
        <f t="shared" si="245"/>
        <v>15</v>
      </c>
      <c r="Q3928" t="str">
        <f t="shared" si="246"/>
        <v>theater</v>
      </c>
      <c r="R3928" t="str">
        <f t="shared" si="247"/>
        <v>plays</v>
      </c>
      <c r="S3928" s="9">
        <v>41969.835046296299</v>
      </c>
      <c r="T3928" s="9"/>
      <c r="U3928" s="8">
        <v>41999.835046296299</v>
      </c>
      <c r="W3928" s="10">
        <v>41969.835046296299</v>
      </c>
    </row>
    <row r="3929" spans="1:23" ht="49" x14ac:dyDescent="0.25">
      <c r="A3929">
        <v>3927</v>
      </c>
      <c r="B3929" s="3" t="s">
        <v>3924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>
        <f t="shared" si="245"/>
        <v>12.5</v>
      </c>
      <c r="Q3929" t="str">
        <f t="shared" si="246"/>
        <v>theater</v>
      </c>
      <c r="R3929" t="str">
        <f t="shared" si="247"/>
        <v>plays</v>
      </c>
      <c r="S3929" s="9">
        <v>41830.017407407409</v>
      </c>
      <c r="T3929" s="9"/>
      <c r="U3929" s="8">
        <v>41860.017407407409</v>
      </c>
      <c r="W3929" s="10">
        <v>41830.017407407409</v>
      </c>
    </row>
    <row r="3930" spans="1:23" ht="49" x14ac:dyDescent="0.25">
      <c r="A3930">
        <v>3928</v>
      </c>
      <c r="B3930" s="3" t="s">
        <v>3925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</v>
      </c>
      <c r="P3930">
        <f t="shared" si="245"/>
        <v>93</v>
      </c>
      <c r="Q3930" t="str">
        <f t="shared" si="246"/>
        <v>theater</v>
      </c>
      <c r="R3930" t="str">
        <f t="shared" si="247"/>
        <v>plays</v>
      </c>
      <c r="S3930" s="9">
        <v>42265.433182870373</v>
      </c>
      <c r="T3930" s="9"/>
      <c r="U3930" s="8">
        <v>42292.957638888889</v>
      </c>
      <c r="W3930" s="10">
        <v>42265.433182870373</v>
      </c>
    </row>
    <row r="3931" spans="1:23" ht="49" x14ac:dyDescent="0.25">
      <c r="A3931">
        <v>3929</v>
      </c>
      <c r="B3931" s="3" t="s">
        <v>3926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</v>
      </c>
      <c r="P3931">
        <f t="shared" si="245"/>
        <v>32.36</v>
      </c>
      <c r="Q3931" t="str">
        <f t="shared" si="246"/>
        <v>theater</v>
      </c>
      <c r="R3931" t="str">
        <f t="shared" si="247"/>
        <v>plays</v>
      </c>
      <c r="S3931" s="9">
        <v>42601.577141203699</v>
      </c>
      <c r="T3931" s="9"/>
      <c r="U3931" s="8">
        <v>42631.577141203699</v>
      </c>
      <c r="W3931" s="10">
        <v>42601.577141203699</v>
      </c>
    </row>
    <row r="3932" spans="1:23" ht="49" x14ac:dyDescent="0.25">
      <c r="A3932">
        <v>3930</v>
      </c>
      <c r="B3932" s="3" t="s">
        <v>3927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 t="e">
        <f t="shared" si="245"/>
        <v>#DIV/0!</v>
      </c>
      <c r="Q3932" t="str">
        <f t="shared" si="246"/>
        <v>theater</v>
      </c>
      <c r="R3932" t="str">
        <f t="shared" si="247"/>
        <v>plays</v>
      </c>
      <c r="S3932" s="9">
        <v>42433.088749999995</v>
      </c>
      <c r="T3932" s="9"/>
      <c r="U3932" s="8">
        <v>42461</v>
      </c>
      <c r="W3932" s="10">
        <v>42433.088749999995</v>
      </c>
    </row>
    <row r="3933" spans="1:23" ht="49" x14ac:dyDescent="0.25">
      <c r="A3933">
        <v>3931</v>
      </c>
      <c r="B3933" s="3" t="s">
        <v>3928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 t="e">
        <f t="shared" si="245"/>
        <v>#DIV/0!</v>
      </c>
      <c r="Q3933" t="str">
        <f t="shared" si="246"/>
        <v>theater</v>
      </c>
      <c r="R3933" t="str">
        <f t="shared" si="247"/>
        <v>plays</v>
      </c>
      <c r="S3933" s="9">
        <v>42227.901701388888</v>
      </c>
      <c r="T3933" s="9"/>
      <c r="U3933" s="8">
        <v>42252.901701388888</v>
      </c>
      <c r="W3933" s="10">
        <v>42227.901701388888</v>
      </c>
    </row>
    <row r="3934" spans="1:23" ht="49" x14ac:dyDescent="0.25">
      <c r="A3934">
        <v>3932</v>
      </c>
      <c r="B3934" s="3" t="s">
        <v>3929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0</v>
      </c>
      <c r="P3934">
        <f t="shared" si="245"/>
        <v>1</v>
      </c>
      <c r="Q3934" t="str">
        <f t="shared" si="246"/>
        <v>theater</v>
      </c>
      <c r="R3934" t="str">
        <f t="shared" si="247"/>
        <v>plays</v>
      </c>
      <c r="S3934" s="9">
        <v>42414.918564814812</v>
      </c>
      <c r="T3934" s="9"/>
      <c r="U3934" s="8">
        <v>42444.876898148148</v>
      </c>
      <c r="W3934" s="10">
        <v>42414.918564814812</v>
      </c>
    </row>
    <row r="3935" spans="1:23" ht="49" x14ac:dyDescent="0.25">
      <c r="A3935">
        <v>3933</v>
      </c>
      <c r="B3935" s="3" t="s">
        <v>3930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16</v>
      </c>
      <c r="P3935">
        <f t="shared" si="245"/>
        <v>91.83</v>
      </c>
      <c r="Q3935" t="str">
        <f t="shared" si="246"/>
        <v>theater</v>
      </c>
      <c r="R3935" t="str">
        <f t="shared" si="247"/>
        <v>plays</v>
      </c>
      <c r="S3935" s="9">
        <v>42538.718310185184</v>
      </c>
      <c r="T3935" s="9"/>
      <c r="U3935" s="8">
        <v>42567.779861111107</v>
      </c>
      <c r="W3935" s="10">
        <v>42538.718310185184</v>
      </c>
    </row>
    <row r="3936" spans="1:23" ht="49" x14ac:dyDescent="0.25">
      <c r="A3936">
        <v>3934</v>
      </c>
      <c r="B3936" s="3" t="s">
        <v>3931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>
        <f t="shared" si="245"/>
        <v>45.83</v>
      </c>
      <c r="Q3936" t="str">
        <f t="shared" si="246"/>
        <v>theater</v>
      </c>
      <c r="R3936" t="str">
        <f t="shared" si="247"/>
        <v>plays</v>
      </c>
      <c r="S3936" s="9">
        <v>42233.421747685185</v>
      </c>
      <c r="T3936" s="9"/>
      <c r="U3936" s="8">
        <v>42278.291666666672</v>
      </c>
      <c r="W3936" s="10">
        <v>42233.421747685185</v>
      </c>
    </row>
    <row r="3937" spans="1:23" ht="65" x14ac:dyDescent="0.25">
      <c r="A3937">
        <v>3935</v>
      </c>
      <c r="B3937" s="3" t="s">
        <v>3932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44</v>
      </c>
      <c r="P3937">
        <f t="shared" si="245"/>
        <v>57.17</v>
      </c>
      <c r="Q3937" t="str">
        <f t="shared" si="246"/>
        <v>theater</v>
      </c>
      <c r="R3937" t="str">
        <f t="shared" si="247"/>
        <v>plays</v>
      </c>
      <c r="S3937" s="9">
        <v>42221.406782407401</v>
      </c>
      <c r="T3937" s="9"/>
      <c r="U3937" s="8">
        <v>42281.406782407401</v>
      </c>
      <c r="W3937" s="10">
        <v>42221.406782407401</v>
      </c>
    </row>
    <row r="3938" spans="1:23" ht="49" x14ac:dyDescent="0.25">
      <c r="A3938">
        <v>3936</v>
      </c>
      <c r="B3938" s="3" t="s">
        <v>3933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 t="e">
        <f t="shared" si="245"/>
        <v>#DIV/0!</v>
      </c>
      <c r="Q3938" t="str">
        <f t="shared" si="246"/>
        <v>theater</v>
      </c>
      <c r="R3938" t="str">
        <f t="shared" si="247"/>
        <v>plays</v>
      </c>
      <c r="S3938" s="9">
        <v>42675.012962962966</v>
      </c>
      <c r="T3938" s="9"/>
      <c r="U3938" s="8">
        <v>42705.054629629631</v>
      </c>
      <c r="W3938" s="10">
        <v>42675.012962962966</v>
      </c>
    </row>
    <row r="3939" spans="1:23" ht="49" x14ac:dyDescent="0.25">
      <c r="A3939">
        <v>3937</v>
      </c>
      <c r="B3939" s="3" t="s">
        <v>3934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</v>
      </c>
      <c r="P3939">
        <f t="shared" si="245"/>
        <v>248.5</v>
      </c>
      <c r="Q3939" t="str">
        <f t="shared" si="246"/>
        <v>theater</v>
      </c>
      <c r="R3939" t="str">
        <f t="shared" si="247"/>
        <v>plays</v>
      </c>
      <c r="S3939" s="9">
        <v>42534.381481481483</v>
      </c>
      <c r="T3939" s="9"/>
      <c r="U3939" s="8">
        <v>42562.381481481483</v>
      </c>
      <c r="W3939" s="10">
        <v>42534.381481481483</v>
      </c>
    </row>
    <row r="3940" spans="1:23" ht="49" x14ac:dyDescent="0.25">
      <c r="A3940">
        <v>3938</v>
      </c>
      <c r="B3940" s="3" t="s">
        <v>3935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</v>
      </c>
      <c r="P3940">
        <f t="shared" si="245"/>
        <v>79.400000000000006</v>
      </c>
      <c r="Q3940" t="str">
        <f t="shared" si="246"/>
        <v>theater</v>
      </c>
      <c r="R3940" t="str">
        <f t="shared" si="247"/>
        <v>plays</v>
      </c>
      <c r="S3940" s="9">
        <v>42151.655717592599</v>
      </c>
      <c r="T3940" s="9"/>
      <c r="U3940" s="8">
        <v>42182.655717592599</v>
      </c>
      <c r="W3940" s="10">
        <v>42151.655717592599</v>
      </c>
    </row>
    <row r="3941" spans="1:23" ht="49" x14ac:dyDescent="0.25">
      <c r="A3941">
        <v>3939</v>
      </c>
      <c r="B3941" s="3" t="s">
        <v>3936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>
        <f t="shared" si="245"/>
        <v>5</v>
      </c>
      <c r="Q3941" t="str">
        <f t="shared" si="246"/>
        <v>theater</v>
      </c>
      <c r="R3941" t="str">
        <f t="shared" si="247"/>
        <v>plays</v>
      </c>
      <c r="S3941" s="9">
        <v>41915.150219907409</v>
      </c>
      <c r="T3941" s="9"/>
      <c r="U3941" s="8">
        <v>41918.9375</v>
      </c>
      <c r="W3941" s="10">
        <v>41915.150219907409</v>
      </c>
    </row>
    <row r="3942" spans="1:23" ht="49" x14ac:dyDescent="0.25">
      <c r="A3942">
        <v>3940</v>
      </c>
      <c r="B3942" s="3" t="s">
        <v>3937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>
        <f t="shared" si="245"/>
        <v>5.5</v>
      </c>
      <c r="Q3942" t="str">
        <f t="shared" si="246"/>
        <v>theater</v>
      </c>
      <c r="R3942" t="str">
        <f t="shared" si="247"/>
        <v>plays</v>
      </c>
      <c r="S3942" s="9">
        <v>41961.242488425924</v>
      </c>
      <c r="T3942" s="9"/>
      <c r="U3942" s="8">
        <v>42006.242488425924</v>
      </c>
      <c r="W3942" s="10">
        <v>41961.242488425924</v>
      </c>
    </row>
    <row r="3943" spans="1:23" ht="49" x14ac:dyDescent="0.25">
      <c r="A3943">
        <v>3941</v>
      </c>
      <c r="B3943" s="3" t="s">
        <v>3938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1</v>
      </c>
      <c r="P3943">
        <f t="shared" si="245"/>
        <v>25</v>
      </c>
      <c r="Q3943" t="str">
        <f t="shared" si="246"/>
        <v>theater</v>
      </c>
      <c r="R3943" t="str">
        <f t="shared" si="247"/>
        <v>plays</v>
      </c>
      <c r="S3943" s="9">
        <v>41940.337233796294</v>
      </c>
      <c r="T3943" s="9"/>
      <c r="U3943" s="8">
        <v>41967.791666666672</v>
      </c>
      <c r="W3943" s="10">
        <v>41940.337233796294</v>
      </c>
    </row>
    <row r="3944" spans="1:23" ht="49" x14ac:dyDescent="0.25">
      <c r="A3944">
        <v>3942</v>
      </c>
      <c r="B3944" s="3" t="s">
        <v>3939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 t="e">
        <f t="shared" si="245"/>
        <v>#DIV/0!</v>
      </c>
      <c r="Q3944" t="str">
        <f t="shared" si="246"/>
        <v>theater</v>
      </c>
      <c r="R3944" t="str">
        <f t="shared" si="247"/>
        <v>plays</v>
      </c>
      <c r="S3944" s="9">
        <v>42111.654097222221</v>
      </c>
      <c r="T3944" s="9"/>
      <c r="U3944" s="8">
        <v>42171.654097222221</v>
      </c>
      <c r="W3944" s="10">
        <v>42111.654097222221</v>
      </c>
    </row>
    <row r="3945" spans="1:23" ht="49" x14ac:dyDescent="0.25">
      <c r="A3945">
        <v>3943</v>
      </c>
      <c r="B3945" s="3" t="s">
        <v>3940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36</v>
      </c>
      <c r="P3945">
        <f t="shared" si="245"/>
        <v>137.08000000000001</v>
      </c>
      <c r="Q3945" t="str">
        <f t="shared" si="246"/>
        <v>theater</v>
      </c>
      <c r="R3945" t="str">
        <f t="shared" si="247"/>
        <v>plays</v>
      </c>
      <c r="S3945" s="9">
        <v>42279.528564814813</v>
      </c>
      <c r="T3945" s="9"/>
      <c r="U3945" s="8">
        <v>42310.451388888891</v>
      </c>
      <c r="W3945" s="10">
        <v>42279.528564814813</v>
      </c>
    </row>
    <row r="3946" spans="1:23" ht="49" x14ac:dyDescent="0.25">
      <c r="A3946">
        <v>3944</v>
      </c>
      <c r="B3946" s="3" t="s">
        <v>3941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t="str">
        <f t="shared" si="246"/>
        <v>theater</v>
      </c>
      <c r="R3946" t="str">
        <f t="shared" si="247"/>
        <v>plays</v>
      </c>
      <c r="S3946" s="9">
        <v>42213.412905092591</v>
      </c>
      <c r="T3946" s="9"/>
      <c r="U3946" s="8">
        <v>42243.412905092591</v>
      </c>
      <c r="W3946" s="10">
        <v>42213.412905092591</v>
      </c>
    </row>
    <row r="3947" spans="1:23" ht="49" x14ac:dyDescent="0.25">
      <c r="A3947">
        <v>3945</v>
      </c>
      <c r="B3947" s="3" t="s">
        <v>3942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</v>
      </c>
      <c r="P3947">
        <f t="shared" si="245"/>
        <v>5</v>
      </c>
      <c r="Q3947" t="str">
        <f t="shared" si="246"/>
        <v>theater</v>
      </c>
      <c r="R3947" t="str">
        <f t="shared" si="247"/>
        <v>plays</v>
      </c>
      <c r="S3947" s="9">
        <v>42109.551712962959</v>
      </c>
      <c r="T3947" s="9"/>
      <c r="U3947" s="8">
        <v>42139.551712962959</v>
      </c>
      <c r="W3947" s="10">
        <v>42109.551712962959</v>
      </c>
    </row>
    <row r="3948" spans="1:23" ht="33" x14ac:dyDescent="0.25">
      <c r="A3948">
        <v>3946</v>
      </c>
      <c r="B3948" s="3" t="s">
        <v>3943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</v>
      </c>
      <c r="P3948">
        <f t="shared" si="245"/>
        <v>39</v>
      </c>
      <c r="Q3948" t="str">
        <f t="shared" si="246"/>
        <v>theater</v>
      </c>
      <c r="R3948" t="str">
        <f t="shared" si="247"/>
        <v>plays</v>
      </c>
      <c r="S3948" s="9">
        <v>42031.583587962959</v>
      </c>
      <c r="T3948" s="9"/>
      <c r="U3948" s="8">
        <v>42063.083333333328</v>
      </c>
      <c r="W3948" s="10">
        <v>42031.583587962959</v>
      </c>
    </row>
    <row r="3949" spans="1:23" ht="49" x14ac:dyDescent="0.25">
      <c r="A3949">
        <v>3947</v>
      </c>
      <c r="B3949" s="3" t="s">
        <v>3944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</v>
      </c>
      <c r="P3949">
        <f t="shared" si="245"/>
        <v>50.5</v>
      </c>
      <c r="Q3949" t="str">
        <f t="shared" si="246"/>
        <v>theater</v>
      </c>
      <c r="R3949" t="str">
        <f t="shared" si="247"/>
        <v>plays</v>
      </c>
      <c r="S3949" s="9">
        <v>42614.892870370371</v>
      </c>
      <c r="T3949" s="9"/>
      <c r="U3949" s="8">
        <v>42644.892870370371</v>
      </c>
      <c r="W3949" s="10">
        <v>42614.892870370371</v>
      </c>
    </row>
    <row r="3950" spans="1:23" ht="49" x14ac:dyDescent="0.25">
      <c r="A3950">
        <v>3948</v>
      </c>
      <c r="B3950" s="3" t="s">
        <v>3945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t="str">
        <f t="shared" si="246"/>
        <v>theater</v>
      </c>
      <c r="R3950" t="str">
        <f t="shared" si="247"/>
        <v>plays</v>
      </c>
      <c r="S3950" s="9">
        <v>41829.075497685182</v>
      </c>
      <c r="T3950" s="9"/>
      <c r="U3950" s="8">
        <v>41889.075497685182</v>
      </c>
      <c r="W3950" s="10">
        <v>41829.075497685182</v>
      </c>
    </row>
    <row r="3951" spans="1:23" ht="49" x14ac:dyDescent="0.25">
      <c r="A3951">
        <v>3949</v>
      </c>
      <c r="B3951" s="3" t="s">
        <v>3946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16</v>
      </c>
      <c r="P3951">
        <f t="shared" si="245"/>
        <v>49.28</v>
      </c>
      <c r="Q3951" t="str">
        <f t="shared" si="246"/>
        <v>theater</v>
      </c>
      <c r="R3951" t="str">
        <f t="shared" si="247"/>
        <v>plays</v>
      </c>
      <c r="S3951" s="9">
        <v>42015.870613425926</v>
      </c>
      <c r="T3951" s="9"/>
      <c r="U3951" s="8">
        <v>42045.870613425926</v>
      </c>
      <c r="W3951" s="10">
        <v>42015.870613425926</v>
      </c>
    </row>
    <row r="3952" spans="1:23" ht="49" x14ac:dyDescent="0.25">
      <c r="A3952">
        <v>3950</v>
      </c>
      <c r="B3952" s="3" t="s">
        <v>3947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1</v>
      </c>
      <c r="P3952">
        <f t="shared" si="245"/>
        <v>25</v>
      </c>
      <c r="Q3952" t="str">
        <f t="shared" si="246"/>
        <v>theater</v>
      </c>
      <c r="R3952" t="str">
        <f t="shared" si="247"/>
        <v>plays</v>
      </c>
      <c r="S3952" s="9">
        <v>42439.452314814815</v>
      </c>
      <c r="T3952" s="9"/>
      <c r="U3952" s="8">
        <v>42468.524305555555</v>
      </c>
      <c r="W3952" s="10">
        <v>42439.452314814815</v>
      </c>
    </row>
    <row r="3953" spans="1:23" ht="49" x14ac:dyDescent="0.25">
      <c r="A3953">
        <v>3951</v>
      </c>
      <c r="B3953" s="3" t="s">
        <v>3948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0</v>
      </c>
      <c r="P3953">
        <f t="shared" si="245"/>
        <v>1</v>
      </c>
      <c r="Q3953" t="str">
        <f t="shared" si="246"/>
        <v>theater</v>
      </c>
      <c r="R3953" t="str">
        <f t="shared" si="247"/>
        <v>plays</v>
      </c>
      <c r="S3953" s="9">
        <v>42433.575717592597</v>
      </c>
      <c r="T3953" s="9"/>
      <c r="U3953" s="8">
        <v>42493.534050925926</v>
      </c>
      <c r="W3953" s="10">
        <v>42433.575717592597</v>
      </c>
    </row>
    <row r="3954" spans="1:23" ht="49" x14ac:dyDescent="0.25">
      <c r="A3954">
        <v>3952</v>
      </c>
      <c r="B3954" s="3" t="s">
        <v>3949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0</v>
      </c>
      <c r="P3954">
        <f t="shared" si="245"/>
        <v>25</v>
      </c>
      <c r="Q3954" t="str">
        <f t="shared" si="246"/>
        <v>theater</v>
      </c>
      <c r="R3954" t="str">
        <f t="shared" si="247"/>
        <v>plays</v>
      </c>
      <c r="S3954" s="9">
        <v>42243.540393518517</v>
      </c>
      <c r="T3954" s="9"/>
      <c r="U3954" s="8">
        <v>42303.540393518517</v>
      </c>
      <c r="W3954" s="10">
        <v>42243.540393518517</v>
      </c>
    </row>
    <row r="3955" spans="1:23" ht="49" x14ac:dyDescent="0.25">
      <c r="A3955">
        <v>3953</v>
      </c>
      <c r="B3955" s="3" t="s">
        <v>3950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t="str">
        <f t="shared" si="246"/>
        <v>theater</v>
      </c>
      <c r="R3955" t="str">
        <f t="shared" si="247"/>
        <v>plays</v>
      </c>
      <c r="S3955" s="9">
        <v>42549.798449074078</v>
      </c>
      <c r="T3955" s="9"/>
      <c r="U3955" s="8">
        <v>42580.728472222225</v>
      </c>
      <c r="W3955" s="10">
        <v>42549.798449074078</v>
      </c>
    </row>
    <row r="3956" spans="1:23" ht="49" x14ac:dyDescent="0.25">
      <c r="A3956">
        <v>3954</v>
      </c>
      <c r="B3956" s="3" t="s">
        <v>3951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t="str">
        <f t="shared" si="246"/>
        <v>theater</v>
      </c>
      <c r="R3956" t="str">
        <f t="shared" si="247"/>
        <v>plays</v>
      </c>
      <c r="S3956" s="9">
        <v>41774.401203703703</v>
      </c>
      <c r="T3956" s="9"/>
      <c r="U3956" s="8">
        <v>41834.401203703703</v>
      </c>
      <c r="W3956" s="10">
        <v>41774.401203703703</v>
      </c>
    </row>
    <row r="3957" spans="1:23" ht="49" x14ac:dyDescent="0.25">
      <c r="A3957">
        <v>3955</v>
      </c>
      <c r="B3957" s="3" t="s">
        <v>3952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</v>
      </c>
      <c r="P3957">
        <f t="shared" si="245"/>
        <v>53.13</v>
      </c>
      <c r="Q3957" t="str">
        <f t="shared" si="246"/>
        <v>theater</v>
      </c>
      <c r="R3957" t="str">
        <f t="shared" si="247"/>
        <v>plays</v>
      </c>
      <c r="S3957" s="9">
        <v>42306.598854166667</v>
      </c>
      <c r="T3957" s="9"/>
      <c r="U3957" s="8">
        <v>42336.640520833331</v>
      </c>
      <c r="W3957" s="10">
        <v>42306.598854166667</v>
      </c>
    </row>
    <row r="3958" spans="1:23" ht="49" x14ac:dyDescent="0.25">
      <c r="A3958">
        <v>3956</v>
      </c>
      <c r="B3958" s="3" t="s">
        <v>3953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t="str">
        <f t="shared" si="246"/>
        <v>theater</v>
      </c>
      <c r="R3958" t="str">
        <f t="shared" si="247"/>
        <v>plays</v>
      </c>
      <c r="S3958" s="9">
        <v>42457.682025462964</v>
      </c>
      <c r="T3958" s="9"/>
      <c r="U3958" s="8">
        <v>42484.763888888891</v>
      </c>
      <c r="W3958" s="10">
        <v>42457.682025462964</v>
      </c>
    </row>
    <row r="3959" spans="1:23" ht="49" x14ac:dyDescent="0.25">
      <c r="A3959">
        <v>3957</v>
      </c>
      <c r="B3959" s="3" t="s">
        <v>3954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0</v>
      </c>
      <c r="P3959">
        <f t="shared" si="245"/>
        <v>7</v>
      </c>
      <c r="Q3959" t="str">
        <f t="shared" si="246"/>
        <v>theater</v>
      </c>
      <c r="R3959" t="str">
        <f t="shared" si="247"/>
        <v>plays</v>
      </c>
      <c r="S3959" s="9">
        <v>42513.726319444439</v>
      </c>
      <c r="T3959" s="9"/>
      <c r="U3959" s="8">
        <v>42559.726319444439</v>
      </c>
      <c r="W3959" s="10">
        <v>42513.726319444439</v>
      </c>
    </row>
    <row r="3960" spans="1:23" ht="49" x14ac:dyDescent="0.25">
      <c r="A3960">
        <v>3958</v>
      </c>
      <c r="B3960" s="3" t="s">
        <v>3955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</v>
      </c>
      <c r="P3960">
        <f t="shared" si="245"/>
        <v>40.06</v>
      </c>
      <c r="Q3960" t="str">
        <f t="shared" si="246"/>
        <v>theater</v>
      </c>
      <c r="R3960" t="str">
        <f t="shared" si="247"/>
        <v>plays</v>
      </c>
      <c r="S3960" s="9">
        <v>41816.700370370374</v>
      </c>
      <c r="T3960" s="9"/>
      <c r="U3960" s="8">
        <v>41853.333333333336</v>
      </c>
      <c r="W3960" s="10">
        <v>41816.700370370374</v>
      </c>
    </row>
    <row r="3961" spans="1:23" ht="49" x14ac:dyDescent="0.25">
      <c r="A3961">
        <v>3959</v>
      </c>
      <c r="B3961" s="3" t="s">
        <v>3956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</v>
      </c>
      <c r="P3961">
        <f t="shared" si="245"/>
        <v>24.33</v>
      </c>
      <c r="Q3961" t="str">
        <f t="shared" si="246"/>
        <v>theater</v>
      </c>
      <c r="R3961" t="str">
        <f t="shared" si="247"/>
        <v>plays</v>
      </c>
      <c r="S3961" s="9">
        <v>41880.538842592592</v>
      </c>
      <c r="T3961" s="9"/>
      <c r="U3961" s="8">
        <v>41910.538842592592</v>
      </c>
      <c r="W3961" s="10">
        <v>41880.538842592592</v>
      </c>
    </row>
    <row r="3962" spans="1:23" ht="49" x14ac:dyDescent="0.25">
      <c r="A3962">
        <v>3960</v>
      </c>
      <c r="B3962" s="3" t="s">
        <v>3957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2</v>
      </c>
      <c r="P3962">
        <f t="shared" si="245"/>
        <v>11.25</v>
      </c>
      <c r="Q3962" t="str">
        <f t="shared" si="246"/>
        <v>theater</v>
      </c>
      <c r="R3962" t="str">
        <f t="shared" si="247"/>
        <v>plays</v>
      </c>
      <c r="S3962" s="9">
        <v>42342.595555555556</v>
      </c>
      <c r="T3962" s="9"/>
      <c r="U3962" s="8">
        <v>42372.595555555556</v>
      </c>
      <c r="W3962" s="10">
        <v>42342.595555555556</v>
      </c>
    </row>
    <row r="3963" spans="1:23" ht="49" x14ac:dyDescent="0.25">
      <c r="A3963">
        <v>3961</v>
      </c>
      <c r="B3963" s="3" t="s">
        <v>3958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</v>
      </c>
      <c r="P3963">
        <f t="shared" si="245"/>
        <v>10.5</v>
      </c>
      <c r="Q3963" t="str">
        <f t="shared" si="246"/>
        <v>theater</v>
      </c>
      <c r="R3963" t="str">
        <f t="shared" si="247"/>
        <v>plays</v>
      </c>
      <c r="S3963" s="9">
        <v>41745.641319444447</v>
      </c>
      <c r="T3963" s="9"/>
      <c r="U3963" s="8">
        <v>41767.641319444447</v>
      </c>
      <c r="W3963" s="10">
        <v>41745.641319444447</v>
      </c>
    </row>
    <row r="3964" spans="1:23" ht="49" x14ac:dyDescent="0.25">
      <c r="A3964">
        <v>3962</v>
      </c>
      <c r="B3964" s="3" t="s">
        <v>3959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</v>
      </c>
      <c r="P3964">
        <f t="shared" si="245"/>
        <v>15</v>
      </c>
      <c r="Q3964" t="str">
        <f t="shared" si="246"/>
        <v>theater</v>
      </c>
      <c r="R3964" t="str">
        <f t="shared" si="247"/>
        <v>plays</v>
      </c>
      <c r="S3964" s="9">
        <v>42311.371458333335</v>
      </c>
      <c r="T3964" s="9"/>
      <c r="U3964" s="8">
        <v>42336.371458333335</v>
      </c>
      <c r="W3964" s="10">
        <v>42311.371458333335</v>
      </c>
    </row>
    <row r="3965" spans="1:23" ht="49" x14ac:dyDescent="0.25">
      <c r="A3965">
        <v>3963</v>
      </c>
      <c r="B3965" s="3" t="s">
        <v>3960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t="str">
        <f t="shared" si="246"/>
        <v>theater</v>
      </c>
      <c r="R3965" t="str">
        <f t="shared" si="247"/>
        <v>plays</v>
      </c>
      <c r="S3965" s="9">
        <v>42295.904131944444</v>
      </c>
      <c r="T3965" s="9"/>
      <c r="U3965" s="8">
        <v>42325.945798611108</v>
      </c>
      <c r="W3965" s="10">
        <v>42295.904131944444</v>
      </c>
    </row>
    <row r="3966" spans="1:23" ht="49" x14ac:dyDescent="0.25">
      <c r="A3966">
        <v>3964</v>
      </c>
      <c r="B3966" s="3" t="s">
        <v>3961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</v>
      </c>
      <c r="P3966">
        <f t="shared" si="245"/>
        <v>42</v>
      </c>
      <c r="Q3966" t="str">
        <f t="shared" si="246"/>
        <v>theater</v>
      </c>
      <c r="R3966" t="str">
        <f t="shared" si="247"/>
        <v>plays</v>
      </c>
      <c r="S3966" s="9">
        <v>42053.472060185188</v>
      </c>
      <c r="T3966" s="9"/>
      <c r="U3966" s="8">
        <v>42113.430393518516</v>
      </c>
      <c r="W3966" s="10">
        <v>42053.472060185188</v>
      </c>
    </row>
    <row r="3967" spans="1:23" ht="49" x14ac:dyDescent="0.25">
      <c r="A3967">
        <v>3965</v>
      </c>
      <c r="B3967" s="3" t="s">
        <v>3962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</v>
      </c>
      <c r="P3967">
        <f t="shared" si="245"/>
        <v>71.25</v>
      </c>
      <c r="Q3967" t="str">
        <f t="shared" si="246"/>
        <v>theater</v>
      </c>
      <c r="R3967" t="str">
        <f t="shared" si="247"/>
        <v>plays</v>
      </c>
      <c r="S3967" s="9">
        <v>42413.985879629632</v>
      </c>
      <c r="T3967" s="9"/>
      <c r="U3967" s="8">
        <v>42473.944212962961</v>
      </c>
      <c r="W3967" s="10">
        <v>42413.985879629632</v>
      </c>
    </row>
    <row r="3968" spans="1:23" ht="49" x14ac:dyDescent="0.25">
      <c r="A3968">
        <v>3966</v>
      </c>
      <c r="B3968" s="3" t="s">
        <v>3963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1</v>
      </c>
      <c r="P3968">
        <f t="shared" si="245"/>
        <v>22.5</v>
      </c>
      <c r="Q3968" t="str">
        <f t="shared" si="246"/>
        <v>theater</v>
      </c>
      <c r="R3968" t="str">
        <f t="shared" si="247"/>
        <v>plays</v>
      </c>
      <c r="S3968" s="9">
        <v>41801.461550925924</v>
      </c>
      <c r="T3968" s="9"/>
      <c r="U3968" s="8">
        <v>41843.874305555553</v>
      </c>
      <c r="W3968" s="10">
        <v>41801.461550925924</v>
      </c>
    </row>
    <row r="3969" spans="1:23" ht="49" x14ac:dyDescent="0.25">
      <c r="A3969">
        <v>3967</v>
      </c>
      <c r="B3969" s="3" t="s">
        <v>3964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</v>
      </c>
      <c r="P3969">
        <f t="shared" si="245"/>
        <v>41</v>
      </c>
      <c r="Q3969" t="str">
        <f t="shared" si="246"/>
        <v>theater</v>
      </c>
      <c r="R3969" t="str">
        <f t="shared" si="247"/>
        <v>plays</v>
      </c>
      <c r="S3969" s="9">
        <v>42770.040590277778</v>
      </c>
      <c r="T3969" s="9"/>
      <c r="U3969" s="8">
        <v>42800.040590277778</v>
      </c>
      <c r="W3969" s="10">
        <v>42770.040590277778</v>
      </c>
    </row>
    <row r="3970" spans="1:23" ht="49" x14ac:dyDescent="0.25">
      <c r="A3970">
        <v>3968</v>
      </c>
      <c r="B3970" s="3" t="s">
        <v>3965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11</v>
      </c>
      <c r="P3970">
        <f t="shared" si="245"/>
        <v>47.91</v>
      </c>
      <c r="Q3970" t="str">
        <f t="shared" si="246"/>
        <v>theater</v>
      </c>
      <c r="R3970" t="str">
        <f t="shared" si="247"/>
        <v>plays</v>
      </c>
      <c r="S3970" s="9">
        <v>42452.565659722226</v>
      </c>
      <c r="T3970" s="9"/>
      <c r="U3970" s="8">
        <v>42512.565659722226</v>
      </c>
      <c r="W3970" s="10">
        <v>42452.565659722226</v>
      </c>
    </row>
    <row r="3971" spans="1:23" ht="49" x14ac:dyDescent="0.25">
      <c r="A3971">
        <v>3969</v>
      </c>
      <c r="B3971" s="3" t="s">
        <v>3966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ROUND((E3971/D3971)*100,0)</f>
        <v>7</v>
      </c>
      <c r="P3971">
        <f t="shared" ref="P3971:P4034" si="249">ROUND(E3971/L3971,2)</f>
        <v>35.17</v>
      </c>
      <c r="Q3971" t="str">
        <f t="shared" ref="Q3971:Q4034" si="250">LEFT(N3971,FIND("/",N3971)-1)</f>
        <v>theater</v>
      </c>
      <c r="R3971" t="str">
        <f t="shared" ref="R3971:R4034" si="251">MID(N3971,FIND("/",N3971)+1,LEN(N3971))</f>
        <v>plays</v>
      </c>
      <c r="S3971" s="9">
        <v>42601.604699074072</v>
      </c>
      <c r="T3971" s="9"/>
      <c r="U3971" s="8">
        <v>42610.913194444445</v>
      </c>
      <c r="W3971" s="10">
        <v>42601.604699074072</v>
      </c>
    </row>
    <row r="3972" spans="1:23" ht="65" x14ac:dyDescent="0.25">
      <c r="A3972">
        <v>3970</v>
      </c>
      <c r="B3972" s="3" t="s">
        <v>3967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0</v>
      </c>
      <c r="P3972">
        <f t="shared" si="249"/>
        <v>5.5</v>
      </c>
      <c r="Q3972" t="str">
        <f t="shared" si="250"/>
        <v>theater</v>
      </c>
      <c r="R3972" t="str">
        <f t="shared" si="251"/>
        <v>plays</v>
      </c>
      <c r="S3972" s="9">
        <v>42447.613553240735</v>
      </c>
      <c r="T3972" s="9"/>
      <c r="U3972" s="8">
        <v>42477.613553240735</v>
      </c>
      <c r="W3972" s="10">
        <v>42447.613553240735</v>
      </c>
    </row>
    <row r="3973" spans="1:23" ht="49" x14ac:dyDescent="0.25">
      <c r="A3973">
        <v>3971</v>
      </c>
      <c r="B3973" s="3" t="s">
        <v>3968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1</v>
      </c>
      <c r="P3973">
        <f t="shared" si="249"/>
        <v>22.67</v>
      </c>
      <c r="Q3973" t="str">
        <f t="shared" si="250"/>
        <v>theater</v>
      </c>
      <c r="R3973" t="str">
        <f t="shared" si="251"/>
        <v>plays</v>
      </c>
      <c r="S3973" s="9">
        <v>41811.286180555559</v>
      </c>
      <c r="T3973" s="9"/>
      <c r="U3973" s="8">
        <v>41841.286180555559</v>
      </c>
      <c r="W3973" s="10">
        <v>41811.286180555559</v>
      </c>
    </row>
    <row r="3974" spans="1:23" ht="33" x14ac:dyDescent="0.25">
      <c r="A3974">
        <v>3972</v>
      </c>
      <c r="B3974" s="3" t="s">
        <v>3969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</v>
      </c>
      <c r="P3974">
        <f t="shared" si="249"/>
        <v>26.38</v>
      </c>
      <c r="Q3974" t="str">
        <f t="shared" si="250"/>
        <v>theater</v>
      </c>
      <c r="R3974" t="str">
        <f t="shared" si="251"/>
        <v>plays</v>
      </c>
      <c r="S3974" s="9">
        <v>41980.817523148144</v>
      </c>
      <c r="T3974" s="9"/>
      <c r="U3974" s="8">
        <v>42040.817523148144</v>
      </c>
      <c r="W3974" s="10">
        <v>41980.817523148144</v>
      </c>
    </row>
    <row r="3975" spans="1:23" ht="49" x14ac:dyDescent="0.25">
      <c r="A3975">
        <v>3973</v>
      </c>
      <c r="B3975" s="3" t="s">
        <v>3970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</v>
      </c>
      <c r="P3975">
        <f t="shared" si="249"/>
        <v>105.54</v>
      </c>
      <c r="Q3975" t="str">
        <f t="shared" si="250"/>
        <v>theater</v>
      </c>
      <c r="R3975" t="str">
        <f t="shared" si="251"/>
        <v>plays</v>
      </c>
      <c r="S3975" s="9">
        <v>42469.43414351852</v>
      </c>
      <c r="T3975" s="9"/>
      <c r="U3975" s="8">
        <v>42498.916666666672</v>
      </c>
      <c r="W3975" s="10">
        <v>42469.43414351852</v>
      </c>
    </row>
    <row r="3976" spans="1:23" ht="49" x14ac:dyDescent="0.25">
      <c r="A3976">
        <v>3974</v>
      </c>
      <c r="B3976" s="3" t="s">
        <v>3971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>
        <f t="shared" si="249"/>
        <v>29.09</v>
      </c>
      <c r="Q3976" t="str">
        <f t="shared" si="250"/>
        <v>theater</v>
      </c>
      <c r="R3976" t="str">
        <f t="shared" si="251"/>
        <v>plays</v>
      </c>
      <c r="S3976" s="9">
        <v>42493.296851851846</v>
      </c>
      <c r="T3976" s="9"/>
      <c r="U3976" s="8">
        <v>42523.296851851846</v>
      </c>
      <c r="W3976" s="10">
        <v>42493.296851851846</v>
      </c>
    </row>
    <row r="3977" spans="1:23" ht="49" x14ac:dyDescent="0.25">
      <c r="A3977">
        <v>3975</v>
      </c>
      <c r="B3977" s="3" t="s">
        <v>3972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 t="e">
        <f t="shared" si="249"/>
        <v>#DIV/0!</v>
      </c>
      <c r="Q3977" t="str">
        <f t="shared" si="250"/>
        <v>theater</v>
      </c>
      <c r="R3977" t="str">
        <f t="shared" si="251"/>
        <v>plays</v>
      </c>
      <c r="S3977" s="9">
        <v>42534.616875</v>
      </c>
      <c r="T3977" s="9"/>
      <c r="U3977" s="8">
        <v>42564.616875</v>
      </c>
      <c r="W3977" s="10">
        <v>42534.616875</v>
      </c>
    </row>
    <row r="3978" spans="1:23" ht="49" x14ac:dyDescent="0.25">
      <c r="A3978">
        <v>3976</v>
      </c>
      <c r="B3978" s="3" t="s">
        <v>3973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48</v>
      </c>
      <c r="P3978">
        <f t="shared" si="249"/>
        <v>62</v>
      </c>
      <c r="Q3978" t="str">
        <f t="shared" si="250"/>
        <v>theater</v>
      </c>
      <c r="R3978" t="str">
        <f t="shared" si="251"/>
        <v>plays</v>
      </c>
      <c r="S3978" s="9">
        <v>41830.608344907407</v>
      </c>
      <c r="T3978" s="9"/>
      <c r="U3978" s="8">
        <v>41852.041666666664</v>
      </c>
      <c r="W3978" s="10">
        <v>41830.608344907407</v>
      </c>
    </row>
    <row r="3979" spans="1:23" ht="49" x14ac:dyDescent="0.25">
      <c r="A3979">
        <v>3977</v>
      </c>
      <c r="B3979" s="3" t="s">
        <v>3974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</v>
      </c>
      <c r="P3979">
        <f t="shared" si="249"/>
        <v>217.5</v>
      </c>
      <c r="Q3979" t="str">
        <f t="shared" si="250"/>
        <v>theater</v>
      </c>
      <c r="R3979" t="str">
        <f t="shared" si="251"/>
        <v>plays</v>
      </c>
      <c r="S3979" s="9">
        <v>42543.538564814815</v>
      </c>
      <c r="T3979" s="9"/>
      <c r="U3979" s="8">
        <v>42573.538564814815</v>
      </c>
      <c r="W3979" s="10">
        <v>42543.538564814815</v>
      </c>
    </row>
    <row r="3980" spans="1:23" ht="49" x14ac:dyDescent="0.25">
      <c r="A3980">
        <v>3978</v>
      </c>
      <c r="B3980" s="3" t="s">
        <v>3975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11</v>
      </c>
      <c r="P3980">
        <f t="shared" si="249"/>
        <v>26.75</v>
      </c>
      <c r="Q3980" t="str">
        <f t="shared" si="250"/>
        <v>theater</v>
      </c>
      <c r="R3980" t="str">
        <f t="shared" si="251"/>
        <v>plays</v>
      </c>
      <c r="S3980" s="9">
        <v>41975.392974537041</v>
      </c>
      <c r="T3980" s="9"/>
      <c r="U3980" s="8">
        <v>42035.392974537041</v>
      </c>
      <c r="W3980" s="10">
        <v>41975.392974537041</v>
      </c>
    </row>
    <row r="3981" spans="1:23" ht="49" x14ac:dyDescent="0.25">
      <c r="A3981">
        <v>3979</v>
      </c>
      <c r="B3981" s="3" t="s">
        <v>3976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2</v>
      </c>
      <c r="P3981">
        <f t="shared" si="249"/>
        <v>18.329999999999998</v>
      </c>
      <c r="Q3981" t="str">
        <f t="shared" si="250"/>
        <v>theater</v>
      </c>
      <c r="R3981" t="str">
        <f t="shared" si="251"/>
        <v>plays</v>
      </c>
      <c r="S3981" s="9">
        <v>42069.653437500005</v>
      </c>
      <c r="T3981" s="9"/>
      <c r="U3981" s="8">
        <v>42092.583333333328</v>
      </c>
      <c r="W3981" s="10">
        <v>42069.653437500005</v>
      </c>
    </row>
    <row r="3982" spans="1:23" ht="49" x14ac:dyDescent="0.25">
      <c r="A3982">
        <v>3980</v>
      </c>
      <c r="B3982" s="3" t="s">
        <v>3977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>
        <f t="shared" si="249"/>
        <v>64.290000000000006</v>
      </c>
      <c r="Q3982" t="str">
        <f t="shared" si="250"/>
        <v>theater</v>
      </c>
      <c r="R3982" t="str">
        <f t="shared" si="251"/>
        <v>plays</v>
      </c>
      <c r="S3982" s="9">
        <v>41795.348923611113</v>
      </c>
      <c r="T3982" s="9"/>
      <c r="U3982" s="8">
        <v>41825.348923611113</v>
      </c>
      <c r="W3982" s="10">
        <v>41795.348923611113</v>
      </c>
    </row>
    <row r="3983" spans="1:23" ht="33" x14ac:dyDescent="0.25">
      <c r="A3983">
        <v>3981</v>
      </c>
      <c r="B3983" s="3" t="s">
        <v>3358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</v>
      </c>
      <c r="P3983">
        <f t="shared" si="249"/>
        <v>175</v>
      </c>
      <c r="Q3983" t="str">
        <f t="shared" si="250"/>
        <v>theater</v>
      </c>
      <c r="R3983" t="str">
        <f t="shared" si="251"/>
        <v>plays</v>
      </c>
      <c r="S3983" s="9">
        <v>42507.929965277777</v>
      </c>
      <c r="T3983" s="9"/>
      <c r="U3983" s="8">
        <v>42567.929965277777</v>
      </c>
      <c r="W3983" s="10">
        <v>42507.929965277777</v>
      </c>
    </row>
    <row r="3984" spans="1:23" ht="65" x14ac:dyDescent="0.25">
      <c r="A3984">
        <v>3982</v>
      </c>
      <c r="B3984" s="3" t="s">
        <v>3978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>
        <f t="shared" si="249"/>
        <v>34</v>
      </c>
      <c r="Q3984" t="str">
        <f t="shared" si="250"/>
        <v>theater</v>
      </c>
      <c r="R3984" t="str">
        <f t="shared" si="251"/>
        <v>plays</v>
      </c>
      <c r="S3984" s="9">
        <v>42132.559953703705</v>
      </c>
      <c r="T3984" s="9"/>
      <c r="U3984" s="8">
        <v>42192.559953703705</v>
      </c>
      <c r="W3984" s="10">
        <v>42132.559953703705</v>
      </c>
    </row>
    <row r="3985" spans="1:23" ht="49" x14ac:dyDescent="0.25">
      <c r="A3985">
        <v>3983</v>
      </c>
      <c r="B3985" s="3" t="s">
        <v>3979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35</v>
      </c>
      <c r="P3985">
        <f t="shared" si="249"/>
        <v>84.28</v>
      </c>
      <c r="Q3985" t="str">
        <f t="shared" si="250"/>
        <v>theater</v>
      </c>
      <c r="R3985" t="str">
        <f t="shared" si="251"/>
        <v>plays</v>
      </c>
      <c r="S3985" s="9">
        <v>41747.61986111111</v>
      </c>
      <c r="T3985" s="9"/>
      <c r="U3985" s="8">
        <v>41779.040972222225</v>
      </c>
      <c r="W3985" s="10">
        <v>41747.61986111111</v>
      </c>
    </row>
    <row r="3986" spans="1:23" ht="49" x14ac:dyDescent="0.25">
      <c r="A3986">
        <v>3984</v>
      </c>
      <c r="B3986" s="3" t="s">
        <v>3980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</v>
      </c>
      <c r="P3986">
        <f t="shared" si="249"/>
        <v>9.5</v>
      </c>
      <c r="Q3986" t="str">
        <f t="shared" si="250"/>
        <v>theater</v>
      </c>
      <c r="R3986" t="str">
        <f t="shared" si="251"/>
        <v>plays</v>
      </c>
      <c r="S3986" s="9">
        <v>41920.713472222218</v>
      </c>
      <c r="T3986" s="9"/>
      <c r="U3986" s="8">
        <v>41950.75</v>
      </c>
      <c r="W3986" s="10">
        <v>41920.713472222218</v>
      </c>
    </row>
    <row r="3987" spans="1:23" ht="49" x14ac:dyDescent="0.25">
      <c r="A3987">
        <v>3985</v>
      </c>
      <c r="B3987" s="3" t="s">
        <v>3981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</v>
      </c>
      <c r="P3987">
        <f t="shared" si="249"/>
        <v>33.74</v>
      </c>
      <c r="Q3987" t="str">
        <f t="shared" si="250"/>
        <v>theater</v>
      </c>
      <c r="R3987" t="str">
        <f t="shared" si="251"/>
        <v>plays</v>
      </c>
      <c r="S3987" s="9">
        <v>42399.457407407404</v>
      </c>
      <c r="T3987" s="9"/>
      <c r="U3987" s="8">
        <v>42420.628472222219</v>
      </c>
      <c r="W3987" s="10">
        <v>42399.457407407404</v>
      </c>
    </row>
    <row r="3988" spans="1:23" ht="49" x14ac:dyDescent="0.25">
      <c r="A3988">
        <v>3986</v>
      </c>
      <c r="B3988" s="3" t="s">
        <v>3982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10</v>
      </c>
      <c r="P3988">
        <f t="shared" si="249"/>
        <v>37.54</v>
      </c>
      <c r="Q3988" t="str">
        <f t="shared" si="250"/>
        <v>theater</v>
      </c>
      <c r="R3988" t="str">
        <f t="shared" si="251"/>
        <v>plays</v>
      </c>
      <c r="S3988" s="9">
        <v>42467.298541666663</v>
      </c>
      <c r="T3988" s="9"/>
      <c r="U3988" s="8">
        <v>42496.294444444444</v>
      </c>
      <c r="W3988" s="10">
        <v>42467.298541666663</v>
      </c>
    </row>
    <row r="3989" spans="1:23" ht="49" x14ac:dyDescent="0.25">
      <c r="A3989">
        <v>3987</v>
      </c>
      <c r="B3989" s="3" t="s">
        <v>3983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38</v>
      </c>
      <c r="P3989">
        <f t="shared" si="249"/>
        <v>11.62</v>
      </c>
      <c r="Q3989" t="str">
        <f t="shared" si="250"/>
        <v>theater</v>
      </c>
      <c r="R3989" t="str">
        <f t="shared" si="251"/>
        <v>plays</v>
      </c>
      <c r="S3989" s="9">
        <v>41765.67465277778</v>
      </c>
      <c r="T3989" s="9"/>
      <c r="U3989" s="8">
        <v>41775.67465277778</v>
      </c>
      <c r="W3989" s="10">
        <v>41765.67465277778</v>
      </c>
    </row>
    <row r="3990" spans="1:23" ht="33" x14ac:dyDescent="0.25">
      <c r="A3990">
        <v>3988</v>
      </c>
      <c r="B3990" s="3" t="s">
        <v>3984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</v>
      </c>
      <c r="P3990">
        <f t="shared" si="249"/>
        <v>8</v>
      </c>
      <c r="Q3990" t="str">
        <f t="shared" si="250"/>
        <v>theater</v>
      </c>
      <c r="R3990" t="str">
        <f t="shared" si="251"/>
        <v>plays</v>
      </c>
      <c r="S3990" s="9">
        <v>42229.83116898148</v>
      </c>
      <c r="T3990" s="9"/>
      <c r="U3990" s="8">
        <v>42244.83116898148</v>
      </c>
      <c r="W3990" s="10">
        <v>42229.83116898148</v>
      </c>
    </row>
    <row r="3991" spans="1:23" ht="49" x14ac:dyDescent="0.25">
      <c r="A3991">
        <v>3989</v>
      </c>
      <c r="B3991" s="3" t="s">
        <v>3985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 t="e">
        <f t="shared" si="249"/>
        <v>#DIV/0!</v>
      </c>
      <c r="Q3991" t="str">
        <f t="shared" si="250"/>
        <v>theater</v>
      </c>
      <c r="R3991" t="str">
        <f t="shared" si="251"/>
        <v>plays</v>
      </c>
      <c r="S3991" s="9">
        <v>42286.499780092592</v>
      </c>
      <c r="T3991" s="9"/>
      <c r="U3991" s="8">
        <v>42316.541446759264</v>
      </c>
      <c r="W3991" s="10">
        <v>42286.499780092592</v>
      </c>
    </row>
    <row r="3992" spans="1:23" ht="49" x14ac:dyDescent="0.25">
      <c r="A3992">
        <v>3990</v>
      </c>
      <c r="B3992" s="3" t="s">
        <v>3986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</v>
      </c>
      <c r="P3992">
        <f t="shared" si="249"/>
        <v>23</v>
      </c>
      <c r="Q3992" t="str">
        <f t="shared" si="250"/>
        <v>theater</v>
      </c>
      <c r="R3992" t="str">
        <f t="shared" si="251"/>
        <v>plays</v>
      </c>
      <c r="S3992" s="9">
        <v>42401.422372685185</v>
      </c>
      <c r="T3992" s="9"/>
      <c r="U3992" s="8">
        <v>42431.422372685185</v>
      </c>
      <c r="W3992" s="10">
        <v>42401.422372685185</v>
      </c>
    </row>
    <row r="3993" spans="1:23" ht="33" x14ac:dyDescent="0.25">
      <c r="A3993">
        <v>3991</v>
      </c>
      <c r="B3993" s="3" t="s">
        <v>3987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>
        <f t="shared" si="249"/>
        <v>100</v>
      </c>
      <c r="Q3993" t="str">
        <f t="shared" si="250"/>
        <v>theater</v>
      </c>
      <c r="R3993" t="str">
        <f t="shared" si="251"/>
        <v>plays</v>
      </c>
      <c r="S3993" s="9">
        <v>42125.394467592589</v>
      </c>
      <c r="T3993" s="9"/>
      <c r="U3993" s="8">
        <v>42155.394467592589</v>
      </c>
      <c r="W3993" s="10">
        <v>42125.394467592589</v>
      </c>
    </row>
    <row r="3994" spans="1:23" ht="49" x14ac:dyDescent="0.25">
      <c r="A3994">
        <v>3992</v>
      </c>
      <c r="B3994" s="3" t="s">
        <v>3988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</v>
      </c>
      <c r="P3994">
        <f t="shared" si="249"/>
        <v>60.11</v>
      </c>
      <c r="Q3994" t="str">
        <f t="shared" si="250"/>
        <v>theater</v>
      </c>
      <c r="R3994" t="str">
        <f t="shared" si="251"/>
        <v>plays</v>
      </c>
      <c r="S3994" s="9">
        <v>42289.69049768518</v>
      </c>
      <c r="T3994" s="9"/>
      <c r="U3994" s="8">
        <v>42349.732164351852</v>
      </c>
      <c r="W3994" s="10">
        <v>42289.69049768518</v>
      </c>
    </row>
    <row r="3995" spans="1:23" ht="49" x14ac:dyDescent="0.25">
      <c r="A3995">
        <v>3993</v>
      </c>
      <c r="B3995" s="3" t="s">
        <v>3989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>
        <f t="shared" si="249"/>
        <v>3</v>
      </c>
      <c r="Q3995" t="str">
        <f t="shared" si="250"/>
        <v>theater</v>
      </c>
      <c r="R3995" t="str">
        <f t="shared" si="251"/>
        <v>plays</v>
      </c>
      <c r="S3995" s="9">
        <v>42107.614722222221</v>
      </c>
      <c r="T3995" s="9"/>
      <c r="U3995" s="8">
        <v>42137.614722222221</v>
      </c>
      <c r="W3995" s="10">
        <v>42107.614722222221</v>
      </c>
    </row>
    <row r="3996" spans="1:23" ht="33" x14ac:dyDescent="0.25">
      <c r="A3996">
        <v>3994</v>
      </c>
      <c r="B3996" s="3" t="s">
        <v>3990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</v>
      </c>
      <c r="P3996">
        <f t="shared" si="249"/>
        <v>5</v>
      </c>
      <c r="Q3996" t="str">
        <f t="shared" si="250"/>
        <v>theater</v>
      </c>
      <c r="R3996" t="str">
        <f t="shared" si="251"/>
        <v>plays</v>
      </c>
      <c r="S3996" s="9">
        <v>41809.139930555553</v>
      </c>
      <c r="T3996" s="9"/>
      <c r="U3996" s="8">
        <v>41839.139930555553</v>
      </c>
      <c r="W3996" s="10">
        <v>41809.139930555553</v>
      </c>
    </row>
    <row r="3997" spans="1:23" ht="49" x14ac:dyDescent="0.25">
      <c r="A3997">
        <v>3995</v>
      </c>
      <c r="B3997" s="3" t="s">
        <v>3991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>
        <f t="shared" si="249"/>
        <v>17.5</v>
      </c>
      <c r="Q3997" t="str">
        <f t="shared" si="250"/>
        <v>theater</v>
      </c>
      <c r="R3997" t="str">
        <f t="shared" si="251"/>
        <v>plays</v>
      </c>
      <c r="S3997" s="9">
        <v>42019.433761574073</v>
      </c>
      <c r="T3997" s="9"/>
      <c r="U3997" s="8">
        <v>42049.227083333331</v>
      </c>
      <c r="W3997" s="10">
        <v>42019.433761574073</v>
      </c>
    </row>
    <row r="3998" spans="1:23" ht="49" x14ac:dyDescent="0.25">
      <c r="A3998">
        <v>3996</v>
      </c>
      <c r="B3998" s="3" t="s">
        <v>3992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17</v>
      </c>
      <c r="P3998">
        <f t="shared" si="249"/>
        <v>29.24</v>
      </c>
      <c r="Q3998" t="str">
        <f t="shared" si="250"/>
        <v>theater</v>
      </c>
      <c r="R3998" t="str">
        <f t="shared" si="251"/>
        <v>plays</v>
      </c>
      <c r="S3998" s="9">
        <v>41950.01694444444</v>
      </c>
      <c r="T3998" s="9"/>
      <c r="U3998" s="8">
        <v>41963.419444444444</v>
      </c>
      <c r="W3998" s="10">
        <v>41950.01694444444</v>
      </c>
    </row>
    <row r="3999" spans="1:23" ht="49" x14ac:dyDescent="0.25">
      <c r="A3999">
        <v>3997</v>
      </c>
      <c r="B3999" s="3" t="s">
        <v>3993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 t="e">
        <f t="shared" si="249"/>
        <v>#DIV/0!</v>
      </c>
      <c r="Q3999" t="str">
        <f t="shared" si="250"/>
        <v>theater</v>
      </c>
      <c r="R3999" t="str">
        <f t="shared" si="251"/>
        <v>plays</v>
      </c>
      <c r="S3999" s="9">
        <v>42069.141446759255</v>
      </c>
      <c r="T3999" s="9"/>
      <c r="U3999" s="8">
        <v>42099.099780092598</v>
      </c>
      <c r="W3999" s="10">
        <v>42069.141446759255</v>
      </c>
    </row>
    <row r="4000" spans="1:23" ht="49" x14ac:dyDescent="0.25">
      <c r="A4000">
        <v>3998</v>
      </c>
      <c r="B4000" s="3" t="s">
        <v>3994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</v>
      </c>
      <c r="P4000">
        <f t="shared" si="249"/>
        <v>59.58</v>
      </c>
      <c r="Q4000" t="str">
        <f t="shared" si="250"/>
        <v>theater</v>
      </c>
      <c r="R4000" t="str">
        <f t="shared" si="251"/>
        <v>plays</v>
      </c>
      <c r="S4000" s="9">
        <v>42061.713263888887</v>
      </c>
      <c r="T4000" s="9"/>
      <c r="U4000" s="8">
        <v>42091.671597222223</v>
      </c>
      <c r="W4000" s="10">
        <v>42061.713263888887</v>
      </c>
    </row>
    <row r="4001" spans="1:23" ht="49" x14ac:dyDescent="0.25">
      <c r="A4001">
        <v>3999</v>
      </c>
      <c r="B4001" s="3" t="s">
        <v>3995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17</v>
      </c>
      <c r="P4001">
        <f t="shared" si="249"/>
        <v>82.57</v>
      </c>
      <c r="Q4001" t="str">
        <f t="shared" si="250"/>
        <v>theater</v>
      </c>
      <c r="R4001" t="str">
        <f t="shared" si="251"/>
        <v>plays</v>
      </c>
      <c r="S4001" s="9">
        <v>41842.578680555554</v>
      </c>
      <c r="T4001" s="9"/>
      <c r="U4001" s="8">
        <v>41882.577650462961</v>
      </c>
      <c r="W4001" s="10">
        <v>41842.578680555554</v>
      </c>
    </row>
    <row r="4002" spans="1:23" ht="18" x14ac:dyDescent="0.25">
      <c r="A4002">
        <v>4000</v>
      </c>
      <c r="B4002" s="3" t="s">
        <v>3996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>
        <f t="shared" si="249"/>
        <v>10</v>
      </c>
      <c r="Q4002" t="str">
        <f t="shared" si="250"/>
        <v>theater</v>
      </c>
      <c r="R4002" t="str">
        <f t="shared" si="251"/>
        <v>plays</v>
      </c>
      <c r="S4002" s="9">
        <v>42437.39534722222</v>
      </c>
      <c r="T4002" s="9"/>
      <c r="U4002" s="8">
        <v>42497.353680555556</v>
      </c>
      <c r="W4002" s="10">
        <v>42437.39534722222</v>
      </c>
    </row>
    <row r="4003" spans="1:23" ht="49" x14ac:dyDescent="0.25">
      <c r="A4003">
        <v>4001</v>
      </c>
      <c r="B4003" s="3" t="s">
        <v>3997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38</v>
      </c>
      <c r="P4003">
        <f t="shared" si="249"/>
        <v>32.36</v>
      </c>
      <c r="Q4003" t="str">
        <f t="shared" si="250"/>
        <v>theater</v>
      </c>
      <c r="R4003" t="str">
        <f t="shared" si="251"/>
        <v>plays</v>
      </c>
      <c r="S4003" s="9">
        <v>42775.714212962965</v>
      </c>
      <c r="T4003" s="9"/>
      <c r="U4003" s="8">
        <v>42795.541666666672</v>
      </c>
      <c r="W4003" s="10">
        <v>42775.714212962965</v>
      </c>
    </row>
    <row r="4004" spans="1:23" ht="49" x14ac:dyDescent="0.25">
      <c r="A4004">
        <v>4002</v>
      </c>
      <c r="B4004" s="3" t="s">
        <v>3998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2</v>
      </c>
      <c r="P4004">
        <f t="shared" si="249"/>
        <v>5.75</v>
      </c>
      <c r="Q4004" t="str">
        <f t="shared" si="250"/>
        <v>theater</v>
      </c>
      <c r="R4004" t="str">
        <f t="shared" si="251"/>
        <v>plays</v>
      </c>
      <c r="S4004" s="9">
        <v>41878.793530092589</v>
      </c>
      <c r="T4004" s="9"/>
      <c r="U4004" s="8">
        <v>41908.793530092589</v>
      </c>
      <c r="W4004" s="10">
        <v>41878.793530092589</v>
      </c>
    </row>
    <row r="4005" spans="1:23" ht="49" x14ac:dyDescent="0.25">
      <c r="A4005">
        <v>4003</v>
      </c>
      <c r="B4005" s="3" t="s">
        <v>3999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</v>
      </c>
      <c r="P4005">
        <f t="shared" si="249"/>
        <v>100.5</v>
      </c>
      <c r="Q4005" t="str">
        <f t="shared" si="250"/>
        <v>theater</v>
      </c>
      <c r="R4005" t="str">
        <f t="shared" si="251"/>
        <v>plays</v>
      </c>
      <c r="S4005" s="9">
        <v>42020.337349537032</v>
      </c>
      <c r="T4005" s="9"/>
      <c r="U4005" s="8">
        <v>42050.337349537032</v>
      </c>
      <c r="W4005" s="10">
        <v>42020.337349537032</v>
      </c>
    </row>
    <row r="4006" spans="1:23" ht="18" x14ac:dyDescent="0.25">
      <c r="A4006">
        <v>4004</v>
      </c>
      <c r="B4006" s="3" t="s">
        <v>4000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</v>
      </c>
      <c r="P4006">
        <f t="shared" si="249"/>
        <v>1</v>
      </c>
      <c r="Q4006" t="str">
        <f t="shared" si="250"/>
        <v>theater</v>
      </c>
      <c r="R4006" t="str">
        <f t="shared" si="251"/>
        <v>plays</v>
      </c>
      <c r="S4006" s="9">
        <v>41889.91269675926</v>
      </c>
      <c r="T4006" s="9"/>
      <c r="U4006" s="8">
        <v>41919.91269675926</v>
      </c>
      <c r="W4006" s="10">
        <v>41889.91269675926</v>
      </c>
    </row>
    <row r="4007" spans="1:23" ht="49" x14ac:dyDescent="0.25">
      <c r="A4007">
        <v>4005</v>
      </c>
      <c r="B4007" s="3" t="s">
        <v>4001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</v>
      </c>
      <c r="P4007">
        <f t="shared" si="249"/>
        <v>20</v>
      </c>
      <c r="Q4007" t="str">
        <f t="shared" si="250"/>
        <v>theater</v>
      </c>
      <c r="R4007" t="str">
        <f t="shared" si="251"/>
        <v>plays</v>
      </c>
      <c r="S4007" s="9">
        <v>41872.557696759257</v>
      </c>
      <c r="T4007" s="9"/>
      <c r="U4007" s="8">
        <v>41932.557696759257</v>
      </c>
      <c r="W4007" s="10">
        <v>41872.557696759257</v>
      </c>
    </row>
    <row r="4008" spans="1:23" ht="49" x14ac:dyDescent="0.25">
      <c r="A4008">
        <v>4006</v>
      </c>
      <c r="B4008" s="3" t="s">
        <v>4002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0</v>
      </c>
      <c r="P4008">
        <f t="shared" si="249"/>
        <v>2</v>
      </c>
      <c r="Q4008" t="str">
        <f t="shared" si="250"/>
        <v>theater</v>
      </c>
      <c r="R4008" t="str">
        <f t="shared" si="251"/>
        <v>plays</v>
      </c>
      <c r="S4008" s="9">
        <v>42391.522997685184</v>
      </c>
      <c r="T4008" s="9"/>
      <c r="U4008" s="8">
        <v>42416.522997685184</v>
      </c>
      <c r="W4008" s="10">
        <v>42391.522997685184</v>
      </c>
    </row>
    <row r="4009" spans="1:23" ht="49" x14ac:dyDescent="0.25">
      <c r="A4009">
        <v>4007</v>
      </c>
      <c r="B4009" s="3" t="s">
        <v>4003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</v>
      </c>
      <c r="P4009">
        <f t="shared" si="249"/>
        <v>5</v>
      </c>
      <c r="Q4009" t="str">
        <f t="shared" si="250"/>
        <v>theater</v>
      </c>
      <c r="R4009" t="str">
        <f t="shared" si="251"/>
        <v>plays</v>
      </c>
      <c r="S4009" s="9">
        <v>41848.522928240738</v>
      </c>
      <c r="T4009" s="9"/>
      <c r="U4009" s="8">
        <v>41877.436111111114</v>
      </c>
      <c r="W4009" s="10">
        <v>41848.522928240738</v>
      </c>
    </row>
    <row r="4010" spans="1:23" ht="49" x14ac:dyDescent="0.25">
      <c r="A4010">
        <v>4008</v>
      </c>
      <c r="B4010" s="3" t="s">
        <v>4004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>
        <f t="shared" si="249"/>
        <v>15</v>
      </c>
      <c r="Q4010" t="str">
        <f t="shared" si="250"/>
        <v>theater</v>
      </c>
      <c r="R4010" t="str">
        <f t="shared" si="251"/>
        <v>plays</v>
      </c>
      <c r="S4010" s="9">
        <v>42177.714201388888</v>
      </c>
      <c r="T4010" s="9"/>
      <c r="U4010" s="8">
        <v>42207.714201388888</v>
      </c>
      <c r="W4010" s="10">
        <v>42177.714201388888</v>
      </c>
    </row>
    <row r="4011" spans="1:23" ht="49" x14ac:dyDescent="0.25">
      <c r="A4011">
        <v>4009</v>
      </c>
      <c r="B4011" s="3" t="s">
        <v>4005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4</v>
      </c>
      <c r="P4011">
        <f t="shared" si="249"/>
        <v>25</v>
      </c>
      <c r="Q4011" t="str">
        <f t="shared" si="250"/>
        <v>theater</v>
      </c>
      <c r="R4011" t="str">
        <f t="shared" si="251"/>
        <v>plays</v>
      </c>
      <c r="S4011" s="9">
        <v>41851.450925925928</v>
      </c>
      <c r="T4011" s="9"/>
      <c r="U4011" s="8">
        <v>41891.450925925928</v>
      </c>
      <c r="W4011" s="10">
        <v>41851.450925925928</v>
      </c>
    </row>
    <row r="4012" spans="1:23" ht="49" x14ac:dyDescent="0.25">
      <c r="A4012">
        <v>4010</v>
      </c>
      <c r="B4012" s="3" t="s">
        <v>4006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</v>
      </c>
      <c r="P4012">
        <f t="shared" si="249"/>
        <v>45.84</v>
      </c>
      <c r="Q4012" t="str">
        <f t="shared" si="250"/>
        <v>theater</v>
      </c>
      <c r="R4012" t="str">
        <f t="shared" si="251"/>
        <v>plays</v>
      </c>
      <c r="S4012" s="9">
        <v>41921.520439814813</v>
      </c>
      <c r="T4012" s="9"/>
      <c r="U4012" s="8">
        <v>41938.520439814813</v>
      </c>
      <c r="W4012" s="10">
        <v>41921.520439814813</v>
      </c>
    </row>
    <row r="4013" spans="1:23" ht="49" x14ac:dyDescent="0.25">
      <c r="A4013">
        <v>4011</v>
      </c>
      <c r="B4013" s="3" t="s">
        <v>4007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8</v>
      </c>
      <c r="P4013">
        <f t="shared" si="249"/>
        <v>4.75</v>
      </c>
      <c r="Q4013" t="str">
        <f t="shared" si="250"/>
        <v>theater</v>
      </c>
      <c r="R4013" t="str">
        <f t="shared" si="251"/>
        <v>plays</v>
      </c>
      <c r="S4013" s="9">
        <v>42002.29488425926</v>
      </c>
      <c r="T4013" s="9"/>
      <c r="U4013" s="8">
        <v>42032.29488425926</v>
      </c>
      <c r="W4013" s="10">
        <v>42002.29488425926</v>
      </c>
    </row>
    <row r="4014" spans="1:23" ht="49" x14ac:dyDescent="0.25">
      <c r="A4014">
        <v>4012</v>
      </c>
      <c r="B4014" s="3" t="s">
        <v>4008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 t="e">
        <f t="shared" si="249"/>
        <v>#DIV/0!</v>
      </c>
      <c r="Q4014" t="str">
        <f t="shared" si="250"/>
        <v>theater</v>
      </c>
      <c r="R4014" t="str">
        <f t="shared" si="251"/>
        <v>plays</v>
      </c>
      <c r="S4014" s="9">
        <v>42096.294548611113</v>
      </c>
      <c r="T4014" s="9"/>
      <c r="U4014" s="8">
        <v>42126.294548611113</v>
      </c>
      <c r="W4014" s="10">
        <v>42096.294548611113</v>
      </c>
    </row>
    <row r="4015" spans="1:23" ht="49" x14ac:dyDescent="0.25">
      <c r="A4015">
        <v>4013</v>
      </c>
      <c r="B4015" s="3" t="s">
        <v>4009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</v>
      </c>
      <c r="P4015">
        <f t="shared" si="249"/>
        <v>13</v>
      </c>
      <c r="Q4015" t="str">
        <f t="shared" si="250"/>
        <v>theater</v>
      </c>
      <c r="R4015" t="str">
        <f t="shared" si="251"/>
        <v>plays</v>
      </c>
      <c r="S4015" s="9">
        <v>42021.051192129627</v>
      </c>
      <c r="T4015" s="9"/>
      <c r="U4015" s="8">
        <v>42051.051192129627</v>
      </c>
      <c r="W4015" s="10">
        <v>42021.051192129627</v>
      </c>
    </row>
    <row r="4016" spans="1:23" ht="49" x14ac:dyDescent="0.25">
      <c r="A4016">
        <v>4014</v>
      </c>
      <c r="B4016" s="3" t="s">
        <v>4010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 t="e">
        <f t="shared" si="249"/>
        <v>#DIV/0!</v>
      </c>
      <c r="Q4016" t="str">
        <f t="shared" si="250"/>
        <v>theater</v>
      </c>
      <c r="R4016" t="str">
        <f t="shared" si="251"/>
        <v>plays</v>
      </c>
      <c r="S4016" s="9">
        <v>42418.996168981481</v>
      </c>
      <c r="T4016" s="9"/>
      <c r="U4016" s="8">
        <v>42433.996168981481</v>
      </c>
      <c r="W4016" s="10">
        <v>42418.996168981481</v>
      </c>
    </row>
    <row r="4017" spans="1:23" ht="49" x14ac:dyDescent="0.25">
      <c r="A4017">
        <v>4015</v>
      </c>
      <c r="B4017" s="3" t="s">
        <v>4011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0</v>
      </c>
      <c r="P4017">
        <f t="shared" si="249"/>
        <v>1</v>
      </c>
      <c r="Q4017" t="str">
        <f t="shared" si="250"/>
        <v>theater</v>
      </c>
      <c r="R4017" t="str">
        <f t="shared" si="251"/>
        <v>plays</v>
      </c>
      <c r="S4017" s="9">
        <v>42174.530821759254</v>
      </c>
      <c r="T4017" s="9"/>
      <c r="U4017" s="8">
        <v>42204.530821759254</v>
      </c>
      <c r="W4017" s="10">
        <v>42174.530821759254</v>
      </c>
    </row>
    <row r="4018" spans="1:23" ht="49" x14ac:dyDescent="0.25">
      <c r="A4018">
        <v>4016</v>
      </c>
      <c r="B4018" s="3" t="s">
        <v>4012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>
        <f t="shared" si="249"/>
        <v>10</v>
      </c>
      <c r="Q4018" t="str">
        <f t="shared" si="250"/>
        <v>theater</v>
      </c>
      <c r="R4018" t="str">
        <f t="shared" si="251"/>
        <v>plays</v>
      </c>
      <c r="S4018" s="9">
        <v>41869.622685185182</v>
      </c>
      <c r="T4018" s="9"/>
      <c r="U4018" s="8">
        <v>41899.622685185182</v>
      </c>
      <c r="W4018" s="10">
        <v>41869.622685185182</v>
      </c>
    </row>
    <row r="4019" spans="1:23" ht="49" x14ac:dyDescent="0.25">
      <c r="A4019">
        <v>4017</v>
      </c>
      <c r="B4019" s="3" t="s">
        <v>4013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</v>
      </c>
      <c r="P4019">
        <f t="shared" si="249"/>
        <v>52.5</v>
      </c>
      <c r="Q4019" t="str">
        <f t="shared" si="250"/>
        <v>theater</v>
      </c>
      <c r="R4019" t="str">
        <f t="shared" si="251"/>
        <v>plays</v>
      </c>
      <c r="S4019" s="9">
        <v>41856.422152777777</v>
      </c>
      <c r="T4019" s="9"/>
      <c r="U4019" s="8">
        <v>41886.422152777777</v>
      </c>
      <c r="W4019" s="10">
        <v>41856.422152777777</v>
      </c>
    </row>
    <row r="4020" spans="1:23" ht="33" x14ac:dyDescent="0.25">
      <c r="A4020">
        <v>4018</v>
      </c>
      <c r="B4020" s="3" t="s">
        <v>4014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9</v>
      </c>
      <c r="P4020">
        <f t="shared" si="249"/>
        <v>32.5</v>
      </c>
      <c r="Q4020" t="str">
        <f t="shared" si="250"/>
        <v>theater</v>
      </c>
      <c r="R4020" t="str">
        <f t="shared" si="251"/>
        <v>plays</v>
      </c>
      <c r="S4020" s="9">
        <v>42620.66097222222</v>
      </c>
      <c r="T4020" s="9"/>
      <c r="U4020" s="8">
        <v>42650.66097222222</v>
      </c>
      <c r="W4020" s="10">
        <v>42620.66097222222</v>
      </c>
    </row>
    <row r="4021" spans="1:23" ht="49" x14ac:dyDescent="0.25">
      <c r="A4021">
        <v>4019</v>
      </c>
      <c r="B4021" s="3" t="s">
        <v>4015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1</v>
      </c>
      <c r="P4021">
        <f t="shared" si="249"/>
        <v>7.25</v>
      </c>
      <c r="Q4021" t="str">
        <f t="shared" si="250"/>
        <v>theater</v>
      </c>
      <c r="R4021" t="str">
        <f t="shared" si="251"/>
        <v>plays</v>
      </c>
      <c r="S4021" s="9">
        <v>42417.425879629634</v>
      </c>
      <c r="T4021" s="9"/>
      <c r="U4021" s="8">
        <v>42475.436111111107</v>
      </c>
      <c r="W4021" s="10">
        <v>42417.425879629634</v>
      </c>
    </row>
    <row r="4022" spans="1:23" ht="49" x14ac:dyDescent="0.25">
      <c r="A4022">
        <v>4020</v>
      </c>
      <c r="B4022" s="3" t="s">
        <v>4016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17</v>
      </c>
      <c r="P4022">
        <f t="shared" si="249"/>
        <v>33.33</v>
      </c>
      <c r="Q4022" t="str">
        <f t="shared" si="250"/>
        <v>theater</v>
      </c>
      <c r="R4022" t="str">
        <f t="shared" si="251"/>
        <v>plays</v>
      </c>
      <c r="S4022" s="9">
        <v>42056.940960648149</v>
      </c>
      <c r="T4022" s="9"/>
      <c r="U4022" s="8">
        <v>42086.899293981478</v>
      </c>
      <c r="W4022" s="10">
        <v>42056.940960648149</v>
      </c>
    </row>
    <row r="4023" spans="1:23" ht="49" x14ac:dyDescent="0.25">
      <c r="A4023">
        <v>4021</v>
      </c>
      <c r="B4023" s="3" t="s">
        <v>4017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1</v>
      </c>
      <c r="P4023">
        <f t="shared" si="249"/>
        <v>62.5</v>
      </c>
      <c r="Q4023" t="str">
        <f t="shared" si="250"/>
        <v>theater</v>
      </c>
      <c r="R4023" t="str">
        <f t="shared" si="251"/>
        <v>plays</v>
      </c>
      <c r="S4023" s="9">
        <v>41878.661550925928</v>
      </c>
      <c r="T4023" s="9"/>
      <c r="U4023" s="8">
        <v>41938.661550925928</v>
      </c>
      <c r="W4023" s="10">
        <v>41878.661550925928</v>
      </c>
    </row>
    <row r="4024" spans="1:23" ht="33" x14ac:dyDescent="0.25">
      <c r="A4024">
        <v>4022</v>
      </c>
      <c r="B4024" s="3" t="s">
        <v>4018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70</v>
      </c>
      <c r="P4024">
        <f t="shared" si="249"/>
        <v>63.56</v>
      </c>
      <c r="Q4024" t="str">
        <f t="shared" si="250"/>
        <v>theater</v>
      </c>
      <c r="R4024" t="str">
        <f t="shared" si="251"/>
        <v>plays</v>
      </c>
      <c r="S4024" s="9">
        <v>41990.334108796291</v>
      </c>
      <c r="T4024" s="9"/>
      <c r="U4024" s="8">
        <v>42035.870833333334</v>
      </c>
      <c r="W4024" s="10">
        <v>41990.334108796291</v>
      </c>
    </row>
    <row r="4025" spans="1:23" ht="49" x14ac:dyDescent="0.25">
      <c r="A4025">
        <v>4023</v>
      </c>
      <c r="B4025" s="3" t="s">
        <v>4019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 t="e">
        <f t="shared" si="249"/>
        <v>#DIV/0!</v>
      </c>
      <c r="Q4025" t="str">
        <f t="shared" si="250"/>
        <v>theater</v>
      </c>
      <c r="R4025" t="str">
        <f t="shared" si="251"/>
        <v>plays</v>
      </c>
      <c r="S4025" s="9">
        <v>42408.749571759254</v>
      </c>
      <c r="T4025" s="9"/>
      <c r="U4025" s="8">
        <v>42453.707905092597</v>
      </c>
      <c r="W4025" s="10">
        <v>42408.749571759254</v>
      </c>
    </row>
    <row r="4026" spans="1:23" ht="49" x14ac:dyDescent="0.25">
      <c r="A4026">
        <v>4024</v>
      </c>
      <c r="B4026" s="3" t="s">
        <v>4020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</v>
      </c>
      <c r="P4026">
        <f t="shared" si="249"/>
        <v>10</v>
      </c>
      <c r="Q4026" t="str">
        <f t="shared" si="250"/>
        <v>theater</v>
      </c>
      <c r="R4026" t="str">
        <f t="shared" si="251"/>
        <v>plays</v>
      </c>
      <c r="S4026" s="9">
        <v>42217.420104166667</v>
      </c>
      <c r="T4026" s="9"/>
      <c r="U4026" s="8">
        <v>42247.420104166667</v>
      </c>
      <c r="W4026" s="10">
        <v>42217.420104166667</v>
      </c>
    </row>
    <row r="4027" spans="1:23" ht="49" x14ac:dyDescent="0.25">
      <c r="A4027">
        <v>4025</v>
      </c>
      <c r="B4027" s="3" t="s">
        <v>4021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>
        <f t="shared" si="249"/>
        <v>62.5</v>
      </c>
      <c r="Q4027" t="str">
        <f t="shared" si="250"/>
        <v>theater</v>
      </c>
      <c r="R4027" t="str">
        <f t="shared" si="251"/>
        <v>plays</v>
      </c>
      <c r="S4027" s="9">
        <v>42150.987685185188</v>
      </c>
      <c r="T4027" s="9"/>
      <c r="U4027" s="8">
        <v>42210.987685185188</v>
      </c>
      <c r="W4027" s="10">
        <v>42150.987685185188</v>
      </c>
    </row>
    <row r="4028" spans="1:23" ht="49" x14ac:dyDescent="0.25">
      <c r="A4028">
        <v>4026</v>
      </c>
      <c r="B4028" s="3" t="s">
        <v>4022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 t="e">
        <f t="shared" si="249"/>
        <v>#DIV/0!</v>
      </c>
      <c r="Q4028" t="str">
        <f t="shared" si="250"/>
        <v>theater</v>
      </c>
      <c r="R4028" t="str">
        <f t="shared" si="251"/>
        <v>plays</v>
      </c>
      <c r="S4028" s="9">
        <v>42282.405543981484</v>
      </c>
      <c r="T4028" s="9"/>
      <c r="U4028" s="8">
        <v>42342.447210648148</v>
      </c>
      <c r="W4028" s="10">
        <v>42282.405543981484</v>
      </c>
    </row>
    <row r="4029" spans="1:23" ht="49" x14ac:dyDescent="0.25">
      <c r="A4029">
        <v>4027</v>
      </c>
      <c r="B4029" s="3" t="s">
        <v>4023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</v>
      </c>
      <c r="P4029">
        <f t="shared" si="249"/>
        <v>30.71</v>
      </c>
      <c r="Q4029" t="str">
        <f t="shared" si="250"/>
        <v>theater</v>
      </c>
      <c r="R4029" t="str">
        <f t="shared" si="251"/>
        <v>plays</v>
      </c>
      <c r="S4029" s="9">
        <v>42768.72084490741</v>
      </c>
      <c r="T4029" s="9"/>
      <c r="U4029" s="8">
        <v>42788.791666666672</v>
      </c>
      <c r="W4029" s="10">
        <v>42768.72084490741</v>
      </c>
    </row>
    <row r="4030" spans="1:23" ht="49" x14ac:dyDescent="0.25">
      <c r="A4030">
        <v>4028</v>
      </c>
      <c r="B4030" s="3" t="s">
        <v>4024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</v>
      </c>
      <c r="P4030">
        <f t="shared" si="249"/>
        <v>51</v>
      </c>
      <c r="Q4030" t="str">
        <f t="shared" si="250"/>
        <v>theater</v>
      </c>
      <c r="R4030" t="str">
        <f t="shared" si="251"/>
        <v>plays</v>
      </c>
      <c r="S4030" s="9">
        <v>41765.688657407409</v>
      </c>
      <c r="T4030" s="9"/>
      <c r="U4030" s="8">
        <v>41795.688657407409</v>
      </c>
      <c r="W4030" s="10">
        <v>41765.688657407409</v>
      </c>
    </row>
    <row r="4031" spans="1:23" ht="49" x14ac:dyDescent="0.25">
      <c r="A4031">
        <v>4029</v>
      </c>
      <c r="B4031" s="3" t="s">
        <v>4025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 t="e">
        <f t="shared" si="249"/>
        <v>#DIV/0!</v>
      </c>
      <c r="Q4031" t="str">
        <f t="shared" si="250"/>
        <v>theater</v>
      </c>
      <c r="R4031" t="str">
        <f t="shared" si="251"/>
        <v>plays</v>
      </c>
      <c r="S4031" s="9">
        <v>42321.775115740747</v>
      </c>
      <c r="T4031" s="9"/>
      <c r="U4031" s="8">
        <v>42351.775115740747</v>
      </c>
      <c r="W4031" s="10">
        <v>42321.775115740747</v>
      </c>
    </row>
    <row r="4032" spans="1:23" ht="49" x14ac:dyDescent="0.25">
      <c r="A4032">
        <v>4030</v>
      </c>
      <c r="B4032" s="3" t="s">
        <v>4026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>
        <f t="shared" si="249"/>
        <v>66.67</v>
      </c>
      <c r="Q4032" t="str">
        <f t="shared" si="250"/>
        <v>theater</v>
      </c>
      <c r="R4032" t="str">
        <f t="shared" si="251"/>
        <v>plays</v>
      </c>
      <c r="S4032" s="9">
        <v>42374.405081018514</v>
      </c>
      <c r="T4032" s="9"/>
      <c r="U4032" s="8">
        <v>42403.534027777772</v>
      </c>
      <c r="W4032" s="10">
        <v>42374.405081018514</v>
      </c>
    </row>
    <row r="4033" spans="1:23" ht="49" x14ac:dyDescent="0.25">
      <c r="A4033">
        <v>4031</v>
      </c>
      <c r="B4033" s="3" t="s">
        <v>4027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 t="e">
        <f t="shared" si="249"/>
        <v>#DIV/0!</v>
      </c>
      <c r="Q4033" t="str">
        <f t="shared" si="250"/>
        <v>theater</v>
      </c>
      <c r="R4033" t="str">
        <f t="shared" si="251"/>
        <v>plays</v>
      </c>
      <c r="S4033" s="9">
        <v>41941.335231481484</v>
      </c>
      <c r="T4033" s="9"/>
      <c r="U4033" s="8">
        <v>41991.376898148148</v>
      </c>
      <c r="W4033" s="10">
        <v>41941.335231481484</v>
      </c>
    </row>
    <row r="4034" spans="1:23" ht="49" x14ac:dyDescent="0.25">
      <c r="A4034">
        <v>4032</v>
      </c>
      <c r="B4034" s="3" t="s">
        <v>4028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7</v>
      </c>
      <c r="P4034">
        <f t="shared" si="249"/>
        <v>59</v>
      </c>
      <c r="Q4034" t="str">
        <f t="shared" si="250"/>
        <v>theater</v>
      </c>
      <c r="R4034" t="str">
        <f t="shared" si="251"/>
        <v>plays</v>
      </c>
      <c r="S4034" s="9">
        <v>42293.559212962966</v>
      </c>
      <c r="T4034" s="9"/>
      <c r="U4034" s="8">
        <v>42353.60087962963</v>
      </c>
      <c r="W4034" s="10">
        <v>42293.559212962966</v>
      </c>
    </row>
    <row r="4035" spans="1:23" ht="49" x14ac:dyDescent="0.25">
      <c r="A4035">
        <v>4033</v>
      </c>
      <c r="B4035" s="3" t="s">
        <v>4029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ROUND((E4035/D4035)*100,0)</f>
        <v>26</v>
      </c>
      <c r="P4035">
        <f t="shared" ref="P4035:P4098" si="253">ROUND(E4035/L4035,2)</f>
        <v>65.34</v>
      </c>
      <c r="Q4035" t="str">
        <f t="shared" ref="Q4035:Q4098" si="254">LEFT(N4035,FIND("/",N4035)-1)</f>
        <v>theater</v>
      </c>
      <c r="R4035" t="str">
        <f t="shared" ref="R4035:R4098" si="255">MID(N4035,FIND("/",N4035)+1,LEN(N4035))</f>
        <v>plays</v>
      </c>
      <c r="S4035" s="9">
        <v>42614.018796296295</v>
      </c>
      <c r="T4035" s="9"/>
      <c r="U4035" s="8">
        <v>42645.125</v>
      </c>
      <c r="W4035" s="10">
        <v>42614.018796296295</v>
      </c>
    </row>
    <row r="4036" spans="1:23" ht="49" x14ac:dyDescent="0.25">
      <c r="A4036">
        <v>4034</v>
      </c>
      <c r="B4036" s="3" t="s">
        <v>4030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</v>
      </c>
      <c r="P4036">
        <f t="shared" si="253"/>
        <v>100</v>
      </c>
      <c r="Q4036" t="str">
        <f t="shared" si="254"/>
        <v>theater</v>
      </c>
      <c r="R4036" t="str">
        <f t="shared" si="255"/>
        <v>plays</v>
      </c>
      <c r="S4036" s="9">
        <v>42067.697337962964</v>
      </c>
      <c r="T4036" s="9"/>
      <c r="U4036" s="8">
        <v>42097.655671296292</v>
      </c>
      <c r="W4036" s="10">
        <v>42067.697337962964</v>
      </c>
    </row>
    <row r="4037" spans="1:23" ht="33" x14ac:dyDescent="0.25">
      <c r="A4037">
        <v>4035</v>
      </c>
      <c r="B4037" s="3" t="s">
        <v>4031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37</v>
      </c>
      <c r="P4037">
        <f t="shared" si="253"/>
        <v>147.4</v>
      </c>
      <c r="Q4037" t="str">
        <f t="shared" si="254"/>
        <v>theater</v>
      </c>
      <c r="R4037" t="str">
        <f t="shared" si="255"/>
        <v>plays</v>
      </c>
      <c r="S4037" s="9">
        <v>41903.632951388885</v>
      </c>
      <c r="T4037" s="9"/>
      <c r="U4037" s="8">
        <v>41933.632951388885</v>
      </c>
      <c r="W4037" s="10">
        <v>41903.632951388885</v>
      </c>
    </row>
    <row r="4038" spans="1:23" ht="49" x14ac:dyDescent="0.25">
      <c r="A4038">
        <v>4036</v>
      </c>
      <c r="B4038" s="3" t="s">
        <v>4032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</v>
      </c>
      <c r="P4038">
        <f t="shared" si="253"/>
        <v>166.06</v>
      </c>
      <c r="Q4038" t="str">
        <f t="shared" si="254"/>
        <v>theater</v>
      </c>
      <c r="R4038" t="str">
        <f t="shared" si="255"/>
        <v>plays</v>
      </c>
      <c r="S4038" s="9">
        <v>41804.687083333331</v>
      </c>
      <c r="T4038" s="9"/>
      <c r="U4038" s="8">
        <v>41821.6875</v>
      </c>
      <c r="W4038" s="10">
        <v>41804.687083333331</v>
      </c>
    </row>
    <row r="4039" spans="1:23" ht="49" x14ac:dyDescent="0.25">
      <c r="A4039">
        <v>4037</v>
      </c>
      <c r="B4039" s="3" t="s">
        <v>4033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</v>
      </c>
      <c r="P4039">
        <f t="shared" si="253"/>
        <v>40</v>
      </c>
      <c r="Q4039" t="str">
        <f t="shared" si="254"/>
        <v>theater</v>
      </c>
      <c r="R4039" t="str">
        <f t="shared" si="255"/>
        <v>plays</v>
      </c>
      <c r="S4039" s="9">
        <v>42496.820775462969</v>
      </c>
      <c r="T4039" s="9"/>
      <c r="U4039" s="8">
        <v>42514.350694444445</v>
      </c>
      <c r="W4039" s="10">
        <v>42496.820775462969</v>
      </c>
    </row>
    <row r="4040" spans="1:23" ht="49" x14ac:dyDescent="0.25">
      <c r="A4040">
        <v>4038</v>
      </c>
      <c r="B4040" s="3" t="s">
        <v>4034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</v>
      </c>
      <c r="P4040">
        <f t="shared" si="253"/>
        <v>75.25</v>
      </c>
      <c r="Q4040" t="str">
        <f t="shared" si="254"/>
        <v>theater</v>
      </c>
      <c r="R4040" t="str">
        <f t="shared" si="255"/>
        <v>plays</v>
      </c>
      <c r="S4040" s="9">
        <v>41869.548726851855</v>
      </c>
      <c r="T4040" s="9"/>
      <c r="U4040" s="8">
        <v>41929.548726851855</v>
      </c>
      <c r="W4040" s="10">
        <v>41869.548726851855</v>
      </c>
    </row>
    <row r="4041" spans="1:23" ht="33" x14ac:dyDescent="0.25">
      <c r="A4041">
        <v>4039</v>
      </c>
      <c r="B4041" s="3" t="s">
        <v>4035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>
        <f t="shared" si="253"/>
        <v>60</v>
      </c>
      <c r="Q4041" t="str">
        <f t="shared" si="254"/>
        <v>theater</v>
      </c>
      <c r="R4041" t="str">
        <f t="shared" si="255"/>
        <v>plays</v>
      </c>
      <c r="S4041" s="9">
        <v>42305.420914351853</v>
      </c>
      <c r="T4041" s="9"/>
      <c r="U4041" s="8">
        <v>42338.999305555553</v>
      </c>
      <c r="W4041" s="10">
        <v>42305.420914351853</v>
      </c>
    </row>
    <row r="4042" spans="1:23" ht="49" x14ac:dyDescent="0.25">
      <c r="A4042">
        <v>4040</v>
      </c>
      <c r="B4042" s="3" t="s">
        <v>4036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</v>
      </c>
      <c r="P4042">
        <f t="shared" si="253"/>
        <v>1250</v>
      </c>
      <c r="Q4042" t="str">
        <f t="shared" si="254"/>
        <v>theater</v>
      </c>
      <c r="R4042" t="str">
        <f t="shared" si="255"/>
        <v>plays</v>
      </c>
      <c r="S4042" s="9">
        <v>42143.981527777782</v>
      </c>
      <c r="T4042" s="9"/>
      <c r="U4042" s="8">
        <v>42202.875</v>
      </c>
      <c r="W4042" s="10">
        <v>42143.981527777782</v>
      </c>
    </row>
    <row r="4043" spans="1:23" ht="33" x14ac:dyDescent="0.25">
      <c r="A4043">
        <v>4041</v>
      </c>
      <c r="B4043" s="3" t="s">
        <v>4037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</v>
      </c>
      <c r="P4043">
        <f t="shared" si="253"/>
        <v>10.5</v>
      </c>
      <c r="Q4043" t="str">
        <f t="shared" si="254"/>
        <v>theater</v>
      </c>
      <c r="R4043" t="str">
        <f t="shared" si="255"/>
        <v>plays</v>
      </c>
      <c r="S4043" s="9">
        <v>42559.224004629628</v>
      </c>
      <c r="T4043" s="9"/>
      <c r="U4043" s="8">
        <v>42619.224004629628</v>
      </c>
      <c r="W4043" s="10">
        <v>42559.224004629628</v>
      </c>
    </row>
    <row r="4044" spans="1:23" ht="49" x14ac:dyDescent="0.25">
      <c r="A4044">
        <v>4042</v>
      </c>
      <c r="B4044" s="3" t="s">
        <v>4038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</v>
      </c>
      <c r="P4044">
        <f t="shared" si="253"/>
        <v>7</v>
      </c>
      <c r="Q4044" t="str">
        <f t="shared" si="254"/>
        <v>theater</v>
      </c>
      <c r="R4044" t="str">
        <f t="shared" si="255"/>
        <v>plays</v>
      </c>
      <c r="S4044" s="9">
        <v>41994.834074074075</v>
      </c>
      <c r="T4044" s="9"/>
      <c r="U4044" s="8">
        <v>42024.552777777775</v>
      </c>
      <c r="W4044" s="10">
        <v>41994.834074074075</v>
      </c>
    </row>
    <row r="4045" spans="1:23" ht="49" x14ac:dyDescent="0.25">
      <c r="A4045">
        <v>4043</v>
      </c>
      <c r="B4045" s="3" t="s">
        <v>4039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 t="e">
        <f t="shared" si="253"/>
        <v>#DIV/0!</v>
      </c>
      <c r="Q4045" t="str">
        <f t="shared" si="254"/>
        <v>theater</v>
      </c>
      <c r="R4045" t="str">
        <f t="shared" si="255"/>
        <v>plays</v>
      </c>
      <c r="S4045" s="9">
        <v>41948.707465277781</v>
      </c>
      <c r="T4045" s="9"/>
      <c r="U4045" s="8">
        <v>41963.707465277781</v>
      </c>
      <c r="W4045" s="10">
        <v>41948.707465277781</v>
      </c>
    </row>
    <row r="4046" spans="1:23" ht="49" x14ac:dyDescent="0.25">
      <c r="A4046">
        <v>4044</v>
      </c>
      <c r="B4046" s="3" t="s">
        <v>4040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38</v>
      </c>
      <c r="P4046">
        <f t="shared" si="253"/>
        <v>56.25</v>
      </c>
      <c r="Q4046" t="str">
        <f t="shared" si="254"/>
        <v>theater</v>
      </c>
      <c r="R4046" t="str">
        <f t="shared" si="255"/>
        <v>plays</v>
      </c>
      <c r="S4046" s="9">
        <v>42073.969699074078</v>
      </c>
      <c r="T4046" s="9"/>
      <c r="U4046" s="8">
        <v>42103.958333333328</v>
      </c>
      <c r="W4046" s="10">
        <v>42073.969699074078</v>
      </c>
    </row>
    <row r="4047" spans="1:23" ht="49" x14ac:dyDescent="0.25">
      <c r="A4047">
        <v>4045</v>
      </c>
      <c r="B4047" s="3" t="s">
        <v>4041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</v>
      </c>
      <c r="P4047">
        <f t="shared" si="253"/>
        <v>1</v>
      </c>
      <c r="Q4047" t="str">
        <f t="shared" si="254"/>
        <v>theater</v>
      </c>
      <c r="R4047" t="str">
        <f t="shared" si="255"/>
        <v>plays</v>
      </c>
      <c r="S4047" s="9">
        <v>41841.951261574075</v>
      </c>
      <c r="T4047" s="9"/>
      <c r="U4047" s="8">
        <v>41871.951261574075</v>
      </c>
      <c r="W4047" s="10">
        <v>41841.951261574075</v>
      </c>
    </row>
    <row r="4048" spans="1:23" ht="49" x14ac:dyDescent="0.25">
      <c r="A4048">
        <v>4046</v>
      </c>
      <c r="B4048" s="3" t="s">
        <v>4042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</v>
      </c>
      <c r="P4048">
        <f t="shared" si="253"/>
        <v>38.33</v>
      </c>
      <c r="Q4048" t="str">
        <f t="shared" si="254"/>
        <v>theater</v>
      </c>
      <c r="R4048" t="str">
        <f t="shared" si="255"/>
        <v>plays</v>
      </c>
      <c r="S4048" s="9">
        <v>41904.400578703702</v>
      </c>
      <c r="T4048" s="9"/>
      <c r="U4048" s="8">
        <v>41934.400578703702</v>
      </c>
      <c r="W4048" s="10">
        <v>41904.400578703702</v>
      </c>
    </row>
    <row r="4049" spans="1:23" ht="49" x14ac:dyDescent="0.25">
      <c r="A4049">
        <v>4047</v>
      </c>
      <c r="B4049" s="3" t="s">
        <v>4043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</v>
      </c>
      <c r="P4049">
        <f t="shared" si="253"/>
        <v>27.5</v>
      </c>
      <c r="Q4049" t="str">
        <f t="shared" si="254"/>
        <v>theater</v>
      </c>
      <c r="R4049" t="str">
        <f t="shared" si="255"/>
        <v>plays</v>
      </c>
      <c r="S4049" s="9">
        <v>41990.772488425922</v>
      </c>
      <c r="T4049" s="9"/>
      <c r="U4049" s="8">
        <v>42014.791666666672</v>
      </c>
      <c r="W4049" s="10">
        <v>41990.772488425922</v>
      </c>
    </row>
    <row r="4050" spans="1:23" ht="49" x14ac:dyDescent="0.25">
      <c r="A4050">
        <v>4048</v>
      </c>
      <c r="B4050" s="3" t="s">
        <v>4044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18</v>
      </c>
      <c r="P4050">
        <f t="shared" si="253"/>
        <v>32.979999999999997</v>
      </c>
      <c r="Q4050" t="str">
        <f t="shared" si="254"/>
        <v>theater</v>
      </c>
      <c r="R4050" t="str">
        <f t="shared" si="255"/>
        <v>plays</v>
      </c>
      <c r="S4050" s="9">
        <v>42436.259108796294</v>
      </c>
      <c r="T4050" s="9"/>
      <c r="U4050" s="8">
        <v>42471.217442129629</v>
      </c>
      <c r="W4050" s="10">
        <v>42436.259108796294</v>
      </c>
    </row>
    <row r="4051" spans="1:23" ht="49" x14ac:dyDescent="0.25">
      <c r="A4051">
        <v>4049</v>
      </c>
      <c r="B4051" s="3" t="s">
        <v>4045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</v>
      </c>
      <c r="P4051">
        <f t="shared" si="253"/>
        <v>16</v>
      </c>
      <c r="Q4051" t="str">
        <f t="shared" si="254"/>
        <v>theater</v>
      </c>
      <c r="R4051" t="str">
        <f t="shared" si="255"/>
        <v>plays</v>
      </c>
      <c r="S4051" s="9">
        <v>42169.708506944444</v>
      </c>
      <c r="T4051" s="9"/>
      <c r="U4051" s="8">
        <v>42199.708506944444</v>
      </c>
      <c r="W4051" s="10">
        <v>42169.708506944444</v>
      </c>
    </row>
    <row r="4052" spans="1:23" ht="49" x14ac:dyDescent="0.25">
      <c r="A4052">
        <v>4050</v>
      </c>
      <c r="B4052" s="3" t="s">
        <v>4046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>
        <f t="shared" si="253"/>
        <v>1</v>
      </c>
      <c r="Q4052" t="str">
        <f t="shared" si="254"/>
        <v>theater</v>
      </c>
      <c r="R4052" t="str">
        <f t="shared" si="255"/>
        <v>plays</v>
      </c>
      <c r="S4052" s="9">
        <v>41905.386469907404</v>
      </c>
      <c r="T4052" s="9"/>
      <c r="U4052" s="8">
        <v>41935.386469907404</v>
      </c>
      <c r="W4052" s="10">
        <v>41905.386469907404</v>
      </c>
    </row>
    <row r="4053" spans="1:23" ht="49" x14ac:dyDescent="0.25">
      <c r="A4053">
        <v>4051</v>
      </c>
      <c r="B4053" s="3" t="s">
        <v>4047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 t="e">
        <f t="shared" si="253"/>
        <v>#DIV/0!</v>
      </c>
      <c r="Q4053" t="str">
        <f t="shared" si="254"/>
        <v>theater</v>
      </c>
      <c r="R4053" t="str">
        <f t="shared" si="255"/>
        <v>plays</v>
      </c>
      <c r="S4053" s="9">
        <v>41761.560150462967</v>
      </c>
      <c r="T4053" s="9"/>
      <c r="U4053" s="8">
        <v>41768.036805555559</v>
      </c>
      <c r="W4053" s="10">
        <v>41761.560150462967</v>
      </c>
    </row>
    <row r="4054" spans="1:23" ht="65" x14ac:dyDescent="0.25">
      <c r="A4054">
        <v>4052</v>
      </c>
      <c r="B4054" s="3" t="s">
        <v>4048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38</v>
      </c>
      <c r="P4054">
        <f t="shared" si="253"/>
        <v>86.62</v>
      </c>
      <c r="Q4054" t="str">
        <f t="shared" si="254"/>
        <v>theater</v>
      </c>
      <c r="R4054" t="str">
        <f t="shared" si="255"/>
        <v>plays</v>
      </c>
      <c r="S4054" s="9">
        <v>41865.628657407404</v>
      </c>
      <c r="T4054" s="9"/>
      <c r="U4054" s="8">
        <v>41925.628657407404</v>
      </c>
      <c r="W4054" s="10">
        <v>41865.628657407404</v>
      </c>
    </row>
    <row r="4055" spans="1:23" ht="49" x14ac:dyDescent="0.25">
      <c r="A4055">
        <v>4053</v>
      </c>
      <c r="B4055" s="3" t="s">
        <v>4049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>
        <f t="shared" si="253"/>
        <v>55</v>
      </c>
      <c r="Q4055" t="str">
        <f t="shared" si="254"/>
        <v>theater</v>
      </c>
      <c r="R4055" t="str">
        <f t="shared" si="255"/>
        <v>plays</v>
      </c>
      <c r="S4055" s="9">
        <v>41928.440138888887</v>
      </c>
      <c r="T4055" s="9"/>
      <c r="U4055" s="8">
        <v>41958.583333333328</v>
      </c>
      <c r="W4055" s="10">
        <v>41928.440138888887</v>
      </c>
    </row>
    <row r="4056" spans="1:23" ht="49" x14ac:dyDescent="0.25">
      <c r="A4056">
        <v>4054</v>
      </c>
      <c r="B4056" s="3" t="s">
        <v>4050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 t="e">
        <f t="shared" si="253"/>
        <v>#DIV/0!</v>
      </c>
      <c r="Q4056" t="str">
        <f t="shared" si="254"/>
        <v>theater</v>
      </c>
      <c r="R4056" t="str">
        <f t="shared" si="255"/>
        <v>plays</v>
      </c>
      <c r="S4056" s="9">
        <v>42613.591261574074</v>
      </c>
      <c r="T4056" s="9"/>
      <c r="U4056" s="8">
        <v>42643.916666666672</v>
      </c>
      <c r="W4056" s="10">
        <v>42613.591261574074</v>
      </c>
    </row>
    <row r="4057" spans="1:23" ht="49" x14ac:dyDescent="0.25">
      <c r="A4057">
        <v>4055</v>
      </c>
      <c r="B4057" s="3" t="s">
        <v>4051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18</v>
      </c>
      <c r="P4057">
        <f t="shared" si="253"/>
        <v>41.95</v>
      </c>
      <c r="Q4057" t="str">
        <f t="shared" si="254"/>
        <v>theater</v>
      </c>
      <c r="R4057" t="str">
        <f t="shared" si="255"/>
        <v>plays</v>
      </c>
      <c r="S4057" s="9">
        <v>41779.398506944446</v>
      </c>
      <c r="T4057" s="9"/>
      <c r="U4057" s="8">
        <v>41809.398506944446</v>
      </c>
      <c r="W4057" s="10">
        <v>41779.398506944446</v>
      </c>
    </row>
    <row r="4058" spans="1:23" ht="49" x14ac:dyDescent="0.25">
      <c r="A4058">
        <v>4056</v>
      </c>
      <c r="B4058" s="3" t="s">
        <v>4052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>
        <f t="shared" si="253"/>
        <v>88.33</v>
      </c>
      <c r="Q4058" t="str">
        <f t="shared" si="254"/>
        <v>theater</v>
      </c>
      <c r="R4058" t="str">
        <f t="shared" si="255"/>
        <v>plays</v>
      </c>
      <c r="S4058" s="9">
        <v>42534.683321759265</v>
      </c>
      <c r="T4058" s="9"/>
      <c r="U4058" s="8">
        <v>42554.582638888889</v>
      </c>
      <c r="W4058" s="10">
        <v>42534.683321759265</v>
      </c>
    </row>
    <row r="4059" spans="1:23" ht="49" x14ac:dyDescent="0.25">
      <c r="A4059">
        <v>4057</v>
      </c>
      <c r="B4059" s="3" t="s">
        <v>4053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</v>
      </c>
      <c r="P4059">
        <f t="shared" si="253"/>
        <v>129.16999999999999</v>
      </c>
      <c r="Q4059" t="str">
        <f t="shared" si="254"/>
        <v>theater</v>
      </c>
      <c r="R4059" t="str">
        <f t="shared" si="255"/>
        <v>plays</v>
      </c>
      <c r="S4059" s="9">
        <v>42310.718518518523</v>
      </c>
      <c r="T4059" s="9"/>
      <c r="U4059" s="8">
        <v>42333.708333333328</v>
      </c>
      <c r="W4059" s="10">
        <v>42310.718518518523</v>
      </c>
    </row>
    <row r="4060" spans="1:23" ht="49" x14ac:dyDescent="0.25">
      <c r="A4060">
        <v>4058</v>
      </c>
      <c r="B4060" s="3" t="s">
        <v>4054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3</v>
      </c>
      <c r="P4060">
        <f t="shared" si="253"/>
        <v>23.75</v>
      </c>
      <c r="Q4060" t="str">
        <f t="shared" si="254"/>
        <v>theater</v>
      </c>
      <c r="R4060" t="str">
        <f t="shared" si="255"/>
        <v>plays</v>
      </c>
      <c r="S4060" s="9">
        <v>42445.810694444444</v>
      </c>
      <c r="T4060" s="9"/>
      <c r="U4060" s="8">
        <v>42460.915972222225</v>
      </c>
      <c r="W4060" s="10">
        <v>42445.810694444444</v>
      </c>
    </row>
    <row r="4061" spans="1:23" ht="49" x14ac:dyDescent="0.25">
      <c r="A4061">
        <v>4059</v>
      </c>
      <c r="B4061" s="3" t="s">
        <v>4055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3</v>
      </c>
      <c r="P4061">
        <f t="shared" si="253"/>
        <v>35.71</v>
      </c>
      <c r="Q4061" t="str">
        <f t="shared" si="254"/>
        <v>theater</v>
      </c>
      <c r="R4061" t="str">
        <f t="shared" si="255"/>
        <v>plays</v>
      </c>
      <c r="S4061" s="9">
        <v>41866.390648148146</v>
      </c>
      <c r="T4061" s="9"/>
      <c r="U4061" s="8">
        <v>41897.875</v>
      </c>
      <c r="W4061" s="10">
        <v>41866.390648148146</v>
      </c>
    </row>
    <row r="4062" spans="1:23" ht="49" x14ac:dyDescent="0.25">
      <c r="A4062">
        <v>4060</v>
      </c>
      <c r="B4062" s="3" t="s">
        <v>4056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3</v>
      </c>
      <c r="P4062">
        <f t="shared" si="253"/>
        <v>57</v>
      </c>
      <c r="Q4062" t="str">
        <f t="shared" si="254"/>
        <v>theater</v>
      </c>
      <c r="R4062" t="str">
        <f t="shared" si="255"/>
        <v>plays</v>
      </c>
      <c r="S4062" s="9">
        <v>41779.445092592592</v>
      </c>
      <c r="T4062" s="9"/>
      <c r="U4062" s="8">
        <v>41813.416666666664</v>
      </c>
      <c r="W4062" s="10">
        <v>41779.445092592592</v>
      </c>
    </row>
    <row r="4063" spans="1:23" ht="33" x14ac:dyDescent="0.25">
      <c r="A4063">
        <v>4061</v>
      </c>
      <c r="B4063" s="3" t="s">
        <v>4057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 t="e">
        <f t="shared" si="253"/>
        <v>#DIV/0!</v>
      </c>
      <c r="Q4063" t="str">
        <f t="shared" si="254"/>
        <v>theater</v>
      </c>
      <c r="R4063" t="str">
        <f t="shared" si="255"/>
        <v>plays</v>
      </c>
      <c r="S4063" s="9">
        <v>42420.891469907408</v>
      </c>
      <c r="T4063" s="9"/>
      <c r="U4063" s="8">
        <v>42480.849803240737</v>
      </c>
      <c r="W4063" s="10">
        <v>42420.891469907408</v>
      </c>
    </row>
    <row r="4064" spans="1:23" ht="49" x14ac:dyDescent="0.25">
      <c r="A4064">
        <v>4062</v>
      </c>
      <c r="B4064" s="3" t="s">
        <v>4058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</v>
      </c>
      <c r="P4064">
        <f t="shared" si="253"/>
        <v>163.33000000000001</v>
      </c>
      <c r="Q4064" t="str">
        <f t="shared" si="254"/>
        <v>theater</v>
      </c>
      <c r="R4064" t="str">
        <f t="shared" si="255"/>
        <v>plays</v>
      </c>
      <c r="S4064" s="9">
        <v>42523.489212962959</v>
      </c>
      <c r="T4064" s="9"/>
      <c r="U4064" s="8">
        <v>42553.489212962959</v>
      </c>
      <c r="W4064" s="10">
        <v>42523.489212962959</v>
      </c>
    </row>
    <row r="4065" spans="1:23" ht="49" x14ac:dyDescent="0.25">
      <c r="A4065">
        <v>4063</v>
      </c>
      <c r="B4065" s="3" t="s">
        <v>4059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</v>
      </c>
      <c r="P4065">
        <f t="shared" si="253"/>
        <v>15</v>
      </c>
      <c r="Q4065" t="str">
        <f t="shared" si="254"/>
        <v>theater</v>
      </c>
      <c r="R4065" t="str">
        <f t="shared" si="255"/>
        <v>plays</v>
      </c>
      <c r="S4065" s="9">
        <v>41787.431527777779</v>
      </c>
      <c r="T4065" s="9"/>
      <c r="U4065" s="8">
        <v>41817.431527777779</v>
      </c>
      <c r="W4065" s="10">
        <v>41787.431527777779</v>
      </c>
    </row>
    <row r="4066" spans="1:23" ht="49" x14ac:dyDescent="0.25">
      <c r="A4066">
        <v>4064</v>
      </c>
      <c r="B4066" s="3" t="s">
        <v>4060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</v>
      </c>
      <c r="P4066">
        <f t="shared" si="253"/>
        <v>64.17</v>
      </c>
      <c r="Q4066" t="str">
        <f t="shared" si="254"/>
        <v>theater</v>
      </c>
      <c r="R4066" t="str">
        <f t="shared" si="255"/>
        <v>plays</v>
      </c>
      <c r="S4066" s="9">
        <v>42093.338263888887</v>
      </c>
      <c r="T4066" s="9"/>
      <c r="U4066" s="8">
        <v>42123.338263888887</v>
      </c>
      <c r="W4066" s="10">
        <v>42093.338263888887</v>
      </c>
    </row>
    <row r="4067" spans="1:23" ht="33" x14ac:dyDescent="0.25">
      <c r="A4067">
        <v>4065</v>
      </c>
      <c r="B4067" s="3" t="s">
        <v>4061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1</v>
      </c>
      <c r="P4067">
        <f t="shared" si="253"/>
        <v>6.75</v>
      </c>
      <c r="Q4067" t="str">
        <f t="shared" si="254"/>
        <v>theater</v>
      </c>
      <c r="R4067" t="str">
        <f t="shared" si="255"/>
        <v>plays</v>
      </c>
      <c r="S4067" s="9">
        <v>41833.701516203706</v>
      </c>
      <c r="T4067" s="9"/>
      <c r="U4067" s="8">
        <v>41863.701516203706</v>
      </c>
      <c r="W4067" s="10">
        <v>41833.701516203706</v>
      </c>
    </row>
    <row r="4068" spans="1:23" ht="49" x14ac:dyDescent="0.25">
      <c r="A4068">
        <v>4066</v>
      </c>
      <c r="B4068" s="3" t="s">
        <v>4062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>
        <f t="shared" si="253"/>
        <v>25</v>
      </c>
      <c r="Q4068" t="str">
        <f t="shared" si="254"/>
        <v>theater</v>
      </c>
      <c r="R4068" t="str">
        <f t="shared" si="255"/>
        <v>plays</v>
      </c>
      <c r="S4068" s="9">
        <v>42478.789212962962</v>
      </c>
      <c r="T4068" s="9"/>
      <c r="U4068" s="8">
        <v>42508.789212962962</v>
      </c>
      <c r="W4068" s="10">
        <v>42478.789212962962</v>
      </c>
    </row>
    <row r="4069" spans="1:23" ht="49" x14ac:dyDescent="0.25">
      <c r="A4069">
        <v>4067</v>
      </c>
      <c r="B4069" s="3" t="s">
        <v>4063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61</v>
      </c>
      <c r="P4069">
        <f t="shared" si="253"/>
        <v>179.12</v>
      </c>
      <c r="Q4069" t="str">
        <f t="shared" si="254"/>
        <v>theater</v>
      </c>
      <c r="R4069" t="str">
        <f t="shared" si="255"/>
        <v>plays</v>
      </c>
      <c r="S4069" s="9">
        <v>42234.867476851854</v>
      </c>
      <c r="T4069" s="9"/>
      <c r="U4069" s="8">
        <v>42274.867476851854</v>
      </c>
      <c r="W4069" s="10">
        <v>42234.867476851854</v>
      </c>
    </row>
    <row r="4070" spans="1:23" ht="33" x14ac:dyDescent="0.25">
      <c r="A4070">
        <v>4068</v>
      </c>
      <c r="B4070" s="3" t="s">
        <v>4064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</v>
      </c>
      <c r="P4070">
        <f t="shared" si="253"/>
        <v>34.950000000000003</v>
      </c>
      <c r="Q4070" t="str">
        <f t="shared" si="254"/>
        <v>theater</v>
      </c>
      <c r="R4070" t="str">
        <f t="shared" si="255"/>
        <v>plays</v>
      </c>
      <c r="S4070" s="9">
        <v>42718.713599537034</v>
      </c>
      <c r="T4070" s="9"/>
      <c r="U4070" s="8">
        <v>42748.711805555555</v>
      </c>
      <c r="W4070" s="10">
        <v>42718.713599537034</v>
      </c>
    </row>
    <row r="4071" spans="1:23" ht="49" x14ac:dyDescent="0.25">
      <c r="A4071">
        <v>4069</v>
      </c>
      <c r="B4071" s="3" t="s">
        <v>4065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</v>
      </c>
      <c r="P4071">
        <f t="shared" si="253"/>
        <v>33.08</v>
      </c>
      <c r="Q4071" t="str">
        <f t="shared" si="254"/>
        <v>theater</v>
      </c>
      <c r="R4071" t="str">
        <f t="shared" si="255"/>
        <v>plays</v>
      </c>
      <c r="S4071" s="9">
        <v>42022.411527777775</v>
      </c>
      <c r="T4071" s="9"/>
      <c r="U4071" s="8">
        <v>42063.25</v>
      </c>
      <c r="W4071" s="10">
        <v>42022.411527777775</v>
      </c>
    </row>
    <row r="4072" spans="1:23" ht="33" x14ac:dyDescent="0.25">
      <c r="A4072">
        <v>4070</v>
      </c>
      <c r="B4072" s="3" t="s">
        <v>4066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17</v>
      </c>
      <c r="P4072">
        <f t="shared" si="253"/>
        <v>27.5</v>
      </c>
      <c r="Q4072" t="str">
        <f t="shared" si="254"/>
        <v>theater</v>
      </c>
      <c r="R4072" t="str">
        <f t="shared" si="255"/>
        <v>plays</v>
      </c>
      <c r="S4072" s="9">
        <v>42031.416898148149</v>
      </c>
      <c r="T4072" s="9"/>
      <c r="U4072" s="8">
        <v>42063.875</v>
      </c>
      <c r="W4072" s="10">
        <v>42031.416898148149</v>
      </c>
    </row>
    <row r="4073" spans="1:23" ht="49" x14ac:dyDescent="0.25">
      <c r="A4073">
        <v>4071</v>
      </c>
      <c r="B4073" s="3" t="s">
        <v>4067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 t="e">
        <f t="shared" si="253"/>
        <v>#DIV/0!</v>
      </c>
      <c r="Q4073" t="str">
        <f t="shared" si="254"/>
        <v>theater</v>
      </c>
      <c r="R4073" t="str">
        <f t="shared" si="255"/>
        <v>plays</v>
      </c>
      <c r="S4073" s="9">
        <v>42700.554756944446</v>
      </c>
      <c r="T4073" s="9"/>
      <c r="U4073" s="8">
        <v>42730.554756944446</v>
      </c>
      <c r="W4073" s="10">
        <v>42700.554756944446</v>
      </c>
    </row>
    <row r="4074" spans="1:23" ht="49" x14ac:dyDescent="0.25">
      <c r="A4074">
        <v>4072</v>
      </c>
      <c r="B4074" s="3" t="s">
        <v>4068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</v>
      </c>
      <c r="P4074">
        <f t="shared" si="253"/>
        <v>2</v>
      </c>
      <c r="Q4074" t="str">
        <f t="shared" si="254"/>
        <v>theater</v>
      </c>
      <c r="R4074" t="str">
        <f t="shared" si="255"/>
        <v>plays</v>
      </c>
      <c r="S4074" s="9">
        <v>41812.52443287037</v>
      </c>
      <c r="T4074" s="9"/>
      <c r="U4074" s="8">
        <v>41872.52443287037</v>
      </c>
      <c r="W4074" s="10">
        <v>41812.52443287037</v>
      </c>
    </row>
    <row r="4075" spans="1:23" ht="49" x14ac:dyDescent="0.25">
      <c r="A4075">
        <v>4073</v>
      </c>
      <c r="B4075" s="3" t="s">
        <v>4069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</v>
      </c>
      <c r="P4075">
        <f t="shared" si="253"/>
        <v>18.5</v>
      </c>
      <c r="Q4075" t="str">
        <f t="shared" si="254"/>
        <v>theater</v>
      </c>
      <c r="R4075" t="str">
        <f t="shared" si="255"/>
        <v>plays</v>
      </c>
      <c r="S4075" s="9">
        <v>42078.09520833334</v>
      </c>
      <c r="T4075" s="9"/>
      <c r="U4075" s="8">
        <v>42132.916666666672</v>
      </c>
      <c r="W4075" s="10">
        <v>42078.09520833334</v>
      </c>
    </row>
    <row r="4076" spans="1:23" ht="49" x14ac:dyDescent="0.25">
      <c r="A4076">
        <v>4074</v>
      </c>
      <c r="B4076" s="3" t="s">
        <v>4070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27</v>
      </c>
      <c r="P4076">
        <f t="shared" si="253"/>
        <v>35</v>
      </c>
      <c r="Q4076" t="str">
        <f t="shared" si="254"/>
        <v>theater</v>
      </c>
      <c r="R4076" t="str">
        <f t="shared" si="255"/>
        <v>plays</v>
      </c>
      <c r="S4076" s="9">
        <v>42283.302951388891</v>
      </c>
      <c r="T4076" s="9"/>
      <c r="U4076" s="8">
        <v>42313.344618055555</v>
      </c>
      <c r="W4076" s="10">
        <v>42283.302951388891</v>
      </c>
    </row>
    <row r="4077" spans="1:23" ht="49" x14ac:dyDescent="0.25">
      <c r="A4077">
        <v>4075</v>
      </c>
      <c r="B4077" s="3" t="s">
        <v>4071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29</v>
      </c>
      <c r="P4077">
        <f t="shared" si="253"/>
        <v>44.31</v>
      </c>
      <c r="Q4077" t="str">
        <f t="shared" si="254"/>
        <v>theater</v>
      </c>
      <c r="R4077" t="str">
        <f t="shared" si="255"/>
        <v>plays</v>
      </c>
      <c r="S4077" s="9">
        <v>41778.795937499999</v>
      </c>
      <c r="T4077" s="9"/>
      <c r="U4077" s="8">
        <v>41820.477777777778</v>
      </c>
      <c r="W4077" s="10">
        <v>41778.795937499999</v>
      </c>
    </row>
    <row r="4078" spans="1:23" ht="49" x14ac:dyDescent="0.25">
      <c r="A4078">
        <v>4076</v>
      </c>
      <c r="B4078" s="3" t="s">
        <v>4072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 t="e">
        <f t="shared" si="253"/>
        <v>#DIV/0!</v>
      </c>
      <c r="Q4078" t="str">
        <f t="shared" si="254"/>
        <v>theater</v>
      </c>
      <c r="R4078" t="str">
        <f t="shared" si="255"/>
        <v>plays</v>
      </c>
      <c r="S4078" s="9">
        <v>41905.545706018522</v>
      </c>
      <c r="T4078" s="9"/>
      <c r="U4078" s="8">
        <v>41933.57708333333</v>
      </c>
      <c r="W4078" s="10">
        <v>41905.545706018522</v>
      </c>
    </row>
    <row r="4079" spans="1:23" ht="49" x14ac:dyDescent="0.25">
      <c r="A4079">
        <v>4077</v>
      </c>
      <c r="B4079" s="3" t="s">
        <v>4073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9</v>
      </c>
      <c r="P4079">
        <f t="shared" si="253"/>
        <v>222.5</v>
      </c>
      <c r="Q4079" t="str">
        <f t="shared" si="254"/>
        <v>theater</v>
      </c>
      <c r="R4079" t="str">
        <f t="shared" si="255"/>
        <v>plays</v>
      </c>
      <c r="S4079" s="9">
        <v>42695.4605787037</v>
      </c>
      <c r="T4079" s="9"/>
      <c r="U4079" s="8">
        <v>42725.4605787037</v>
      </c>
      <c r="W4079" s="10">
        <v>42695.4605787037</v>
      </c>
    </row>
    <row r="4080" spans="1:23" ht="49" x14ac:dyDescent="0.25">
      <c r="A4080">
        <v>4078</v>
      </c>
      <c r="B4080" s="3" t="s">
        <v>4074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 t="e">
        <f t="shared" si="253"/>
        <v>#DIV/0!</v>
      </c>
      <c r="Q4080" t="str">
        <f t="shared" si="254"/>
        <v>theater</v>
      </c>
      <c r="R4080" t="str">
        <f t="shared" si="255"/>
        <v>plays</v>
      </c>
      <c r="S4080" s="9">
        <v>42732.537523148145</v>
      </c>
      <c r="T4080" s="9"/>
      <c r="U4080" s="8">
        <v>42762.537523148145</v>
      </c>
      <c r="W4080" s="10">
        <v>42732.537523148145</v>
      </c>
    </row>
    <row r="4081" spans="1:23" ht="49" x14ac:dyDescent="0.25">
      <c r="A4081">
        <v>4079</v>
      </c>
      <c r="B4081" s="3" t="s">
        <v>4075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</v>
      </c>
      <c r="P4081">
        <f t="shared" si="253"/>
        <v>5</v>
      </c>
      <c r="Q4081" t="str">
        <f t="shared" si="254"/>
        <v>theater</v>
      </c>
      <c r="R4081" t="str">
        <f t="shared" si="255"/>
        <v>plays</v>
      </c>
      <c r="S4081" s="9">
        <v>42510.688900462963</v>
      </c>
      <c r="T4081" s="9"/>
      <c r="U4081" s="8">
        <v>42540.688900462963</v>
      </c>
      <c r="W4081" s="10">
        <v>42510.688900462963</v>
      </c>
    </row>
    <row r="4082" spans="1:23" ht="49" x14ac:dyDescent="0.25">
      <c r="A4082">
        <v>4080</v>
      </c>
      <c r="B4082" s="3" t="s">
        <v>4076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 t="e">
        <f t="shared" si="253"/>
        <v>#DIV/0!</v>
      </c>
      <c r="Q4082" t="str">
        <f t="shared" si="254"/>
        <v>theater</v>
      </c>
      <c r="R4082" t="str">
        <f t="shared" si="255"/>
        <v>plays</v>
      </c>
      <c r="S4082" s="9">
        <v>42511.448101851856</v>
      </c>
      <c r="T4082" s="9"/>
      <c r="U4082" s="8">
        <v>42535.537500000006</v>
      </c>
      <c r="W4082" s="10">
        <v>42511.448101851856</v>
      </c>
    </row>
    <row r="4083" spans="1:23" ht="49" x14ac:dyDescent="0.25">
      <c r="A4083">
        <v>4081</v>
      </c>
      <c r="B4083" s="3" t="s">
        <v>4077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16</v>
      </c>
      <c r="P4083">
        <f t="shared" si="253"/>
        <v>29.17</v>
      </c>
      <c r="Q4083" t="str">
        <f t="shared" si="254"/>
        <v>theater</v>
      </c>
      <c r="R4083" t="str">
        <f t="shared" si="255"/>
        <v>plays</v>
      </c>
      <c r="S4083" s="9">
        <v>42041.331307870365</v>
      </c>
      <c r="T4083" s="9"/>
      <c r="U4083" s="8">
        <v>42071.289641203708</v>
      </c>
      <c r="W4083" s="10">
        <v>42041.331307870365</v>
      </c>
    </row>
    <row r="4084" spans="1:23" ht="49" x14ac:dyDescent="0.25">
      <c r="A4084">
        <v>4082</v>
      </c>
      <c r="B4084" s="3" t="s">
        <v>4078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>
        <f t="shared" si="253"/>
        <v>1.5</v>
      </c>
      <c r="Q4084" t="str">
        <f t="shared" si="254"/>
        <v>theater</v>
      </c>
      <c r="R4084" t="str">
        <f t="shared" si="255"/>
        <v>plays</v>
      </c>
      <c r="S4084" s="9">
        <v>42306.939270833333</v>
      </c>
      <c r="T4084" s="9"/>
      <c r="U4084" s="8">
        <v>42322.708333333328</v>
      </c>
      <c r="W4084" s="10">
        <v>42306.939270833333</v>
      </c>
    </row>
    <row r="4085" spans="1:23" ht="49" x14ac:dyDescent="0.25">
      <c r="A4085">
        <v>4083</v>
      </c>
      <c r="B4085" s="3" t="s">
        <v>4079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22</v>
      </c>
      <c r="P4085">
        <f t="shared" si="253"/>
        <v>126.5</v>
      </c>
      <c r="Q4085" t="str">
        <f t="shared" si="254"/>
        <v>theater</v>
      </c>
      <c r="R4085" t="str">
        <f t="shared" si="255"/>
        <v>plays</v>
      </c>
      <c r="S4085" s="9">
        <v>42353.511759259258</v>
      </c>
      <c r="T4085" s="9"/>
      <c r="U4085" s="8">
        <v>42383.511759259258</v>
      </c>
      <c r="W4085" s="10">
        <v>42353.511759259258</v>
      </c>
    </row>
    <row r="4086" spans="1:23" ht="49" x14ac:dyDescent="0.25">
      <c r="A4086">
        <v>4084</v>
      </c>
      <c r="B4086" s="3" t="s">
        <v>4080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>
        <f t="shared" si="253"/>
        <v>10</v>
      </c>
      <c r="Q4086" t="str">
        <f t="shared" si="254"/>
        <v>theater</v>
      </c>
      <c r="R4086" t="str">
        <f t="shared" si="255"/>
        <v>plays</v>
      </c>
      <c r="S4086" s="9">
        <v>42622.186412037037</v>
      </c>
      <c r="T4086" s="9"/>
      <c r="U4086" s="8">
        <v>42652.186412037037</v>
      </c>
      <c r="W4086" s="10">
        <v>42622.186412037037</v>
      </c>
    </row>
    <row r="4087" spans="1:23" ht="49" x14ac:dyDescent="0.25">
      <c r="A4087">
        <v>4085</v>
      </c>
      <c r="B4087" s="3" t="s">
        <v>4081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</v>
      </c>
      <c r="P4087">
        <f t="shared" si="253"/>
        <v>10</v>
      </c>
      <c r="Q4087" t="str">
        <f t="shared" si="254"/>
        <v>theater</v>
      </c>
      <c r="R4087" t="str">
        <f t="shared" si="255"/>
        <v>plays</v>
      </c>
      <c r="S4087" s="9">
        <v>42058.353877314818</v>
      </c>
      <c r="T4087" s="9"/>
      <c r="U4087" s="8">
        <v>42086.915972222225</v>
      </c>
      <c r="W4087" s="10">
        <v>42058.353877314818</v>
      </c>
    </row>
    <row r="4088" spans="1:23" ht="49" x14ac:dyDescent="0.25">
      <c r="A4088">
        <v>4086</v>
      </c>
      <c r="B4088" s="3" t="s">
        <v>4082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5</v>
      </c>
      <c r="P4088">
        <f t="shared" si="253"/>
        <v>9.4</v>
      </c>
      <c r="Q4088" t="str">
        <f t="shared" si="254"/>
        <v>theater</v>
      </c>
      <c r="R4088" t="str">
        <f t="shared" si="255"/>
        <v>plays</v>
      </c>
      <c r="S4088" s="9">
        <v>42304.690960648149</v>
      </c>
      <c r="T4088" s="9"/>
      <c r="U4088" s="8">
        <v>42328.916666666672</v>
      </c>
      <c r="W4088" s="10">
        <v>42304.690960648149</v>
      </c>
    </row>
    <row r="4089" spans="1:23" ht="18" x14ac:dyDescent="0.25">
      <c r="A4089">
        <v>4087</v>
      </c>
      <c r="B4089" s="3" t="s">
        <v>4083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 t="e">
        <f t="shared" si="253"/>
        <v>#DIV/0!</v>
      </c>
      <c r="Q4089" t="str">
        <f t="shared" si="254"/>
        <v>theater</v>
      </c>
      <c r="R4089" t="str">
        <f t="shared" si="255"/>
        <v>plays</v>
      </c>
      <c r="S4089" s="9">
        <v>42538.492893518516</v>
      </c>
      <c r="T4089" s="9"/>
      <c r="U4089" s="8">
        <v>42568.492893518516</v>
      </c>
      <c r="W4089" s="10">
        <v>42538.492893518516</v>
      </c>
    </row>
    <row r="4090" spans="1:23" ht="49" x14ac:dyDescent="0.25">
      <c r="A4090">
        <v>4088</v>
      </c>
      <c r="B4090" s="3" t="s">
        <v>4084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11</v>
      </c>
      <c r="P4090">
        <f t="shared" si="253"/>
        <v>72</v>
      </c>
      <c r="Q4090" t="str">
        <f t="shared" si="254"/>
        <v>theater</v>
      </c>
      <c r="R4090" t="str">
        <f t="shared" si="255"/>
        <v>plays</v>
      </c>
      <c r="S4090" s="9">
        <v>41990.362546296295</v>
      </c>
      <c r="T4090" s="9"/>
      <c r="U4090" s="8">
        <v>42020.184722222228</v>
      </c>
      <c r="W4090" s="10">
        <v>41990.362546296295</v>
      </c>
    </row>
    <row r="4091" spans="1:23" ht="49" x14ac:dyDescent="0.25">
      <c r="A4091">
        <v>4089</v>
      </c>
      <c r="B4091" s="3" t="s">
        <v>4085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5</v>
      </c>
      <c r="P4091">
        <f t="shared" si="253"/>
        <v>30</v>
      </c>
      <c r="Q4091" t="str">
        <f t="shared" si="254"/>
        <v>theater</v>
      </c>
      <c r="R4091" t="str">
        <f t="shared" si="255"/>
        <v>plays</v>
      </c>
      <c r="S4091" s="9">
        <v>42122.482499999998</v>
      </c>
      <c r="T4091" s="9"/>
      <c r="U4091" s="8">
        <v>42155.482638888891</v>
      </c>
      <c r="W4091" s="10">
        <v>42122.482499999998</v>
      </c>
    </row>
    <row r="4092" spans="1:23" ht="49" x14ac:dyDescent="0.25">
      <c r="A4092">
        <v>4090</v>
      </c>
      <c r="B4092" s="3" t="s">
        <v>4086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</v>
      </c>
      <c r="P4092">
        <f t="shared" si="253"/>
        <v>10.67</v>
      </c>
      <c r="Q4092" t="str">
        <f t="shared" si="254"/>
        <v>theater</v>
      </c>
      <c r="R4092" t="str">
        <f t="shared" si="255"/>
        <v>plays</v>
      </c>
      <c r="S4092" s="9">
        <v>42209.42288194444</v>
      </c>
      <c r="T4092" s="9"/>
      <c r="U4092" s="8">
        <v>42223.375</v>
      </c>
      <c r="W4092" s="10">
        <v>42209.42288194444</v>
      </c>
    </row>
    <row r="4093" spans="1:23" ht="49" x14ac:dyDescent="0.25">
      <c r="A4093">
        <v>4091</v>
      </c>
      <c r="B4093" s="3" t="s">
        <v>4087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13</v>
      </c>
      <c r="P4093">
        <f t="shared" si="253"/>
        <v>25.5</v>
      </c>
      <c r="Q4093" t="str">
        <f t="shared" si="254"/>
        <v>theater</v>
      </c>
      <c r="R4093" t="str">
        <f t="shared" si="255"/>
        <v>plays</v>
      </c>
      <c r="S4093" s="9">
        <v>41990.256377314814</v>
      </c>
      <c r="T4093" s="9"/>
      <c r="U4093" s="8">
        <v>42020.256377314814</v>
      </c>
      <c r="W4093" s="10">
        <v>41990.256377314814</v>
      </c>
    </row>
    <row r="4094" spans="1:23" ht="49" x14ac:dyDescent="0.25">
      <c r="A4094">
        <v>4092</v>
      </c>
      <c r="B4094" s="3" t="s">
        <v>4088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0</v>
      </c>
      <c r="P4094">
        <f t="shared" si="253"/>
        <v>20</v>
      </c>
      <c r="Q4094" t="str">
        <f t="shared" si="254"/>
        <v>theater</v>
      </c>
      <c r="R4094" t="str">
        <f t="shared" si="255"/>
        <v>plays</v>
      </c>
      <c r="S4094" s="9">
        <v>42038.944988425923</v>
      </c>
      <c r="T4094" s="9"/>
      <c r="U4094" s="8">
        <v>42098.903321759266</v>
      </c>
      <c r="W4094" s="10">
        <v>42038.944988425923</v>
      </c>
    </row>
    <row r="4095" spans="1:23" ht="49" x14ac:dyDescent="0.25">
      <c r="A4095">
        <v>4093</v>
      </c>
      <c r="B4095" s="3" t="s">
        <v>4089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</v>
      </c>
      <c r="P4095">
        <f t="shared" si="253"/>
        <v>15</v>
      </c>
      <c r="Q4095" t="str">
        <f t="shared" si="254"/>
        <v>theater</v>
      </c>
      <c r="R4095" t="str">
        <f t="shared" si="255"/>
        <v>plays</v>
      </c>
      <c r="S4095" s="9">
        <v>42178.565891203703</v>
      </c>
      <c r="T4095" s="9"/>
      <c r="U4095" s="8">
        <v>42238.565891203703</v>
      </c>
      <c r="W4095" s="10">
        <v>42178.565891203703</v>
      </c>
    </row>
    <row r="4096" spans="1:23" ht="49" x14ac:dyDescent="0.25">
      <c r="A4096">
        <v>4094</v>
      </c>
      <c r="B4096" s="3" t="s">
        <v>4090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37</v>
      </c>
      <c r="P4096">
        <f t="shared" si="253"/>
        <v>91.25</v>
      </c>
      <c r="Q4096" t="str">
        <f t="shared" si="254"/>
        <v>theater</v>
      </c>
      <c r="R4096" t="str">
        <f t="shared" si="255"/>
        <v>plays</v>
      </c>
      <c r="S4096" s="9">
        <v>41889.836805555555</v>
      </c>
      <c r="T4096" s="9"/>
      <c r="U4096" s="8">
        <v>41933.957638888889</v>
      </c>
      <c r="W4096" s="10">
        <v>41889.836805555555</v>
      </c>
    </row>
    <row r="4097" spans="1:23" ht="33" x14ac:dyDescent="0.25">
      <c r="A4097">
        <v>4095</v>
      </c>
      <c r="B4097" s="3" t="s">
        <v>4091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3</v>
      </c>
      <c r="P4097">
        <f t="shared" si="253"/>
        <v>800</v>
      </c>
      <c r="Q4097" t="str">
        <f t="shared" si="254"/>
        <v>theater</v>
      </c>
      <c r="R4097" t="str">
        <f t="shared" si="255"/>
        <v>plays</v>
      </c>
      <c r="S4097" s="9">
        <v>42692.781828703708</v>
      </c>
      <c r="T4097" s="9"/>
      <c r="U4097" s="8">
        <v>42722.781828703708</v>
      </c>
      <c r="W4097" s="10">
        <v>42692.781828703708</v>
      </c>
    </row>
    <row r="4098" spans="1:23" ht="49" x14ac:dyDescent="0.25">
      <c r="A4098">
        <v>4096</v>
      </c>
      <c r="B4098" s="3" t="s">
        <v>4092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11</v>
      </c>
      <c r="P4098">
        <f t="shared" si="253"/>
        <v>80</v>
      </c>
      <c r="Q4098" t="str">
        <f t="shared" si="254"/>
        <v>theater</v>
      </c>
      <c r="R4098" t="str">
        <f t="shared" si="255"/>
        <v>plays</v>
      </c>
      <c r="S4098" s="9">
        <v>42750.280312499999</v>
      </c>
      <c r="T4098" s="9"/>
      <c r="U4098" s="8">
        <v>42794.118749999994</v>
      </c>
      <c r="W4098" s="10">
        <v>42750.280312499999</v>
      </c>
    </row>
    <row r="4099" spans="1:23" ht="49" x14ac:dyDescent="0.25">
      <c r="A4099">
        <v>4097</v>
      </c>
      <c r="B4099" s="3" t="s">
        <v>4093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ROUND((E4099/D4099)*100,0)</f>
        <v>0</v>
      </c>
      <c r="P4099" t="e">
        <f t="shared" ref="P4099:P4115" si="257">ROUND(E4099/L4099,2)</f>
        <v>#DIV/0!</v>
      </c>
      <c r="Q4099" t="str">
        <f t="shared" ref="Q4099:Q4115" si="258">LEFT(N4099,FIND("/",N4099)-1)</f>
        <v>theater</v>
      </c>
      <c r="R4099" t="str">
        <f t="shared" ref="R4099:R4115" si="259">MID(N4099,FIND("/",N4099)+1,LEN(N4099))</f>
        <v>plays</v>
      </c>
      <c r="S4099" s="9">
        <v>42344.574502314819</v>
      </c>
      <c r="T4099" s="9"/>
      <c r="U4099" s="8">
        <v>42400.746527777781</v>
      </c>
      <c r="W4099" s="10">
        <v>42344.574502314819</v>
      </c>
    </row>
    <row r="4100" spans="1:23" ht="49" x14ac:dyDescent="0.25">
      <c r="A4100">
        <v>4098</v>
      </c>
      <c r="B4100" s="3" t="s">
        <v>4094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 t="e">
        <f t="shared" si="257"/>
        <v>#DIV/0!</v>
      </c>
      <c r="Q4100" t="str">
        <f t="shared" si="258"/>
        <v>theater</v>
      </c>
      <c r="R4100" t="str">
        <f t="shared" si="259"/>
        <v>plays</v>
      </c>
      <c r="S4100" s="9">
        <v>42495.472187499996</v>
      </c>
      <c r="T4100" s="9"/>
      <c r="U4100" s="8">
        <v>42525.472187499996</v>
      </c>
      <c r="W4100" s="10">
        <v>42495.472187499996</v>
      </c>
    </row>
    <row r="4101" spans="1:23" ht="49" x14ac:dyDescent="0.25">
      <c r="A4101">
        <v>4099</v>
      </c>
      <c r="B4101" s="3" t="s">
        <v>4095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</v>
      </c>
      <c r="P4101">
        <f t="shared" si="257"/>
        <v>50</v>
      </c>
      <c r="Q4101" t="str">
        <f t="shared" si="258"/>
        <v>theater</v>
      </c>
      <c r="R4101" t="str">
        <f t="shared" si="259"/>
        <v>plays</v>
      </c>
      <c r="S4101" s="9">
        <v>42570.600381944445</v>
      </c>
      <c r="T4101" s="9"/>
      <c r="U4101" s="8">
        <v>42615.600381944445</v>
      </c>
      <c r="W4101" s="10">
        <v>42570.600381944445</v>
      </c>
    </row>
    <row r="4102" spans="1:23" ht="33" x14ac:dyDescent="0.25">
      <c r="A4102">
        <v>4100</v>
      </c>
      <c r="B4102" s="3" t="s">
        <v>4096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 t="e">
        <f t="shared" si="257"/>
        <v>#DIV/0!</v>
      </c>
      <c r="Q4102" t="str">
        <f t="shared" si="258"/>
        <v>theater</v>
      </c>
      <c r="R4102" t="str">
        <f t="shared" si="259"/>
        <v>plays</v>
      </c>
      <c r="S4102" s="9">
        <v>41926.874884259261</v>
      </c>
      <c r="T4102" s="9"/>
      <c r="U4102" s="8">
        <v>41936.874884259261</v>
      </c>
      <c r="W4102" s="10">
        <v>41926.874884259261</v>
      </c>
    </row>
    <row r="4103" spans="1:23" ht="49" x14ac:dyDescent="0.25">
      <c r="A4103">
        <v>4101</v>
      </c>
      <c r="B4103" s="3" t="s">
        <v>4097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 t="e">
        <f t="shared" si="257"/>
        <v>#DIV/0!</v>
      </c>
      <c r="Q4103" t="str">
        <f t="shared" si="258"/>
        <v>theater</v>
      </c>
      <c r="R4103" t="str">
        <f t="shared" si="259"/>
        <v>plays</v>
      </c>
      <c r="S4103" s="9">
        <v>42730.653726851851</v>
      </c>
      <c r="T4103" s="9"/>
      <c r="U4103" s="8">
        <v>42760.653726851851</v>
      </c>
      <c r="W4103" s="10">
        <v>42730.653726851851</v>
      </c>
    </row>
    <row r="4104" spans="1:23" ht="49" x14ac:dyDescent="0.25">
      <c r="A4104">
        <v>4102</v>
      </c>
      <c r="B4104" s="3" t="s">
        <v>4098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</v>
      </c>
      <c r="P4104">
        <f t="shared" si="257"/>
        <v>22.83</v>
      </c>
      <c r="Q4104" t="str">
        <f t="shared" si="258"/>
        <v>theater</v>
      </c>
      <c r="R4104" t="str">
        <f t="shared" si="259"/>
        <v>plays</v>
      </c>
      <c r="S4104" s="9">
        <v>42475.598067129627</v>
      </c>
      <c r="T4104" s="9"/>
      <c r="U4104" s="8">
        <v>42505.598067129627</v>
      </c>
      <c r="W4104" s="10">
        <v>42475.598067129627</v>
      </c>
    </row>
    <row r="4105" spans="1:23" ht="49" x14ac:dyDescent="0.25">
      <c r="A4105">
        <v>4103</v>
      </c>
      <c r="B4105" s="3" t="s">
        <v>4099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>
        <f t="shared" si="257"/>
        <v>16.670000000000002</v>
      </c>
      <c r="Q4105" t="str">
        <f t="shared" si="258"/>
        <v>theater</v>
      </c>
      <c r="R4105" t="str">
        <f t="shared" si="259"/>
        <v>plays</v>
      </c>
      <c r="S4105" s="9">
        <v>42188.58293981482</v>
      </c>
      <c r="T4105" s="9"/>
      <c r="U4105" s="8">
        <v>42242.522222222222</v>
      </c>
      <c r="W4105" s="10">
        <v>42188.58293981482</v>
      </c>
    </row>
    <row r="4106" spans="1:23" ht="49" x14ac:dyDescent="0.25">
      <c r="A4106">
        <v>4104</v>
      </c>
      <c r="B4106" s="3" t="s">
        <v>4100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</v>
      </c>
      <c r="P4106">
        <f t="shared" si="257"/>
        <v>45.79</v>
      </c>
      <c r="Q4106" t="str">
        <f t="shared" si="258"/>
        <v>theater</v>
      </c>
      <c r="R4106" t="str">
        <f t="shared" si="259"/>
        <v>plays</v>
      </c>
      <c r="S4106" s="9">
        <v>42640.028171296297</v>
      </c>
      <c r="T4106" s="9"/>
      <c r="U4106" s="8">
        <v>42670.028171296297</v>
      </c>
      <c r="W4106" s="10">
        <v>42640.028171296297</v>
      </c>
    </row>
    <row r="4107" spans="1:23" ht="49" x14ac:dyDescent="0.25">
      <c r="A4107">
        <v>4105</v>
      </c>
      <c r="B4107" s="3" t="s">
        <v>4101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7</v>
      </c>
      <c r="P4107">
        <f t="shared" si="257"/>
        <v>383.33</v>
      </c>
      <c r="Q4107" t="str">
        <f t="shared" si="258"/>
        <v>theater</v>
      </c>
      <c r="R4107" t="str">
        <f t="shared" si="259"/>
        <v>plays</v>
      </c>
      <c r="S4107" s="9">
        <v>42696.760520833333</v>
      </c>
      <c r="T4107" s="9"/>
      <c r="U4107" s="8">
        <v>42729.760520833333</v>
      </c>
      <c r="W4107" s="10">
        <v>42696.760520833333</v>
      </c>
    </row>
    <row r="4108" spans="1:23" ht="49" x14ac:dyDescent="0.25">
      <c r="A4108">
        <v>4106</v>
      </c>
      <c r="B4108" s="3" t="s">
        <v>4102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71</v>
      </c>
      <c r="P4108">
        <f t="shared" si="257"/>
        <v>106.97</v>
      </c>
      <c r="Q4108" t="str">
        <f t="shared" si="258"/>
        <v>theater</v>
      </c>
      <c r="R4108" t="str">
        <f t="shared" si="259"/>
        <v>plays</v>
      </c>
      <c r="S4108" s="9">
        <v>42052.799375000002</v>
      </c>
      <c r="T4108" s="9"/>
      <c r="U4108" s="8">
        <v>42095.791666666672</v>
      </c>
      <c r="W4108" s="10">
        <v>42052.799375000002</v>
      </c>
    </row>
    <row r="4109" spans="1:23" ht="49" x14ac:dyDescent="0.25">
      <c r="A4109">
        <v>4107</v>
      </c>
      <c r="B4109" s="3" t="s">
        <v>4103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</v>
      </c>
      <c r="P4109">
        <f t="shared" si="257"/>
        <v>10.25</v>
      </c>
      <c r="Q4109" t="str">
        <f t="shared" si="258"/>
        <v>theater</v>
      </c>
      <c r="R4109" t="str">
        <f t="shared" si="259"/>
        <v>plays</v>
      </c>
      <c r="S4109" s="9">
        <v>41883.666678240741</v>
      </c>
      <c r="T4109" s="9"/>
      <c r="U4109" s="8">
        <v>41906.666678240741</v>
      </c>
      <c r="W4109" s="10">
        <v>41883.666678240741</v>
      </c>
    </row>
    <row r="4110" spans="1:23" ht="49" x14ac:dyDescent="0.25">
      <c r="A4110">
        <v>4108</v>
      </c>
      <c r="B4110" s="3" t="s">
        <v>4104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2</v>
      </c>
      <c r="P4110">
        <f t="shared" si="257"/>
        <v>59</v>
      </c>
      <c r="Q4110" t="str">
        <f t="shared" si="258"/>
        <v>theater</v>
      </c>
      <c r="R4110" t="str">
        <f t="shared" si="259"/>
        <v>plays</v>
      </c>
      <c r="S4110" s="9">
        <v>42766.781678240746</v>
      </c>
      <c r="T4110" s="9"/>
      <c r="U4110" s="8">
        <v>42796.958333333328</v>
      </c>
      <c r="W4110" s="10">
        <v>42766.781678240746</v>
      </c>
    </row>
    <row r="4111" spans="1:23" ht="49" x14ac:dyDescent="0.25">
      <c r="A4111">
        <v>4109</v>
      </c>
      <c r="B4111" s="3" t="s">
        <v>4105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 t="e">
        <f t="shared" si="257"/>
        <v>#DIV/0!</v>
      </c>
      <c r="Q4111" t="str">
        <f t="shared" si="258"/>
        <v>theater</v>
      </c>
      <c r="R4111" t="str">
        <f t="shared" si="259"/>
        <v>plays</v>
      </c>
      <c r="S4111" s="9">
        <v>42307.289398148147</v>
      </c>
      <c r="T4111" s="9"/>
      <c r="U4111" s="8">
        <v>42337.331064814818</v>
      </c>
      <c r="W4111" s="10">
        <v>42307.289398148147</v>
      </c>
    </row>
    <row r="4112" spans="1:23" ht="49" x14ac:dyDescent="0.25">
      <c r="A4112">
        <v>4110</v>
      </c>
      <c r="B4112" s="3" t="s">
        <v>4106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29</v>
      </c>
      <c r="P4112">
        <f t="shared" si="257"/>
        <v>14.33</v>
      </c>
      <c r="Q4112" t="str">
        <f t="shared" si="258"/>
        <v>theater</v>
      </c>
      <c r="R4112" t="str">
        <f t="shared" si="259"/>
        <v>plays</v>
      </c>
      <c r="S4112" s="9">
        <v>42512.376747685179</v>
      </c>
      <c r="T4112" s="9"/>
      <c r="U4112" s="8">
        <v>42572.376747685179</v>
      </c>
      <c r="W4112" s="10">
        <v>42512.376747685179</v>
      </c>
    </row>
    <row r="4113" spans="1:23" ht="49" x14ac:dyDescent="0.25">
      <c r="A4113">
        <v>4111</v>
      </c>
      <c r="B4113" s="3" t="s">
        <v>4107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</v>
      </c>
      <c r="P4113">
        <f t="shared" si="257"/>
        <v>15.67</v>
      </c>
      <c r="Q4113" t="str">
        <f t="shared" si="258"/>
        <v>theater</v>
      </c>
      <c r="R4113" t="str">
        <f t="shared" si="259"/>
        <v>plays</v>
      </c>
      <c r="S4113" s="9">
        <v>42028.885879629626</v>
      </c>
      <c r="T4113" s="9"/>
      <c r="U4113" s="8">
        <v>42058.885879629626</v>
      </c>
      <c r="W4113" s="10">
        <v>42028.885879629626</v>
      </c>
    </row>
    <row r="4114" spans="1:23" ht="49" x14ac:dyDescent="0.25">
      <c r="A4114">
        <v>4112</v>
      </c>
      <c r="B4114" s="3" t="s">
        <v>4108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</v>
      </c>
      <c r="P4114">
        <f t="shared" si="257"/>
        <v>1</v>
      </c>
      <c r="Q4114" t="str">
        <f t="shared" si="258"/>
        <v>theater</v>
      </c>
      <c r="R4114" t="str">
        <f t="shared" si="259"/>
        <v>plays</v>
      </c>
      <c r="S4114" s="9">
        <v>42400.696597222224</v>
      </c>
      <c r="T4114" s="9"/>
      <c r="U4114" s="8">
        <v>42427.75</v>
      </c>
      <c r="W4114" s="10">
        <v>42400.696597222224</v>
      </c>
    </row>
    <row r="4115" spans="1:23" ht="49" x14ac:dyDescent="0.25">
      <c r="A4115">
        <v>4113</v>
      </c>
      <c r="B4115" s="3" t="s">
        <v>4109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</v>
      </c>
      <c r="P4115">
        <f t="shared" si="257"/>
        <v>1</v>
      </c>
      <c r="Q4115" t="str">
        <f t="shared" si="258"/>
        <v>theater</v>
      </c>
      <c r="R4115" t="str">
        <f t="shared" si="259"/>
        <v>plays</v>
      </c>
      <c r="S4115" s="9">
        <v>42358.323182870372</v>
      </c>
      <c r="T4115" s="9"/>
      <c r="U4115" s="8">
        <v>42377.023611111115</v>
      </c>
      <c r="W4115" s="10">
        <v>42358.323182870372</v>
      </c>
    </row>
  </sheetData>
  <autoFilter ref="A1:W4115" xr:uid="{CC016612-71FC-D74F-B2E2-851871A217C9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canceled">
      <formula>NOT(ISERROR(SEARCH("canceled",F2)))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B7B70"/>
        <color theme="9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EDE3-8A99-344D-A1D8-5C574E5EC2B3}">
  <dimension ref="A1:F14"/>
  <sheetViews>
    <sheetView workbookViewId="0">
      <selection activeCell="B14" sqref="B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83203125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3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" bestFit="1" customWidth="1"/>
    <col min="28" max="29" width="3.33203125" bestFit="1" customWidth="1"/>
    <col min="30" max="31" width="2.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3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5" width="2.83203125" bestFit="1" customWidth="1"/>
    <col min="56" max="56" width="3" bestFit="1" customWidth="1"/>
    <col min="57" max="57" width="3.332031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6" width="3.1640625" bestFit="1" customWidth="1"/>
    <col min="67" max="67" width="13" bestFit="1" customWidth="1"/>
    <col min="68" max="68" width="10" bestFit="1" customWidth="1"/>
  </cols>
  <sheetData>
    <row r="1" spans="1:6" x14ac:dyDescent="0.2">
      <c r="A1" s="5" t="s">
        <v>8222</v>
      </c>
      <c r="B1" t="s">
        <v>8363</v>
      </c>
    </row>
    <row r="3" spans="1:6" x14ac:dyDescent="0.2">
      <c r="A3" s="5" t="s">
        <v>8320</v>
      </c>
      <c r="B3" s="5" t="s">
        <v>8321</v>
      </c>
    </row>
    <row r="4" spans="1:6" x14ac:dyDescent="0.2">
      <c r="A4" s="5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8311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8312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8313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8314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8315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8316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8318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8319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47D78-F41E-DC4B-8928-7982649DF3D1}">
  <dimension ref="A1:F47"/>
  <sheetViews>
    <sheetView topLeftCell="A4" workbookViewId="0">
      <selection activeCell="J3" sqref="J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5" t="s">
        <v>8222</v>
      </c>
      <c r="B1" t="s">
        <v>8363</v>
      </c>
    </row>
    <row r="2" spans="1:6" x14ac:dyDescent="0.2">
      <c r="A2" s="5" t="s">
        <v>8307</v>
      </c>
      <c r="B2" t="s">
        <v>8363</v>
      </c>
    </row>
    <row r="4" spans="1:6" x14ac:dyDescent="0.2">
      <c r="A4" s="5" t="s">
        <v>8320</v>
      </c>
      <c r="B4" s="5" t="s">
        <v>8321</v>
      </c>
    </row>
    <row r="5" spans="1:6" x14ac:dyDescent="0.2">
      <c r="A5" s="5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6" t="s">
        <v>8322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8323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8324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8325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8326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8327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8328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8330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8331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8332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8333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8334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8335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8336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8337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8338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8339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8340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8342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8343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8344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8346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8347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8348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8349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8350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8351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8352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8353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8356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8357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8358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8359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8360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8361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8362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8319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F4B22-1E6E-D846-8EC7-48BA2737664B}">
  <dimension ref="A1:E18"/>
  <sheetViews>
    <sheetView workbookViewId="0">
      <selection activeCell="B13" sqref="B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5" t="s">
        <v>8307</v>
      </c>
      <c r="B1" t="s">
        <v>8363</v>
      </c>
    </row>
    <row r="2" spans="1:5" x14ac:dyDescent="0.2">
      <c r="A2" s="5" t="s">
        <v>8367</v>
      </c>
      <c r="B2" t="s">
        <v>8363</v>
      </c>
    </row>
    <row r="4" spans="1:5" x14ac:dyDescent="0.2">
      <c r="A4" s="5" t="s">
        <v>8380</v>
      </c>
      <c r="B4" s="5" t="s">
        <v>8321</v>
      </c>
    </row>
    <row r="5" spans="1:5" x14ac:dyDescent="0.2">
      <c r="A5" s="5" t="s">
        <v>8309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2">
      <c r="A6" s="6" t="s">
        <v>8374</v>
      </c>
      <c r="B6" s="7">
        <v>34</v>
      </c>
      <c r="C6" s="7">
        <v>148</v>
      </c>
      <c r="D6" s="7">
        <v>184</v>
      </c>
      <c r="E6" s="7">
        <v>366</v>
      </c>
    </row>
    <row r="7" spans="1:5" x14ac:dyDescent="0.2">
      <c r="A7" s="6" t="s">
        <v>8375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6" t="s">
        <v>8376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2">
      <c r="A9" s="6" t="s">
        <v>8377</v>
      </c>
      <c r="B9" s="7">
        <v>27</v>
      </c>
      <c r="C9" s="7">
        <v>102</v>
      </c>
      <c r="D9" s="7">
        <v>193</v>
      </c>
      <c r="E9" s="7">
        <v>322</v>
      </c>
    </row>
    <row r="10" spans="1:5" x14ac:dyDescent="0.2">
      <c r="A10" s="6" t="s">
        <v>8368</v>
      </c>
      <c r="B10" s="7">
        <v>26</v>
      </c>
      <c r="C10" s="7">
        <v>126</v>
      </c>
      <c r="D10" s="7">
        <v>232</v>
      </c>
      <c r="E10" s="7">
        <v>384</v>
      </c>
    </row>
    <row r="11" spans="1:5" x14ac:dyDescent="0.2">
      <c r="A11" s="6" t="s">
        <v>8378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">
      <c r="A12" s="6" t="s">
        <v>8369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2">
      <c r="A13" s="6" t="s">
        <v>8370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2">
      <c r="A14" s="6" t="s">
        <v>8371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2">
      <c r="A15" s="6" t="s">
        <v>8372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2">
      <c r="A16" s="6" t="s">
        <v>8373</v>
      </c>
      <c r="B16" s="7">
        <v>37</v>
      </c>
      <c r="C16" s="7">
        <v>114</v>
      </c>
      <c r="D16" s="7">
        <v>180</v>
      </c>
      <c r="E16" s="7">
        <v>331</v>
      </c>
    </row>
    <row r="17" spans="1:5" x14ac:dyDescent="0.2">
      <c r="A17" s="6" t="s">
        <v>8379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2">
      <c r="A18" s="6" t="s">
        <v>8319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663E3-86A2-E848-A68B-62F6528B76E5}">
  <dimension ref="A1:H13"/>
  <sheetViews>
    <sheetView workbookViewId="0">
      <selection activeCell="C14" sqref="C14"/>
    </sheetView>
  </sheetViews>
  <sheetFormatPr baseColWidth="10" defaultColWidth="19.5" defaultRowHeight="15" x14ac:dyDescent="0.2"/>
  <cols>
    <col min="1" max="1" width="24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</row>
    <row r="3" spans="1:8" x14ac:dyDescent="0.2">
      <c r="A3" t="s">
        <v>8390</v>
      </c>
      <c r="B3">
        <f>COUNTIFS(Data!$F:$F,"successful",Data!$D:$D,"&gt;=1000",Data!$D:$D,"&lt;=4999")</f>
        <v>932</v>
      </c>
      <c r="C3">
        <f>COUNTIFS(Data!$F:$F,"failed",Data!$D:$D,"&lt;5000")-C2</f>
        <v>420</v>
      </c>
      <c r="D3">
        <f>COUNTIFS(Data!$F:$F,"canceled",Data!$D:$D,"&lt;5000")-D2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1">
        <f t="shared" si="0"/>
        <v>4.2492917847025496E-2</v>
      </c>
    </row>
    <row r="4" spans="1:8" x14ac:dyDescent="0.2">
      <c r="A4" t="s">
        <v>8391</v>
      </c>
      <c r="B4">
        <f>COUNTIFS(Data!$F:$F,"successful",Data!$D:$D,"&gt;=5000",Data!$D:$D,"&lt;=9999")</f>
        <v>381</v>
      </c>
      <c r="C4">
        <f>COUNTIFS(Data!$F:$F,"failed",Data!$D:$D,"&lt;10000")-SUM(C2:C3)</f>
        <v>283</v>
      </c>
      <c r="D4">
        <f>COUNTIFS(Data!$F:$F,"canceled",Data!$D:$D,"&lt;10000")-SUM(D2:D3)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 x14ac:dyDescent="0.2">
      <c r="A5" t="s">
        <v>8392</v>
      </c>
      <c r="B5">
        <f>COUNTIFS(Data!$F:$F,"successful",Data!$D:$D,"&gt;=10000",Data!$D:$D,"&lt;=14999")</f>
        <v>168</v>
      </c>
      <c r="C5">
        <f>COUNTIFS(Data!$F:$F,"failed",Data!$D:$D,"&lt;15000")-SUM(C2:C4)</f>
        <v>144</v>
      </c>
      <c r="D5">
        <f>COUNTIFS(Data!$F:$F,"canceled",Data!$D:$D,"&lt;15000")-SUM(D2:D4)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 x14ac:dyDescent="0.2">
      <c r="A6" t="s">
        <v>8393</v>
      </c>
      <c r="B6">
        <f>COUNTIFS(Data!$F:$F,"successful",Data!$D:$D,"&gt;=15000",Data!$D:$D,"&lt;=19999")</f>
        <v>94</v>
      </c>
      <c r="C6">
        <f>COUNTIFS(Data!$F:$F,"failed",Data!$D:$D,"&lt;20000")-SUM(C2:C5)</f>
        <v>90</v>
      </c>
      <c r="D6">
        <f>COUNTIFS(Data!$F:$F,"canceled",Data!$D:$D,"&lt;20000")-SUM(D2:D5)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 x14ac:dyDescent="0.2">
      <c r="A7" t="s">
        <v>8394</v>
      </c>
      <c r="B7">
        <f>COUNTIFS(Data!$F:$F,"successful",Data!$D:$D,"&gt;=20000",Data!$D:$D,"&lt;=24999")</f>
        <v>62</v>
      </c>
      <c r="C7">
        <f>COUNTIFS(Data!$F:$F,"failed",Data!$D:$D,"&lt;25000")-SUM(C2:C6)</f>
        <v>72</v>
      </c>
      <c r="D7">
        <f>COUNTIFS(Data!$F:$F,"canceled",Data!$D:$D,"&lt;25000")-SUM(D2:D6)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 x14ac:dyDescent="0.2">
      <c r="A8" t="s">
        <v>8395</v>
      </c>
      <c r="B8">
        <f>COUNTIFS(Data!$F:$F,"successful",Data!$D:$D,"&gt;=25000",Data!$D:$D,"&lt;=29999")</f>
        <v>55</v>
      </c>
      <c r="C8">
        <f>COUNTIFS(Data!$F:$F,"failed",Data!$D:$D,"&lt;30000")-SUM(C2:C7)</f>
        <v>64</v>
      </c>
      <c r="D8">
        <f>COUNTIFS(Data!$F:$F,"canceled",Data!$D:$D,"&lt;30000")-SUM(D2:D7)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 x14ac:dyDescent="0.2">
      <c r="A9" t="s">
        <v>8396</v>
      </c>
      <c r="B9">
        <f>COUNTIFS(Data!$F:$F,"successful",Data!$D:$D,"&gt;=30000",Data!$D:$D,"&lt;=34999")</f>
        <v>32</v>
      </c>
      <c r="C9">
        <f>COUNTIFS(Data!$F:$F,"failed",Data!$D:$D,"&lt;35000")-SUM(C2:C8)</f>
        <v>37</v>
      </c>
      <c r="D9">
        <f>COUNTIFS(Data!$F:$F,"canceled",Data!$D:$D,"&lt;35000")-SUM(D2:D8)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 x14ac:dyDescent="0.2">
      <c r="A10" t="s">
        <v>8397</v>
      </c>
      <c r="B10">
        <f>COUNTIFS(Data!$F:$F,"successful",Data!$D:$D,"&gt;=35000",Data!$D:$D,"&lt;=39999")</f>
        <v>26</v>
      </c>
      <c r="C10">
        <f>COUNTIFS(Data!$F:$F,"failed",Data!$D:$D,"&lt;40000")-SUM(C2:C9)</f>
        <v>22</v>
      </c>
      <c r="D10">
        <f>COUNTIFS(Data!$F:$F,"canceled",Data!$D:$D,"&lt;40000")-SUM(D2:D9)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 x14ac:dyDescent="0.2">
      <c r="A11" t="s">
        <v>8398</v>
      </c>
      <c r="B11">
        <f>COUNTIFS(Data!$F:$F,"successful",Data!$D:$D,"&gt;=40000",Data!$D:$D,"&lt;=44999")</f>
        <v>21</v>
      </c>
      <c r="C11">
        <f>COUNTIFS(Data!$F:$F,"failed",Data!$D:$D,"&lt;45000")-SUM(C2:C10)</f>
        <v>16</v>
      </c>
      <c r="D11">
        <f>COUNTIFS(Data!$F:$F,"canceled",Data!$D:$D,"&lt;45000")-SUM(D2:D10)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 x14ac:dyDescent="0.2">
      <c r="A12" t="s">
        <v>8399</v>
      </c>
      <c r="B12">
        <f>COUNTIFS(Data!$F:$F,"successful",Data!$D:$D,"&gt;=45000",Data!$D:$D,"&lt;=49999")</f>
        <v>6</v>
      </c>
      <c r="C12">
        <f>COUNTIFS(Data!$F:$F,"failed",Data!$D:$D,"&lt;50000")-SUM(C2:C11)</f>
        <v>11</v>
      </c>
      <c r="D12">
        <f>COUNTIFS(Data!$F:$F,"canceled",Data!$D:$D,"&lt;50000")-SUM(D2:D11)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 x14ac:dyDescent="0.2">
      <c r="A13" t="s">
        <v>8400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Quinton Butterfield</cp:lastModifiedBy>
  <dcterms:created xsi:type="dcterms:W3CDTF">2017-04-20T15:17:24Z</dcterms:created>
  <dcterms:modified xsi:type="dcterms:W3CDTF">2019-02-25T12:38:10Z</dcterms:modified>
</cp:coreProperties>
</file>