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885" documentId="8_{570ADC7D-B848-4A2F-98AB-621396173E17}" xr6:coauthVersionLast="45" xr6:coauthVersionMax="45" xr10:uidLastSave="{EDA81727-8065-4D12-A175-41775684F839}"/>
  <bookViews>
    <workbookView xWindow="4515" yWindow="3150" windowWidth="21600" windowHeight="11385" activeTab="2" xr2:uid="{46DE8EAF-E2B0-456F-96CB-3D8C55056914}"/>
  </bookViews>
  <sheets>
    <sheet name="6.2" sheetId="1" r:id="rId1"/>
    <sheet name="6.4" sheetId="2" r:id="rId2"/>
    <sheet name="6.6" sheetId="3" r:id="rId3"/>
    <sheet name="6.10" sheetId="4" r:id="rId4"/>
    <sheet name="6.11" sheetId="5" r:id="rId5"/>
    <sheet name="6.15" sheetId="6" r:id="rId6"/>
  </sheets>
  <definedNames>
    <definedName name="solver_adj" localSheetId="3" hidden="1">'6.10'!$C$2:$C$10</definedName>
    <definedName name="solver_adj" localSheetId="4" hidden="1">'6.11'!$C$2:$C$18</definedName>
    <definedName name="solver_adj" localSheetId="5" hidden="1">'6.15'!$C$2:$C$18</definedName>
    <definedName name="solver_adj" localSheetId="0" hidden="1">'6.2'!$C$2:$C$7</definedName>
    <definedName name="solver_adj" localSheetId="1" hidden="1">'6.4'!$C$2:$C$11</definedName>
    <definedName name="solver_adj" localSheetId="2" hidden="1">'6.6'!$C$2:$C$17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'6.10'!$C$2:$C$10</definedName>
    <definedName name="solver_lhs1" localSheetId="4" hidden="1">'6.11'!$C$2:$C$18</definedName>
    <definedName name="solver_lhs1" localSheetId="5" hidden="1">'6.15'!$H$2:$H$8</definedName>
    <definedName name="solver_lhs1" localSheetId="0" hidden="1">'6.2'!$G$2:$G$6</definedName>
    <definedName name="solver_lhs1" localSheetId="1" hidden="1">'6.4'!$C$2:$C$11</definedName>
    <definedName name="solver_lhs1" localSheetId="2" hidden="1">'6.6'!$C$2:$C$17</definedName>
    <definedName name="solver_lhs2" localSheetId="3" hidden="1">'6.10'!$H$3:$H$6</definedName>
    <definedName name="solver_lhs2" localSheetId="4" hidden="1">'6.11'!$H$5:$H$10</definedName>
    <definedName name="solver_lhs2" localSheetId="1" hidden="1">'6.4'!$I$2:$I$8</definedName>
    <definedName name="solver_lhs2" localSheetId="2" hidden="1">'6.6'!$I$2:$I$12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2</definedName>
    <definedName name="solver_num" localSheetId="4" hidden="1">2</definedName>
    <definedName name="solver_num" localSheetId="5" hidden="1">1</definedName>
    <definedName name="solver_num" localSheetId="0" hidden="1">1</definedName>
    <definedName name="solver_num" localSheetId="1" hidden="1">2</definedName>
    <definedName name="solver_num" localSheetId="2" hidden="1">2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'6.10'!$C$12</definedName>
    <definedName name="solver_opt" localSheetId="4" hidden="1">'6.11'!$C$20</definedName>
    <definedName name="solver_opt" localSheetId="5" hidden="1">'6.15'!$C$20</definedName>
    <definedName name="solver_opt" localSheetId="0" hidden="1">'6.2'!$C$9</definedName>
    <definedName name="solver_opt" localSheetId="1" hidden="1">'6.4'!$C$13</definedName>
    <definedName name="solver_opt" localSheetId="2" hidden="1">'6.6'!$C$19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el1" localSheetId="3" hidden="1">1</definedName>
    <definedName name="solver_rel1" localSheetId="4" hidden="1">1</definedName>
    <definedName name="solver_rel1" localSheetId="5" hidden="1">2</definedName>
    <definedName name="solver_rel1" localSheetId="0" hidden="1">2</definedName>
    <definedName name="solver_rel1" localSheetId="1" hidden="1">1</definedName>
    <definedName name="solver_rel1" localSheetId="2" hidden="1">1</definedName>
    <definedName name="solver_rel2" localSheetId="3" hidden="1">2</definedName>
    <definedName name="solver_rel2" localSheetId="4" hidden="1">2</definedName>
    <definedName name="solver_rel2" localSheetId="1" hidden="1">2</definedName>
    <definedName name="solver_rel2" localSheetId="2" hidden="1">2</definedName>
    <definedName name="solver_rhs1" localSheetId="3" hidden="1">'6.10'!$E$2:$E$10</definedName>
    <definedName name="solver_rhs1" localSheetId="4" hidden="1">'6.11'!$E$2:$E$18</definedName>
    <definedName name="solver_rhs1" localSheetId="5" hidden="1">'6.15'!$J$2:$J$8</definedName>
    <definedName name="solver_rhs1" localSheetId="0" hidden="1">'6.2'!$I$2:$I$6</definedName>
    <definedName name="solver_rhs1" localSheetId="1" hidden="1">'6.4'!$E$2:$E$11</definedName>
    <definedName name="solver_rhs1" localSheetId="2" hidden="1">'6.6'!$E$2:$E$17</definedName>
    <definedName name="solver_rhs2" localSheetId="3" hidden="1">'6.10'!$J$3:$J$6</definedName>
    <definedName name="solver_rhs2" localSheetId="4" hidden="1">'6.11'!$J$5:$J$10</definedName>
    <definedName name="solver_rhs2" localSheetId="1" hidden="1">'6.4'!$K$2:$K$8</definedName>
    <definedName name="solver_rhs2" localSheetId="2" hidden="1">'6.6'!$K$2:$K$12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1</definedName>
    <definedName name="solver_typ" localSheetId="4" hidden="1">1</definedName>
    <definedName name="solver_typ" localSheetId="5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H8" i="6"/>
  <c r="H7" i="6"/>
  <c r="H6" i="6"/>
  <c r="H5" i="6"/>
  <c r="H4" i="6"/>
  <c r="H3" i="6"/>
  <c r="H2" i="6"/>
  <c r="H3" i="5"/>
  <c r="H4" i="5"/>
  <c r="H5" i="5"/>
  <c r="H6" i="5"/>
  <c r="H7" i="5"/>
  <c r="H8" i="5"/>
  <c r="H9" i="5"/>
  <c r="H10" i="5"/>
  <c r="H11" i="5"/>
  <c r="H2" i="5"/>
  <c r="H7" i="4"/>
  <c r="H6" i="4"/>
  <c r="H5" i="4"/>
  <c r="H4" i="4"/>
  <c r="H3" i="4"/>
  <c r="H2" i="4"/>
  <c r="C12" i="4" s="1"/>
  <c r="C19" i="3"/>
  <c r="I12" i="3"/>
  <c r="I11" i="3"/>
  <c r="I10" i="3"/>
  <c r="I9" i="3"/>
  <c r="I8" i="3"/>
  <c r="I7" i="3"/>
  <c r="I6" i="3"/>
  <c r="I5" i="3"/>
  <c r="I4" i="3"/>
  <c r="I3" i="3"/>
  <c r="I2" i="3"/>
  <c r="C13" i="2"/>
  <c r="I8" i="2"/>
  <c r="I7" i="2"/>
  <c r="I6" i="2"/>
  <c r="I5" i="2"/>
  <c r="I4" i="2"/>
  <c r="I3" i="2"/>
  <c r="I2" i="2"/>
  <c r="C9" i="1"/>
  <c r="G6" i="1"/>
  <c r="G5" i="1"/>
  <c r="G4" i="1"/>
  <c r="G3" i="1"/>
  <c r="G2" i="1"/>
  <c r="C20" i="5" l="1"/>
</calcChain>
</file>

<file path=xl/sharedStrings.xml><?xml version="1.0" encoding="utf-8"?>
<sst xmlns="http://schemas.openxmlformats.org/spreadsheetml/2006/main" count="341" uniqueCount="59">
  <si>
    <t>From</t>
  </si>
  <si>
    <t>To</t>
  </si>
  <si>
    <t>Ship</t>
  </si>
  <si>
    <t>Unit Cost</t>
  </si>
  <si>
    <t>Nodes</t>
  </si>
  <si>
    <t>Net Flow</t>
  </si>
  <si>
    <t>Supply/Demand</t>
  </si>
  <si>
    <t>Source 1</t>
  </si>
  <si>
    <t>Destination 1</t>
  </si>
  <si>
    <t>=</t>
  </si>
  <si>
    <t>Destination 2</t>
  </si>
  <si>
    <t>Source 2</t>
  </si>
  <si>
    <t>Destination 3</t>
  </si>
  <si>
    <t>Total Cost</t>
  </si>
  <si>
    <t>Capacity</t>
  </si>
  <si>
    <t>P1</t>
  </si>
  <si>
    <t>WH1</t>
  </si>
  <si>
    <t>&lt;=</t>
  </si>
  <si>
    <t>WH2</t>
  </si>
  <si>
    <t>P2</t>
  </si>
  <si>
    <t>RO1</t>
  </si>
  <si>
    <t>RO2</t>
  </si>
  <si>
    <t>RO3</t>
  </si>
  <si>
    <t>ST</t>
  </si>
  <si>
    <t>LI</t>
  </si>
  <si>
    <t>BO</t>
  </si>
  <si>
    <t>BE</t>
  </si>
  <si>
    <t>RO</t>
  </si>
  <si>
    <t>HA</t>
  </si>
  <si>
    <t>NO</t>
  </si>
  <si>
    <t>NY</t>
  </si>
  <si>
    <t>BN</t>
  </si>
  <si>
    <t>LA</t>
  </si>
  <si>
    <t>SE</t>
  </si>
  <si>
    <t>A</t>
  </si>
  <si>
    <t>B</t>
  </si>
  <si>
    <t>C</t>
  </si>
  <si>
    <t>D</t>
  </si>
  <si>
    <t>E</t>
  </si>
  <si>
    <t>F</t>
  </si>
  <si>
    <t>Maximum Flow</t>
  </si>
  <si>
    <t>FROM</t>
  </si>
  <si>
    <t>TO</t>
  </si>
  <si>
    <t>R1</t>
  </si>
  <si>
    <t>R2</t>
  </si>
  <si>
    <t>R3</t>
  </si>
  <si>
    <t>T</t>
  </si>
  <si>
    <t>On Route</t>
  </si>
  <si>
    <t>Distance (miles)</t>
  </si>
  <si>
    <t>Origin</t>
  </si>
  <si>
    <t>Destination</t>
  </si>
  <si>
    <t>C</t>
    <phoneticPr fontId="0"/>
  </si>
  <si>
    <t>B</t>
    <phoneticPr fontId="0"/>
  </si>
  <si>
    <t>E</t>
    <phoneticPr fontId="0"/>
  </si>
  <si>
    <t>D</t>
    <phoneticPr fontId="0"/>
  </si>
  <si>
    <t>Total Distance (miles)</t>
  </si>
  <si>
    <t>Shortest route:  Origin – A – B – E – D – Destination</t>
  </si>
  <si>
    <t>d) yes</t>
  </si>
  <si>
    <t>e)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</si>
</sst>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2" fillId="4" borderId="4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  <xf numFmtId="0" fontId="2" fillId="6" borderId="4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10</xdr:row>
      <xdr:rowOff>57150</xdr:rowOff>
    </xdr:from>
    <xdr:to>
      <xdr:col>7</xdr:col>
      <xdr:colOff>98425</xdr:colOff>
      <xdr:row>17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440EA0-F8ED-4191-B3F0-66D7BF2D7F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981200"/>
          <a:ext cx="2070100" cy="1308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14</xdr:row>
      <xdr:rowOff>57150</xdr:rowOff>
    </xdr:from>
    <xdr:to>
      <xdr:col>10</xdr:col>
      <xdr:colOff>155575</xdr:colOff>
      <xdr:row>21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2738B1-CCBD-4521-9EBE-5B8DDF1EF98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2743200"/>
          <a:ext cx="4318000" cy="1384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295275</xdr:colOff>
      <xdr:row>24</xdr:row>
      <xdr:rowOff>66675</xdr:rowOff>
    </xdr:from>
    <xdr:to>
      <xdr:col>10</xdr:col>
      <xdr:colOff>15875</xdr:colOff>
      <xdr:row>32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0542EC-C87F-49D9-954A-24F7DA5F1E7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4657725"/>
          <a:ext cx="3987800" cy="1485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19</xdr:row>
      <xdr:rowOff>0</xdr:rowOff>
    </xdr:from>
    <xdr:to>
      <xdr:col>10</xdr:col>
      <xdr:colOff>854075</xdr:colOff>
      <xdr:row>29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BB5CB9-5C03-4540-B8DF-D433EDAE0DE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3638550"/>
          <a:ext cx="4483100" cy="191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13</xdr:row>
      <xdr:rowOff>104775</xdr:rowOff>
    </xdr:from>
    <xdr:to>
      <xdr:col>11</xdr:col>
      <xdr:colOff>231775</xdr:colOff>
      <xdr:row>24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A24CA9-FC57-4D8D-BF7A-D5B8BFF3F66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81275"/>
          <a:ext cx="3784600" cy="2057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11</xdr:row>
      <xdr:rowOff>0</xdr:rowOff>
    </xdr:from>
    <xdr:to>
      <xdr:col>10</xdr:col>
      <xdr:colOff>514350</xdr:colOff>
      <xdr:row>16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70257D-E04C-45AA-A925-6DF8C879423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2124075"/>
          <a:ext cx="3467100" cy="1130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F45E-14D5-4DE7-ABE4-843466D4298C}">
  <dimension ref="A1:I9"/>
  <sheetViews>
    <sheetView workbookViewId="0">
      <selection activeCell="N18" sqref="N18"/>
    </sheetView>
  </sheetViews>
  <sheetFormatPr defaultRowHeight="15" x14ac:dyDescent="0.25"/>
  <cols>
    <col min="1" max="1" width="8.42578125" bestFit="1" customWidth="1"/>
    <col min="2" max="2" width="11.85546875" bestFit="1" customWidth="1"/>
    <col min="3" max="3" width="9.42578125" customWidth="1"/>
    <col min="6" max="6" width="11.85546875" bestFit="1" customWidth="1"/>
    <col min="9" max="9" width="15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/>
      <c r="I1" s="1" t="s">
        <v>6</v>
      </c>
    </row>
    <row r="2" spans="1:9" x14ac:dyDescent="0.25">
      <c r="A2" s="2" t="s">
        <v>7</v>
      </c>
      <c r="B2" s="2" t="s">
        <v>8</v>
      </c>
      <c r="C2" s="3">
        <v>0</v>
      </c>
      <c r="D2" s="4">
        <v>6</v>
      </c>
      <c r="E2" s="2"/>
      <c r="F2" s="2" t="s">
        <v>7</v>
      </c>
      <c r="G2" s="2">
        <f>SUMIF($A$2:$A$7,F2,$C$2:$C$7)-SUMIF($B$2:$B$7,F2,$C$2:$C$7)</f>
        <v>40</v>
      </c>
      <c r="H2" s="2" t="s">
        <v>9</v>
      </c>
      <c r="I2" s="5">
        <v>40</v>
      </c>
    </row>
    <row r="3" spans="1:9" x14ac:dyDescent="0.25">
      <c r="A3" s="2" t="s">
        <v>7</v>
      </c>
      <c r="B3" s="2" t="s">
        <v>10</v>
      </c>
      <c r="C3" s="6">
        <v>10</v>
      </c>
      <c r="D3" s="4">
        <v>7</v>
      </c>
      <c r="E3" s="2"/>
      <c r="F3" s="2" t="s">
        <v>11</v>
      </c>
      <c r="G3" s="2">
        <f>SUMIF($A$2:$A$7,F3,$C$2:$C$7)-SUMIF($B$2:$B$7,F3,$C$2:$C$7)</f>
        <v>60</v>
      </c>
      <c r="H3" s="2" t="s">
        <v>9</v>
      </c>
      <c r="I3" s="5">
        <v>60</v>
      </c>
    </row>
    <row r="4" spans="1:9" x14ac:dyDescent="0.25">
      <c r="A4" s="2" t="s">
        <v>7</v>
      </c>
      <c r="B4" s="2" t="s">
        <v>12</v>
      </c>
      <c r="C4" s="6">
        <v>30</v>
      </c>
      <c r="D4" s="4">
        <v>4</v>
      </c>
      <c r="E4" s="2"/>
      <c r="F4" s="2" t="s">
        <v>8</v>
      </c>
      <c r="G4" s="2">
        <f>SUMIF($A$2:$A$7,F4,$C$2:$C$7)-SUMIF($B$2:$B$7,F4,$C$2:$C$7)</f>
        <v>-30</v>
      </c>
      <c r="H4" s="2" t="s">
        <v>9</v>
      </c>
      <c r="I4" s="5">
        <v>-30</v>
      </c>
    </row>
    <row r="5" spans="1:9" x14ac:dyDescent="0.25">
      <c r="A5" s="2" t="s">
        <v>11</v>
      </c>
      <c r="B5" s="2" t="s">
        <v>8</v>
      </c>
      <c r="C5" s="6">
        <v>30</v>
      </c>
      <c r="D5" s="4">
        <v>5</v>
      </c>
      <c r="E5" s="2"/>
      <c r="F5" s="2" t="s">
        <v>10</v>
      </c>
      <c r="G5" s="2">
        <f>SUMIF($A$2:$A$7,F5,$C$2:$C$7)-SUMIF($B$2:$B$7,F5,$C$2:$C$7)</f>
        <v>-40</v>
      </c>
      <c r="H5" s="2" t="s">
        <v>9</v>
      </c>
      <c r="I5" s="5">
        <v>-40</v>
      </c>
    </row>
    <row r="6" spans="1:9" x14ac:dyDescent="0.25">
      <c r="A6" s="2" t="s">
        <v>11</v>
      </c>
      <c r="B6" s="2" t="s">
        <v>10</v>
      </c>
      <c r="C6" s="6">
        <v>30</v>
      </c>
      <c r="D6" s="4">
        <v>8</v>
      </c>
      <c r="E6" s="2"/>
      <c r="F6" s="2" t="s">
        <v>12</v>
      </c>
      <c r="G6" s="2">
        <f>SUMIF($A$2:$A$7,F6,$C$2:$C$7)-SUMIF($B$2:$B$7,F6,$C$2:$C$7)</f>
        <v>-30</v>
      </c>
      <c r="H6" s="2" t="s">
        <v>9</v>
      </c>
      <c r="I6" s="5">
        <v>-30</v>
      </c>
    </row>
    <row r="7" spans="1:9" x14ac:dyDescent="0.25">
      <c r="A7" s="2" t="s">
        <v>11</v>
      </c>
      <c r="B7" s="2" t="s">
        <v>12</v>
      </c>
      <c r="C7" s="7">
        <v>0</v>
      </c>
      <c r="D7" s="4">
        <v>6</v>
      </c>
      <c r="E7" s="2"/>
      <c r="F7" s="2"/>
      <c r="G7" s="2"/>
      <c r="H7" s="2"/>
      <c r="I7" s="2"/>
    </row>
    <row r="8" spans="1:9" ht="15.75" thickBot="1" x14ac:dyDescent="0.3">
      <c r="A8" s="2"/>
      <c r="B8" s="2"/>
      <c r="C8" s="2"/>
      <c r="D8" s="2"/>
      <c r="E8" s="2"/>
      <c r="F8" s="2"/>
      <c r="G8" s="2"/>
      <c r="H8" s="2"/>
      <c r="I8" s="2"/>
    </row>
    <row r="9" spans="1:9" ht="15.75" thickBot="1" x14ac:dyDescent="0.3">
      <c r="A9" s="2"/>
      <c r="B9" s="8" t="s">
        <v>13</v>
      </c>
      <c r="C9" s="9">
        <f>SUMPRODUCT(D2:D7,C2:C7)</f>
        <v>580</v>
      </c>
      <c r="D9" s="2"/>
      <c r="E9" s="2"/>
      <c r="F9" s="2"/>
      <c r="G9" s="2"/>
      <c r="H9" s="2"/>
      <c r="I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1275-E6AA-474A-9083-94A77AD1A9C8}">
  <dimension ref="A1:K13"/>
  <sheetViews>
    <sheetView workbookViewId="0">
      <selection activeCell="O13" sqref="O13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/>
      <c r="E1" s="1" t="s">
        <v>14</v>
      </c>
      <c r="F1" s="1" t="s">
        <v>3</v>
      </c>
      <c r="G1" s="2"/>
      <c r="H1" s="1" t="s">
        <v>4</v>
      </c>
      <c r="I1" s="1" t="s">
        <v>5</v>
      </c>
      <c r="J1" s="1"/>
      <c r="K1" s="1" t="s">
        <v>6</v>
      </c>
    </row>
    <row r="2" spans="1:11" x14ac:dyDescent="0.25">
      <c r="A2" s="2" t="s">
        <v>15</v>
      </c>
      <c r="B2" s="2" t="s">
        <v>16</v>
      </c>
      <c r="C2" s="3">
        <v>125</v>
      </c>
      <c r="D2" s="2" t="s">
        <v>17</v>
      </c>
      <c r="E2" s="5">
        <v>125</v>
      </c>
      <c r="F2" s="4">
        <v>425</v>
      </c>
      <c r="G2" s="2"/>
      <c r="H2" s="2" t="s">
        <v>15</v>
      </c>
      <c r="I2" s="2">
        <f t="shared" ref="I2:I8" si="0">SUMIF($A$2:$A$11,H2,$C$2:$C$11)-SUMIF($B$2:$B$11,H2,$C$2:$C$11)</f>
        <v>200</v>
      </c>
      <c r="J2" s="2" t="s">
        <v>9</v>
      </c>
      <c r="K2" s="5">
        <v>200</v>
      </c>
    </row>
    <row r="3" spans="1:11" x14ac:dyDescent="0.25">
      <c r="A3" s="2" t="s">
        <v>15</v>
      </c>
      <c r="B3" s="2" t="s">
        <v>18</v>
      </c>
      <c r="C3" s="6">
        <v>75</v>
      </c>
      <c r="D3" s="2" t="s">
        <v>17</v>
      </c>
      <c r="E3" s="5">
        <v>150</v>
      </c>
      <c r="F3" s="4">
        <v>560</v>
      </c>
      <c r="G3" s="2"/>
      <c r="H3" s="2" t="s">
        <v>19</v>
      </c>
      <c r="I3" s="2">
        <f t="shared" si="0"/>
        <v>300</v>
      </c>
      <c r="J3" s="2" t="s">
        <v>9</v>
      </c>
      <c r="K3" s="5">
        <v>300</v>
      </c>
    </row>
    <row r="4" spans="1:11" x14ac:dyDescent="0.25">
      <c r="A4" s="2" t="s">
        <v>19</v>
      </c>
      <c r="B4" s="2" t="s">
        <v>16</v>
      </c>
      <c r="C4" s="6">
        <v>125</v>
      </c>
      <c r="D4" s="2" t="s">
        <v>17</v>
      </c>
      <c r="E4" s="5">
        <v>175</v>
      </c>
      <c r="F4" s="4">
        <v>510</v>
      </c>
      <c r="G4" s="2"/>
      <c r="H4" s="2" t="s">
        <v>16</v>
      </c>
      <c r="I4" s="2">
        <f t="shared" si="0"/>
        <v>0</v>
      </c>
      <c r="J4" s="2" t="s">
        <v>9</v>
      </c>
      <c r="K4" s="5">
        <v>0</v>
      </c>
    </row>
    <row r="5" spans="1:11" x14ac:dyDescent="0.25">
      <c r="A5" s="2" t="s">
        <v>19</v>
      </c>
      <c r="B5" s="2" t="s">
        <v>18</v>
      </c>
      <c r="C5" s="6">
        <v>175</v>
      </c>
      <c r="D5" s="2" t="s">
        <v>17</v>
      </c>
      <c r="E5" s="5">
        <v>200</v>
      </c>
      <c r="F5" s="4">
        <v>600</v>
      </c>
      <c r="G5" s="2"/>
      <c r="H5" s="2" t="s">
        <v>18</v>
      </c>
      <c r="I5" s="2">
        <f t="shared" si="0"/>
        <v>0</v>
      </c>
      <c r="J5" s="2" t="s">
        <v>9</v>
      </c>
      <c r="K5" s="5">
        <v>0</v>
      </c>
    </row>
    <row r="6" spans="1:11" x14ac:dyDescent="0.25">
      <c r="A6" s="2" t="s">
        <v>16</v>
      </c>
      <c r="B6" s="2" t="s">
        <v>20</v>
      </c>
      <c r="C6" s="6">
        <v>100</v>
      </c>
      <c r="D6" s="2" t="s">
        <v>17</v>
      </c>
      <c r="E6" s="5">
        <v>100</v>
      </c>
      <c r="F6" s="4">
        <v>470</v>
      </c>
      <c r="G6" s="2"/>
      <c r="H6" s="2" t="s">
        <v>20</v>
      </c>
      <c r="I6" s="2">
        <f t="shared" si="0"/>
        <v>-150</v>
      </c>
      <c r="J6" s="2" t="s">
        <v>9</v>
      </c>
      <c r="K6" s="5">
        <v>-150</v>
      </c>
    </row>
    <row r="7" spans="1:11" x14ac:dyDescent="0.25">
      <c r="A7" s="2" t="s">
        <v>16</v>
      </c>
      <c r="B7" s="2" t="s">
        <v>21</v>
      </c>
      <c r="C7" s="6">
        <v>50</v>
      </c>
      <c r="D7" s="2" t="s">
        <v>17</v>
      </c>
      <c r="E7" s="5">
        <v>150</v>
      </c>
      <c r="F7" s="4">
        <v>505</v>
      </c>
      <c r="G7" s="2"/>
      <c r="H7" s="2" t="s">
        <v>21</v>
      </c>
      <c r="I7" s="2">
        <f t="shared" si="0"/>
        <v>-200</v>
      </c>
      <c r="J7" s="2" t="s">
        <v>9</v>
      </c>
      <c r="K7" s="5">
        <v>-200</v>
      </c>
    </row>
    <row r="8" spans="1:11" x14ac:dyDescent="0.25">
      <c r="A8" s="2" t="s">
        <v>16</v>
      </c>
      <c r="B8" s="2" t="s">
        <v>22</v>
      </c>
      <c r="C8" s="6">
        <v>100</v>
      </c>
      <c r="D8" s="2" t="s">
        <v>17</v>
      </c>
      <c r="E8" s="5">
        <v>100</v>
      </c>
      <c r="F8" s="4">
        <v>490</v>
      </c>
      <c r="G8" s="2"/>
      <c r="H8" s="2" t="s">
        <v>22</v>
      </c>
      <c r="I8" s="2">
        <f t="shared" si="0"/>
        <v>-150</v>
      </c>
      <c r="J8" s="2" t="s">
        <v>9</v>
      </c>
      <c r="K8" s="5">
        <v>-150</v>
      </c>
    </row>
    <row r="9" spans="1:11" x14ac:dyDescent="0.25">
      <c r="A9" s="2" t="s">
        <v>18</v>
      </c>
      <c r="B9" s="2" t="s">
        <v>20</v>
      </c>
      <c r="C9" s="6">
        <v>50</v>
      </c>
      <c r="D9" s="2" t="s">
        <v>17</v>
      </c>
      <c r="E9" s="5">
        <v>125</v>
      </c>
      <c r="F9" s="4">
        <v>390</v>
      </c>
      <c r="G9" s="2"/>
      <c r="H9" s="2"/>
      <c r="I9" s="2"/>
      <c r="J9" s="2"/>
      <c r="K9" s="2"/>
    </row>
    <row r="10" spans="1:11" x14ac:dyDescent="0.25">
      <c r="A10" s="2" t="s">
        <v>18</v>
      </c>
      <c r="B10" s="2" t="s">
        <v>21</v>
      </c>
      <c r="C10" s="6">
        <v>150</v>
      </c>
      <c r="D10" s="2" t="s">
        <v>17</v>
      </c>
      <c r="E10" s="5">
        <v>150</v>
      </c>
      <c r="F10" s="4">
        <v>410</v>
      </c>
      <c r="G10" s="2"/>
      <c r="H10" s="2"/>
      <c r="I10" s="2"/>
      <c r="J10" s="2"/>
      <c r="K10" s="2"/>
    </row>
    <row r="11" spans="1:11" x14ac:dyDescent="0.25">
      <c r="A11" s="2" t="s">
        <v>18</v>
      </c>
      <c r="B11" s="2" t="s">
        <v>22</v>
      </c>
      <c r="C11" s="7">
        <v>50</v>
      </c>
      <c r="D11" s="2" t="s">
        <v>17</v>
      </c>
      <c r="E11" s="5">
        <v>75</v>
      </c>
      <c r="F11" s="4">
        <v>440</v>
      </c>
      <c r="G11" s="2"/>
      <c r="H11" s="2"/>
      <c r="I11" s="2"/>
      <c r="J11" s="2"/>
      <c r="K11" s="2"/>
    </row>
    <row r="12" spans="1:11" ht="15.75" thickBo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5.75" thickBot="1" x14ac:dyDescent="0.3">
      <c r="A13" s="2"/>
      <c r="B13" s="8" t="s">
        <v>13</v>
      </c>
      <c r="C13" s="9">
        <f>SUMPRODUCT(F2:F11,C2:C11)</f>
        <v>488125</v>
      </c>
      <c r="D13" s="10"/>
      <c r="E13" s="10"/>
      <c r="F13" s="2"/>
      <c r="G13" s="2"/>
      <c r="H13" s="2"/>
      <c r="I13" s="2"/>
      <c r="J13" s="2"/>
      <c r="K1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B903-8679-4419-ADDF-F16EAF381D7C}">
  <dimension ref="A1:K19"/>
  <sheetViews>
    <sheetView tabSelected="1" workbookViewId="0">
      <selection activeCell="O18" sqref="O18"/>
    </sheetView>
  </sheetViews>
  <sheetFormatPr defaultRowHeight="15" x14ac:dyDescent="0.25"/>
  <cols>
    <col min="3" max="3" width="10.140625" bestFit="1" customWidth="1"/>
    <col min="11" max="11" width="15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/>
      <c r="E1" s="1" t="s">
        <v>14</v>
      </c>
      <c r="F1" s="1" t="s">
        <v>3</v>
      </c>
      <c r="G1" s="2"/>
      <c r="H1" s="1" t="s">
        <v>4</v>
      </c>
      <c r="I1" s="1" t="s">
        <v>5</v>
      </c>
      <c r="J1" s="1"/>
      <c r="K1" s="1" t="s">
        <v>6</v>
      </c>
    </row>
    <row r="2" spans="1:11" x14ac:dyDescent="0.25">
      <c r="A2" s="2" t="s">
        <v>23</v>
      </c>
      <c r="B2" s="2" t="s">
        <v>24</v>
      </c>
      <c r="C2" s="3">
        <v>30</v>
      </c>
      <c r="D2" s="2" t="s">
        <v>17</v>
      </c>
      <c r="E2" s="5">
        <v>40</v>
      </c>
      <c r="F2" s="4">
        <v>3200</v>
      </c>
      <c r="G2" s="2"/>
      <c r="H2" s="2" t="s">
        <v>23</v>
      </c>
      <c r="I2" s="2">
        <f t="shared" ref="I2:I12" si="0">SUMIF($A$2:$A$17,H2,$C$2:$C$17)-SUMIF($B$2:$B$17,H2,$C$2:$C$17)</f>
        <v>130</v>
      </c>
      <c r="J2" s="2" t="s">
        <v>9</v>
      </c>
      <c r="K2" s="5">
        <v>130</v>
      </c>
    </row>
    <row r="3" spans="1:11" x14ac:dyDescent="0.25">
      <c r="A3" s="2" t="s">
        <v>23</v>
      </c>
      <c r="B3" s="2" t="s">
        <v>25</v>
      </c>
      <c r="C3" s="6">
        <v>70</v>
      </c>
      <c r="D3" s="2" t="s">
        <v>17</v>
      </c>
      <c r="E3" s="5">
        <v>70</v>
      </c>
      <c r="F3" s="4">
        <v>2500</v>
      </c>
      <c r="G3" s="2"/>
      <c r="H3" s="2" t="s">
        <v>26</v>
      </c>
      <c r="I3" s="2">
        <f t="shared" si="0"/>
        <v>50</v>
      </c>
      <c r="J3" s="2" t="s">
        <v>9</v>
      </c>
      <c r="K3" s="5">
        <v>50</v>
      </c>
    </row>
    <row r="4" spans="1:11" x14ac:dyDescent="0.25">
      <c r="A4" s="2" t="s">
        <v>23</v>
      </c>
      <c r="B4" s="2" t="s">
        <v>27</v>
      </c>
      <c r="C4" s="6">
        <v>30</v>
      </c>
      <c r="D4" s="2" t="s">
        <v>17</v>
      </c>
      <c r="E4" s="5">
        <v>50</v>
      </c>
      <c r="F4" s="4">
        <v>2900</v>
      </c>
      <c r="G4" s="2"/>
      <c r="H4" s="2" t="s">
        <v>24</v>
      </c>
      <c r="I4" s="2">
        <f t="shared" si="0"/>
        <v>0</v>
      </c>
      <c r="J4" s="2" t="s">
        <v>9</v>
      </c>
      <c r="K4" s="5">
        <v>0</v>
      </c>
    </row>
    <row r="5" spans="1:11" x14ac:dyDescent="0.25">
      <c r="A5" s="2" t="s">
        <v>26</v>
      </c>
      <c r="B5" s="2" t="s">
        <v>27</v>
      </c>
      <c r="C5" s="6">
        <v>20</v>
      </c>
      <c r="D5" s="2" t="s">
        <v>17</v>
      </c>
      <c r="E5" s="5">
        <v>20</v>
      </c>
      <c r="F5" s="4">
        <v>2400</v>
      </c>
      <c r="G5" s="2"/>
      <c r="H5" s="2" t="s">
        <v>25</v>
      </c>
      <c r="I5" s="2">
        <f t="shared" si="0"/>
        <v>0</v>
      </c>
      <c r="J5" s="2" t="s">
        <v>9</v>
      </c>
      <c r="K5" s="5">
        <v>0</v>
      </c>
    </row>
    <row r="6" spans="1:11" x14ac:dyDescent="0.25">
      <c r="A6" s="2" t="s">
        <v>26</v>
      </c>
      <c r="B6" s="2" t="s">
        <v>28</v>
      </c>
      <c r="C6" s="6">
        <v>30</v>
      </c>
      <c r="D6" s="2" t="s">
        <v>17</v>
      </c>
      <c r="E6" s="5">
        <v>60</v>
      </c>
      <c r="F6" s="4">
        <v>2000</v>
      </c>
      <c r="G6" s="2"/>
      <c r="H6" s="2" t="s">
        <v>27</v>
      </c>
      <c r="I6" s="2">
        <f t="shared" si="0"/>
        <v>0</v>
      </c>
      <c r="J6" s="2" t="s">
        <v>9</v>
      </c>
      <c r="K6" s="5">
        <v>0</v>
      </c>
    </row>
    <row r="7" spans="1:11" x14ac:dyDescent="0.25">
      <c r="A7" s="2" t="s">
        <v>24</v>
      </c>
      <c r="B7" s="2" t="s">
        <v>29</v>
      </c>
      <c r="C7" s="6">
        <v>30</v>
      </c>
      <c r="D7" s="2" t="s">
        <v>17</v>
      </c>
      <c r="E7" s="5">
        <v>30</v>
      </c>
      <c r="F7" s="4">
        <v>6100</v>
      </c>
      <c r="G7" s="2"/>
      <c r="H7" s="2" t="s">
        <v>28</v>
      </c>
      <c r="I7" s="2">
        <f t="shared" si="0"/>
        <v>0</v>
      </c>
      <c r="J7" s="2" t="s">
        <v>9</v>
      </c>
      <c r="K7" s="5">
        <v>0</v>
      </c>
    </row>
    <row r="8" spans="1:11" x14ac:dyDescent="0.25">
      <c r="A8" s="2" t="s">
        <v>25</v>
      </c>
      <c r="B8" s="2" t="s">
        <v>29</v>
      </c>
      <c r="C8" s="6">
        <v>30</v>
      </c>
      <c r="D8" s="2" t="s">
        <v>17</v>
      </c>
      <c r="E8" s="5">
        <v>50</v>
      </c>
      <c r="F8" s="4">
        <v>6800</v>
      </c>
      <c r="G8" s="2"/>
      <c r="H8" s="2" t="s">
        <v>29</v>
      </c>
      <c r="I8" s="2">
        <f t="shared" si="0"/>
        <v>0</v>
      </c>
      <c r="J8" s="2" t="s">
        <v>9</v>
      </c>
      <c r="K8" s="5">
        <v>0</v>
      </c>
    </row>
    <row r="9" spans="1:11" x14ac:dyDescent="0.25">
      <c r="A9" s="2" t="s">
        <v>25</v>
      </c>
      <c r="B9" s="2" t="s">
        <v>30</v>
      </c>
      <c r="C9" s="6">
        <v>40</v>
      </c>
      <c r="D9" s="2" t="s">
        <v>17</v>
      </c>
      <c r="E9" s="5">
        <v>40</v>
      </c>
      <c r="F9" s="4">
        <v>5400</v>
      </c>
      <c r="G9" s="2"/>
      <c r="H9" s="2" t="s">
        <v>30</v>
      </c>
      <c r="I9" s="2">
        <f t="shared" si="0"/>
        <v>0</v>
      </c>
      <c r="J9" s="2" t="s">
        <v>9</v>
      </c>
      <c r="K9" s="5">
        <v>0</v>
      </c>
    </row>
    <row r="10" spans="1:11" x14ac:dyDescent="0.25">
      <c r="A10" s="2" t="s">
        <v>27</v>
      </c>
      <c r="B10" s="2" t="s">
        <v>30</v>
      </c>
      <c r="C10" s="6">
        <v>50</v>
      </c>
      <c r="D10" s="2" t="s">
        <v>17</v>
      </c>
      <c r="E10" s="5">
        <v>60</v>
      </c>
      <c r="F10" s="4">
        <v>5900</v>
      </c>
      <c r="G10" s="2"/>
      <c r="H10" s="2" t="s">
        <v>31</v>
      </c>
      <c r="I10" s="2">
        <f t="shared" si="0"/>
        <v>0</v>
      </c>
      <c r="J10" s="2" t="s">
        <v>9</v>
      </c>
      <c r="K10" s="5">
        <v>0</v>
      </c>
    </row>
    <row r="11" spans="1:11" x14ac:dyDescent="0.25">
      <c r="A11" s="2" t="s">
        <v>28</v>
      </c>
      <c r="B11" s="2" t="s">
        <v>30</v>
      </c>
      <c r="C11" s="6">
        <v>0</v>
      </c>
      <c r="D11" s="2" t="s">
        <v>17</v>
      </c>
      <c r="E11" s="5">
        <v>30</v>
      </c>
      <c r="F11" s="4">
        <v>6300</v>
      </c>
      <c r="G11" s="2"/>
      <c r="H11" s="2" t="s">
        <v>32</v>
      </c>
      <c r="I11" s="2">
        <f t="shared" si="0"/>
        <v>-130</v>
      </c>
      <c r="J11" s="2" t="s">
        <v>9</v>
      </c>
      <c r="K11" s="5">
        <v>-130</v>
      </c>
    </row>
    <row r="12" spans="1:11" x14ac:dyDescent="0.25">
      <c r="A12" s="2" t="s">
        <v>28</v>
      </c>
      <c r="B12" s="2" t="s">
        <v>31</v>
      </c>
      <c r="C12" s="6">
        <v>30</v>
      </c>
      <c r="D12" s="2" t="s">
        <v>17</v>
      </c>
      <c r="E12" s="5">
        <v>40</v>
      </c>
      <c r="F12" s="4">
        <v>5700</v>
      </c>
      <c r="G12" s="2"/>
      <c r="H12" s="2" t="s">
        <v>33</v>
      </c>
      <c r="I12" s="2">
        <f t="shared" si="0"/>
        <v>-50</v>
      </c>
      <c r="J12" s="2" t="s">
        <v>9</v>
      </c>
      <c r="K12" s="5">
        <v>-50</v>
      </c>
    </row>
    <row r="13" spans="1:11" x14ac:dyDescent="0.25">
      <c r="A13" s="2" t="s">
        <v>29</v>
      </c>
      <c r="B13" s="2" t="s">
        <v>32</v>
      </c>
      <c r="C13" s="6">
        <v>60</v>
      </c>
      <c r="D13" s="2" t="s">
        <v>17</v>
      </c>
      <c r="E13" s="5">
        <v>70</v>
      </c>
      <c r="F13" s="4">
        <v>3100</v>
      </c>
      <c r="G13" s="2"/>
      <c r="H13" s="2"/>
      <c r="I13" s="2"/>
      <c r="J13" s="2"/>
      <c r="K13" s="2"/>
    </row>
    <row r="14" spans="1:11" x14ac:dyDescent="0.25">
      <c r="A14" s="2" t="s">
        <v>30</v>
      </c>
      <c r="B14" s="2" t="s">
        <v>32</v>
      </c>
      <c r="C14" s="6">
        <v>60</v>
      </c>
      <c r="D14" s="2" t="s">
        <v>17</v>
      </c>
      <c r="E14" s="5">
        <v>80</v>
      </c>
      <c r="F14" s="4">
        <v>4200</v>
      </c>
      <c r="G14" s="2"/>
      <c r="H14" s="2"/>
      <c r="I14" s="2"/>
      <c r="J14" s="2"/>
      <c r="K14" s="2"/>
    </row>
    <row r="15" spans="1:11" x14ac:dyDescent="0.25">
      <c r="A15" s="2" t="s">
        <v>30</v>
      </c>
      <c r="B15" s="2" t="s">
        <v>33</v>
      </c>
      <c r="C15" s="6">
        <v>30</v>
      </c>
      <c r="D15" s="2" t="s">
        <v>17</v>
      </c>
      <c r="E15" s="5">
        <v>40</v>
      </c>
      <c r="F15" s="4">
        <v>4000</v>
      </c>
      <c r="G15" s="2"/>
      <c r="H15" s="2"/>
      <c r="I15" s="2"/>
      <c r="J15" s="2"/>
      <c r="K15" s="2"/>
    </row>
    <row r="16" spans="1:11" x14ac:dyDescent="0.25">
      <c r="A16" s="2" t="s">
        <v>31</v>
      </c>
      <c r="B16" s="2" t="s">
        <v>32</v>
      </c>
      <c r="C16" s="6">
        <v>10</v>
      </c>
      <c r="D16" s="2" t="s">
        <v>17</v>
      </c>
      <c r="E16" s="5">
        <v>10</v>
      </c>
      <c r="F16" s="4">
        <v>3400</v>
      </c>
      <c r="G16" s="2"/>
      <c r="H16" s="2"/>
      <c r="I16" s="2"/>
      <c r="J16" s="2"/>
      <c r="K16" s="2"/>
    </row>
    <row r="17" spans="1:11" x14ac:dyDescent="0.25">
      <c r="A17" s="2" t="s">
        <v>31</v>
      </c>
      <c r="B17" s="2" t="s">
        <v>33</v>
      </c>
      <c r="C17" s="7">
        <v>20</v>
      </c>
      <c r="D17" s="2" t="s">
        <v>17</v>
      </c>
      <c r="E17" s="5">
        <v>20</v>
      </c>
      <c r="F17" s="4">
        <v>3000</v>
      </c>
      <c r="G17" s="2"/>
      <c r="H17" s="2"/>
      <c r="I17" s="2"/>
      <c r="J17" s="2"/>
      <c r="K17" s="2"/>
    </row>
    <row r="18" spans="1:11" ht="15.75" thickBo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thickBot="1" x14ac:dyDescent="0.3">
      <c r="A19" s="2"/>
      <c r="B19" s="8" t="s">
        <v>13</v>
      </c>
      <c r="C19" s="9">
        <f>SUMPRODUCT(F2:F17,C2:C17)</f>
        <v>2187000</v>
      </c>
      <c r="D19" s="10"/>
      <c r="E19" s="10"/>
      <c r="F19" s="2"/>
      <c r="G19" s="2"/>
      <c r="H19" s="2"/>
      <c r="I19" s="2"/>
      <c r="J19" s="2"/>
      <c r="K1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9E47-1764-4094-99A4-B76B72E61E73}">
  <dimension ref="A1:J12"/>
  <sheetViews>
    <sheetView workbookViewId="0">
      <selection activeCell="I16" sqref="I16"/>
    </sheetView>
  </sheetViews>
  <sheetFormatPr defaultRowHeight="15" x14ac:dyDescent="0.25"/>
  <cols>
    <col min="10" max="10" width="15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/>
      <c r="E1" s="1" t="s">
        <v>14</v>
      </c>
      <c r="F1" s="2"/>
      <c r="G1" s="1" t="s">
        <v>4</v>
      </c>
      <c r="H1" s="1" t="s">
        <v>5</v>
      </c>
      <c r="I1" s="1"/>
      <c r="J1" s="1" t="s">
        <v>6</v>
      </c>
    </row>
    <row r="2" spans="1:10" x14ac:dyDescent="0.25">
      <c r="A2" s="2" t="s">
        <v>34</v>
      </c>
      <c r="B2" s="2" t="s">
        <v>35</v>
      </c>
      <c r="C2" s="3">
        <v>9</v>
      </c>
      <c r="D2" s="2" t="s">
        <v>17</v>
      </c>
      <c r="E2" s="5">
        <v>9</v>
      </c>
      <c r="F2" s="2"/>
      <c r="G2" s="2" t="s">
        <v>34</v>
      </c>
      <c r="H2" s="2">
        <f t="shared" ref="H2:H7" si="0">SUMIF($A$2:$A$10,G2,$C$2:$C$10)-SUMIF($B$2:$B$10,G2,$C$2:$C$10)</f>
        <v>15</v>
      </c>
      <c r="I2" s="2"/>
      <c r="J2" s="2"/>
    </row>
    <row r="3" spans="1:10" x14ac:dyDescent="0.25">
      <c r="A3" s="2" t="s">
        <v>34</v>
      </c>
      <c r="B3" s="2" t="s">
        <v>36</v>
      </c>
      <c r="C3" s="6">
        <v>6</v>
      </c>
      <c r="D3" s="2" t="s">
        <v>17</v>
      </c>
      <c r="E3" s="5">
        <v>7</v>
      </c>
      <c r="F3" s="2"/>
      <c r="G3" s="2" t="s">
        <v>35</v>
      </c>
      <c r="H3" s="2">
        <f t="shared" si="0"/>
        <v>0</v>
      </c>
      <c r="I3" s="2" t="s">
        <v>9</v>
      </c>
      <c r="J3" s="5">
        <v>0</v>
      </c>
    </row>
    <row r="4" spans="1:10" x14ac:dyDescent="0.25">
      <c r="A4" s="2" t="s">
        <v>35</v>
      </c>
      <c r="B4" s="2" t="s">
        <v>37</v>
      </c>
      <c r="C4" s="6">
        <v>7</v>
      </c>
      <c r="D4" s="2" t="s">
        <v>17</v>
      </c>
      <c r="E4" s="5">
        <v>7</v>
      </c>
      <c r="F4" s="2"/>
      <c r="G4" s="2" t="s">
        <v>36</v>
      </c>
      <c r="H4" s="2">
        <f t="shared" si="0"/>
        <v>0</v>
      </c>
      <c r="I4" s="2" t="s">
        <v>9</v>
      </c>
      <c r="J4" s="5">
        <v>0</v>
      </c>
    </row>
    <row r="5" spans="1:10" x14ac:dyDescent="0.25">
      <c r="A5" s="2" t="s">
        <v>35</v>
      </c>
      <c r="B5" s="2" t="s">
        <v>38</v>
      </c>
      <c r="C5" s="6">
        <v>2</v>
      </c>
      <c r="D5" s="2" t="s">
        <v>17</v>
      </c>
      <c r="E5" s="5">
        <v>2</v>
      </c>
      <c r="F5" s="2"/>
      <c r="G5" s="2" t="s">
        <v>37</v>
      </c>
      <c r="H5" s="2">
        <f t="shared" si="0"/>
        <v>0</v>
      </c>
      <c r="I5" s="2" t="s">
        <v>9</v>
      </c>
      <c r="J5" s="5">
        <v>0</v>
      </c>
    </row>
    <row r="6" spans="1:10" x14ac:dyDescent="0.25">
      <c r="A6" s="2" t="s">
        <v>36</v>
      </c>
      <c r="B6" s="2" t="s">
        <v>37</v>
      </c>
      <c r="C6" s="6">
        <v>2</v>
      </c>
      <c r="D6" s="2" t="s">
        <v>17</v>
      </c>
      <c r="E6" s="5">
        <v>4</v>
      </c>
      <c r="F6" s="2"/>
      <c r="G6" s="2" t="s">
        <v>38</v>
      </c>
      <c r="H6" s="2">
        <f t="shared" si="0"/>
        <v>0</v>
      </c>
      <c r="I6" s="2" t="s">
        <v>9</v>
      </c>
      <c r="J6" s="5">
        <v>0</v>
      </c>
    </row>
    <row r="7" spans="1:10" x14ac:dyDescent="0.25">
      <c r="A7" s="2" t="s">
        <v>36</v>
      </c>
      <c r="B7" s="2" t="s">
        <v>38</v>
      </c>
      <c r="C7" s="6">
        <v>4</v>
      </c>
      <c r="D7" s="2" t="s">
        <v>17</v>
      </c>
      <c r="E7" s="5">
        <v>6</v>
      </c>
      <c r="F7" s="2"/>
      <c r="G7" s="2" t="s">
        <v>39</v>
      </c>
      <c r="H7" s="2">
        <f t="shared" si="0"/>
        <v>-15</v>
      </c>
      <c r="I7" s="2"/>
      <c r="J7" s="2"/>
    </row>
    <row r="8" spans="1:10" x14ac:dyDescent="0.25">
      <c r="A8" s="2" t="s">
        <v>37</v>
      </c>
      <c r="B8" s="2" t="s">
        <v>38</v>
      </c>
      <c r="C8" s="6">
        <v>3</v>
      </c>
      <c r="D8" s="2" t="s">
        <v>17</v>
      </c>
      <c r="E8" s="5">
        <v>3</v>
      </c>
      <c r="F8" s="2"/>
      <c r="G8" s="2"/>
      <c r="H8" s="2"/>
      <c r="I8" s="2"/>
      <c r="J8" s="2"/>
    </row>
    <row r="9" spans="1:10" x14ac:dyDescent="0.25">
      <c r="A9" s="2" t="s">
        <v>37</v>
      </c>
      <c r="B9" s="2" t="s">
        <v>39</v>
      </c>
      <c r="C9" s="6">
        <v>6</v>
      </c>
      <c r="D9" s="2" t="s">
        <v>17</v>
      </c>
      <c r="E9" s="5">
        <v>6</v>
      </c>
      <c r="F9" s="2"/>
      <c r="G9" s="2"/>
      <c r="H9" s="2"/>
      <c r="I9" s="2"/>
      <c r="J9" s="2"/>
    </row>
    <row r="10" spans="1:10" x14ac:dyDescent="0.25">
      <c r="A10" s="2" t="s">
        <v>38</v>
      </c>
      <c r="B10" s="2" t="s">
        <v>39</v>
      </c>
      <c r="C10" s="7">
        <v>9</v>
      </c>
      <c r="D10" s="2" t="s">
        <v>17</v>
      </c>
      <c r="E10" s="5">
        <v>9</v>
      </c>
      <c r="F10" s="2"/>
      <c r="G10" s="2"/>
      <c r="H10" s="2"/>
      <c r="I10" s="2"/>
      <c r="J10" s="2"/>
    </row>
    <row r="11" spans="1:10" ht="15.75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thickBot="1" x14ac:dyDescent="0.3">
      <c r="A12" s="2"/>
      <c r="B12" s="8" t="s">
        <v>40</v>
      </c>
      <c r="C12" s="11">
        <f>H2</f>
        <v>15</v>
      </c>
      <c r="D12" s="10"/>
      <c r="E12" s="10"/>
      <c r="F12" s="2"/>
      <c r="G12" s="2"/>
      <c r="H12" s="2"/>
      <c r="I12" s="2"/>
      <c r="J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F280-1AE3-4716-A050-E9A2BE2A4A81}">
  <dimension ref="A1:J20"/>
  <sheetViews>
    <sheetView workbookViewId="0">
      <selection activeCell="O10" sqref="O10"/>
    </sheetView>
  </sheetViews>
  <sheetFormatPr defaultRowHeight="15" x14ac:dyDescent="0.25"/>
  <cols>
    <col min="10" max="10" width="15.42578125" bestFit="1" customWidth="1"/>
  </cols>
  <sheetData>
    <row r="1" spans="1:10" x14ac:dyDescent="0.25">
      <c r="A1" t="s">
        <v>41</v>
      </c>
      <c r="B1" t="s">
        <v>42</v>
      </c>
      <c r="C1" t="s">
        <v>2</v>
      </c>
      <c r="E1" t="s">
        <v>14</v>
      </c>
      <c r="G1" t="s">
        <v>4</v>
      </c>
      <c r="H1" t="s">
        <v>5</v>
      </c>
      <c r="J1" t="s">
        <v>6</v>
      </c>
    </row>
    <row r="2" spans="1:10" x14ac:dyDescent="0.25">
      <c r="A2" t="s">
        <v>43</v>
      </c>
      <c r="B2" t="s">
        <v>34</v>
      </c>
      <c r="C2" s="12">
        <v>75</v>
      </c>
      <c r="D2" s="13" t="s">
        <v>17</v>
      </c>
      <c r="E2" s="15">
        <v>75</v>
      </c>
      <c r="G2" t="s">
        <v>43</v>
      </c>
      <c r="H2">
        <f>SUMIF($A$2:$A$18,G2,$C$2:$C$18)-SUMIF($B$2:$B$18,G2,$C$2:$C$18)</f>
        <v>140</v>
      </c>
    </row>
    <row r="3" spans="1:10" x14ac:dyDescent="0.25">
      <c r="A3" t="s">
        <v>43</v>
      </c>
      <c r="B3" t="s">
        <v>35</v>
      </c>
      <c r="C3" s="12">
        <v>65</v>
      </c>
      <c r="D3" s="13" t="s">
        <v>17</v>
      </c>
      <c r="E3" s="15">
        <v>65</v>
      </c>
      <c r="G3" t="s">
        <v>44</v>
      </c>
      <c r="H3">
        <f t="shared" ref="H3:H11" si="0">SUMIF($A$2:$A$18,G3,$C$2:$C$18)-SUMIF($B$2:$B$18,G3,$C$2:$C$18)</f>
        <v>140</v>
      </c>
      <c r="I3" s="13"/>
      <c r="J3" s="16"/>
    </row>
    <row r="4" spans="1:10" x14ac:dyDescent="0.25">
      <c r="A4" t="s">
        <v>44</v>
      </c>
      <c r="B4" t="s">
        <v>34</v>
      </c>
      <c r="C4" s="12">
        <v>30</v>
      </c>
      <c r="D4" s="13" t="s">
        <v>17</v>
      </c>
      <c r="E4" s="15">
        <v>40</v>
      </c>
      <c r="G4" t="s">
        <v>45</v>
      </c>
      <c r="H4">
        <f t="shared" si="0"/>
        <v>115</v>
      </c>
      <c r="I4" s="13"/>
      <c r="J4" s="16"/>
    </row>
    <row r="5" spans="1:10" x14ac:dyDescent="0.25">
      <c r="A5" t="s">
        <v>44</v>
      </c>
      <c r="B5" t="s">
        <v>35</v>
      </c>
      <c r="C5" s="12">
        <v>50</v>
      </c>
      <c r="D5" s="13" t="s">
        <v>17</v>
      </c>
      <c r="E5" s="15">
        <v>50</v>
      </c>
      <c r="G5" t="s">
        <v>34</v>
      </c>
      <c r="H5">
        <f t="shared" si="0"/>
        <v>0</v>
      </c>
      <c r="I5" s="13" t="s">
        <v>9</v>
      </c>
      <c r="J5" s="15">
        <v>0</v>
      </c>
    </row>
    <row r="6" spans="1:10" x14ac:dyDescent="0.25">
      <c r="A6" t="s">
        <v>44</v>
      </c>
      <c r="B6" t="s">
        <v>36</v>
      </c>
      <c r="C6" s="12">
        <v>60</v>
      </c>
      <c r="D6" s="13" t="s">
        <v>17</v>
      </c>
      <c r="E6" s="15">
        <v>60</v>
      </c>
      <c r="G6" t="s">
        <v>35</v>
      </c>
      <c r="H6">
        <f t="shared" si="0"/>
        <v>0</v>
      </c>
      <c r="I6" s="13" t="s">
        <v>9</v>
      </c>
      <c r="J6" s="15">
        <v>0</v>
      </c>
    </row>
    <row r="7" spans="1:10" x14ac:dyDescent="0.25">
      <c r="A7" t="s">
        <v>45</v>
      </c>
      <c r="B7" t="s">
        <v>35</v>
      </c>
      <c r="C7" s="12">
        <v>45</v>
      </c>
      <c r="D7" s="13" t="s">
        <v>17</v>
      </c>
      <c r="E7" s="15">
        <v>80</v>
      </c>
      <c r="G7" t="s">
        <v>36</v>
      </c>
      <c r="H7">
        <f t="shared" si="0"/>
        <v>0</v>
      </c>
      <c r="I7" s="13" t="s">
        <v>9</v>
      </c>
      <c r="J7" s="15">
        <v>0</v>
      </c>
    </row>
    <row r="8" spans="1:10" x14ac:dyDescent="0.25">
      <c r="A8" t="s">
        <v>45</v>
      </c>
      <c r="B8" t="s">
        <v>36</v>
      </c>
      <c r="C8" s="12">
        <v>70</v>
      </c>
      <c r="D8" s="13" t="s">
        <v>17</v>
      </c>
      <c r="E8" s="15">
        <v>70</v>
      </c>
      <c r="G8" t="s">
        <v>37</v>
      </c>
      <c r="H8">
        <f t="shared" si="0"/>
        <v>0</v>
      </c>
      <c r="I8" s="13" t="s">
        <v>9</v>
      </c>
      <c r="J8" s="15">
        <v>0</v>
      </c>
    </row>
    <row r="9" spans="1:10" x14ac:dyDescent="0.25">
      <c r="A9" t="s">
        <v>34</v>
      </c>
      <c r="B9" t="s">
        <v>37</v>
      </c>
      <c r="C9" s="12">
        <v>60</v>
      </c>
      <c r="D9" s="13" t="s">
        <v>17</v>
      </c>
      <c r="E9" s="15">
        <v>60</v>
      </c>
      <c r="G9" t="s">
        <v>38</v>
      </c>
      <c r="H9">
        <f t="shared" si="0"/>
        <v>0</v>
      </c>
      <c r="I9" s="13" t="s">
        <v>9</v>
      </c>
      <c r="J9" s="15">
        <v>0</v>
      </c>
    </row>
    <row r="10" spans="1:10" x14ac:dyDescent="0.25">
      <c r="A10" t="s">
        <v>34</v>
      </c>
      <c r="B10" t="s">
        <v>38</v>
      </c>
      <c r="C10" s="12">
        <v>45</v>
      </c>
      <c r="D10" s="13" t="s">
        <v>17</v>
      </c>
      <c r="E10" s="15">
        <v>45</v>
      </c>
      <c r="G10" t="s">
        <v>39</v>
      </c>
      <c r="H10">
        <f t="shared" si="0"/>
        <v>0</v>
      </c>
      <c r="I10" s="13" t="s">
        <v>9</v>
      </c>
      <c r="J10" s="15">
        <v>0</v>
      </c>
    </row>
    <row r="11" spans="1:10" x14ac:dyDescent="0.25">
      <c r="A11" t="s">
        <v>35</v>
      </c>
      <c r="B11" t="s">
        <v>37</v>
      </c>
      <c r="C11" s="12">
        <v>60</v>
      </c>
      <c r="D11" s="13" t="s">
        <v>17</v>
      </c>
      <c r="E11" s="15">
        <v>70</v>
      </c>
      <c r="G11" t="s">
        <v>46</v>
      </c>
      <c r="H11">
        <f t="shared" si="0"/>
        <v>-395</v>
      </c>
      <c r="J11" s="14"/>
    </row>
    <row r="12" spans="1:10" x14ac:dyDescent="0.25">
      <c r="A12" t="s">
        <v>35</v>
      </c>
      <c r="B12" t="s">
        <v>38</v>
      </c>
      <c r="C12" s="12">
        <v>55</v>
      </c>
      <c r="D12" s="13" t="s">
        <v>17</v>
      </c>
      <c r="E12" s="15">
        <v>55</v>
      </c>
      <c r="J12" s="14"/>
    </row>
    <row r="13" spans="1:10" x14ac:dyDescent="0.25">
      <c r="A13" t="s">
        <v>35</v>
      </c>
      <c r="B13" t="s">
        <v>39</v>
      </c>
      <c r="C13" s="12">
        <v>45</v>
      </c>
      <c r="D13" s="13" t="s">
        <v>17</v>
      </c>
      <c r="E13" s="15">
        <v>45</v>
      </c>
      <c r="J13" s="14"/>
    </row>
    <row r="14" spans="1:10" x14ac:dyDescent="0.25">
      <c r="A14" t="s">
        <v>36</v>
      </c>
      <c r="B14" t="s">
        <v>38</v>
      </c>
      <c r="C14" s="12">
        <v>45</v>
      </c>
      <c r="D14" s="13" t="s">
        <v>17</v>
      </c>
      <c r="E14" s="15">
        <v>70</v>
      </c>
      <c r="J14" s="14"/>
    </row>
    <row r="15" spans="1:10" x14ac:dyDescent="0.25">
      <c r="A15" t="s">
        <v>36</v>
      </c>
      <c r="B15" t="s">
        <v>39</v>
      </c>
      <c r="C15" s="12">
        <v>85</v>
      </c>
      <c r="D15" s="13" t="s">
        <v>17</v>
      </c>
      <c r="E15" s="15">
        <v>90</v>
      </c>
      <c r="J15" s="14"/>
    </row>
    <row r="16" spans="1:10" x14ac:dyDescent="0.25">
      <c r="A16" t="s">
        <v>37</v>
      </c>
      <c r="B16" t="s">
        <v>46</v>
      </c>
      <c r="C16" s="12">
        <v>120</v>
      </c>
      <c r="D16" s="13" t="s">
        <v>17</v>
      </c>
      <c r="E16" s="15">
        <v>120</v>
      </c>
      <c r="J16" s="14"/>
    </row>
    <row r="17" spans="1:10" x14ac:dyDescent="0.25">
      <c r="A17" t="s">
        <v>38</v>
      </c>
      <c r="B17" t="s">
        <v>46</v>
      </c>
      <c r="C17" s="12">
        <v>145</v>
      </c>
      <c r="D17" s="13" t="s">
        <v>17</v>
      </c>
      <c r="E17" s="15">
        <v>190</v>
      </c>
      <c r="J17" s="14"/>
    </row>
    <row r="18" spans="1:10" x14ac:dyDescent="0.25">
      <c r="A18" t="s">
        <v>39</v>
      </c>
      <c r="B18" t="s">
        <v>46</v>
      </c>
      <c r="C18" s="12">
        <v>130</v>
      </c>
      <c r="D18" s="13" t="s">
        <v>17</v>
      </c>
      <c r="E18" s="15">
        <v>130</v>
      </c>
    </row>
    <row r="20" spans="1:10" x14ac:dyDescent="0.25">
      <c r="A20" s="20" t="s">
        <v>40</v>
      </c>
      <c r="B20" s="20"/>
      <c r="C20" s="17">
        <f>H2+H3+H4</f>
        <v>395</v>
      </c>
    </row>
  </sheetData>
  <mergeCells count="1">
    <mergeCell ref="A20:B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DA41-AFCE-48C7-8AE5-5D6CE9FDF73B}">
  <dimension ref="A1:J22"/>
  <sheetViews>
    <sheetView workbookViewId="0">
      <selection activeCell="N12" sqref="N12"/>
    </sheetView>
  </sheetViews>
  <sheetFormatPr defaultRowHeight="15" x14ac:dyDescent="0.25"/>
  <cols>
    <col min="2" max="2" width="19.28515625" bestFit="1" customWidth="1"/>
    <col min="5" max="5" width="15.42578125" bestFit="1" customWidth="1"/>
    <col min="10" max="10" width="15.5703125" bestFit="1" customWidth="1"/>
  </cols>
  <sheetData>
    <row r="1" spans="1:10" x14ac:dyDescent="0.25">
      <c r="A1" s="1" t="s">
        <v>0</v>
      </c>
      <c r="B1" s="1" t="s">
        <v>1</v>
      </c>
      <c r="C1" s="1" t="s">
        <v>47</v>
      </c>
      <c r="D1" s="1"/>
      <c r="E1" s="1" t="s">
        <v>48</v>
      </c>
      <c r="F1" s="2"/>
      <c r="G1" s="1" t="s">
        <v>4</v>
      </c>
      <c r="H1" s="1" t="s">
        <v>5</v>
      </c>
      <c r="I1" s="1"/>
      <c r="J1" s="1" t="s">
        <v>6</v>
      </c>
    </row>
    <row r="2" spans="1:10" x14ac:dyDescent="0.25">
      <c r="A2" s="2" t="s">
        <v>49</v>
      </c>
      <c r="B2" s="2" t="s">
        <v>34</v>
      </c>
      <c r="C2" s="3">
        <v>1</v>
      </c>
      <c r="D2" s="2"/>
      <c r="E2" s="5">
        <v>40</v>
      </c>
      <c r="F2" s="2"/>
      <c r="G2" s="2" t="s">
        <v>49</v>
      </c>
      <c r="H2" s="2">
        <f t="shared" ref="H2:H8" si="0">SUMIF($A$2:$A$18,G2,$C$2:$C$18)-SUMIF($B$2:$B$18,G2,$C$2:$C$18)</f>
        <v>1</v>
      </c>
      <c r="I2" s="2" t="s">
        <v>9</v>
      </c>
      <c r="J2" s="5">
        <v>1</v>
      </c>
    </row>
    <row r="3" spans="1:10" x14ac:dyDescent="0.25">
      <c r="A3" s="2" t="s">
        <v>49</v>
      </c>
      <c r="B3" s="2" t="s">
        <v>35</v>
      </c>
      <c r="C3" s="6">
        <v>0</v>
      </c>
      <c r="D3" s="2"/>
      <c r="E3" s="5">
        <v>60</v>
      </c>
      <c r="F3" s="2"/>
      <c r="G3" s="2" t="s">
        <v>34</v>
      </c>
      <c r="H3" s="2">
        <f t="shared" si="0"/>
        <v>0</v>
      </c>
      <c r="I3" s="2" t="s">
        <v>9</v>
      </c>
      <c r="J3" s="5">
        <v>0</v>
      </c>
    </row>
    <row r="4" spans="1:10" x14ac:dyDescent="0.25">
      <c r="A4" s="2" t="s">
        <v>49</v>
      </c>
      <c r="B4" s="2" t="s">
        <v>36</v>
      </c>
      <c r="C4" s="6">
        <v>0</v>
      </c>
      <c r="D4" s="2"/>
      <c r="E4" s="5">
        <v>50</v>
      </c>
      <c r="F4" s="2"/>
      <c r="G4" s="2" t="s">
        <v>35</v>
      </c>
      <c r="H4" s="2">
        <f t="shared" si="0"/>
        <v>0</v>
      </c>
      <c r="I4" s="2" t="s">
        <v>9</v>
      </c>
      <c r="J4" s="5">
        <v>0</v>
      </c>
    </row>
    <row r="5" spans="1:10" x14ac:dyDescent="0.25">
      <c r="A5" s="2" t="s">
        <v>34</v>
      </c>
      <c r="B5" s="2" t="s">
        <v>35</v>
      </c>
      <c r="C5" s="6">
        <v>1</v>
      </c>
      <c r="D5" s="2"/>
      <c r="E5" s="5">
        <v>10</v>
      </c>
      <c r="F5" s="2"/>
      <c r="G5" s="2" t="s">
        <v>36</v>
      </c>
      <c r="H5" s="2">
        <f t="shared" si="0"/>
        <v>0</v>
      </c>
      <c r="I5" s="2" t="s">
        <v>9</v>
      </c>
      <c r="J5" s="5">
        <v>0</v>
      </c>
    </row>
    <row r="6" spans="1:10" x14ac:dyDescent="0.25">
      <c r="A6" s="2" t="s">
        <v>34</v>
      </c>
      <c r="B6" s="2" t="s">
        <v>37</v>
      </c>
      <c r="C6" s="6">
        <v>0</v>
      </c>
      <c r="D6" s="2"/>
      <c r="E6" s="5">
        <v>70</v>
      </c>
      <c r="F6" s="2"/>
      <c r="G6" s="2" t="s">
        <v>37</v>
      </c>
      <c r="H6" s="2">
        <f t="shared" si="0"/>
        <v>0</v>
      </c>
      <c r="I6" s="2" t="s">
        <v>9</v>
      </c>
      <c r="J6" s="5">
        <v>0</v>
      </c>
    </row>
    <row r="7" spans="1:10" x14ac:dyDescent="0.25">
      <c r="A7" s="2" t="s">
        <v>35</v>
      </c>
      <c r="B7" s="2" t="s">
        <v>34</v>
      </c>
      <c r="C7" s="6">
        <v>0</v>
      </c>
      <c r="D7" s="2"/>
      <c r="E7" s="5">
        <v>10</v>
      </c>
      <c r="F7" s="2"/>
      <c r="G7" s="2" t="s">
        <v>38</v>
      </c>
      <c r="H7" s="2">
        <f t="shared" si="0"/>
        <v>0</v>
      </c>
      <c r="I7" s="2" t="s">
        <v>9</v>
      </c>
      <c r="J7" s="5">
        <v>0</v>
      </c>
    </row>
    <row r="8" spans="1:10" x14ac:dyDescent="0.25">
      <c r="A8" s="2" t="s">
        <v>35</v>
      </c>
      <c r="B8" s="2" t="s">
        <v>36</v>
      </c>
      <c r="C8" s="6">
        <v>0</v>
      </c>
      <c r="D8" s="2"/>
      <c r="E8" s="5">
        <v>20</v>
      </c>
      <c r="F8" s="2"/>
      <c r="G8" s="2" t="s">
        <v>50</v>
      </c>
      <c r="H8" s="2">
        <f t="shared" si="0"/>
        <v>-1</v>
      </c>
      <c r="I8" s="2" t="s">
        <v>9</v>
      </c>
      <c r="J8" s="5">
        <v>-1</v>
      </c>
    </row>
    <row r="9" spans="1:10" x14ac:dyDescent="0.25">
      <c r="A9" s="2" t="s">
        <v>35</v>
      </c>
      <c r="B9" s="2" t="s">
        <v>37</v>
      </c>
      <c r="C9" s="6">
        <v>0</v>
      </c>
      <c r="D9" s="2"/>
      <c r="E9" s="5">
        <v>55</v>
      </c>
      <c r="F9" s="2"/>
      <c r="G9" s="2"/>
      <c r="H9" s="2"/>
      <c r="I9" s="2"/>
      <c r="J9" s="2"/>
    </row>
    <row r="10" spans="1:10" x14ac:dyDescent="0.25">
      <c r="A10" s="2" t="s">
        <v>35</v>
      </c>
      <c r="B10" s="2" t="s">
        <v>38</v>
      </c>
      <c r="C10" s="6">
        <v>1</v>
      </c>
      <c r="D10" s="2"/>
      <c r="E10" s="5">
        <v>40</v>
      </c>
      <c r="F10" s="2"/>
      <c r="G10" s="2"/>
      <c r="H10" s="2"/>
      <c r="I10" s="2"/>
      <c r="J10" s="2"/>
    </row>
    <row r="11" spans="1:10" x14ac:dyDescent="0.25">
      <c r="A11" s="2" t="s">
        <v>51</v>
      </c>
      <c r="B11" s="2" t="s">
        <v>52</v>
      </c>
      <c r="C11" s="6">
        <v>0</v>
      </c>
      <c r="D11" s="2"/>
      <c r="E11" s="5">
        <v>20</v>
      </c>
      <c r="F11" s="2"/>
      <c r="G11" s="2"/>
      <c r="H11" s="2"/>
      <c r="I11" s="2"/>
      <c r="J11" s="2"/>
    </row>
    <row r="12" spans="1:10" x14ac:dyDescent="0.25">
      <c r="A12" s="2" t="s">
        <v>36</v>
      </c>
      <c r="B12" s="2" t="s">
        <v>38</v>
      </c>
      <c r="C12" s="6">
        <v>0</v>
      </c>
      <c r="D12" s="2"/>
      <c r="E12" s="5">
        <v>50</v>
      </c>
      <c r="F12" s="2"/>
      <c r="G12" s="2"/>
      <c r="H12" s="2"/>
      <c r="I12" s="2"/>
      <c r="J12" s="2"/>
    </row>
    <row r="13" spans="1:10" x14ac:dyDescent="0.25">
      <c r="A13" s="2" t="s">
        <v>37</v>
      </c>
      <c r="B13" s="2" t="s">
        <v>34</v>
      </c>
      <c r="C13" s="6">
        <v>0</v>
      </c>
      <c r="D13" s="2"/>
      <c r="E13" s="5">
        <v>70</v>
      </c>
      <c r="F13" s="2"/>
      <c r="G13" s="2"/>
      <c r="H13" s="2"/>
      <c r="I13" s="2"/>
      <c r="J13" s="2"/>
    </row>
    <row r="14" spans="1:10" x14ac:dyDescent="0.25">
      <c r="A14" s="2" t="s">
        <v>37</v>
      </c>
      <c r="B14" s="2" t="s">
        <v>35</v>
      </c>
      <c r="C14" s="6">
        <v>0</v>
      </c>
      <c r="D14" s="2"/>
      <c r="E14" s="5">
        <v>55</v>
      </c>
      <c r="F14" s="2"/>
      <c r="G14" s="2"/>
      <c r="H14" s="2"/>
      <c r="I14" s="2"/>
      <c r="J14" s="2"/>
    </row>
    <row r="15" spans="1:10" x14ac:dyDescent="0.25">
      <c r="A15" s="2" t="s">
        <v>37</v>
      </c>
      <c r="B15" s="2" t="s">
        <v>38</v>
      </c>
      <c r="C15" s="6">
        <v>0</v>
      </c>
      <c r="D15" s="2"/>
      <c r="E15" s="5">
        <v>10</v>
      </c>
      <c r="F15" s="2"/>
      <c r="G15" s="2"/>
      <c r="H15" s="2"/>
      <c r="I15" s="2"/>
      <c r="J15" s="2"/>
    </row>
    <row r="16" spans="1:10" x14ac:dyDescent="0.25">
      <c r="A16" s="2" t="s">
        <v>37</v>
      </c>
      <c r="B16" s="2" t="s">
        <v>50</v>
      </c>
      <c r="C16" s="6">
        <v>1</v>
      </c>
      <c r="D16" s="2"/>
      <c r="E16" s="5">
        <v>60</v>
      </c>
      <c r="F16" s="2"/>
      <c r="G16" s="2"/>
      <c r="H16" s="2"/>
      <c r="I16" s="2"/>
      <c r="J16" s="2"/>
    </row>
    <row r="17" spans="1:10" x14ac:dyDescent="0.25">
      <c r="A17" s="2" t="s">
        <v>53</v>
      </c>
      <c r="B17" s="2" t="s">
        <v>54</v>
      </c>
      <c r="C17" s="6">
        <v>1</v>
      </c>
      <c r="D17" s="2"/>
      <c r="E17" s="5">
        <v>10</v>
      </c>
      <c r="F17" s="2"/>
      <c r="G17" s="2"/>
      <c r="H17" s="2"/>
      <c r="I17" s="2"/>
      <c r="J17" s="2"/>
    </row>
    <row r="18" spans="1:10" x14ac:dyDescent="0.25">
      <c r="A18" s="2" t="s">
        <v>38</v>
      </c>
      <c r="B18" s="2" t="s">
        <v>50</v>
      </c>
      <c r="C18" s="7">
        <v>0</v>
      </c>
      <c r="D18" s="2"/>
      <c r="E18" s="5">
        <v>80</v>
      </c>
      <c r="F18" s="2"/>
      <c r="G18" s="2"/>
      <c r="H18" s="2"/>
      <c r="I18" s="2"/>
      <c r="J18" s="2"/>
    </row>
    <row r="19" spans="1:10" ht="15.75" thickBot="1" x14ac:dyDescent="0.3">
      <c r="A19" s="2"/>
      <c r="B19" s="2"/>
      <c r="C19" s="2"/>
      <c r="D19" s="2"/>
      <c r="E19" s="2"/>
      <c r="F19" s="2"/>
      <c r="G19" s="19" t="s">
        <v>56</v>
      </c>
      <c r="H19" s="2"/>
      <c r="I19" s="2"/>
      <c r="J19" s="2"/>
    </row>
    <row r="20" spans="1:10" ht="15.75" thickBot="1" x14ac:dyDescent="0.3">
      <c r="A20" s="2"/>
      <c r="B20" s="8" t="s">
        <v>55</v>
      </c>
      <c r="C20" s="18">
        <f>SUMPRODUCT(E2:E18,C2:C18)</f>
        <v>160</v>
      </c>
      <c r="D20" s="10"/>
      <c r="E20" s="2"/>
      <c r="F20" s="2"/>
      <c r="G20" s="2"/>
      <c r="H20" s="2"/>
      <c r="I20" s="2"/>
      <c r="J20" s="2"/>
    </row>
    <row r="21" spans="1:10" x14ac:dyDescent="0.25">
      <c r="G21" t="s">
        <v>57</v>
      </c>
    </row>
    <row r="22" spans="1:10" x14ac:dyDescent="0.25">
      <c r="G22" t="s"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6.2</vt:lpstr>
      <vt:lpstr>6.4</vt:lpstr>
      <vt:lpstr>6.6</vt:lpstr>
      <vt:lpstr>6.10</vt:lpstr>
      <vt:lpstr>6.11</vt:lpstr>
      <vt:lpstr>6.15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2021-02-18T15:46:26Z</dcterms:created>
  <dcterms:modified xsi:type="dcterms:W3CDTF">2021-02-22T18:47:20Z</dcterms:modified>
</cp:coreProperties>
</file>