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ninn\Downloads\"/>
    </mc:Choice>
  </mc:AlternateContent>
  <xr:revisionPtr revIDLastSave="0" documentId="8_{E3CD8F57-338F-4C41-8583-3D2FACCD9C20}" xr6:coauthVersionLast="45" xr6:coauthVersionMax="45" xr10:uidLastSave="{00000000-0000-0000-0000-000000000000}"/>
  <bookViews>
    <workbookView xWindow="-108" yWindow="-108" windowWidth="23256" windowHeight="12720" xr2:uid="{A6BBC408-5D81-49B2-AD56-5B7B3093AC79}"/>
  </bookViews>
  <sheets>
    <sheet name="9.16" sheetId="1" r:id="rId1"/>
    <sheet name="9.17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1" i="2" l="1"/>
  <c r="B35" i="2"/>
  <c r="D38" i="2"/>
  <c r="H25" i="2"/>
  <c r="H24" i="2"/>
  <c r="D29" i="2"/>
  <c r="E28" i="2"/>
  <c r="D28" i="2"/>
  <c r="H19" i="2"/>
  <c r="G19" i="2"/>
  <c r="F19" i="2"/>
  <c r="E19" i="2"/>
  <c r="D19" i="2"/>
  <c r="C19" i="2"/>
  <c r="B19" i="2"/>
  <c r="H18" i="2"/>
  <c r="G18" i="2"/>
  <c r="F18" i="2"/>
  <c r="E18" i="2"/>
  <c r="D18" i="2"/>
  <c r="C18" i="2"/>
  <c r="B18" i="2"/>
  <c r="H17" i="2"/>
  <c r="G17" i="2"/>
  <c r="F17" i="2"/>
  <c r="E17" i="2"/>
  <c r="D17" i="2"/>
  <c r="C17" i="2"/>
  <c r="B17" i="2"/>
  <c r="H16" i="2"/>
  <c r="G16" i="2"/>
  <c r="F16" i="2"/>
  <c r="E16" i="2"/>
  <c r="E44" i="2" s="1"/>
  <c r="D16" i="2"/>
  <c r="D44" i="2" s="1"/>
  <c r="C16" i="2"/>
  <c r="B16" i="2"/>
  <c r="H15" i="2"/>
  <c r="G15" i="2"/>
  <c r="F15" i="2"/>
  <c r="E15" i="2"/>
  <c r="E38" i="2" s="1"/>
  <c r="D15" i="2"/>
  <c r="C15" i="2"/>
  <c r="B15" i="2"/>
  <c r="H14" i="2"/>
  <c r="G14" i="2"/>
  <c r="F14" i="2"/>
  <c r="E14" i="2"/>
  <c r="D14" i="2"/>
  <c r="D50" i="1"/>
  <c r="F38" i="1"/>
  <c r="F28" i="1"/>
  <c r="E28" i="1"/>
  <c r="D29" i="1" s="1"/>
  <c r="D28" i="1"/>
  <c r="H25" i="1"/>
  <c r="H24" i="1"/>
  <c r="H27" i="1" s="1"/>
  <c r="H19" i="1"/>
  <c r="G19" i="1"/>
  <c r="F19" i="1"/>
  <c r="E19" i="1"/>
  <c r="D19" i="1"/>
  <c r="C19" i="1"/>
  <c r="B19" i="1"/>
  <c r="H18" i="1"/>
  <c r="G18" i="1"/>
  <c r="F18" i="1"/>
  <c r="E18" i="1"/>
  <c r="D18" i="1"/>
  <c r="C18" i="1"/>
  <c r="B18" i="1"/>
  <c r="H17" i="1"/>
  <c r="G17" i="1"/>
  <c r="F17" i="1"/>
  <c r="E17" i="1"/>
  <c r="E50" i="1" s="1"/>
  <c r="D17" i="1"/>
  <c r="F50" i="1" s="1"/>
  <c r="C17" i="1"/>
  <c r="B17" i="1"/>
  <c r="H16" i="1"/>
  <c r="G16" i="1"/>
  <c r="F16" i="1"/>
  <c r="D44" i="1" s="1"/>
  <c r="E16" i="1"/>
  <c r="E44" i="1" s="1"/>
  <c r="D16" i="1"/>
  <c r="F44" i="1" s="1"/>
  <c r="C16" i="1"/>
  <c r="B16" i="1"/>
  <c r="H15" i="1"/>
  <c r="G15" i="1"/>
  <c r="F15" i="1"/>
  <c r="D38" i="1" s="1"/>
  <c r="E15" i="1"/>
  <c r="E38" i="1" s="1"/>
  <c r="D15" i="1"/>
  <c r="C15" i="1"/>
  <c r="B15" i="1"/>
  <c r="H14" i="1"/>
  <c r="G14" i="1"/>
  <c r="F14" i="1"/>
  <c r="E14" i="1"/>
  <c r="D14" i="1"/>
  <c r="H27" i="2" l="1"/>
  <c r="D31" i="2" s="1"/>
  <c r="H36" i="2"/>
  <c r="H35" i="2"/>
  <c r="H42" i="2"/>
  <c r="H41" i="2"/>
  <c r="H36" i="1"/>
  <c r="H35" i="1"/>
  <c r="H38" i="1" s="1"/>
  <c r="H42" i="1"/>
  <c r="H41" i="1"/>
  <c r="H44" i="1" s="1"/>
  <c r="D31" i="1"/>
  <c r="H48" i="1"/>
  <c r="H47" i="1"/>
  <c r="H50" i="1" s="1"/>
  <c r="H44" i="2" l="1"/>
  <c r="H38" i="2"/>
  <c r="D52" i="1"/>
  <c r="D54" i="1" s="1"/>
  <c r="D47" i="2" l="1"/>
  <c r="D49" i="2" s="1"/>
</calcChain>
</file>

<file path=xl/sharedStrings.xml><?xml version="1.0" encoding="utf-8"?>
<sst xmlns="http://schemas.openxmlformats.org/spreadsheetml/2006/main" count="102" uniqueCount="33">
  <si>
    <t>Data:</t>
  </si>
  <si>
    <t>P(Finding | State)</t>
  </si>
  <si>
    <t>State of</t>
  </si>
  <si>
    <t>Prior</t>
  </si>
  <si>
    <t>Finding</t>
  </si>
  <si>
    <t>Nature</t>
  </si>
  <si>
    <t>Probability</t>
  </si>
  <si>
    <t>Good</t>
  </si>
  <si>
    <t>Average</t>
  </si>
  <si>
    <t>Poor</t>
  </si>
  <si>
    <t>Posterior</t>
  </si>
  <si>
    <t>P(State | Finding)</t>
  </si>
  <si>
    <t>Probabilities:</t>
  </si>
  <si>
    <t>State of Nature</t>
  </si>
  <si>
    <t>P(Finding)</t>
  </si>
  <si>
    <t>Avg</t>
  </si>
  <si>
    <t>EP</t>
  </si>
  <si>
    <t>Extend</t>
  </si>
  <si>
    <t>Don't Extend</t>
  </si>
  <si>
    <t>Priors</t>
  </si>
  <si>
    <t>EP(w/perfect info)</t>
  </si>
  <si>
    <t>EVPI</t>
  </si>
  <si>
    <t>GOOD</t>
  </si>
  <si>
    <t>AVG</t>
  </si>
  <si>
    <t>POOR</t>
  </si>
  <si>
    <t>EP(w/sample)</t>
  </si>
  <si>
    <t>EVSI</t>
  </si>
  <si>
    <t>S1</t>
  </si>
  <si>
    <t>S2</t>
  </si>
  <si>
    <t>A1</t>
  </si>
  <si>
    <t>A2</t>
  </si>
  <si>
    <t>Predict S1</t>
  </si>
  <si>
    <t>Predict 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</si>
</sst>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9"/>
      <name val="Geneva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0" fontId="2" fillId="0" borderId="1" xfId="1" applyFont="1" applyBorder="1" applyAlignment="1">
      <alignment horizontal="left"/>
    </xf>
    <xf numFmtId="0" fontId="3" fillId="0" borderId="2" xfId="1" applyFont="1" applyBorder="1" applyAlignment="1">
      <alignment horizontal="center"/>
    </xf>
    <xf numFmtId="0" fontId="3" fillId="0" borderId="6" xfId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10" xfId="1" applyFont="1" applyBorder="1" applyAlignment="1">
      <alignment horizontal="center"/>
    </xf>
    <xf numFmtId="0" fontId="3" fillId="0" borderId="11" xfId="1" applyFont="1" applyBorder="1" applyAlignment="1">
      <alignment horizontal="center"/>
    </xf>
    <xf numFmtId="0" fontId="3" fillId="2" borderId="12" xfId="1" applyFont="1" applyFill="1" applyBorder="1" applyAlignment="1">
      <alignment horizontal="center"/>
    </xf>
    <xf numFmtId="0" fontId="3" fillId="2" borderId="13" xfId="1" applyFont="1" applyFill="1" applyBorder="1" applyAlignment="1">
      <alignment horizontal="center"/>
    </xf>
    <xf numFmtId="0" fontId="3" fillId="2" borderId="6" xfId="1" applyFont="1" applyFill="1" applyBorder="1" applyAlignment="1">
      <alignment horizontal="center"/>
    </xf>
    <xf numFmtId="0" fontId="3" fillId="2" borderId="7" xfId="1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3" fillId="2" borderId="9" xfId="1" applyFont="1" applyFill="1" applyBorder="1" applyAlignment="1">
      <alignment horizontal="center"/>
    </xf>
    <xf numFmtId="0" fontId="3" fillId="2" borderId="14" xfId="1" applyFont="1" applyFill="1" applyBorder="1" applyAlignment="1">
      <alignment horizontal="center"/>
    </xf>
    <xf numFmtId="0" fontId="3" fillId="2" borderId="15" xfId="1" applyFont="1" applyFill="1" applyBorder="1" applyAlignment="1">
      <alignment horizontal="center"/>
    </xf>
    <xf numFmtId="0" fontId="3" fillId="2" borderId="16" xfId="1" applyFont="1" applyFill="1" applyBorder="1" applyAlignment="1">
      <alignment horizontal="center"/>
    </xf>
    <xf numFmtId="0" fontId="3" fillId="2" borderId="17" xfId="1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2" fillId="0" borderId="18" xfId="1" applyFont="1" applyBorder="1" applyAlignment="1">
      <alignment horizontal="left"/>
    </xf>
    <xf numFmtId="0" fontId="3" fillId="0" borderId="19" xfId="1" applyFont="1" applyBorder="1" applyAlignment="1">
      <alignment horizontal="center"/>
    </xf>
    <xf numFmtId="0" fontId="2" fillId="0" borderId="20" xfId="1" applyFont="1" applyBorder="1" applyAlignment="1">
      <alignment horizontal="left"/>
    </xf>
    <xf numFmtId="0" fontId="3" fillId="0" borderId="21" xfId="1" applyFont="1" applyBorder="1" applyAlignment="1">
      <alignment horizontal="center"/>
    </xf>
    <xf numFmtId="0" fontId="3" fillId="0" borderId="22" xfId="1" applyFont="1" applyBorder="1" applyAlignment="1">
      <alignment horizontal="center"/>
    </xf>
    <xf numFmtId="0" fontId="3" fillId="3" borderId="23" xfId="1" applyFont="1" applyFill="1" applyBorder="1" applyAlignment="1">
      <alignment horizontal="center"/>
    </xf>
    <xf numFmtId="0" fontId="3" fillId="3" borderId="12" xfId="1" applyFont="1" applyFill="1" applyBorder="1" applyAlignment="1">
      <alignment horizontal="center"/>
    </xf>
    <xf numFmtId="0" fontId="3" fillId="3" borderId="13" xfId="1" applyFont="1" applyFill="1" applyBorder="1" applyAlignment="1">
      <alignment horizontal="center"/>
    </xf>
    <xf numFmtId="0" fontId="3" fillId="3" borderId="24" xfId="1" applyFont="1" applyFill="1" applyBorder="1" applyAlignment="1">
      <alignment horizontal="center"/>
    </xf>
    <xf numFmtId="0" fontId="3" fillId="3" borderId="25" xfId="1" applyFont="1" applyFill="1" applyBorder="1" applyAlignment="1">
      <alignment horizontal="center"/>
    </xf>
    <xf numFmtId="0" fontId="3" fillId="3" borderId="0" xfId="1" applyFont="1" applyFill="1" applyAlignment="1">
      <alignment horizontal="center"/>
    </xf>
    <xf numFmtId="0" fontId="3" fillId="3" borderId="9" xfId="1" applyFont="1" applyFill="1" applyBorder="1" applyAlignment="1">
      <alignment horizontal="center"/>
    </xf>
    <xf numFmtId="0" fontId="3" fillId="3" borderId="7" xfId="1" applyFont="1" applyFill="1" applyBorder="1" applyAlignment="1">
      <alignment horizontal="center"/>
    </xf>
    <xf numFmtId="0" fontId="3" fillId="3" borderId="26" xfId="1" applyFont="1" applyFill="1" applyBorder="1" applyAlignment="1">
      <alignment horizontal="center"/>
    </xf>
    <xf numFmtId="0" fontId="3" fillId="3" borderId="15" xfId="1" applyFont="1" applyFill="1" applyBorder="1" applyAlignment="1">
      <alignment horizontal="center"/>
    </xf>
    <xf numFmtId="0" fontId="3" fillId="3" borderId="16" xfId="1" applyFont="1" applyFill="1" applyBorder="1" applyAlignment="1">
      <alignment horizontal="center"/>
    </xf>
    <xf numFmtId="0" fontId="3" fillId="3" borderId="17" xfId="1" applyFont="1" applyFill="1" applyBorder="1" applyAlignment="1">
      <alignment horizontal="center"/>
    </xf>
    <xf numFmtId="0" fontId="3" fillId="4" borderId="0" xfId="1" applyFont="1" applyFill="1" applyAlignment="1">
      <alignment horizontal="center"/>
    </xf>
    <xf numFmtId="0" fontId="3" fillId="0" borderId="0" xfId="1" applyFont="1" applyAlignment="1">
      <alignment horizontal="right"/>
    </xf>
    <xf numFmtId="0" fontId="3" fillId="5" borderId="0" xfId="1" applyFont="1" applyFill="1" applyAlignment="1">
      <alignment horizontal="center"/>
    </xf>
    <xf numFmtId="0" fontId="3" fillId="0" borderId="0" xfId="1" applyFont="1" applyFill="1" applyAlignment="1">
      <alignment horizontal="center"/>
    </xf>
    <xf numFmtId="0" fontId="3" fillId="6" borderId="0" xfId="1" applyFont="1" applyFill="1" applyAlignment="1">
      <alignment horizontal="center"/>
    </xf>
    <xf numFmtId="0" fontId="3" fillId="7" borderId="0" xfId="1" applyFont="1" applyFill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3" fillId="0" borderId="9" xfId="1" applyFont="1" applyBorder="1" applyAlignment="1">
      <alignment horizontal="center"/>
    </xf>
  </cellXfs>
  <cellStyles count="2">
    <cellStyle name="Normal" xfId="0" builtinId="0"/>
    <cellStyle name="Normal_Ch.10 - Decision Analysis.xls" xfId="1" xr:uid="{C2BFB73E-BC9B-48D0-8D16-50DB158478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B6E0A-8A4C-4514-8915-39EBCD5EAE13}">
  <dimension ref="B2:H54"/>
  <sheetViews>
    <sheetView tabSelected="1" workbookViewId="0">
      <selection activeCell="G53" sqref="G53"/>
    </sheetView>
  </sheetViews>
  <sheetFormatPr defaultRowHeight="14.4"/>
  <cols>
    <col min="3" max="3" width="15.88671875" customWidth="1"/>
  </cols>
  <sheetData>
    <row r="2" spans="2:8" ht="15" thickBot="1"/>
    <row r="3" spans="2:8">
      <c r="B3" s="1" t="s">
        <v>0</v>
      </c>
      <c r="C3" s="2"/>
      <c r="D3" s="41" t="s">
        <v>1</v>
      </c>
      <c r="E3" s="42"/>
      <c r="F3" s="42"/>
      <c r="G3" s="42"/>
      <c r="H3" s="43"/>
    </row>
    <row r="4" spans="2:8">
      <c r="B4" s="3" t="s">
        <v>2</v>
      </c>
      <c r="C4" s="4" t="s">
        <v>3</v>
      </c>
      <c r="D4" s="44" t="s">
        <v>4</v>
      </c>
      <c r="E4" s="45"/>
      <c r="F4" s="45"/>
      <c r="G4" s="45"/>
      <c r="H4" s="46"/>
    </row>
    <row r="5" spans="2:8">
      <c r="B5" s="5" t="s">
        <v>5</v>
      </c>
      <c r="C5" s="6" t="s">
        <v>6</v>
      </c>
      <c r="D5" s="7" t="s">
        <v>7</v>
      </c>
      <c r="E5" s="7" t="s">
        <v>8</v>
      </c>
      <c r="F5" s="7" t="s">
        <v>9</v>
      </c>
      <c r="G5" s="7"/>
      <c r="H5" s="8"/>
    </row>
    <row r="6" spans="2:8">
      <c r="B6" s="9" t="s">
        <v>7</v>
      </c>
      <c r="C6" s="10">
        <v>0.3</v>
      </c>
      <c r="D6" s="11">
        <v>0.4</v>
      </c>
      <c r="E6" s="11">
        <v>0.4</v>
      </c>
      <c r="F6" s="11">
        <v>0.2</v>
      </c>
      <c r="G6" s="11"/>
      <c r="H6" s="12"/>
    </row>
    <row r="7" spans="2:8">
      <c r="B7" s="9" t="s">
        <v>8</v>
      </c>
      <c r="C7" s="10">
        <v>0.5</v>
      </c>
      <c r="D7" s="11">
        <v>0.1</v>
      </c>
      <c r="E7" s="11">
        <v>0.5</v>
      </c>
      <c r="F7" s="11">
        <v>0.4</v>
      </c>
      <c r="G7" s="11"/>
      <c r="H7" s="12"/>
    </row>
    <row r="8" spans="2:8">
      <c r="B8" s="9" t="s">
        <v>9</v>
      </c>
      <c r="C8" s="10">
        <v>0.2</v>
      </c>
      <c r="D8" s="11">
        <v>0.1</v>
      </c>
      <c r="E8" s="11">
        <v>0.4</v>
      </c>
      <c r="F8" s="11">
        <v>0.5</v>
      </c>
      <c r="G8" s="11"/>
      <c r="H8" s="12"/>
    </row>
    <row r="9" spans="2:8">
      <c r="B9" s="9"/>
      <c r="C9" s="10"/>
      <c r="D9" s="11"/>
      <c r="E9" s="11"/>
      <c r="F9" s="11"/>
      <c r="G9" s="11"/>
      <c r="H9" s="12"/>
    </row>
    <row r="10" spans="2:8" ht="15" thickBot="1">
      <c r="B10" s="13"/>
      <c r="C10" s="14"/>
      <c r="D10" s="15"/>
      <c r="E10" s="15"/>
      <c r="F10" s="15"/>
      <c r="G10" s="15"/>
      <c r="H10" s="16"/>
    </row>
    <row r="11" spans="2:8" ht="15" thickBot="1">
      <c r="B11" s="17"/>
      <c r="C11" s="17"/>
      <c r="D11" s="17"/>
      <c r="E11" s="17"/>
      <c r="F11" s="17"/>
      <c r="G11" s="17"/>
      <c r="H11" s="17"/>
    </row>
    <row r="12" spans="2:8">
      <c r="B12" s="18" t="s">
        <v>10</v>
      </c>
      <c r="C12" s="19"/>
      <c r="D12" s="41" t="s">
        <v>11</v>
      </c>
      <c r="E12" s="42"/>
      <c r="F12" s="42"/>
      <c r="G12" s="42"/>
      <c r="H12" s="43"/>
    </row>
    <row r="13" spans="2:8">
      <c r="B13" s="20" t="s">
        <v>12</v>
      </c>
      <c r="C13" s="6"/>
      <c r="D13" s="44" t="s">
        <v>13</v>
      </c>
      <c r="E13" s="45"/>
      <c r="F13" s="45"/>
      <c r="G13" s="45"/>
      <c r="H13" s="46"/>
    </row>
    <row r="14" spans="2:8">
      <c r="B14" s="21" t="s">
        <v>4</v>
      </c>
      <c r="C14" s="22" t="s">
        <v>14</v>
      </c>
      <c r="D14" s="23" t="str">
        <f>IF(B6="","",B6)</f>
        <v>Good</v>
      </c>
      <c r="E14" s="24" t="str">
        <f>IF(B7="","",B7)</f>
        <v>Average</v>
      </c>
      <c r="F14" s="24" t="str">
        <f>IF(B8="","",B8)</f>
        <v>Poor</v>
      </c>
      <c r="G14" s="24" t="str">
        <f>IF(B9="","",B9)</f>
        <v/>
      </c>
      <c r="H14" s="25" t="str">
        <f>IF(B10="","",B10)</f>
        <v/>
      </c>
    </row>
    <row r="15" spans="2:8">
      <c r="B15" s="26" t="str">
        <f>IF(D5="","",D5)</f>
        <v>Good</v>
      </c>
      <c r="C15" s="27">
        <f>IF(D6="","",SUMPRODUCT(C6:C10,D6:D10))</f>
        <v>0.19</v>
      </c>
      <c r="D15" s="28">
        <f>IF(D6="","",C6*D6/SUMPRODUCT(C6:C10,D6:D10))</f>
        <v>0.63157894736842102</v>
      </c>
      <c r="E15" s="28">
        <f>IF(D7="","",C7*D7/SUMPRODUCT(C6:C10,D6:D10))</f>
        <v>0.26315789473684209</v>
      </c>
      <c r="F15" s="28">
        <f>IF(D8="","",C8*D8/SUMPRODUCT(C6:C10,D6:D10))</f>
        <v>0.10526315789473686</v>
      </c>
      <c r="G15" s="28" t="str">
        <f>IF(D9="","",C9*D9/SUMPRODUCT(C6:C10,D6:D10))</f>
        <v/>
      </c>
      <c r="H15" s="29" t="str">
        <f>IF(D10="","",C10*D10/SUMPRODUCT(C6:C10,D6:D10))</f>
        <v/>
      </c>
    </row>
    <row r="16" spans="2:8">
      <c r="B16" s="26" t="str">
        <f>IF(E5="","",E5)</f>
        <v>Average</v>
      </c>
      <c r="C16" s="30">
        <f>IF(E6="","",SUMPRODUCT(C6:C10,E6:E10))</f>
        <v>0.45</v>
      </c>
      <c r="D16" s="28">
        <f>IF(E6="","",C6*E6/SUMPRODUCT(C6:C10,E6:E10))</f>
        <v>0.26666666666666666</v>
      </c>
      <c r="E16" s="28">
        <f>IF(E7="","",C7*E7/SUMPRODUCT(C6:C10,E6:E10))</f>
        <v>0.55555555555555558</v>
      </c>
      <c r="F16" s="28">
        <f>IF(E8="","",C8*E8/SUMPRODUCT(C6:C10,E6:E10))</f>
        <v>0.17777777777777781</v>
      </c>
      <c r="G16" s="28" t="str">
        <f>IF(E9="","",C9*E9/SUMPRODUCT(C6:C10,E6:E10))</f>
        <v/>
      </c>
      <c r="H16" s="29" t="str">
        <f>IF(E10="","",C10*E10/SUMPRODUCT(C6:C10,E6:E10))</f>
        <v/>
      </c>
    </row>
    <row r="17" spans="2:8">
      <c r="B17" s="26" t="str">
        <f>IF(F5="","",F5)</f>
        <v>Poor</v>
      </c>
      <c r="C17" s="30">
        <f>IF(F6="","",SUMPRODUCT(C6:C10,F6:F10))</f>
        <v>0.36</v>
      </c>
      <c r="D17" s="28">
        <f>IF(F6="","",C6*F6/SUMPRODUCT(C6:C10,F6:F10))</f>
        <v>0.16666666666666666</v>
      </c>
      <c r="E17" s="28">
        <f>IF(F7="","",C7*F7/SUMPRODUCT(C6:C10,F6:F10))</f>
        <v>0.55555555555555558</v>
      </c>
      <c r="F17" s="28">
        <f>IF(F8="","",C8*F8/SUMPRODUCT(C6:C10,F6:F10))</f>
        <v>0.27777777777777779</v>
      </c>
      <c r="G17" s="28" t="str">
        <f>IF(F9="","",C9*F9/SUMPRODUCT(C6:C10,F6:F10))</f>
        <v/>
      </c>
      <c r="H17" s="29" t="str">
        <f>IF(F10="","",C10*F10/SUMPRODUCT(C6:C10,F6:F10))</f>
        <v/>
      </c>
    </row>
    <row r="18" spans="2:8">
      <c r="B18" s="26" t="str">
        <f>IF(G5="","",G5)</f>
        <v/>
      </c>
      <c r="C18" s="30" t="str">
        <f>IF(G6="","",SUMPRODUCT(C6:C10,G6:G10))</f>
        <v/>
      </c>
      <c r="D18" s="28" t="str">
        <f>IF(G6="","",C6*G6/SUMPRODUCT(C6:C10,G6:G10))</f>
        <v/>
      </c>
      <c r="E18" s="28" t="str">
        <f>IF(G7="","",C7*G7/SUMPRODUCT(C6:C10,G6:G10))</f>
        <v/>
      </c>
      <c r="F18" s="28" t="str">
        <f>IF(G8="","",C8*G8/SUMPRODUCT(C6:C10,G6:G10))</f>
        <v/>
      </c>
      <c r="G18" s="28" t="str">
        <f>IF(G9="","",C9*G9/SUMPRODUCT(C6:C10,G6:G10))</f>
        <v/>
      </c>
      <c r="H18" s="29" t="str">
        <f>IF(G10="","",C10*G10/SUMPRODUCT(C6:C10,G6:G10))</f>
        <v/>
      </c>
    </row>
    <row r="19" spans="2:8" ht="15" thickBot="1">
      <c r="B19" s="31" t="str">
        <f>IF(H5="","",H5)</f>
        <v/>
      </c>
      <c r="C19" s="32" t="str">
        <f>IF(H6="","",SUMPRODUCT(C6:C10,H6:H10))</f>
        <v/>
      </c>
      <c r="D19" s="33" t="str">
        <f>IF(H6="","",C6*H6/SUMPRODUCT(C6:C10,H6:H10))</f>
        <v/>
      </c>
      <c r="E19" s="33" t="str">
        <f>IF(H7="","",C7*H7/SUMPRODUCT(C6:C10,H6:H10))</f>
        <v/>
      </c>
      <c r="F19" s="33" t="str">
        <f>IF(H8="","",C8*H8/SUMPRODUCT(C6:C10,H6:H10))</f>
        <v/>
      </c>
      <c r="G19" s="33" t="str">
        <f>IF(H9="","",C9*H9/SUMPRODUCT(C6:C10,H6:H10))</f>
        <v/>
      </c>
      <c r="H19" s="34" t="str">
        <f>IF(H10="","",C10*H10/SUMPRODUCT(C6:C10,H6:H10))</f>
        <v/>
      </c>
    </row>
    <row r="20" spans="2:8">
      <c r="B20" s="17"/>
      <c r="C20" s="17"/>
      <c r="D20" s="17"/>
      <c r="E20" s="17"/>
      <c r="F20" s="17"/>
      <c r="G20" s="17"/>
      <c r="H20" s="17"/>
    </row>
    <row r="21" spans="2:8">
      <c r="B21" s="17"/>
      <c r="C21" s="17"/>
      <c r="D21" s="17"/>
      <c r="E21" s="17"/>
      <c r="F21" s="17"/>
      <c r="G21" s="17"/>
      <c r="H21" s="17"/>
    </row>
    <row r="22" spans="2:8">
      <c r="B22" s="17"/>
      <c r="C22" s="17"/>
      <c r="D22" s="17"/>
      <c r="E22" s="17"/>
      <c r="F22" s="17"/>
      <c r="G22" s="17"/>
      <c r="H22" s="17"/>
    </row>
    <row r="23" spans="2:8">
      <c r="B23" s="17"/>
      <c r="C23" s="17"/>
      <c r="D23" s="17" t="s">
        <v>9</v>
      </c>
      <c r="E23" s="17" t="s">
        <v>15</v>
      </c>
      <c r="F23" s="17" t="s">
        <v>7</v>
      </c>
      <c r="G23" s="17"/>
      <c r="H23" s="17" t="s">
        <v>16</v>
      </c>
    </row>
    <row r="24" spans="2:8">
      <c r="B24" s="17"/>
      <c r="C24" s="17" t="s">
        <v>17</v>
      </c>
      <c r="D24" s="35">
        <v>-15</v>
      </c>
      <c r="E24" s="35">
        <v>10</v>
      </c>
      <c r="F24" s="35">
        <v>20</v>
      </c>
      <c r="G24" s="17"/>
      <c r="H24" s="39">
        <f>SUMPRODUCT(D24:F24,$D$27:$F$27)</f>
        <v>8</v>
      </c>
    </row>
    <row r="25" spans="2:8">
      <c r="B25" s="17"/>
      <c r="C25" s="17" t="s">
        <v>18</v>
      </c>
      <c r="D25" s="35">
        <v>0</v>
      </c>
      <c r="E25" s="35">
        <v>0</v>
      </c>
      <c r="F25" s="35">
        <v>0</v>
      </c>
      <c r="G25" s="17"/>
      <c r="H25" s="39">
        <f>SUMPRODUCT(D25:F25,$D$27:$F$27)</f>
        <v>0</v>
      </c>
    </row>
    <row r="26" spans="2:8">
      <c r="B26" s="17"/>
      <c r="C26" s="17"/>
      <c r="D26" s="17"/>
      <c r="E26" s="17"/>
      <c r="F26" s="17"/>
      <c r="G26" s="17"/>
      <c r="H26" s="17"/>
    </row>
    <row r="27" spans="2:8">
      <c r="B27" s="17"/>
      <c r="C27" s="17" t="s">
        <v>19</v>
      </c>
      <c r="D27" s="35">
        <v>0.2</v>
      </c>
      <c r="E27" s="35">
        <v>0.5</v>
      </c>
      <c r="F27" s="35">
        <v>0.3</v>
      </c>
      <c r="G27" s="36" t="s">
        <v>16</v>
      </c>
      <c r="H27" s="37">
        <f>MAX(H24:H25)</f>
        <v>8</v>
      </c>
    </row>
    <row r="28" spans="2:8">
      <c r="B28" s="17"/>
      <c r="C28" s="17"/>
      <c r="D28" s="17">
        <f>MAX(D24:D25)</f>
        <v>0</v>
      </c>
      <c r="E28" s="17">
        <f t="shared" ref="E28:F28" si="0">MAX(E24:E25)</f>
        <v>10</v>
      </c>
      <c r="F28" s="17">
        <f t="shared" si="0"/>
        <v>20</v>
      </c>
      <c r="G28" s="17"/>
      <c r="H28" s="17"/>
    </row>
    <row r="29" spans="2:8">
      <c r="B29" s="17"/>
      <c r="C29" s="17" t="s">
        <v>20</v>
      </c>
      <c r="D29" s="17">
        <f>SUMPRODUCT(D27:F27,D28:F28)</f>
        <v>11</v>
      </c>
      <c r="E29" s="17"/>
      <c r="F29" s="17"/>
      <c r="G29" s="17"/>
      <c r="H29" s="17"/>
    </row>
    <row r="30" spans="2:8">
      <c r="B30" s="17"/>
      <c r="C30" s="17"/>
      <c r="D30" s="17"/>
      <c r="E30" s="17"/>
      <c r="F30" s="17"/>
      <c r="G30" s="17"/>
      <c r="H30" s="17"/>
    </row>
    <row r="31" spans="2:8">
      <c r="B31" s="17"/>
      <c r="C31" s="17" t="s">
        <v>21</v>
      </c>
      <c r="D31" s="40">
        <f>D29-H27</f>
        <v>3</v>
      </c>
      <c r="E31" s="17"/>
      <c r="F31" s="17"/>
      <c r="G31" s="17"/>
      <c r="H31" s="17"/>
    </row>
    <row r="32" spans="2:8">
      <c r="B32" s="17"/>
      <c r="C32" s="17"/>
      <c r="D32" s="17"/>
      <c r="E32" s="17"/>
      <c r="F32" s="17"/>
      <c r="G32" s="17"/>
      <c r="H32" s="17"/>
    </row>
    <row r="33" spans="2:8">
      <c r="B33" s="17"/>
      <c r="C33" s="17"/>
      <c r="D33" s="17"/>
      <c r="E33" s="17"/>
      <c r="F33" s="17"/>
      <c r="G33" s="17"/>
      <c r="H33" s="17"/>
    </row>
    <row r="34" spans="2:8">
      <c r="B34" s="17" t="s">
        <v>22</v>
      </c>
      <c r="C34" s="17"/>
      <c r="D34" s="17" t="s">
        <v>9</v>
      </c>
      <c r="E34" s="17" t="s">
        <v>15</v>
      </c>
      <c r="F34" s="17" t="s">
        <v>7</v>
      </c>
      <c r="G34" s="17"/>
      <c r="H34" s="17" t="s">
        <v>16</v>
      </c>
    </row>
    <row r="35" spans="2:8">
      <c r="B35" s="17">
        <v>0.19</v>
      </c>
      <c r="C35" s="17" t="s">
        <v>17</v>
      </c>
      <c r="D35" s="35">
        <v>-15</v>
      </c>
      <c r="E35" s="35">
        <v>10</v>
      </c>
      <c r="F35" s="35">
        <v>20</v>
      </c>
      <c r="G35" s="17"/>
      <c r="H35" s="39">
        <f>SUMPRODUCT(D35:F35,$D$38:$F$38)</f>
        <v>13.684210526315789</v>
      </c>
    </row>
    <row r="36" spans="2:8">
      <c r="B36" s="17"/>
      <c r="C36" s="17" t="s">
        <v>18</v>
      </c>
      <c r="D36" s="35">
        <v>0</v>
      </c>
      <c r="E36" s="35">
        <v>0</v>
      </c>
      <c r="F36" s="35">
        <v>0</v>
      </c>
      <c r="G36" s="17"/>
      <c r="H36" s="39">
        <f>SUMPRODUCT(D36:F36,$D$38:$F$38)</f>
        <v>0</v>
      </c>
    </row>
    <row r="37" spans="2:8">
      <c r="B37" s="17"/>
      <c r="C37" s="17"/>
      <c r="D37" s="17"/>
      <c r="E37" s="17"/>
      <c r="F37" s="17"/>
      <c r="G37" s="17"/>
      <c r="H37" s="17"/>
    </row>
    <row r="38" spans="2:8">
      <c r="B38" s="17"/>
      <c r="C38" s="17" t="s">
        <v>19</v>
      </c>
      <c r="D38" s="35">
        <f>F15</f>
        <v>0.10526315789473686</v>
      </c>
      <c r="E38" s="35">
        <f>E15</f>
        <v>0.26315789473684209</v>
      </c>
      <c r="F38" s="35">
        <f>D15</f>
        <v>0.63157894736842102</v>
      </c>
      <c r="G38" s="36" t="s">
        <v>16</v>
      </c>
      <c r="H38" s="37">
        <f>MAX(H35:H36)</f>
        <v>13.684210526315789</v>
      </c>
    </row>
    <row r="39" spans="2:8">
      <c r="B39" s="17"/>
      <c r="C39" s="17"/>
      <c r="D39" s="17"/>
      <c r="E39" s="17"/>
      <c r="F39" s="17"/>
      <c r="G39" s="17"/>
      <c r="H39" s="17"/>
    </row>
    <row r="40" spans="2:8">
      <c r="B40" s="17" t="s">
        <v>23</v>
      </c>
      <c r="C40" s="17"/>
      <c r="D40" s="17" t="s">
        <v>9</v>
      </c>
      <c r="E40" s="17" t="s">
        <v>15</v>
      </c>
      <c r="F40" s="17" t="s">
        <v>7</v>
      </c>
      <c r="G40" s="17"/>
      <c r="H40" s="17" t="s">
        <v>16</v>
      </c>
    </row>
    <row r="41" spans="2:8">
      <c r="B41" s="17">
        <v>0.45</v>
      </c>
      <c r="C41" s="17" t="s">
        <v>17</v>
      </c>
      <c r="D41" s="35">
        <v>-15</v>
      </c>
      <c r="E41" s="35">
        <v>10</v>
      </c>
      <c r="F41" s="35">
        <v>20</v>
      </c>
      <c r="G41" s="17"/>
      <c r="H41" s="39">
        <f>SUMPRODUCT(D41:F41,$D$44:$F$44)</f>
        <v>8.2222222222222214</v>
      </c>
    </row>
    <row r="42" spans="2:8">
      <c r="B42" s="17"/>
      <c r="C42" s="17" t="s">
        <v>18</v>
      </c>
      <c r="D42" s="35">
        <v>0</v>
      </c>
      <c r="E42" s="35">
        <v>0</v>
      </c>
      <c r="F42" s="35">
        <v>0</v>
      </c>
      <c r="G42" s="17"/>
      <c r="H42" s="39">
        <f>SUMPRODUCT(D42:F42,$D$44:$F$44)</f>
        <v>0</v>
      </c>
    </row>
    <row r="43" spans="2:8">
      <c r="B43" s="17"/>
      <c r="C43" s="17"/>
      <c r="D43" s="17"/>
      <c r="E43" s="17"/>
      <c r="F43" s="17"/>
      <c r="G43" s="17"/>
      <c r="H43" s="17"/>
    </row>
    <row r="44" spans="2:8">
      <c r="B44" s="17"/>
      <c r="C44" s="17" t="s">
        <v>19</v>
      </c>
      <c r="D44" s="35">
        <f>F16</f>
        <v>0.17777777777777781</v>
      </c>
      <c r="E44" s="35">
        <f>E16</f>
        <v>0.55555555555555558</v>
      </c>
      <c r="F44" s="35">
        <f>D16</f>
        <v>0.26666666666666666</v>
      </c>
      <c r="G44" s="36" t="s">
        <v>16</v>
      </c>
      <c r="H44" s="37">
        <f>MAX(H41:H42)</f>
        <v>8.2222222222222214</v>
      </c>
    </row>
    <row r="45" spans="2:8">
      <c r="B45" s="17"/>
      <c r="C45" s="17"/>
      <c r="D45" s="17"/>
      <c r="E45" s="17"/>
      <c r="F45" s="17"/>
      <c r="G45" s="17"/>
      <c r="H45" s="17"/>
    </row>
    <row r="46" spans="2:8">
      <c r="B46" s="17" t="s">
        <v>24</v>
      </c>
      <c r="C46" s="17"/>
      <c r="D46" s="17" t="s">
        <v>9</v>
      </c>
      <c r="E46" s="17" t="s">
        <v>15</v>
      </c>
      <c r="F46" s="17" t="s">
        <v>7</v>
      </c>
      <c r="G46" s="17"/>
      <c r="H46" s="17" t="s">
        <v>16</v>
      </c>
    </row>
    <row r="47" spans="2:8">
      <c r="B47" s="17">
        <v>0.36</v>
      </c>
      <c r="C47" s="17" t="s">
        <v>17</v>
      </c>
      <c r="D47" s="35">
        <v>-15</v>
      </c>
      <c r="E47" s="35">
        <v>10</v>
      </c>
      <c r="F47" s="35">
        <v>20</v>
      </c>
      <c r="G47" s="17"/>
      <c r="H47" s="39">
        <f>SUMPRODUCT(D47:F47,$D$50:$F$50)</f>
        <v>4.7222222222222214</v>
      </c>
    </row>
    <row r="48" spans="2:8">
      <c r="B48" s="17"/>
      <c r="C48" s="17" t="s">
        <v>18</v>
      </c>
      <c r="D48" s="35">
        <v>0</v>
      </c>
      <c r="E48" s="35">
        <v>0</v>
      </c>
      <c r="F48" s="35">
        <v>0</v>
      </c>
      <c r="G48" s="17"/>
      <c r="H48" s="39">
        <f>SUMPRODUCT(D48:F48,$D$50:$F$50)</f>
        <v>0</v>
      </c>
    </row>
    <row r="49" spans="2:8">
      <c r="B49" s="17"/>
      <c r="C49" s="17"/>
      <c r="D49" s="17"/>
      <c r="E49" s="17"/>
      <c r="F49" s="17"/>
      <c r="G49" s="17"/>
      <c r="H49" s="17"/>
    </row>
    <row r="50" spans="2:8">
      <c r="B50" s="17"/>
      <c r="C50" s="17" t="s">
        <v>19</v>
      </c>
      <c r="D50" s="35">
        <f>F17</f>
        <v>0.27777777777777779</v>
      </c>
      <c r="E50" s="35">
        <f>E17</f>
        <v>0.55555555555555558</v>
      </c>
      <c r="F50" s="35">
        <f>D17</f>
        <v>0.16666666666666666</v>
      </c>
      <c r="G50" s="36" t="s">
        <v>16</v>
      </c>
      <c r="H50" s="37">
        <f>MAX(H47:H48)</f>
        <v>4.7222222222222214</v>
      </c>
    </row>
    <row r="51" spans="2:8">
      <c r="B51" s="17"/>
      <c r="C51" s="17"/>
      <c r="D51" s="17"/>
      <c r="E51" s="17"/>
      <c r="F51" s="17"/>
      <c r="G51" s="17"/>
      <c r="H51" s="17"/>
    </row>
    <row r="52" spans="2:8">
      <c r="B52" s="17"/>
      <c r="C52" s="17" t="s">
        <v>25</v>
      </c>
      <c r="D52" s="17">
        <f>B35*H38+B41*H44+B47*H50</f>
        <v>8</v>
      </c>
      <c r="E52" s="17"/>
      <c r="F52" s="17"/>
      <c r="G52" s="17"/>
      <c r="H52" s="17"/>
    </row>
    <row r="53" spans="2:8">
      <c r="B53" s="17"/>
      <c r="C53" s="17"/>
      <c r="D53" s="17"/>
      <c r="E53" s="17"/>
      <c r="F53" s="17"/>
      <c r="G53" s="17"/>
      <c r="H53" s="17"/>
    </row>
    <row r="54" spans="2:8">
      <c r="B54" s="17"/>
      <c r="C54" s="17" t="s">
        <v>26</v>
      </c>
      <c r="D54" s="40">
        <f>D52-H27</f>
        <v>0</v>
      </c>
      <c r="E54" s="17"/>
      <c r="F54" s="17"/>
      <c r="G54" s="17"/>
      <c r="H54" s="17"/>
    </row>
  </sheetData>
  <mergeCells count="4">
    <mergeCell ref="D3:H3"/>
    <mergeCell ref="D4:H4"/>
    <mergeCell ref="D12:H12"/>
    <mergeCell ref="D13:H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8296-043F-4954-A958-6E6D17599574}">
  <dimension ref="B2:H49"/>
  <sheetViews>
    <sheetView topLeftCell="A16" workbookViewId="0">
      <selection activeCell="C64" sqref="C64"/>
    </sheetView>
  </sheetViews>
  <sheetFormatPr defaultRowHeight="14.4"/>
  <cols>
    <col min="3" max="3" width="15.33203125" customWidth="1"/>
  </cols>
  <sheetData>
    <row r="2" spans="2:8" ht="15" thickBot="1"/>
    <row r="3" spans="2:8">
      <c r="B3" s="1" t="s">
        <v>0</v>
      </c>
      <c r="C3" s="2"/>
      <c r="D3" s="41" t="s">
        <v>1</v>
      </c>
      <c r="E3" s="42"/>
      <c r="F3" s="42"/>
      <c r="G3" s="42"/>
      <c r="H3" s="43"/>
    </row>
    <row r="4" spans="2:8">
      <c r="B4" s="3" t="s">
        <v>2</v>
      </c>
      <c r="C4" s="4" t="s">
        <v>3</v>
      </c>
      <c r="D4" s="44" t="s">
        <v>4</v>
      </c>
      <c r="E4" s="45"/>
      <c r="F4" s="45"/>
      <c r="G4" s="45"/>
      <c r="H4" s="46"/>
    </row>
    <row r="5" spans="2:8">
      <c r="B5" s="5" t="s">
        <v>5</v>
      </c>
      <c r="C5" s="6" t="s">
        <v>6</v>
      </c>
      <c r="D5" s="7" t="s">
        <v>31</v>
      </c>
      <c r="E5" s="7" t="s">
        <v>32</v>
      </c>
      <c r="F5" s="7"/>
      <c r="G5" s="7"/>
      <c r="H5" s="8"/>
    </row>
    <row r="6" spans="2:8">
      <c r="B6" s="9" t="s">
        <v>27</v>
      </c>
      <c r="C6" s="10">
        <v>0.4</v>
      </c>
      <c r="D6" s="11">
        <v>0.6</v>
      </c>
      <c r="E6" s="11">
        <v>0.4</v>
      </c>
      <c r="F6" s="11"/>
      <c r="G6" s="11"/>
      <c r="H6" s="12"/>
    </row>
    <row r="7" spans="2:8">
      <c r="B7" s="9" t="s">
        <v>28</v>
      </c>
      <c r="C7" s="10">
        <v>0.6</v>
      </c>
      <c r="D7" s="11">
        <v>0.2</v>
      </c>
      <c r="E7" s="11">
        <v>0.8</v>
      </c>
      <c r="F7" s="11"/>
      <c r="G7" s="11"/>
      <c r="H7" s="12"/>
    </row>
    <row r="8" spans="2:8">
      <c r="B8" s="9"/>
      <c r="C8" s="10"/>
      <c r="D8" s="11"/>
      <c r="E8" s="11"/>
      <c r="F8" s="11"/>
      <c r="G8" s="11"/>
      <c r="H8" s="12"/>
    </row>
    <row r="9" spans="2:8">
      <c r="B9" s="9"/>
      <c r="C9" s="10"/>
      <c r="D9" s="11"/>
      <c r="E9" s="11"/>
      <c r="F9" s="11"/>
      <c r="G9" s="11"/>
      <c r="H9" s="12"/>
    </row>
    <row r="10" spans="2:8" ht="15" thickBot="1">
      <c r="B10" s="13"/>
      <c r="C10" s="14"/>
      <c r="D10" s="15"/>
      <c r="E10" s="15"/>
      <c r="F10" s="15"/>
      <c r="G10" s="15"/>
      <c r="H10" s="16"/>
    </row>
    <row r="11" spans="2:8" ht="15" thickBot="1">
      <c r="B11" s="17"/>
      <c r="C11" s="17"/>
      <c r="D11" s="17"/>
      <c r="E11" s="17"/>
      <c r="F11" s="17"/>
      <c r="G11" s="17"/>
      <c r="H11" s="17"/>
    </row>
    <row r="12" spans="2:8">
      <c r="B12" s="18" t="s">
        <v>10</v>
      </c>
      <c r="C12" s="19"/>
      <c r="D12" s="41" t="s">
        <v>11</v>
      </c>
      <c r="E12" s="42"/>
      <c r="F12" s="42"/>
      <c r="G12" s="42"/>
      <c r="H12" s="43"/>
    </row>
    <row r="13" spans="2:8">
      <c r="B13" s="20" t="s">
        <v>12</v>
      </c>
      <c r="C13" s="6"/>
      <c r="D13" s="44" t="s">
        <v>13</v>
      </c>
      <c r="E13" s="45"/>
      <c r="F13" s="45"/>
      <c r="G13" s="45"/>
      <c r="H13" s="46"/>
    </row>
    <row r="14" spans="2:8">
      <c r="B14" s="21" t="s">
        <v>4</v>
      </c>
      <c r="C14" s="22" t="s">
        <v>14</v>
      </c>
      <c r="D14" s="23" t="str">
        <f>IF(B6="","",B6)</f>
        <v>S1</v>
      </c>
      <c r="E14" s="24" t="str">
        <f>IF(B7="","",B7)</f>
        <v>S2</v>
      </c>
      <c r="F14" s="24" t="str">
        <f>IF(B8="","",B8)</f>
        <v/>
      </c>
      <c r="G14" s="24" t="str">
        <f>IF(B9="","",B9)</f>
        <v/>
      </c>
      <c r="H14" s="25" t="str">
        <f>IF(B10="","",B10)</f>
        <v/>
      </c>
    </row>
    <row r="15" spans="2:8">
      <c r="B15" s="26" t="str">
        <f>IF(D5="","",D5)</f>
        <v>Predict S1</v>
      </c>
      <c r="C15" s="27">
        <f>IF(D6="","",SUMPRODUCT(C6:C10,D6:D10))</f>
        <v>0.36</v>
      </c>
      <c r="D15" s="28">
        <f>IF(D6="","",C6*D6/SUMPRODUCT(C6:C10,D6:D10))</f>
        <v>0.66666666666666663</v>
      </c>
      <c r="E15" s="28">
        <f>IF(D7="","",C7*D7/SUMPRODUCT(C6:C10,D6:D10))</f>
        <v>0.33333333333333331</v>
      </c>
      <c r="F15" s="28" t="str">
        <f>IF(D8="","",C8*D8/SUMPRODUCT(C6:C10,D6:D10))</f>
        <v/>
      </c>
      <c r="G15" s="28" t="str">
        <f>IF(D9="","",C9*D9/SUMPRODUCT(C6:C10,D6:D10))</f>
        <v/>
      </c>
      <c r="H15" s="29" t="str">
        <f>IF(D10="","",C10*D10/SUMPRODUCT(C6:C10,D6:D10))</f>
        <v/>
      </c>
    </row>
    <row r="16" spans="2:8">
      <c r="B16" s="26" t="str">
        <f>IF(E5="","",E5)</f>
        <v>Predict S2</v>
      </c>
      <c r="C16" s="30">
        <f>IF(E6="","",SUMPRODUCT(C6:C10,E6:E10))</f>
        <v>0.64</v>
      </c>
      <c r="D16" s="28">
        <f>IF(E6="","",C6*E6/SUMPRODUCT(C6:C10,E6:E10))</f>
        <v>0.25000000000000006</v>
      </c>
      <c r="E16" s="28">
        <f>IF(E7="","",C7*E7/SUMPRODUCT(C6:C10,E6:E10))</f>
        <v>0.75</v>
      </c>
      <c r="F16" s="28" t="str">
        <f>IF(E8="","",C8*E8/SUMPRODUCT(C6:C10,E6:E10))</f>
        <v/>
      </c>
      <c r="G16" s="28" t="str">
        <f>IF(E9="","",C9*E9/SUMPRODUCT(C6:C10,E6:E10))</f>
        <v/>
      </c>
      <c r="H16" s="29" t="str">
        <f>IF(E10="","",C10*E10/SUMPRODUCT(C6:C10,E6:E10))</f>
        <v/>
      </c>
    </row>
    <row r="17" spans="2:8">
      <c r="B17" s="26" t="str">
        <f>IF(F5="","",F5)</f>
        <v/>
      </c>
      <c r="C17" s="30" t="str">
        <f>IF(F6="","",SUMPRODUCT(C6:C10,F6:F10))</f>
        <v/>
      </c>
      <c r="D17" s="28" t="str">
        <f>IF(F6="","",C6*F6/SUMPRODUCT(C6:C10,F6:F10))</f>
        <v/>
      </c>
      <c r="E17" s="28" t="str">
        <f>IF(F7="","",C7*F7/SUMPRODUCT(C6:C10,F6:F10))</f>
        <v/>
      </c>
      <c r="F17" s="28" t="str">
        <f>IF(F8="","",C8*F8/SUMPRODUCT(C6:C10,F6:F10))</f>
        <v/>
      </c>
      <c r="G17" s="28" t="str">
        <f>IF(F9="","",C9*F9/SUMPRODUCT(C6:C10,F6:F10))</f>
        <v/>
      </c>
      <c r="H17" s="29" t="str">
        <f>IF(F10="","",C10*F10/SUMPRODUCT(C6:C10,F6:F10))</f>
        <v/>
      </c>
    </row>
    <row r="18" spans="2:8">
      <c r="B18" s="26" t="str">
        <f>IF(G5="","",G5)</f>
        <v/>
      </c>
      <c r="C18" s="30" t="str">
        <f>IF(G6="","",SUMPRODUCT(C6:C10,G6:G10))</f>
        <v/>
      </c>
      <c r="D18" s="28" t="str">
        <f>IF(G6="","",C6*G6/SUMPRODUCT(C6:C10,G6:G10))</f>
        <v/>
      </c>
      <c r="E18" s="28" t="str">
        <f>IF(G7="","",C7*G7/SUMPRODUCT(C6:C10,G6:G10))</f>
        <v/>
      </c>
      <c r="F18" s="28" t="str">
        <f>IF(G8="","",C8*G8/SUMPRODUCT(C6:C10,G6:G10))</f>
        <v/>
      </c>
      <c r="G18" s="28" t="str">
        <f>IF(G9="","",C9*G9/SUMPRODUCT(C6:C10,G6:G10))</f>
        <v/>
      </c>
      <c r="H18" s="29" t="str">
        <f>IF(G10="","",C10*G10/SUMPRODUCT(C6:C10,G6:G10))</f>
        <v/>
      </c>
    </row>
    <row r="19" spans="2:8" ht="15" thickBot="1">
      <c r="B19" s="31" t="str">
        <f>IF(H5="","",H5)</f>
        <v/>
      </c>
      <c r="C19" s="32" t="str">
        <f>IF(H6="","",SUMPRODUCT(C6:C10,H6:H10))</f>
        <v/>
      </c>
      <c r="D19" s="33" t="str">
        <f>IF(H6="","",C6*H6/SUMPRODUCT(C6:C10,H6:H10))</f>
        <v/>
      </c>
      <c r="E19" s="33" t="str">
        <f>IF(H7="","",C7*H7/SUMPRODUCT(C6:C10,H6:H10))</f>
        <v/>
      </c>
      <c r="F19" s="33" t="str">
        <f>IF(H8="","",C8*H8/SUMPRODUCT(C6:C10,H6:H10))</f>
        <v/>
      </c>
      <c r="G19" s="33" t="str">
        <f>IF(H9="","",C9*H9/SUMPRODUCT(C6:C10,H6:H10))</f>
        <v/>
      </c>
      <c r="H19" s="34" t="str">
        <f>IF(H10="","",C10*H10/SUMPRODUCT(C6:C10,H6:H10))</f>
        <v/>
      </c>
    </row>
    <row r="20" spans="2:8">
      <c r="B20" s="17"/>
      <c r="C20" s="17"/>
      <c r="D20" s="17"/>
      <c r="E20" s="17"/>
      <c r="F20" s="17"/>
      <c r="G20" s="17"/>
      <c r="H20" s="17"/>
    </row>
    <row r="21" spans="2:8">
      <c r="B21" s="17"/>
      <c r="C21" s="17"/>
      <c r="D21" s="17"/>
      <c r="E21" s="17"/>
      <c r="F21" s="17"/>
      <c r="G21" s="17"/>
      <c r="H21" s="17"/>
    </row>
    <row r="22" spans="2:8">
      <c r="B22" s="17"/>
      <c r="C22" s="17"/>
      <c r="D22" s="17"/>
      <c r="E22" s="17"/>
      <c r="F22" s="17"/>
      <c r="G22" s="17"/>
      <c r="H22" s="17"/>
    </row>
    <row r="23" spans="2:8">
      <c r="B23" s="17"/>
      <c r="C23" s="17"/>
      <c r="D23" s="17" t="s">
        <v>27</v>
      </c>
      <c r="E23" s="17" t="s">
        <v>28</v>
      </c>
      <c r="F23" s="38"/>
      <c r="G23" s="17"/>
      <c r="H23" s="17" t="s">
        <v>16</v>
      </c>
    </row>
    <row r="24" spans="2:8">
      <c r="B24" s="17"/>
      <c r="C24" s="17" t="s">
        <v>29</v>
      </c>
      <c r="D24" s="35">
        <v>400</v>
      </c>
      <c r="E24" s="35">
        <v>-100</v>
      </c>
      <c r="F24" s="38"/>
      <c r="G24" s="17"/>
      <c r="H24" s="39">
        <f>SUMPRODUCT(D24:E24,$D$27:$E$27)</f>
        <v>100</v>
      </c>
    </row>
    <row r="25" spans="2:8">
      <c r="B25" s="17"/>
      <c r="C25" s="17" t="s">
        <v>30</v>
      </c>
      <c r="D25" s="35">
        <v>0</v>
      </c>
      <c r="E25" s="35">
        <v>100</v>
      </c>
      <c r="F25" s="38"/>
      <c r="G25" s="17"/>
      <c r="H25" s="39">
        <f>SUMPRODUCT(D25:E25,$D$27:$E$27)</f>
        <v>60</v>
      </c>
    </row>
    <row r="26" spans="2:8">
      <c r="B26" s="17"/>
      <c r="C26" s="17"/>
      <c r="D26" s="17"/>
      <c r="E26" s="17"/>
      <c r="F26" s="38"/>
      <c r="G26" s="17"/>
      <c r="H26" s="17"/>
    </row>
    <row r="27" spans="2:8">
      <c r="B27" s="17"/>
      <c r="C27" s="17" t="s">
        <v>19</v>
      </c>
      <c r="D27" s="35">
        <v>0.4</v>
      </c>
      <c r="E27" s="35">
        <v>0.6</v>
      </c>
      <c r="F27" s="38"/>
      <c r="G27" s="36" t="s">
        <v>16</v>
      </c>
      <c r="H27" s="37">
        <f>MAX(H24:H25)</f>
        <v>100</v>
      </c>
    </row>
    <row r="28" spans="2:8">
      <c r="B28" s="17"/>
      <c r="C28" s="17"/>
      <c r="D28" s="17">
        <f>MAX(D24:D25)</f>
        <v>400</v>
      </c>
      <c r="E28" s="17">
        <f t="shared" ref="E28" si="0">MAX(E24:E25)</f>
        <v>100</v>
      </c>
      <c r="F28" s="38"/>
      <c r="G28" s="17"/>
      <c r="H28" s="17"/>
    </row>
    <row r="29" spans="2:8">
      <c r="B29" s="17"/>
      <c r="C29" s="17" t="s">
        <v>20</v>
      </c>
      <c r="D29" s="17">
        <f>SUMPRODUCT(D27:E27,D28:E28)</f>
        <v>220</v>
      </c>
      <c r="E29" s="17"/>
      <c r="F29" s="17"/>
      <c r="G29" s="17"/>
      <c r="H29" s="17"/>
    </row>
    <row r="30" spans="2:8">
      <c r="B30" s="17"/>
      <c r="C30" s="17"/>
      <c r="D30" s="17"/>
      <c r="E30" s="17"/>
      <c r="F30" s="17"/>
      <c r="G30" s="17"/>
      <c r="H30" s="17"/>
    </row>
    <row r="31" spans="2:8">
      <c r="B31" s="17"/>
      <c r="C31" s="17" t="s">
        <v>21</v>
      </c>
      <c r="D31" s="40">
        <f>D29-H27</f>
        <v>120</v>
      </c>
      <c r="E31" s="17"/>
      <c r="F31" s="17"/>
      <c r="G31" s="17"/>
      <c r="H31" s="17"/>
    </row>
    <row r="32" spans="2:8">
      <c r="B32" s="17"/>
      <c r="C32" s="17"/>
      <c r="D32" s="17"/>
      <c r="E32" s="17"/>
      <c r="F32" s="17"/>
      <c r="G32" s="17"/>
      <c r="H32" s="17"/>
    </row>
    <row r="33" spans="2:8">
      <c r="B33" s="17"/>
      <c r="C33" s="17"/>
      <c r="D33" s="17"/>
      <c r="E33" s="17"/>
      <c r="F33" s="17"/>
      <c r="G33" s="17"/>
      <c r="H33" s="17"/>
    </row>
    <row r="34" spans="2:8">
      <c r="B34" s="17" t="s">
        <v>31</v>
      </c>
      <c r="C34" s="17"/>
      <c r="D34" s="17" t="s">
        <v>27</v>
      </c>
      <c r="E34" s="17" t="s">
        <v>28</v>
      </c>
      <c r="F34" s="38"/>
      <c r="G34" s="17"/>
      <c r="H34" s="17" t="s">
        <v>16</v>
      </c>
    </row>
    <row r="35" spans="2:8">
      <c r="B35" s="17">
        <f>C15</f>
        <v>0.36</v>
      </c>
      <c r="C35" s="17" t="s">
        <v>29</v>
      </c>
      <c r="D35" s="35">
        <v>400</v>
      </c>
      <c r="E35" s="35">
        <v>-100</v>
      </c>
      <c r="F35" s="38"/>
      <c r="G35" s="17"/>
      <c r="H35" s="39">
        <f>SUMPRODUCT(D35:F35,$D$38:$F$38)</f>
        <v>233.33333333333331</v>
      </c>
    </row>
    <row r="36" spans="2:8">
      <c r="B36" s="17"/>
      <c r="C36" s="17" t="s">
        <v>30</v>
      </c>
      <c r="D36" s="35">
        <v>0</v>
      </c>
      <c r="E36" s="35">
        <v>100</v>
      </c>
      <c r="F36" s="38"/>
      <c r="G36" s="17"/>
      <c r="H36" s="39">
        <f>SUMPRODUCT(D36:F36,$D$38:$F$38)</f>
        <v>33.333333333333329</v>
      </c>
    </row>
    <row r="37" spans="2:8">
      <c r="B37" s="17"/>
      <c r="C37" s="17"/>
      <c r="D37" s="17"/>
      <c r="E37" s="17"/>
      <c r="F37" s="38"/>
      <c r="G37" s="17"/>
      <c r="H37" s="17"/>
    </row>
    <row r="38" spans="2:8">
      <c r="B38" s="17"/>
      <c r="C38" s="17" t="s">
        <v>19</v>
      </c>
      <c r="D38" s="35">
        <f>D15</f>
        <v>0.66666666666666663</v>
      </c>
      <c r="E38" s="35">
        <f>E15</f>
        <v>0.33333333333333331</v>
      </c>
      <c r="F38" s="38"/>
      <c r="G38" s="36" t="s">
        <v>16</v>
      </c>
      <c r="H38" s="37">
        <f>MAX(H35:H36)</f>
        <v>233.33333333333331</v>
      </c>
    </row>
    <row r="39" spans="2:8">
      <c r="B39" s="17"/>
      <c r="C39" s="17"/>
      <c r="D39" s="17"/>
      <c r="E39" s="17"/>
      <c r="F39" s="17"/>
      <c r="G39" s="17"/>
      <c r="H39" s="17"/>
    </row>
    <row r="40" spans="2:8">
      <c r="B40" s="17" t="s">
        <v>32</v>
      </c>
      <c r="C40" s="17"/>
      <c r="D40" s="17" t="s">
        <v>27</v>
      </c>
      <c r="E40" s="17" t="s">
        <v>28</v>
      </c>
      <c r="F40" s="38"/>
      <c r="G40" s="17"/>
      <c r="H40" s="17" t="s">
        <v>16</v>
      </c>
    </row>
    <row r="41" spans="2:8">
      <c r="B41" s="17">
        <f>C16</f>
        <v>0.64</v>
      </c>
      <c r="C41" s="17" t="s">
        <v>29</v>
      </c>
      <c r="D41" s="35">
        <v>400</v>
      </c>
      <c r="E41" s="35">
        <v>-100</v>
      </c>
      <c r="F41" s="38"/>
      <c r="G41" s="17"/>
      <c r="H41" s="39">
        <f>SUMPRODUCT(D41:F41,$D$44:$F$44)</f>
        <v>25.000000000000028</v>
      </c>
    </row>
    <row r="42" spans="2:8">
      <c r="B42" s="17"/>
      <c r="C42" s="17" t="s">
        <v>30</v>
      </c>
      <c r="D42" s="35">
        <v>0</v>
      </c>
      <c r="E42" s="35">
        <v>100</v>
      </c>
      <c r="F42" s="38"/>
      <c r="G42" s="17"/>
      <c r="H42" s="39">
        <f>SUMPRODUCT(D42:F42,$D$44:$F$44)</f>
        <v>75</v>
      </c>
    </row>
    <row r="43" spans="2:8">
      <c r="B43" s="17"/>
      <c r="C43" s="17"/>
      <c r="D43" s="17"/>
      <c r="E43" s="17"/>
      <c r="F43" s="38"/>
      <c r="G43" s="17"/>
      <c r="H43" s="17"/>
    </row>
    <row r="44" spans="2:8">
      <c r="B44" s="17"/>
      <c r="C44" s="17" t="s">
        <v>19</v>
      </c>
      <c r="D44" s="35">
        <f>D16</f>
        <v>0.25000000000000006</v>
      </c>
      <c r="E44" s="35">
        <f>E16</f>
        <v>0.75</v>
      </c>
      <c r="F44" s="38"/>
      <c r="G44" s="36" t="s">
        <v>16</v>
      </c>
      <c r="H44" s="37">
        <f>MAX(H41:H42)</f>
        <v>75</v>
      </c>
    </row>
    <row r="45" spans="2:8">
      <c r="B45" s="17"/>
      <c r="C45" s="17"/>
      <c r="D45" s="17"/>
      <c r="E45" s="17"/>
      <c r="F45" s="17"/>
      <c r="G45" s="17"/>
      <c r="H45" s="17"/>
    </row>
    <row r="46" spans="2:8">
      <c r="B46" s="17"/>
      <c r="C46" s="17"/>
      <c r="D46" s="17"/>
      <c r="E46" s="17"/>
      <c r="F46" s="17"/>
      <c r="G46" s="17"/>
      <c r="H46" s="17"/>
    </row>
    <row r="47" spans="2:8">
      <c r="B47" s="17"/>
      <c r="C47" s="17" t="s">
        <v>25</v>
      </c>
      <c r="D47" s="17">
        <f>B35*H38+B41*H44</f>
        <v>132</v>
      </c>
      <c r="E47" s="17"/>
      <c r="F47" s="17"/>
      <c r="G47" s="17"/>
      <c r="H47" s="17"/>
    </row>
    <row r="48" spans="2:8">
      <c r="B48" s="17"/>
      <c r="C48" s="17"/>
      <c r="D48" s="17"/>
      <c r="E48" s="17"/>
      <c r="F48" s="17"/>
      <c r="G48" s="17"/>
      <c r="H48" s="17"/>
    </row>
    <row r="49" spans="2:8">
      <c r="B49" s="17"/>
      <c r="C49" s="17" t="s">
        <v>26</v>
      </c>
      <c r="D49" s="40">
        <f>D47-H27</f>
        <v>32</v>
      </c>
      <c r="E49" s="17"/>
      <c r="F49" s="17"/>
      <c r="G49" s="17"/>
      <c r="H49" s="17"/>
    </row>
  </sheetData>
  <mergeCells count="4">
    <mergeCell ref="D3:H3"/>
    <mergeCell ref="D4:H4"/>
    <mergeCell ref="D12:H12"/>
    <mergeCell ref="D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9.16</vt:lpstr>
      <vt:lpstr>9.17</vt:lpstr>
    </vt:vector>
  </TitlesOfParts>
  <Company>Clemson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Manning Graham</cp:lastModifiedBy>
  <dcterms:created xsi:type="dcterms:W3CDTF">2021-03-04T19:05:38Z</dcterms:created>
  <dcterms:modified xsi:type="dcterms:W3CDTF">2021-03-11T04:11:14Z</dcterms:modified>
</cp:coreProperties>
</file>