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TP3 - Intro a Proy\TP3 - Intro a Proy\"/>
    </mc:Choice>
  </mc:AlternateContent>
  <xr:revisionPtr revIDLastSave="0" documentId="13_ncr:1_{5F61EEAA-527C-48FA-BACA-A98CA419EE99}" xr6:coauthVersionLast="47" xr6:coauthVersionMax="47" xr10:uidLastSave="{00000000-0000-0000-0000-000000000000}"/>
  <bookViews>
    <workbookView xWindow="-28920" yWindow="-1365" windowWidth="29040" windowHeight="15840" activeTab="1" xr2:uid="{00000000-000D-0000-FFFF-FFFF00000000}"/>
  </bookViews>
  <sheets>
    <sheet name="VAN &amp; TRI" sheetId="4" r:id="rId1"/>
    <sheet name="VAN y TIR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C18" i="2"/>
  <c r="C19" i="2" s="1"/>
  <c r="C3" i="2"/>
  <c r="C4" i="2"/>
  <c r="C5" i="2"/>
  <c r="C6" i="2"/>
  <c r="C7" i="2"/>
  <c r="C8" i="2"/>
  <c r="C9" i="2"/>
  <c r="C10" i="2"/>
  <c r="C11" i="2"/>
  <c r="C12" i="2"/>
  <c r="C2" i="2"/>
  <c r="F17" i="2" s="1"/>
  <c r="I17" i="2" l="1"/>
  <c r="E17" i="2"/>
  <c r="K17" i="2"/>
  <c r="G17" i="2"/>
  <c r="C17" i="2"/>
  <c r="H17" i="2"/>
  <c r="D17" i="2"/>
  <c r="J17" i="2"/>
  <c r="D2" i="4"/>
  <c r="D3" i="4" s="1"/>
  <c r="D4" i="4" s="1"/>
  <c r="D5" i="4" s="1"/>
  <c r="D6" i="4" s="1"/>
  <c r="D7" i="4" s="1"/>
  <c r="D8" i="4" s="1"/>
  <c r="D9" i="4" s="1"/>
  <c r="D10" i="4" s="1"/>
  <c r="D11" i="4" s="1"/>
</calcChain>
</file>

<file path=xl/sharedStrings.xml><?xml version="1.0" encoding="utf-8"?>
<sst xmlns="http://schemas.openxmlformats.org/spreadsheetml/2006/main" count="52" uniqueCount="32">
  <si>
    <t>Inversión Inicial</t>
  </si>
  <si>
    <t>FC1</t>
  </si>
  <si>
    <t>FC2</t>
  </si>
  <si>
    <t>FC3</t>
  </si>
  <si>
    <t>FC4</t>
  </si>
  <si>
    <t>FC5</t>
  </si>
  <si>
    <t>Tinv</t>
  </si>
  <si>
    <t>VAN</t>
  </si>
  <si>
    <t>TIR</t>
  </si>
  <si>
    <t>Flujo de Caja en el Período 1</t>
  </si>
  <si>
    <t>Flujo de Caja en el Período 2</t>
  </si>
  <si>
    <t>Flujo de Caja en el Período 3</t>
  </si>
  <si>
    <t>Flujo de Caja en el Período 4</t>
  </si>
  <si>
    <t>Flujo de Caja en el Período 5</t>
  </si>
  <si>
    <t>Flujo de Caja en el Período "n"</t>
  </si>
  <si>
    <t>Monto en Valor de la Moneda</t>
  </si>
  <si>
    <r>
      <t>FC</t>
    </r>
    <r>
      <rPr>
        <b/>
        <sz val="12"/>
        <color theme="1"/>
        <rFont val="Calibri"/>
        <family val="2"/>
        <scheme val="minor"/>
      </rPr>
      <t>1</t>
    </r>
  </si>
  <si>
    <r>
      <t>FC</t>
    </r>
    <r>
      <rPr>
        <b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</si>
  <si>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FC</t>
    </r>
    <r>
      <rPr>
        <b/>
        <sz val="12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</si>
  <si>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FC</t>
    </r>
    <r>
      <rPr>
        <b/>
        <sz val="12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</si>
  <si>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FC</t>
    </r>
    <r>
      <rPr>
        <b/>
        <sz val="12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</si>
  <si>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FC</t>
    </r>
    <r>
      <rPr>
        <b/>
        <sz val="12"/>
        <color theme="1"/>
        <rFont val="Calibri"/>
        <family val="2"/>
        <scheme val="minor"/>
      </rPr>
      <t>n</t>
    </r>
  </si>
  <si>
    <t>●</t>
  </si>
  <si>
    <t>Tasa de Interés</t>
  </si>
  <si>
    <t>Monto (En valor de Moneda)</t>
  </si>
  <si>
    <t>Períodos</t>
  </si>
  <si>
    <t>VAN = f(TIR)</t>
  </si>
  <si>
    <t>FC6</t>
  </si>
  <si>
    <t>FC7</t>
  </si>
  <si>
    <t>FC8</t>
  </si>
  <si>
    <t>FC9</t>
  </si>
  <si>
    <t>FC10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</si>
</sst>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#,##0.00&quot;$&quot;;[Red]\-#,##0.00&quot;$&quot;"/>
    <numFmt numFmtId="166" formatCode="#,##0.00&quot;$&quot;"/>
    <numFmt numFmtId="167" formatCode="&quot;$&quot;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7" fontId="0" fillId="0" borderId="16" xfId="0" applyNumberFormat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167" fontId="0" fillId="0" borderId="18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right" vertical="center"/>
    </xf>
    <xf numFmtId="0" fontId="1" fillId="0" borderId="14" xfId="0" applyFont="1" applyBorder="1" applyAlignment="1">
      <alignment horizontal="center" vertical="center" wrapText="1"/>
    </xf>
    <xf numFmtId="167" fontId="0" fillId="0" borderId="16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0" fontId="0" fillId="0" borderId="0" xfId="2" applyNumberFormat="1" applyFont="1"/>
    <xf numFmtId="167" fontId="0" fillId="0" borderId="0" xfId="1" applyNumberFormat="1" applyFont="1"/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24F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5507436570429"/>
          <c:y val="0.17177092446777487"/>
          <c:w val="0.79716958019509654"/>
          <c:h val="0.77682852143482062"/>
        </c:manualLayout>
      </c:layout>
      <c:lineChart>
        <c:grouping val="standard"/>
        <c:varyColors val="0"/>
        <c:ser>
          <c:idx val="0"/>
          <c:order val="0"/>
          <c:tx>
            <c:strRef>
              <c:f>'VAN &amp; TRI'!$A$1</c:f>
              <c:strCache>
                <c:ptCount val="1"/>
                <c:pt idx="0">
                  <c:v>Períodos</c:v>
                </c:pt>
              </c:strCache>
            </c:strRef>
          </c:tx>
          <c:spPr>
            <a:ln w="76200">
              <a:gradFill flip="none" rotWithShape="1">
                <a:gsLst>
                  <a:gs pos="0">
                    <a:srgbClr val="FF0000"/>
                  </a:gs>
                  <a:gs pos="100000">
                    <a:srgbClr val="24FC48"/>
                  </a:gs>
                  <a:gs pos="44000">
                    <a:srgbClr val="FFFF00"/>
                  </a:gs>
                </a:gsLst>
                <a:lin ang="0" scaled="1"/>
                <a:tileRect/>
              </a:gradFill>
            </a:ln>
          </c:spPr>
          <c:marker>
            <c:symbol val="circle"/>
            <c:size val="5"/>
            <c:spPr>
              <a:gradFill>
                <a:gsLst>
                  <a:gs pos="0">
                    <a:srgbClr val="FF0000"/>
                  </a:gs>
                  <a:gs pos="0">
                    <a:srgbClr val="FF0000"/>
                  </a:gs>
                  <a:gs pos="100000">
                    <a:srgbClr val="00B050"/>
                  </a:gs>
                  <a:gs pos="100000">
                    <a:srgbClr val="FFFF00"/>
                  </a:gs>
                  <a:gs pos="100000">
                    <a:srgbClr val="EE3F17"/>
                  </a:gs>
                  <a:gs pos="100000">
                    <a:srgbClr val="E81766"/>
                  </a:gs>
                  <a:gs pos="100000">
                    <a:srgbClr val="A603AB"/>
                  </a:gs>
                </a:gsLst>
                <a:lin ang="5400000" scaled="0"/>
              </a:gra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'VAN &amp; TRI'!$A$2:$A$12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CE43-B086-60999C34B4F7}"/>
            </c:ext>
          </c:extLst>
        </c:ser>
        <c:ser>
          <c:idx val="1"/>
          <c:order val="1"/>
          <c:tx>
            <c:strRef>
              <c:f>'VAN &amp; TRI'!$D$1</c:f>
              <c:strCache>
                <c:ptCount val="1"/>
                <c:pt idx="0">
                  <c:v>VAN</c:v>
                </c:pt>
              </c:strCache>
            </c:strRef>
          </c:tx>
          <c:spPr>
            <a:ln>
              <a:solidFill>
                <a:schemeClr val="tx2"/>
              </a:solidFill>
              <a:tailEnd type="stealth" w="lg" len="lg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5.2194547847947553E-3"/>
                  <c:y val="-2.6741395961698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81-CE43-B086-60999C34B4F7}"/>
                </c:ext>
              </c:extLst>
            </c:dLbl>
            <c:dLbl>
              <c:idx val="3"/>
              <c:layout>
                <c:manualLayout>
                  <c:x val="-1.0438909569589511E-2"/>
                  <c:y val="1.7827597307798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81-CE43-B086-60999C34B4F7}"/>
                </c:ext>
              </c:extLst>
            </c:dLbl>
            <c:dLbl>
              <c:idx val="4"/>
              <c:layout>
                <c:manualLayout>
                  <c:x val="-3.8276001755161541E-2"/>
                  <c:y val="4.1597727051530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81-CE43-B086-60999C34B4F7}"/>
                </c:ext>
              </c:extLst>
            </c:dLbl>
            <c:dLbl>
              <c:idx val="5"/>
              <c:layout>
                <c:manualLayout>
                  <c:x val="-0.10264927743429686"/>
                  <c:y val="-2.0798863525765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81-CE43-B086-60999C34B4F7}"/>
                </c:ext>
              </c:extLst>
            </c:dLbl>
            <c:dLbl>
              <c:idx val="6"/>
              <c:layout>
                <c:manualLayout>
                  <c:x val="-0.10090945917269861"/>
                  <c:y val="-3.5655194615597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81-CE43-B086-60999C34B4F7}"/>
                </c:ext>
              </c:extLst>
            </c:dLbl>
            <c:dLbl>
              <c:idx val="7"/>
              <c:layout>
                <c:manualLayout>
                  <c:x val="-2.4357455662375526E-2"/>
                  <c:y val="3.5655194615597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81-CE43-B086-60999C34B4F7}"/>
                </c:ext>
              </c:extLst>
            </c:dLbl>
            <c:dLbl>
              <c:idx val="8"/>
              <c:layout>
                <c:manualLayout>
                  <c:x val="-0.11970084046058721"/>
                  <c:y val="-2.6725279398830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81-CE43-B086-60999C34B4F7}"/>
                </c:ext>
              </c:extLst>
            </c:dLbl>
            <c:dLbl>
              <c:idx val="9"/>
              <c:layout>
                <c:manualLayout>
                  <c:x val="-7.5075683991860875E-2"/>
                  <c:y val="-2.4044377315386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81-CE43-B086-60999C34B4F7}"/>
                </c:ext>
              </c:extLst>
            </c:dLbl>
            <c:dLbl>
              <c:idx val="10"/>
              <c:layout>
                <c:manualLayout>
                  <c:x val="-1.4006363521064295E-2"/>
                  <c:y val="3.290991373926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81-CE43-B086-60999C34B4F7}"/>
                </c:ext>
              </c:extLst>
            </c:dLbl>
            <c:numFmt formatCode="&quot;$&quot;\ 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'VAN &amp; TRI'!$D$2:$D$12</c:f>
              <c:numCache>
                <c:formatCode>"$"\ #,##0</c:formatCode>
                <c:ptCount val="11"/>
                <c:pt idx="0">
                  <c:v>-6000000</c:v>
                </c:pt>
                <c:pt idx="1">
                  <c:v>-10308214.285714287</c:v>
                </c:pt>
                <c:pt idx="2">
                  <c:v>-5206173.4693877557</c:v>
                </c:pt>
                <c:pt idx="3">
                  <c:v>-2290721.5743440231</c:v>
                </c:pt>
                <c:pt idx="4">
                  <c:v>-468564.13994169026</c:v>
                </c:pt>
                <c:pt idx="5">
                  <c:v>832976.88463140465</c:v>
                </c:pt>
                <c:pt idx="6">
                  <c:v>1829054.1993557122</c:v>
                </c:pt>
                <c:pt idx="7">
                  <c:v>2469389.6159641957</c:v>
                </c:pt>
                <c:pt idx="8">
                  <c:v>2875951.7852394232</c:v>
                </c:pt>
                <c:pt idx="9">
                  <c:v>3117953.0764746778</c:v>
                </c:pt>
                <c:pt idx="10">
                  <c:v>3290811.1416427167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81-CE43-B086-60999C34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736"/>
        <c:axId val="52550272"/>
      </c:lineChart>
      <c:catAx>
        <c:axId val="52548736"/>
        <c:scaling>
          <c:orientation val="minMax"/>
        </c:scaling>
        <c:delete val="0"/>
        <c:axPos val="b"/>
        <c:majorTickMark val="none"/>
        <c:minorTickMark val="none"/>
        <c:tickLblPos val="none"/>
        <c:crossAx val="52550272"/>
        <c:crosses val="autoZero"/>
        <c:auto val="1"/>
        <c:lblAlgn val="ctr"/>
        <c:lblOffset val="100"/>
        <c:tickLblSkip val="1"/>
        <c:noMultiLvlLbl val="0"/>
      </c:catAx>
      <c:valAx>
        <c:axId val="52550272"/>
        <c:scaling>
          <c:orientation val="minMax"/>
        </c:scaling>
        <c:delete val="0"/>
        <c:axPos val="l"/>
        <c:majorGridlines/>
        <c:numFmt formatCode="&quot;$&quot;\ #,##0" sourceLinked="0"/>
        <c:majorTickMark val="out"/>
        <c:minorTickMark val="none"/>
        <c:tickLblPos val="nextTo"/>
        <c:crossAx val="5254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61274846918638"/>
          <c:y val="0.78355567546994587"/>
          <c:w val="0.16596889289357283"/>
          <c:h val="0.1349286233637194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u="sng">
                <a:effectLst/>
              </a:rPr>
              <a:t>Variación del</a:t>
            </a:r>
            <a:r>
              <a:rPr lang="es-AR" sz="1800" b="1" u="sng" baseline="0">
                <a:effectLst/>
              </a:rPr>
              <a:t> VAN en Función de la Tasa de Descuento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812809946981674E-2"/>
          <c:y val="0.15074266474490472"/>
          <c:w val="0.86191483154918824"/>
          <c:h val="0.82920612449074471"/>
        </c:manualLayout>
      </c:layout>
      <c:lineChart>
        <c:grouping val="standard"/>
        <c:varyColors val="0"/>
        <c:ser>
          <c:idx val="0"/>
          <c:order val="0"/>
          <c:tx>
            <c:strRef>
              <c:f>'VAN y TIR'!$A$16</c:f>
              <c:strCache>
                <c:ptCount val="1"/>
                <c:pt idx="0">
                  <c:v>Tinv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1.9290990773134303E-3"/>
                  <c:y val="3.9111110198632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76-9846-9301-DA1390A9D958}"/>
                </c:ext>
              </c:extLst>
            </c:dLbl>
            <c:dLbl>
              <c:idx val="1"/>
              <c:layout>
                <c:manualLayout>
                  <c:x val="0"/>
                  <c:y val="4.237036938185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76-9846-9301-DA1390A9D958}"/>
                </c:ext>
              </c:extLst>
            </c:dLbl>
            <c:dLbl>
              <c:idx val="2"/>
              <c:layout>
                <c:manualLayout>
                  <c:x val="0"/>
                  <c:y val="4.237036938185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76-9846-9301-DA1390A9D958}"/>
                </c:ext>
              </c:extLst>
            </c:dLbl>
            <c:dLbl>
              <c:idx val="3"/>
              <c:layout>
                <c:manualLayout>
                  <c:x val="0"/>
                  <c:y val="4.237036938185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76-9846-9301-DA1390A9D958}"/>
                </c:ext>
              </c:extLst>
            </c:dLbl>
            <c:dLbl>
              <c:idx val="4"/>
              <c:layout>
                <c:manualLayout>
                  <c:x val="0"/>
                  <c:y val="4.237036938185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76-9846-9301-DA1390A9D958}"/>
                </c:ext>
              </c:extLst>
            </c:dLbl>
            <c:dLbl>
              <c:idx val="5"/>
              <c:layout>
                <c:manualLayout>
                  <c:x val="0"/>
                  <c:y val="4.2370369381851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76-9846-9301-DA1390A9D958}"/>
                </c:ext>
              </c:extLst>
            </c:dLbl>
            <c:dLbl>
              <c:idx val="6"/>
              <c:layout>
                <c:manualLayout>
                  <c:x val="0"/>
                  <c:y val="3.9111110198632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76-9846-9301-DA1390A9D958}"/>
                </c:ext>
              </c:extLst>
            </c:dLbl>
            <c:dLbl>
              <c:idx val="7"/>
              <c:layout>
                <c:manualLayout>
                  <c:x val="0"/>
                  <c:y val="3.9111110198632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6-9846-9301-DA1390A9D958}"/>
                </c:ext>
              </c:extLst>
            </c:dLbl>
            <c:dLbl>
              <c:idx val="8"/>
              <c:layout>
                <c:manualLayout>
                  <c:x val="0"/>
                  <c:y val="3.585185101541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6-9846-9301-DA1390A9D958}"/>
                </c:ext>
              </c:extLst>
            </c:dLbl>
            <c:dLbl>
              <c:idx val="9"/>
              <c:layout>
                <c:manualLayout>
                  <c:x val="-1.9290990773134303E-3"/>
                  <c:y val="3.585185101541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6-9846-9301-DA1390A9D95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'VAN y TIR'!$C$16:$K$16</c:f>
              <c:numCache>
                <c:formatCode>0.00%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76-9846-9301-DA1390A9D958}"/>
            </c:ext>
          </c:extLst>
        </c:ser>
        <c:ser>
          <c:idx val="1"/>
          <c:order val="1"/>
          <c:tx>
            <c:strRef>
              <c:f>'VAN y TIR'!$A$17</c:f>
              <c:strCache>
                <c:ptCount val="1"/>
                <c:pt idx="0">
                  <c:v>VAN</c:v>
                </c:pt>
              </c:strCache>
            </c:strRef>
          </c:tx>
          <c:marker>
            <c:symbol val="none"/>
          </c:marker>
          <c:val>
            <c:numRef>
              <c:f>'VAN y TIR'!$C$17:$K$17</c:f>
              <c:numCache>
                <c:formatCode>"$"\ #,##0</c:formatCode>
                <c:ptCount val="9"/>
                <c:pt idx="0">
                  <c:v>26463963.441646814</c:v>
                </c:pt>
                <c:pt idx="1">
                  <c:v>14304244.275014184</c:v>
                </c:pt>
                <c:pt idx="2">
                  <c:v>7454341.3498902209</c:v>
                </c:pt>
                <c:pt idx="3">
                  <c:v>3290811.1416427176</c:v>
                </c:pt>
                <c:pt idx="4">
                  <c:v>602719.28398448974</c:v>
                </c:pt>
                <c:pt idx="5">
                  <c:v>-1218200.6157562146</c:v>
                </c:pt>
                <c:pt idx="6">
                  <c:v>-2500086.7400878607</c:v>
                </c:pt>
                <c:pt idx="7">
                  <c:v>-3430976.6954149865</c:v>
                </c:pt>
                <c:pt idx="8">
                  <c:v>-4124290.466307193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76-9846-9301-DA1390A9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3152"/>
        <c:axId val="53234688"/>
      </c:lineChart>
      <c:catAx>
        <c:axId val="53233152"/>
        <c:scaling>
          <c:orientation val="minMax"/>
        </c:scaling>
        <c:delete val="0"/>
        <c:axPos val="b"/>
        <c:majorTickMark val="out"/>
        <c:minorTickMark val="none"/>
        <c:tickLblPos val="none"/>
        <c:crossAx val="53234688"/>
        <c:crossesAt val="0"/>
        <c:auto val="1"/>
        <c:lblAlgn val="ctr"/>
        <c:lblOffset val="100"/>
        <c:noMultiLvlLbl val="0"/>
      </c:catAx>
      <c:valAx>
        <c:axId val="53234688"/>
        <c:scaling>
          <c:orientation val="minMax"/>
        </c:scaling>
        <c:delete val="0"/>
        <c:axPos val="l"/>
        <c:majorGridlines/>
        <c:numFmt formatCode="&quot;$&quot;\ #,##0" sourceLinked="0"/>
        <c:majorTickMark val="out"/>
        <c:minorTickMark val="none"/>
        <c:tickLblPos val="nextTo"/>
        <c:crossAx val="5323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56464335096945"/>
          <c:y val="0.48501769781557502"/>
          <c:w val="9.0894683532883644E-2"/>
          <c:h val="0.1179099634542932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684067</xdr:colOff>
      <xdr:row>0</xdr:row>
      <xdr:rowOff>141865</xdr:rowOff>
    </xdr:from>
    <xdr:to>
      <xdr:col>12</xdr:col>
      <xdr:colOff>381000</xdr:colOff>
      <xdr:row>21</xdr:row>
      <xdr:rowOff>5773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9316BF4-43AA-7C4F-9B53-C9F780D6B139}"/>
            </a:ext>
          </a:extLst>
        </xdr:cNvPr>
        <xdr:cNvGrpSpPr/>
      </xdr:nvGrpSpPr>
      <xdr:grpSpPr>
        <a:xfrm>
          <a:off x="4182340" y="139960"/>
          <a:ext cx="6000751" cy="3928832"/>
          <a:chOff x="4563340" y="141865"/>
          <a:chExt cx="6347115" cy="4251181"/>
        </a:xfrm>
      </xdr:grpSpPr>
      <xdr:graphicFrame macro="">
        <xdr:nvGraphicFramePr>
          <xdr:cNvPr id="5" name="4 Gráfic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4563340" y="141865"/>
          <a:ext cx="6347115" cy="42511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6 Conector recto de flecha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H="1" flipV="1">
            <a:off x="7547842" y="1697181"/>
            <a:ext cx="476249" cy="571500"/>
          </a:xfrm>
          <a:prstGeom prst="straightConnector1">
            <a:avLst/>
          </a:prstGeom>
          <a:ln w="3492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1 CuadroText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7899978" y="1997366"/>
            <a:ext cx="2996046" cy="991047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1800" b="1" u="sng"/>
              <a:t>TRI:</a:t>
            </a:r>
            <a:r>
              <a:rPr lang="es-AR" sz="1800"/>
              <a:t> </a:t>
            </a:r>
            <a:r>
              <a:rPr lang="es-AR" sz="1800" b="1" i="1"/>
              <a:t>"Tiempo</a:t>
            </a:r>
            <a:r>
              <a:rPr lang="es-AR" sz="1800" b="1" i="1" baseline="0"/>
              <a:t> de Retorno de la Inversión"</a:t>
            </a:r>
            <a:endParaRPr lang="es-AR" sz="1800" b="1" i="1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0.14397</cdr:x>
      <cdr:y>0</cdr:y>
    </cdr:from>
    <cdr:to>
      <cdr:x>0.71206</cdr:x>
      <cdr:y>0.12686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050925" y="0"/>
          <a:ext cx="4146837" cy="53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3000" b="1" u="sng"/>
            <a:t>VAN:</a:t>
          </a:r>
          <a:r>
            <a:rPr lang="es-AR" sz="3000"/>
            <a:t> </a:t>
          </a:r>
          <a:r>
            <a:rPr lang="es-AR" sz="3000" b="1" i="1"/>
            <a:t>"Valor Actual</a:t>
          </a:r>
          <a:r>
            <a:rPr lang="es-AR" sz="3000" b="1" i="1" baseline="0"/>
            <a:t> Neto"</a:t>
          </a:r>
          <a:endParaRPr lang="es-AR" sz="3000" b="1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516488</xdr:colOff>
      <xdr:row>18</xdr:row>
      <xdr:rowOff>170971</xdr:rowOff>
    </xdr:from>
    <xdr:to>
      <xdr:col>12</xdr:col>
      <xdr:colOff>493568</xdr:colOff>
      <xdr:row>40</xdr:row>
      <xdr:rowOff>67772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10" zoomScaleNormal="110" workbookViewId="0">
      <selection activeCell="Q20" sqref="Q20"/>
    </sheetView>
  </sheetViews>
  <sheetFormatPr baseColWidth="10" defaultRowHeight="14.4" x14ac:dyDescent="0.3"/>
  <cols>
    <col min="1" max="1" width="8.33203125" customWidth="1"/>
    <col min="2" max="2" width="15" bestFit="1" customWidth="1"/>
    <col min="3" max="3" width="15.6640625" bestFit="1" customWidth="1"/>
    <col min="4" max="4" width="12" bestFit="1" customWidth="1"/>
  </cols>
  <sheetData>
    <row r="1" spans="1:4" ht="28.8" x14ac:dyDescent="0.3">
      <c r="A1" s="34" t="s">
        <v>25</v>
      </c>
      <c r="B1" s="20"/>
      <c r="C1" s="21" t="s">
        <v>24</v>
      </c>
      <c r="D1" s="22" t="s">
        <v>7</v>
      </c>
    </row>
    <row r="2" spans="1:4" x14ac:dyDescent="0.3">
      <c r="A2" s="23">
        <v>0</v>
      </c>
      <c r="B2" s="13" t="s">
        <v>0</v>
      </c>
      <c r="C2" s="19">
        <v>-6000000</v>
      </c>
      <c r="D2" s="24">
        <f>C2</f>
        <v>-6000000</v>
      </c>
    </row>
    <row r="3" spans="1:4" x14ac:dyDescent="0.3">
      <c r="A3" s="23">
        <v>1</v>
      </c>
      <c r="B3" s="14" t="s">
        <v>1</v>
      </c>
      <c r="C3" s="19">
        <v>-6031500</v>
      </c>
      <c r="D3" s="24">
        <f>D2+C3/(1+$B$17)^A3</f>
        <v>-10308214.285714287</v>
      </c>
    </row>
    <row r="4" spans="1:4" x14ac:dyDescent="0.3">
      <c r="A4" s="23">
        <v>2</v>
      </c>
      <c r="B4" s="14" t="s">
        <v>2</v>
      </c>
      <c r="C4" s="19">
        <v>10000000</v>
      </c>
      <c r="D4" s="24">
        <f t="shared" ref="D4:D12" si="0">D3+C4/(1+$B$17)^A4</f>
        <v>-5206173.4693877557</v>
      </c>
    </row>
    <row r="5" spans="1:4" x14ac:dyDescent="0.3">
      <c r="A5" s="23">
        <v>3</v>
      </c>
      <c r="B5" s="14" t="s">
        <v>3</v>
      </c>
      <c r="C5" s="19">
        <v>8000000</v>
      </c>
      <c r="D5" s="24">
        <f t="shared" si="0"/>
        <v>-2290721.5743440231</v>
      </c>
    </row>
    <row r="6" spans="1:4" x14ac:dyDescent="0.3">
      <c r="A6" s="23">
        <v>4</v>
      </c>
      <c r="B6" s="14" t="s">
        <v>4</v>
      </c>
      <c r="C6" s="19">
        <v>7000000</v>
      </c>
      <c r="D6" s="24">
        <f t="shared" si="0"/>
        <v>-468564.13994169026</v>
      </c>
    </row>
    <row r="7" spans="1:4" x14ac:dyDescent="0.3">
      <c r="A7" s="23">
        <v>5</v>
      </c>
      <c r="B7" s="14" t="s">
        <v>5</v>
      </c>
      <c r="C7" s="19">
        <v>7000000</v>
      </c>
      <c r="D7" s="24">
        <f t="shared" si="0"/>
        <v>832976.88463140465</v>
      </c>
    </row>
    <row r="8" spans="1:4" x14ac:dyDescent="0.3">
      <c r="A8" s="23">
        <v>6</v>
      </c>
      <c r="B8" s="14" t="s">
        <v>27</v>
      </c>
      <c r="C8" s="19">
        <v>7500000</v>
      </c>
      <c r="D8" s="24">
        <f t="shared" si="0"/>
        <v>1829054.1993557122</v>
      </c>
    </row>
    <row r="9" spans="1:4" x14ac:dyDescent="0.3">
      <c r="A9" s="23">
        <v>7</v>
      </c>
      <c r="B9" s="14" t="s">
        <v>28</v>
      </c>
      <c r="C9" s="19">
        <v>6750000</v>
      </c>
      <c r="D9" s="24">
        <f t="shared" si="0"/>
        <v>2469389.6159641957</v>
      </c>
    </row>
    <row r="10" spans="1:4" x14ac:dyDescent="0.3">
      <c r="A10" s="23">
        <v>8</v>
      </c>
      <c r="B10" s="14" t="s">
        <v>29</v>
      </c>
      <c r="C10" s="19">
        <v>6000000</v>
      </c>
      <c r="D10" s="24">
        <f t="shared" si="0"/>
        <v>2875951.7852394232</v>
      </c>
    </row>
    <row r="11" spans="1:4" x14ac:dyDescent="0.3">
      <c r="A11" s="23">
        <v>9</v>
      </c>
      <c r="B11" s="14" t="s">
        <v>30</v>
      </c>
      <c r="C11" s="19">
        <v>5000000</v>
      </c>
      <c r="D11" s="24">
        <f t="shared" si="0"/>
        <v>3117953.0764746778</v>
      </c>
    </row>
    <row r="12" spans="1:4" ht="15" thickBot="1" x14ac:dyDescent="0.35">
      <c r="A12" s="25">
        <v>10</v>
      </c>
      <c r="B12" s="26" t="s">
        <v>31</v>
      </c>
      <c r="C12" s="27">
        <v>5000000</v>
      </c>
      <c r="D12" s="28">
        <f t="shared" si="0"/>
        <v>3290811.1416427167</v>
      </c>
    </row>
    <row r="13" spans="1:4" x14ac:dyDescent="0.3">
      <c r="A13" s="15"/>
      <c r="B13" s="16"/>
      <c r="C13" s="17"/>
      <c r="D13" s="18"/>
    </row>
    <row r="14" spans="1:4" x14ac:dyDescent="0.3">
      <c r="A14" s="15"/>
      <c r="B14" s="16"/>
      <c r="C14" s="17"/>
      <c r="D14" s="18"/>
    </row>
    <row r="15" spans="1:4" x14ac:dyDescent="0.3">
      <c r="A15" s="15"/>
      <c r="B15" s="16"/>
      <c r="C15" s="17"/>
      <c r="D15" s="18"/>
    </row>
    <row r="16" spans="1:4" ht="15" thickBot="1" x14ac:dyDescent="0.35"/>
    <row r="17" spans="1:2" ht="16.05" customHeight="1" thickTop="1" x14ac:dyDescent="0.3">
      <c r="A17" s="35" t="s">
        <v>23</v>
      </c>
      <c r="B17" s="37">
        <v>0.4</v>
      </c>
    </row>
    <row r="18" spans="1:2" ht="16.05" customHeight="1" thickBot="1" x14ac:dyDescent="0.35">
      <c r="A18" s="36"/>
      <c r="B18" s="38"/>
    </row>
    <row r="19" spans="1:2" ht="15" thickTop="1" x14ac:dyDescent="0.3"/>
  </sheetData>
  <mergeCells count="2">
    <mergeCell ref="A17:A18"/>
    <mergeCell ref="B17:B18"/>
  </mergeCell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abSelected="1" topLeftCell="A15" zoomScale="110" zoomScaleNormal="110" workbookViewId="0">
      <selection activeCell="R37" sqref="R37"/>
    </sheetView>
  </sheetViews>
  <sheetFormatPr baseColWidth="10" defaultRowHeight="14.4" x14ac:dyDescent="0.3"/>
  <cols>
    <col min="1" max="1" width="8.77734375" bestFit="1" customWidth="1"/>
    <col min="2" max="2" width="17.109375" bestFit="1" customWidth="1"/>
    <col min="3" max="3" width="23.33203125" bestFit="1" customWidth="1"/>
    <col min="4" max="4" width="12.109375" bestFit="1" customWidth="1"/>
    <col min="5" max="5" width="12.44140625" customWidth="1"/>
    <col min="6" max="6" width="12.6640625" bestFit="1" customWidth="1"/>
    <col min="8" max="11" width="12.44140625" customWidth="1"/>
  </cols>
  <sheetData>
    <row r="1" spans="1:11" ht="28.8" x14ac:dyDescent="0.3">
      <c r="A1" s="34" t="s">
        <v>25</v>
      </c>
      <c r="B1" s="20"/>
      <c r="C1" s="29" t="s">
        <v>24</v>
      </c>
    </row>
    <row r="2" spans="1:11" x14ac:dyDescent="0.3">
      <c r="A2" s="23">
        <v>0</v>
      </c>
      <c r="B2" s="13" t="s">
        <v>0</v>
      </c>
      <c r="C2" s="30">
        <f>'VAN &amp; TRI'!C2</f>
        <v>-6000000</v>
      </c>
      <c r="D2" s="4"/>
    </row>
    <row r="3" spans="1:11" x14ac:dyDescent="0.3">
      <c r="A3" s="23">
        <v>1</v>
      </c>
      <c r="B3" s="14" t="s">
        <v>1</v>
      </c>
      <c r="C3" s="30">
        <f>'VAN &amp; TRI'!C3</f>
        <v>-6031500</v>
      </c>
      <c r="D3" s="4"/>
    </row>
    <row r="4" spans="1:11" x14ac:dyDescent="0.3">
      <c r="A4" s="23">
        <v>2</v>
      </c>
      <c r="B4" s="14" t="s">
        <v>2</v>
      </c>
      <c r="C4" s="30">
        <f>'VAN &amp; TRI'!C4</f>
        <v>10000000</v>
      </c>
    </row>
    <row r="5" spans="1:11" x14ac:dyDescent="0.3">
      <c r="A5" s="23">
        <v>3</v>
      </c>
      <c r="B5" s="14" t="s">
        <v>3</v>
      </c>
      <c r="C5" s="30">
        <f>'VAN &amp; TRI'!C5</f>
        <v>8000000</v>
      </c>
    </row>
    <row r="6" spans="1:11" x14ac:dyDescent="0.3">
      <c r="A6" s="23">
        <v>4</v>
      </c>
      <c r="B6" s="14" t="s">
        <v>4</v>
      </c>
      <c r="C6" s="30">
        <f>'VAN &amp; TRI'!C6</f>
        <v>7000000</v>
      </c>
    </row>
    <row r="7" spans="1:11" x14ac:dyDescent="0.3">
      <c r="A7" s="23">
        <v>5</v>
      </c>
      <c r="B7" s="14" t="s">
        <v>5</v>
      </c>
      <c r="C7" s="30">
        <f>'VAN &amp; TRI'!C7</f>
        <v>7000000</v>
      </c>
    </row>
    <row r="8" spans="1:11" x14ac:dyDescent="0.3">
      <c r="A8" s="23">
        <v>6</v>
      </c>
      <c r="B8" s="14" t="s">
        <v>27</v>
      </c>
      <c r="C8" s="30">
        <f>'VAN &amp; TRI'!C8</f>
        <v>7500000</v>
      </c>
    </row>
    <row r="9" spans="1:11" x14ac:dyDescent="0.3">
      <c r="A9" s="23">
        <v>7</v>
      </c>
      <c r="B9" s="14" t="s">
        <v>28</v>
      </c>
      <c r="C9" s="30">
        <f>'VAN &amp; TRI'!C9</f>
        <v>6750000</v>
      </c>
    </row>
    <row r="10" spans="1:11" x14ac:dyDescent="0.3">
      <c r="A10" s="23">
        <v>8</v>
      </c>
      <c r="B10" s="14" t="s">
        <v>29</v>
      </c>
      <c r="C10" s="30">
        <f>'VAN &amp; TRI'!C10</f>
        <v>6000000</v>
      </c>
    </row>
    <row r="11" spans="1:11" x14ac:dyDescent="0.3">
      <c r="A11" s="23">
        <v>9</v>
      </c>
      <c r="B11" s="14" t="s">
        <v>30</v>
      </c>
      <c r="C11" s="30">
        <f>'VAN &amp; TRI'!C11</f>
        <v>5000000</v>
      </c>
    </row>
    <row r="12" spans="1:11" ht="15" thickBot="1" x14ac:dyDescent="0.35">
      <c r="A12" s="25">
        <v>10</v>
      </c>
      <c r="B12" s="26" t="s">
        <v>31</v>
      </c>
      <c r="C12" s="31">
        <f>'VAN &amp; TRI'!C12</f>
        <v>5000000</v>
      </c>
    </row>
    <row r="13" spans="1:11" x14ac:dyDescent="0.3">
      <c r="A13" s="15"/>
      <c r="B13" s="16"/>
      <c r="C13" s="17"/>
    </row>
    <row r="14" spans="1:11" x14ac:dyDescent="0.3">
      <c r="A14" s="15"/>
      <c r="B14" s="16"/>
      <c r="C14" s="17"/>
    </row>
    <row r="16" spans="1:11" x14ac:dyDescent="0.3">
      <c r="A16" s="39" t="s">
        <v>6</v>
      </c>
      <c r="B16" s="39"/>
      <c r="C16" s="3">
        <v>0.1</v>
      </c>
      <c r="D16" s="3">
        <v>0.2</v>
      </c>
      <c r="E16" s="3">
        <v>0.3</v>
      </c>
      <c r="F16" s="3">
        <v>0.4</v>
      </c>
      <c r="G16" s="3">
        <v>0.5</v>
      </c>
      <c r="H16" s="3">
        <v>0.6</v>
      </c>
      <c r="I16" s="3">
        <v>0.7</v>
      </c>
      <c r="J16" s="3">
        <v>0.8</v>
      </c>
      <c r="K16" s="3">
        <v>0.9</v>
      </c>
    </row>
    <row r="17" spans="1:11" x14ac:dyDescent="0.3">
      <c r="A17" s="39" t="s">
        <v>7</v>
      </c>
      <c r="B17" s="39"/>
      <c r="C17" s="33">
        <f>NPV(C16,$C$3,$C$4,$C$5,$C$6,$C$7,$C$8,$C$9,$C$10,$C$11,$C$12)+$C$2</f>
        <v>26463963.441646814</v>
      </c>
      <c r="D17" s="33">
        <f t="shared" ref="D17:K17" si="0">NPV(D16,$C$3,$C$4,$C$5,$C$6,$C$7,$C$8,$C$9,$C$10,$C$11,$C$12)+$C$2</f>
        <v>14304244.275014184</v>
      </c>
      <c r="E17" s="33">
        <f t="shared" si="0"/>
        <v>7454341.3498902209</v>
      </c>
      <c r="F17" s="33">
        <f t="shared" si="0"/>
        <v>3290811.1416427176</v>
      </c>
      <c r="G17" s="33">
        <f t="shared" si="0"/>
        <v>602719.28398448974</v>
      </c>
      <c r="H17" s="33">
        <f t="shared" si="0"/>
        <v>-1218200.6157562146</v>
      </c>
      <c r="I17" s="33">
        <f t="shared" si="0"/>
        <v>-2500086.7400878607</v>
      </c>
      <c r="J17" s="33">
        <f t="shared" si="0"/>
        <v>-3430976.6954149865</v>
      </c>
      <c r="K17" s="33">
        <f t="shared" si="0"/>
        <v>-4124290.466307193</v>
      </c>
    </row>
    <row r="18" spans="1:11" x14ac:dyDescent="0.3">
      <c r="A18" s="39" t="s">
        <v>8</v>
      </c>
      <c r="B18" s="39"/>
      <c r="C18" s="32">
        <f>IRR(C2:C12)</f>
        <v>0.52918233831617956</v>
      </c>
      <c r="D18" s="2"/>
      <c r="E18" s="2"/>
      <c r="F18" s="4"/>
      <c r="G18" s="2"/>
      <c r="H18" s="2"/>
      <c r="I18" s="2"/>
      <c r="J18" s="2"/>
      <c r="K18" s="2"/>
    </row>
    <row r="19" spans="1:11" x14ac:dyDescent="0.3">
      <c r="A19" s="39" t="s">
        <v>26</v>
      </c>
      <c r="B19" s="39"/>
      <c r="C19" s="33">
        <f>NPV(C18,$C$3,$C$4,$C$5,$C$6,$C$7,C8,C9,C10,C11,C12)+$C$2</f>
        <v>0</v>
      </c>
      <c r="D19" s="1"/>
      <c r="F19" s="3"/>
    </row>
    <row r="20" spans="1:11" x14ac:dyDescent="0.3">
      <c r="F20" s="1"/>
    </row>
    <row r="23" spans="1:11" x14ac:dyDescent="0.3">
      <c r="F23" s="1"/>
    </row>
  </sheetData>
  <mergeCells count="4">
    <mergeCell ref="A16:B16"/>
    <mergeCell ref="A17:B17"/>
    <mergeCell ref="A18:B18"/>
    <mergeCell ref="A19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K5" sqref="K5"/>
    </sheetView>
  </sheetViews>
  <sheetFormatPr baseColWidth="10" defaultRowHeight="14.4" x14ac:dyDescent="0.3"/>
  <cols>
    <col min="1" max="1" width="15.44140625" customWidth="1"/>
    <col min="2" max="2" width="27.44140625" bestFit="1" customWidth="1"/>
  </cols>
  <sheetData>
    <row r="1" spans="1:2" ht="15.6" thickTop="1" thickBot="1" x14ac:dyDescent="0.35">
      <c r="A1" s="5" t="s">
        <v>0</v>
      </c>
      <c r="B1" s="6" t="s">
        <v>15</v>
      </c>
    </row>
    <row r="2" spans="1:2" ht="29.4" thickBot="1" x14ac:dyDescent="0.35">
      <c r="A2" s="7" t="s">
        <v>9</v>
      </c>
      <c r="B2" s="9" t="s">
        <v>16</v>
      </c>
    </row>
    <row r="3" spans="1:2" ht="29.4" thickBot="1" x14ac:dyDescent="0.35">
      <c r="A3" s="7" t="s">
        <v>10</v>
      </c>
      <c r="B3" s="9" t="s">
        <v>17</v>
      </c>
    </row>
    <row r="4" spans="1:2" ht="29.4" thickBot="1" x14ac:dyDescent="0.35">
      <c r="A4" s="7" t="s">
        <v>11</v>
      </c>
      <c r="B4" s="9" t="s">
        <v>18</v>
      </c>
    </row>
    <row r="5" spans="1:2" ht="29.4" thickBot="1" x14ac:dyDescent="0.35">
      <c r="A5" s="7" t="s">
        <v>12</v>
      </c>
      <c r="B5" s="9" t="s">
        <v>19</v>
      </c>
    </row>
    <row r="6" spans="1:2" ht="29.4" thickBot="1" x14ac:dyDescent="0.35">
      <c r="A6" s="7" t="s">
        <v>13</v>
      </c>
      <c r="B6" s="9" t="s">
        <v>20</v>
      </c>
    </row>
    <row r="7" spans="1:2" ht="15" thickBot="1" x14ac:dyDescent="0.35">
      <c r="A7" s="12" t="s">
        <v>22</v>
      </c>
      <c r="B7" s="11" t="s">
        <v>22</v>
      </c>
    </row>
    <row r="8" spans="1:2" ht="15" thickBot="1" x14ac:dyDescent="0.35">
      <c r="A8" s="12" t="s">
        <v>22</v>
      </c>
      <c r="B8" s="11" t="s">
        <v>22</v>
      </c>
    </row>
    <row r="9" spans="1:2" ht="15" thickBot="1" x14ac:dyDescent="0.35">
      <c r="A9" s="12" t="s">
        <v>22</v>
      </c>
      <c r="B9" s="11" t="s">
        <v>22</v>
      </c>
    </row>
    <row r="10" spans="1:2" ht="29.4" thickBot="1" x14ac:dyDescent="0.35">
      <c r="A10" s="8" t="s">
        <v>14</v>
      </c>
      <c r="B10" s="10" t="s">
        <v>21</v>
      </c>
    </row>
    <row r="11" spans="1:2" ht="15" thickTop="1" x14ac:dyDescent="0.3"/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VAN &amp; TRI</vt:lpstr>
      <vt:lpstr>VAN y TIR</vt:lpstr>
      <vt:lpstr>Hoja3</vt:lpstr>
    </vt:vector>
  </TitlesOfParts>
  <Company>TELECOM Argentina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 Musso Rodriguez</dc:creator>
  <cp:lastModifiedBy>luis Quiroga</cp:lastModifiedBy>
  <dcterms:created xsi:type="dcterms:W3CDTF">2019-04-05T12:41:51Z</dcterms:created>
  <dcterms:modified xsi:type="dcterms:W3CDTF">2021-10-19T15:07:41Z</dcterms:modified>
</cp:coreProperties>
</file>