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Quiroga\Desktop\Facu\Proyecto\Software\Planillas de materiales\"/>
    </mc:Choice>
  </mc:AlternateContent>
  <xr:revisionPtr revIDLastSave="0" documentId="13_ncr:1_{47939E5E-8593-4BCA-84E9-D0EE9CEF0EC1}" xr6:coauthVersionLast="47" xr6:coauthVersionMax="47" xr10:uidLastSave="{00000000-0000-0000-0000-000000000000}"/>
  <bookViews>
    <workbookView xWindow="-108" yWindow="-108" windowWidth="23256" windowHeight="12576" xr2:uid="{1139F22F-9CDB-4230-87F3-F71115F946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6" i="1"/>
  <c r="G9" i="1" l="1"/>
  <c r="H9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H10" i="1" l="1"/>
</calcChain>
</file>

<file path=xl/sharedStrings.xml><?xml version="1.0" encoding="utf-8"?>
<sst xmlns="http://schemas.openxmlformats.org/spreadsheetml/2006/main" count="28" uniqueCount="27">
  <si>
    <t>Materiales</t>
  </si>
  <si>
    <t xml:space="preserve">Detalle  </t>
  </si>
  <si>
    <t>Unidades</t>
  </si>
  <si>
    <t>Proveedor</t>
  </si>
  <si>
    <t>Costo Unitario (USD)</t>
  </si>
  <si>
    <t>IVA</t>
  </si>
  <si>
    <t>costo Parcial (USD)</t>
  </si>
  <si>
    <t>Costo 1 Kit (USD)</t>
  </si>
  <si>
    <t xml:space="preserve">Gabinete estanco Q Energy </t>
  </si>
  <si>
    <t>bandeja 230X280X140 código 17232814</t>
  </si>
  <si>
    <t>Genrod</t>
  </si>
  <si>
    <t>Kit fijacion gabinete Q Energy</t>
  </si>
  <si>
    <t>Bateria 12v Acido 2.3Ah</t>
  </si>
  <si>
    <t>Ver precio</t>
  </si>
  <si>
    <t>Solartec</t>
  </si>
  <si>
    <t>Antena 900 MHz 6 dbi Omni HG906UP-NF</t>
  </si>
  <si>
    <t>L-com 900 Mhz</t>
  </si>
  <si>
    <t>L-Com</t>
  </si>
  <si>
    <t>10x10 cm</t>
  </si>
  <si>
    <t>Total</t>
  </si>
  <si>
    <t>Stock</t>
  </si>
  <si>
    <t>Pasacables 1/4"</t>
  </si>
  <si>
    <t>Panel Solar 12V 3.25W</t>
  </si>
  <si>
    <t xml:space="preserve">Chapa identificatoria </t>
  </si>
  <si>
    <t>Pig tail 1m RP SMA macho invertido a 90° a N Hembra pasachapa + Cable RG58</t>
  </si>
  <si>
    <t>Puede venir el cable armado o los materiales por separado</t>
  </si>
  <si>
    <t>DGA Electronica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</si>
</sst>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[$USD]\ #,##0.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0" fontId="0" fillId="0" borderId="4" xfId="0" applyBorder="1"/>
    <xf numFmtId="0" fontId="0" fillId="2" borderId="3" xfId="0" applyFill="1" applyBorder="1"/>
    <xf numFmtId="0" fontId="0" fillId="0" borderId="3" xfId="0" applyFill="1" applyBorder="1"/>
    <xf numFmtId="0" fontId="2" fillId="0" borderId="3" xfId="0" applyFont="1" applyFill="1" applyBorder="1"/>
    <xf numFmtId="0" fontId="0" fillId="0" borderId="4" xfId="0" applyFill="1" applyBorder="1"/>
    <xf numFmtId="0" fontId="0" fillId="0" borderId="0" xfId="0" applyFill="1"/>
    <xf numFmtId="0" fontId="1" fillId="0" borderId="3" xfId="0" applyFont="1" applyFill="1" applyBorder="1"/>
    <xf numFmtId="0" fontId="0" fillId="0" borderId="5" xfId="0" applyFill="1" applyBorder="1"/>
    <xf numFmtId="0" fontId="2" fillId="2" borderId="6" xfId="0" applyFont="1" applyFill="1" applyBorder="1"/>
    <xf numFmtId="0" fontId="0" fillId="0" borderId="7" xfId="0" applyFill="1" applyBorder="1"/>
    <xf numFmtId="165" fontId="0" fillId="0" borderId="3" xfId="0" applyNumberFormat="1" applyFill="1" applyBorder="1"/>
    <xf numFmtId="164" fontId="0" fillId="0" borderId="3" xfId="1" applyFont="1" applyFill="1" applyBorder="1"/>
    <xf numFmtId="164" fontId="0" fillId="0" borderId="3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3A5AC-E454-4562-8D58-1C00E6B0C075}">
  <dimension ref="A1:I10"/>
  <sheetViews>
    <sheetView tabSelected="1" workbookViewId="0">
      <selection activeCell="E3" sqref="E3"/>
    </sheetView>
  </sheetViews>
  <sheetFormatPr baseColWidth="10" defaultRowHeight="14.4" x14ac:dyDescent="0.3"/>
  <cols>
    <col min="1" max="1" width="72.109375" customWidth="1"/>
    <col min="2" max="2" width="53.6640625" customWidth="1"/>
    <col min="5" max="5" width="18.44140625" customWidth="1"/>
    <col min="7" max="7" width="19" customWidth="1"/>
    <col min="8" max="8" width="18.88671875" customWidth="1"/>
  </cols>
  <sheetData>
    <row r="1" spans="1:9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15" t="s">
        <v>20</v>
      </c>
    </row>
    <row r="2" spans="1:9" s="11" customFormat="1" x14ac:dyDescent="0.3">
      <c r="A2" s="8" t="s">
        <v>8</v>
      </c>
      <c r="B2" s="8" t="s">
        <v>9</v>
      </c>
      <c r="C2" s="8">
        <v>1</v>
      </c>
      <c r="D2" s="9" t="s">
        <v>10</v>
      </c>
      <c r="E2" s="17">
        <f>664.05/104.5</f>
        <v>6.3545454545454545</v>
      </c>
      <c r="F2" s="10"/>
      <c r="G2" s="10">
        <f>E2+(E2*F2)</f>
        <v>6.3545454545454545</v>
      </c>
      <c r="H2" s="13">
        <f>G2*C2</f>
        <v>6.3545454545454545</v>
      </c>
      <c r="I2" s="10"/>
    </row>
    <row r="3" spans="1:9" s="11" customFormat="1" x14ac:dyDescent="0.3">
      <c r="A3" s="8" t="s">
        <v>11</v>
      </c>
      <c r="B3" s="8"/>
      <c r="C3" s="8">
        <v>1</v>
      </c>
      <c r="D3" s="9" t="s">
        <v>10</v>
      </c>
      <c r="E3" s="17">
        <f>(28.45+566.2)/104.5</f>
        <v>5.6904306220095702</v>
      </c>
      <c r="F3" s="10"/>
      <c r="G3" s="10">
        <f t="shared" ref="G3:G9" si="0">E3+(E3*F3)</f>
        <v>5.6904306220095702</v>
      </c>
      <c r="H3" s="13">
        <f t="shared" ref="H3:H9" si="1">G3*C3</f>
        <v>5.6904306220095702</v>
      </c>
      <c r="I3" s="8"/>
    </row>
    <row r="4" spans="1:9" x14ac:dyDescent="0.3">
      <c r="A4" s="4" t="s">
        <v>12</v>
      </c>
      <c r="B4" s="4" t="s">
        <v>13</v>
      </c>
      <c r="C4" s="4">
        <v>1</v>
      </c>
      <c r="D4" s="5" t="s">
        <v>26</v>
      </c>
      <c r="E4" s="17">
        <f>690/104.5</f>
        <v>6.6028708133971294</v>
      </c>
      <c r="F4" s="10"/>
      <c r="G4" s="10">
        <f t="shared" si="0"/>
        <v>6.6028708133971294</v>
      </c>
      <c r="H4" s="13">
        <f t="shared" si="1"/>
        <v>6.6028708133971294</v>
      </c>
      <c r="I4" s="4"/>
    </row>
    <row r="5" spans="1:9" x14ac:dyDescent="0.3">
      <c r="A5" s="4" t="s">
        <v>22</v>
      </c>
      <c r="B5" s="4"/>
      <c r="C5" s="4">
        <v>1</v>
      </c>
      <c r="D5" s="5" t="s">
        <v>14</v>
      </c>
      <c r="E5" s="16">
        <v>7.5</v>
      </c>
      <c r="F5" s="10"/>
      <c r="G5" s="10">
        <f t="shared" si="0"/>
        <v>7.5</v>
      </c>
      <c r="H5" s="13">
        <f t="shared" si="1"/>
        <v>7.5</v>
      </c>
      <c r="I5" s="4"/>
    </row>
    <row r="6" spans="1:9" s="11" customFormat="1" x14ac:dyDescent="0.3">
      <c r="A6" s="8" t="s">
        <v>24</v>
      </c>
      <c r="B6" s="12" t="s">
        <v>25</v>
      </c>
      <c r="C6" s="8">
        <v>1</v>
      </c>
      <c r="D6" s="9"/>
      <c r="E6" s="16">
        <f>7.11+1.65+1.13</f>
        <v>9.89</v>
      </c>
      <c r="F6" s="10"/>
      <c r="G6" s="10">
        <f t="shared" si="0"/>
        <v>9.89</v>
      </c>
      <c r="H6" s="13">
        <f t="shared" si="1"/>
        <v>9.89</v>
      </c>
      <c r="I6" s="8"/>
    </row>
    <row r="7" spans="1:9" s="11" customFormat="1" x14ac:dyDescent="0.3">
      <c r="A7" s="8" t="s">
        <v>15</v>
      </c>
      <c r="B7" s="8" t="s">
        <v>16</v>
      </c>
      <c r="C7" s="8">
        <v>1</v>
      </c>
      <c r="D7" s="9" t="s">
        <v>17</v>
      </c>
      <c r="E7" s="17">
        <v>486.9</v>
      </c>
      <c r="F7" s="10"/>
      <c r="G7" s="10">
        <f t="shared" si="0"/>
        <v>486.9</v>
      </c>
      <c r="H7" s="13">
        <f t="shared" si="1"/>
        <v>486.9</v>
      </c>
      <c r="I7" s="8"/>
    </row>
    <row r="8" spans="1:9" s="11" customFormat="1" x14ac:dyDescent="0.3">
      <c r="A8" s="8" t="s">
        <v>23</v>
      </c>
      <c r="B8" s="8" t="s">
        <v>18</v>
      </c>
      <c r="C8" s="8">
        <v>1</v>
      </c>
      <c r="D8" s="9"/>
      <c r="E8" s="17">
        <v>1150</v>
      </c>
      <c r="F8" s="10"/>
      <c r="G8" s="10">
        <v>0</v>
      </c>
      <c r="H8" s="13">
        <v>0</v>
      </c>
      <c r="I8" s="8"/>
    </row>
    <row r="9" spans="1:9" x14ac:dyDescent="0.3">
      <c r="A9" s="4" t="s">
        <v>21</v>
      </c>
      <c r="B9" s="4"/>
      <c r="C9" s="4">
        <v>9</v>
      </c>
      <c r="D9" s="5"/>
      <c r="E9" s="18">
        <v>35</v>
      </c>
      <c r="F9" s="6"/>
      <c r="G9" s="10">
        <f t="shared" si="0"/>
        <v>35</v>
      </c>
      <c r="H9" s="13">
        <f t="shared" si="1"/>
        <v>315</v>
      </c>
      <c r="I9" s="4"/>
    </row>
    <row r="10" spans="1:9" x14ac:dyDescent="0.3">
      <c r="A10" s="7" t="s">
        <v>19</v>
      </c>
      <c r="B10" s="7"/>
      <c r="C10" s="7"/>
      <c r="D10" s="7"/>
      <c r="E10" s="7"/>
      <c r="F10" s="7"/>
      <c r="G10" s="7"/>
      <c r="H10" s="14">
        <f>SUM(H2:H9)</f>
        <v>837.93784688995208</v>
      </c>
      <c r="I1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Quiroga</dc:creator>
  <cp:lastModifiedBy>luis Quiroga</cp:lastModifiedBy>
  <dcterms:created xsi:type="dcterms:W3CDTF">2021-10-20T13:12:25Z</dcterms:created>
  <dcterms:modified xsi:type="dcterms:W3CDTF">2021-10-21T22:49:47Z</dcterms:modified>
</cp:coreProperties>
</file>