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ocuments\1803170\Proyect\"/>
    </mc:Choice>
  </mc:AlternateContent>
  <xr:revisionPtr revIDLastSave="0" documentId="13_ncr:1_{650EB968-A515-48E7-93F9-75B0F017FB76}" xr6:coauthVersionLast="43" xr6:coauthVersionMax="43" xr10:uidLastSave="{00000000-0000-0000-0000-000000000000}"/>
  <bookViews>
    <workbookView xWindow="-113" yWindow="-113" windowWidth="24267" windowHeight="13148" activeTab="3" xr2:uid="{B5B8EC5F-2FA2-402B-A174-7768330C0279}"/>
  </bookViews>
  <sheets>
    <sheet name="1- Analisis" sheetId="1" r:id="rId1"/>
    <sheet name="2- Diseño" sheetId="2" r:id="rId2"/>
    <sheet name="3- Programacion" sheetId="3" r:id="rId3"/>
    <sheet name="4- Prueba 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4" l="1"/>
  <c r="H13" i="4"/>
  <c r="H12" i="4"/>
  <c r="H11" i="4"/>
  <c r="H10" i="4"/>
  <c r="H9" i="4"/>
  <c r="H8" i="4"/>
  <c r="H6" i="4"/>
  <c r="H14" i="3"/>
  <c r="H17" i="3" s="1"/>
  <c r="H13" i="3"/>
  <c r="H16" i="3"/>
  <c r="H15" i="3"/>
  <c r="H19" i="2"/>
  <c r="H18" i="2"/>
  <c r="H12" i="3"/>
  <c r="H11" i="3"/>
  <c r="H10" i="3"/>
  <c r="H9" i="3"/>
  <c r="H8" i="3"/>
  <c r="H6" i="3"/>
  <c r="H18" i="1"/>
  <c r="H17" i="1"/>
  <c r="H16" i="1"/>
  <c r="H17" i="2"/>
  <c r="H16" i="2"/>
  <c r="H15" i="2"/>
  <c r="H14" i="2"/>
  <c r="H10" i="2"/>
  <c r="H13" i="2"/>
  <c r="H12" i="2"/>
  <c r="H11" i="2"/>
  <c r="H9" i="2"/>
  <c r="H8" i="2"/>
  <c r="H6" i="2"/>
  <c r="H9" i="1"/>
  <c r="H6" i="1"/>
  <c r="H11" i="1"/>
  <c r="H19" i="1"/>
  <c r="H15" i="1"/>
  <c r="H14" i="1"/>
  <c r="H13" i="1"/>
  <c r="H20" i="1"/>
  <c r="H12" i="1"/>
  <c r="H8" i="1"/>
  <c r="H7" i="1"/>
  <c r="H10" i="1"/>
  <c r="H15" i="4" l="1"/>
  <c r="H21" i="1"/>
  <c r="H21" i="2"/>
  <c r="H20" i="2"/>
  <c r="H18" i="3"/>
  <c r="H16" i="4"/>
  <c r="H20" i="4" s="1"/>
  <c r="H22" i="1"/>
</calcChain>
</file>

<file path=xl/sharedStrings.xml><?xml version="1.0" encoding="utf-8"?>
<sst xmlns="http://schemas.openxmlformats.org/spreadsheetml/2006/main" count="172" uniqueCount="51">
  <si>
    <t>ESTIMACIÓN DE COSTOS DEL PROYECTO INFORMÁTICO</t>
  </si>
  <si>
    <t>ESTIMACIÓN DE RECURSOS, TIEMPOS Y COSTOS</t>
  </si>
  <si>
    <t>RECURSOS</t>
  </si>
  <si>
    <t>TIEMPO</t>
  </si>
  <si>
    <t>VALOR UNIT.</t>
  </si>
  <si>
    <t>COSTO TOTAL</t>
  </si>
  <si>
    <t>ACTIVIDAD  (HITOS)</t>
  </si>
  <si>
    <t xml:space="preserve">PAQUETES TRABAJO </t>
  </si>
  <si>
    <t>TIPO</t>
  </si>
  <si>
    <t>CANT.</t>
  </si>
  <si>
    <t>SUBTOTAL ACTIVIDAD 1</t>
  </si>
  <si>
    <t>PROYECTO  INFORMÁTICO:  KYUUKEISHO</t>
  </si>
  <si>
    <t>1. Analisis</t>
  </si>
  <si>
    <t>1.1 Levantamiento de informacion</t>
  </si>
  <si>
    <t>1.2 Identificacion del problema</t>
  </si>
  <si>
    <t>1.3 Tabular</t>
  </si>
  <si>
    <t>1.4 Alternativas de solucion</t>
  </si>
  <si>
    <t>Computador</t>
  </si>
  <si>
    <t>Horas</t>
  </si>
  <si>
    <t>Hojas Redma</t>
  </si>
  <si>
    <t>USB</t>
  </si>
  <si>
    <t xml:space="preserve">Internet </t>
  </si>
  <si>
    <t>Dias</t>
  </si>
  <si>
    <t>Esferos</t>
  </si>
  <si>
    <t>Visual paradigm</t>
  </si>
  <si>
    <t>Balsamiq Mockups 3</t>
  </si>
  <si>
    <t>2. Diseño</t>
  </si>
  <si>
    <t>2.1 Interfaz</t>
  </si>
  <si>
    <t>2.2 Diagramas</t>
  </si>
  <si>
    <t>2.3 Estimacion de costos</t>
  </si>
  <si>
    <t>2.4 Programas a usar (software)</t>
  </si>
  <si>
    <t>Analistas</t>
  </si>
  <si>
    <t xml:space="preserve">dia </t>
  </si>
  <si>
    <t>1.4 Costos</t>
  </si>
  <si>
    <t>Trasportes</t>
  </si>
  <si>
    <t>Comida</t>
  </si>
  <si>
    <t xml:space="preserve">3. Programación </t>
  </si>
  <si>
    <t>3.1 Desarrollo de programas</t>
  </si>
  <si>
    <t>3.2 Algoritmos</t>
  </si>
  <si>
    <t xml:space="preserve">3.3 Bases de datos </t>
  </si>
  <si>
    <t>2.5 Costos</t>
  </si>
  <si>
    <t xml:space="preserve">3.4 Costos </t>
  </si>
  <si>
    <t xml:space="preserve">Acces </t>
  </si>
  <si>
    <t>4. Prueba</t>
  </si>
  <si>
    <t>4.1 Definicion de datos</t>
  </si>
  <si>
    <t>4.2 Comparar</t>
  </si>
  <si>
    <t xml:space="preserve">4.3 Busqueda de errores </t>
  </si>
  <si>
    <t>COSTO TOTAL Analisis</t>
  </si>
  <si>
    <t>COSTO TOTAL Diseño</t>
  </si>
  <si>
    <t>COSTO TOTAL Programacion</t>
  </si>
  <si>
    <t>COSTO TOTA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</si>
</sst>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_-;\-&quot;$&quot;\ * #,##0_-;_-&quot;$&quot;\ 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Arial"/>
    </font>
    <font>
      <b/>
      <sz val="28"/>
      <color rgb="FFFF0000"/>
      <name val="Calibri"/>
    </font>
    <font>
      <b/>
      <sz val="16"/>
      <color rgb="FF002060"/>
      <name val="Calibri"/>
    </font>
    <font>
      <sz val="18"/>
      <name val="Arial"/>
      <family val="2"/>
    </font>
    <font>
      <b/>
      <sz val="16"/>
      <color rgb="FF002060"/>
      <name val="Calibri"/>
      <family val="2"/>
    </font>
    <font>
      <b/>
      <sz val="28"/>
      <color rgb="FFFF0000"/>
      <name val="Calibri"/>
      <family val="2"/>
    </font>
    <font>
      <b/>
      <sz val="16"/>
      <color theme="4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4" fillId="0" borderId="3" xfId="0" applyFont="1" applyBorder="1" applyAlignment="1">
      <alignment horizontal="center" vertical="top" wrapText="1" readingOrder="1"/>
    </xf>
    <xf numFmtId="0" fontId="4" fillId="0" borderId="5" xfId="0" applyFont="1" applyBorder="1" applyAlignment="1">
      <alignment horizontal="center" vertical="top" wrapText="1" readingOrder="1"/>
    </xf>
    <xf numFmtId="0" fontId="4" fillId="0" borderId="2" xfId="0" applyFont="1" applyBorder="1" applyAlignment="1">
      <alignment horizontal="center" vertical="top" wrapText="1" readingOrder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right" vertical="top" wrapText="1"/>
    </xf>
    <xf numFmtId="0" fontId="4" fillId="0" borderId="2" xfId="0" applyFont="1" applyBorder="1" applyAlignment="1">
      <alignment horizontal="left" vertical="top" wrapText="1" readingOrder="1"/>
    </xf>
    <xf numFmtId="0" fontId="4" fillId="0" borderId="2" xfId="0" applyFont="1" applyBorder="1" applyAlignment="1">
      <alignment horizontal="right" vertical="top" wrapText="1" readingOrder="1"/>
    </xf>
    <xf numFmtId="0" fontId="2" fillId="0" borderId="9" xfId="0" applyFont="1" applyBorder="1" applyAlignment="1">
      <alignment wrapText="1"/>
    </xf>
    <xf numFmtId="0" fontId="4" fillId="0" borderId="6" xfId="0" applyFont="1" applyBorder="1" applyAlignment="1">
      <alignment horizontal="left" vertical="top" wrapText="1" readingOrder="1"/>
    </xf>
    <xf numFmtId="0" fontId="5" fillId="0" borderId="2" xfId="0" applyFont="1" applyBorder="1" applyAlignment="1">
      <alignment vertical="top" wrapText="1"/>
    </xf>
    <xf numFmtId="164" fontId="2" fillId="0" borderId="2" xfId="1" applyFont="1" applyBorder="1" applyAlignment="1">
      <alignment wrapText="1"/>
    </xf>
    <xf numFmtId="164" fontId="4" fillId="0" borderId="2" xfId="1" applyFont="1" applyBorder="1" applyAlignment="1">
      <alignment horizontal="left" wrapText="1" readingOrder="1"/>
    </xf>
    <xf numFmtId="0" fontId="5" fillId="0" borderId="2" xfId="0" applyFont="1" applyBorder="1" applyAlignment="1">
      <alignment horizontal="right" vertical="top" wrapText="1"/>
    </xf>
    <xf numFmtId="0" fontId="6" fillId="0" borderId="2" xfId="0" applyFont="1" applyBorder="1" applyAlignment="1">
      <alignment horizontal="center" vertical="top" wrapText="1" readingOrder="1"/>
    </xf>
    <xf numFmtId="0" fontId="5" fillId="0" borderId="5" xfId="0" applyFont="1" applyBorder="1" applyAlignment="1">
      <alignment vertical="top" wrapText="1"/>
    </xf>
    <xf numFmtId="0" fontId="6" fillId="0" borderId="6" xfId="0" applyFont="1" applyBorder="1" applyAlignment="1">
      <alignment horizontal="justify" vertical="top" wrapText="1" readingOrder="1"/>
    </xf>
    <xf numFmtId="0" fontId="5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right" vertical="top" wrapText="1"/>
    </xf>
    <xf numFmtId="164" fontId="2" fillId="0" borderId="6" xfId="1" applyFont="1" applyBorder="1" applyAlignment="1">
      <alignment wrapText="1"/>
    </xf>
    <xf numFmtId="0" fontId="4" fillId="0" borderId="7" xfId="0" applyFont="1" applyBorder="1" applyAlignment="1">
      <alignment horizontal="left" vertical="top" wrapText="1" readingOrder="1"/>
    </xf>
    <xf numFmtId="164" fontId="4" fillId="0" borderId="7" xfId="1" applyFont="1" applyBorder="1" applyAlignment="1">
      <alignment horizontal="left" wrapText="1" readingOrder="1"/>
    </xf>
    <xf numFmtId="0" fontId="4" fillId="0" borderId="7" xfId="0" applyFont="1" applyBorder="1" applyAlignment="1">
      <alignment horizontal="right" vertical="top" wrapText="1" readingOrder="1"/>
    </xf>
    <xf numFmtId="0" fontId="5" fillId="0" borderId="12" xfId="0" applyFont="1" applyBorder="1" applyAlignment="1">
      <alignment vertical="top" wrapText="1"/>
    </xf>
    <xf numFmtId="0" fontId="2" fillId="0" borderId="7" xfId="0" applyFont="1" applyBorder="1" applyAlignment="1">
      <alignment horizontal="right" vertical="top" wrapText="1"/>
    </xf>
    <xf numFmtId="0" fontId="5" fillId="0" borderId="7" xfId="0" applyFont="1" applyBorder="1" applyAlignment="1">
      <alignment vertical="top" wrapText="1"/>
    </xf>
    <xf numFmtId="164" fontId="2" fillId="0" borderId="7" xfId="1" applyFont="1" applyBorder="1" applyAlignment="1">
      <alignment wrapText="1"/>
    </xf>
    <xf numFmtId="0" fontId="5" fillId="0" borderId="21" xfId="0" applyFont="1" applyBorder="1" applyAlignment="1">
      <alignment vertical="top" wrapText="1"/>
    </xf>
    <xf numFmtId="0" fontId="5" fillId="0" borderId="21" xfId="0" applyFont="1" applyBorder="1" applyAlignment="1">
      <alignment horizontal="right" vertical="top" wrapText="1"/>
    </xf>
    <xf numFmtId="0" fontId="2" fillId="0" borderId="21" xfId="0" applyFont="1" applyBorder="1" applyAlignment="1">
      <alignment horizontal="right" vertical="top" wrapText="1"/>
    </xf>
    <xf numFmtId="164" fontId="2" fillId="0" borderId="21" xfId="1" applyFont="1" applyBorder="1" applyAlignment="1">
      <alignment wrapText="1"/>
    </xf>
    <xf numFmtId="164" fontId="2" fillId="0" borderId="22" xfId="1" applyFont="1" applyBorder="1" applyAlignment="1">
      <alignment wrapText="1"/>
    </xf>
    <xf numFmtId="164" fontId="2" fillId="0" borderId="24" xfId="1" applyFont="1" applyBorder="1" applyAlignment="1">
      <alignment wrapText="1"/>
    </xf>
    <xf numFmtId="0" fontId="2" fillId="0" borderId="27" xfId="0" applyFont="1" applyBorder="1" applyAlignment="1">
      <alignment horizontal="right" vertical="top" wrapText="1"/>
    </xf>
    <xf numFmtId="0" fontId="5" fillId="0" borderId="27" xfId="0" applyFont="1" applyBorder="1" applyAlignment="1">
      <alignment vertical="top" wrapText="1"/>
    </xf>
    <xf numFmtId="164" fontId="2" fillId="0" borderId="27" xfId="1" applyFont="1" applyBorder="1" applyAlignment="1">
      <alignment wrapText="1"/>
    </xf>
    <xf numFmtId="0" fontId="2" fillId="0" borderId="26" xfId="0" applyFont="1" applyBorder="1" applyAlignment="1">
      <alignment horizontal="right" vertical="top" wrapText="1"/>
    </xf>
    <xf numFmtId="0" fontId="5" fillId="0" borderId="10" xfId="0" applyFont="1" applyBorder="1" applyAlignment="1">
      <alignment vertical="top" wrapText="1"/>
    </xf>
    <xf numFmtId="0" fontId="2" fillId="0" borderId="12" xfId="0" applyFont="1" applyBorder="1" applyAlignment="1">
      <alignment horizontal="right" vertical="top" wrapText="1"/>
    </xf>
    <xf numFmtId="0" fontId="4" fillId="0" borderId="6" xfId="0" applyFont="1" applyBorder="1" applyAlignment="1">
      <alignment horizontal="right" vertical="top" wrapText="1" readingOrder="1"/>
    </xf>
    <xf numFmtId="164" fontId="4" fillId="0" borderId="6" xfId="1" applyFont="1" applyBorder="1" applyAlignment="1">
      <alignment horizontal="left" wrapText="1" readingOrder="1"/>
    </xf>
    <xf numFmtId="164" fontId="4" fillId="0" borderId="8" xfId="1" applyFont="1" applyBorder="1" applyAlignment="1">
      <alignment horizontal="left" wrapText="1" readingOrder="1"/>
    </xf>
    <xf numFmtId="0" fontId="0" fillId="0" borderId="10" xfId="0" applyBorder="1"/>
    <xf numFmtId="0" fontId="8" fillId="0" borderId="10" xfId="0" applyFont="1" applyBorder="1" applyAlignment="1">
      <alignment horizontal="right" vertical="top" wrapText="1"/>
    </xf>
    <xf numFmtId="0" fontId="8" fillId="0" borderId="17" xfId="0" applyFont="1" applyBorder="1" applyAlignment="1">
      <alignment horizontal="right" vertical="top" wrapText="1"/>
    </xf>
    <xf numFmtId="0" fontId="0" fillId="0" borderId="17" xfId="0" applyBorder="1"/>
    <xf numFmtId="164" fontId="8" fillId="0" borderId="10" xfId="0" applyNumberFormat="1" applyFont="1" applyBorder="1" applyAlignment="1">
      <alignment horizontal="right" vertical="top" wrapText="1"/>
    </xf>
    <xf numFmtId="164" fontId="6" fillId="0" borderId="8" xfId="1" applyFont="1" applyBorder="1" applyAlignment="1">
      <alignment horizontal="left" wrapText="1" readingOrder="1"/>
    </xf>
    <xf numFmtId="0" fontId="7" fillId="0" borderId="1" xfId="0" applyFont="1" applyBorder="1" applyAlignment="1">
      <alignment horizontal="center" wrapText="1" readingOrder="1"/>
    </xf>
    <xf numFmtId="0" fontId="3" fillId="0" borderId="1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left" vertical="top" wrapText="1" readingOrder="1"/>
    </xf>
    <xf numFmtId="0" fontId="4" fillId="0" borderId="4" xfId="0" applyFont="1" applyBorder="1" applyAlignment="1">
      <alignment horizontal="left" vertical="top" wrapText="1" readingOrder="1"/>
    </xf>
    <xf numFmtId="0" fontId="4" fillId="0" borderId="5" xfId="0" applyFont="1" applyBorder="1" applyAlignment="1">
      <alignment horizontal="left" vertical="top" wrapText="1" readingOrder="1"/>
    </xf>
    <xf numFmtId="0" fontId="4" fillId="0" borderId="3" xfId="0" applyFont="1" applyBorder="1" applyAlignment="1">
      <alignment horizontal="center" vertical="top" wrapText="1" readingOrder="1"/>
    </xf>
    <xf numFmtId="0" fontId="4" fillId="0" borderId="4" xfId="0" applyFont="1" applyBorder="1" applyAlignment="1">
      <alignment horizontal="center" vertical="top" wrapText="1" readingOrder="1"/>
    </xf>
    <xf numFmtId="0" fontId="4" fillId="0" borderId="5" xfId="0" applyFont="1" applyBorder="1" applyAlignment="1">
      <alignment horizontal="center" vertical="top" wrapText="1" readingOrder="1"/>
    </xf>
    <xf numFmtId="0" fontId="4" fillId="0" borderId="6" xfId="0" applyFont="1" applyBorder="1" applyAlignment="1">
      <alignment horizontal="center" vertical="top" wrapText="1" readingOrder="1"/>
    </xf>
    <xf numFmtId="0" fontId="4" fillId="0" borderId="7" xfId="0" applyFont="1" applyBorder="1" applyAlignment="1">
      <alignment horizontal="center" vertical="top" wrapText="1" readingOrder="1"/>
    </xf>
    <xf numFmtId="0" fontId="4" fillId="0" borderId="6" xfId="0" applyFont="1" applyBorder="1" applyAlignment="1">
      <alignment horizontal="justify" vertical="top" wrapText="1" readingOrder="1"/>
    </xf>
    <xf numFmtId="0" fontId="4" fillId="0" borderId="8" xfId="0" applyFont="1" applyBorder="1" applyAlignment="1">
      <alignment horizontal="justify" vertical="top" wrapText="1" readingOrder="1"/>
    </xf>
    <xf numFmtId="0" fontId="4" fillId="0" borderId="16" xfId="0" applyFont="1" applyBorder="1" applyAlignment="1">
      <alignment horizontal="justify" vertical="top" wrapText="1" readingOrder="1"/>
    </xf>
    <xf numFmtId="0" fontId="4" fillId="0" borderId="7" xfId="0" applyFont="1" applyBorder="1" applyAlignment="1">
      <alignment horizontal="justify" vertical="top" wrapText="1" readingOrder="1"/>
    </xf>
    <xf numFmtId="0" fontId="4" fillId="0" borderId="6" xfId="0" applyFont="1" applyBorder="1" applyAlignment="1">
      <alignment horizontal="left" vertical="top" wrapText="1" readingOrder="1"/>
    </xf>
    <xf numFmtId="0" fontId="4" fillId="0" borderId="8" xfId="0" applyFont="1" applyBorder="1" applyAlignment="1">
      <alignment horizontal="left" vertical="top" wrapText="1" readingOrder="1"/>
    </xf>
    <xf numFmtId="0" fontId="6" fillId="0" borderId="17" xfId="0" applyFont="1" applyBorder="1" applyAlignment="1">
      <alignment horizontal="left" vertical="top" wrapText="1" readingOrder="1"/>
    </xf>
    <xf numFmtId="0" fontId="4" fillId="0" borderId="18" xfId="0" applyFont="1" applyBorder="1" applyAlignment="1">
      <alignment horizontal="left" vertical="top" wrapText="1" readingOrder="1"/>
    </xf>
    <xf numFmtId="0" fontId="4" fillId="0" borderId="19" xfId="0" applyFont="1" applyBorder="1" applyAlignment="1">
      <alignment horizontal="left" vertical="top" wrapText="1" readingOrder="1"/>
    </xf>
    <xf numFmtId="0" fontId="3" fillId="0" borderId="13" xfId="0" applyFont="1" applyBorder="1" applyAlignment="1">
      <alignment horizontal="center" wrapText="1" readingOrder="1"/>
    </xf>
    <xf numFmtId="0" fontId="3" fillId="0" borderId="14" xfId="0" applyFont="1" applyBorder="1" applyAlignment="1">
      <alignment horizontal="center" wrapText="1" readingOrder="1"/>
    </xf>
    <xf numFmtId="0" fontId="3" fillId="0" borderId="15" xfId="0" applyFont="1" applyBorder="1" applyAlignment="1">
      <alignment horizontal="center" wrapText="1" readingOrder="1"/>
    </xf>
    <xf numFmtId="0" fontId="4" fillId="0" borderId="1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4" fillId="0" borderId="12" xfId="0" applyFont="1" applyBorder="1" applyAlignment="1">
      <alignment horizontal="left" vertical="top" wrapText="1" readingOrder="1"/>
    </xf>
    <xf numFmtId="0" fontId="6" fillId="0" borderId="6" xfId="0" applyFont="1" applyBorder="1" applyAlignment="1">
      <alignment horizontal="justify" vertical="top" wrapText="1" readingOrder="1"/>
    </xf>
    <xf numFmtId="0" fontId="6" fillId="0" borderId="6" xfId="0" applyFont="1" applyBorder="1" applyAlignment="1">
      <alignment horizontal="left" vertical="top" wrapText="1" readingOrder="1"/>
    </xf>
    <xf numFmtId="0" fontId="6" fillId="0" borderId="8" xfId="0" applyFont="1" applyBorder="1" applyAlignment="1">
      <alignment horizontal="justify" vertical="top" wrapText="1" readingOrder="1"/>
    </xf>
    <xf numFmtId="0" fontId="6" fillId="0" borderId="8" xfId="0" applyFont="1" applyBorder="1" applyAlignment="1">
      <alignment horizontal="center" vertical="top" wrapText="1" readingOrder="1"/>
    </xf>
    <xf numFmtId="0" fontId="4" fillId="0" borderId="8" xfId="0" applyFont="1" applyBorder="1" applyAlignment="1">
      <alignment horizontal="center" vertical="top" wrapText="1" readingOrder="1"/>
    </xf>
    <xf numFmtId="0" fontId="4" fillId="0" borderId="11" xfId="0" applyFont="1" applyBorder="1" applyAlignment="1">
      <alignment horizontal="justify" vertical="top" wrapText="1" readingOrder="1"/>
    </xf>
    <xf numFmtId="0" fontId="6" fillId="0" borderId="18" xfId="0" applyFont="1" applyBorder="1" applyAlignment="1">
      <alignment horizontal="center" vertical="top" wrapText="1" readingOrder="1"/>
    </xf>
    <xf numFmtId="0" fontId="4" fillId="0" borderId="18" xfId="0" applyFont="1" applyBorder="1" applyAlignment="1">
      <alignment horizontal="center" vertical="top" wrapText="1" readingOrder="1"/>
    </xf>
    <xf numFmtId="0" fontId="4" fillId="0" borderId="19" xfId="0" applyFont="1" applyBorder="1" applyAlignment="1">
      <alignment horizontal="center" vertical="top" wrapText="1" readingOrder="1"/>
    </xf>
    <xf numFmtId="0" fontId="6" fillId="0" borderId="20" xfId="0" applyFont="1" applyBorder="1" applyAlignment="1">
      <alignment horizontal="center" vertical="top" wrapText="1" readingOrder="1"/>
    </xf>
    <xf numFmtId="0" fontId="6" fillId="0" borderId="23" xfId="0" applyFont="1" applyBorder="1" applyAlignment="1">
      <alignment horizontal="center" vertical="top" wrapText="1" readingOrder="1"/>
    </xf>
    <xf numFmtId="0" fontId="6" fillId="0" borderId="25" xfId="0" applyFont="1" applyBorder="1" applyAlignment="1">
      <alignment horizontal="center" vertical="top" wrapText="1" readingOrder="1"/>
    </xf>
    <xf numFmtId="0" fontId="6" fillId="0" borderId="20" xfId="0" applyFont="1" applyBorder="1" applyAlignment="1">
      <alignment horizontal="left" vertical="top" wrapText="1" readingOrder="1"/>
    </xf>
    <xf numFmtId="0" fontId="6" fillId="0" borderId="23" xfId="0" applyFont="1" applyBorder="1" applyAlignment="1">
      <alignment horizontal="left" vertical="top" wrapText="1" readingOrder="1"/>
    </xf>
    <xf numFmtId="0" fontId="9" fillId="0" borderId="0" xfId="0" applyFon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12C32-06FA-4B0D-93CE-293146A590AD}">
  <dimension ref="A1:H22"/>
  <sheetViews>
    <sheetView topLeftCell="A7" workbookViewId="0">
      <selection activeCell="I21" sqref="I21"/>
    </sheetView>
  </sheetViews>
  <sheetFormatPr baseColWidth="10" defaultRowHeight="15.05" x14ac:dyDescent="0.3"/>
  <cols>
    <col min="1" max="1" width="23.5546875" customWidth="1"/>
    <col min="2" max="2" width="22" customWidth="1"/>
    <col min="3" max="3" width="24.5546875" customWidth="1"/>
    <col min="4" max="4" width="20" customWidth="1"/>
    <col min="5" max="5" width="17.5546875" customWidth="1"/>
    <col min="6" max="6" width="16.33203125" customWidth="1"/>
    <col min="7" max="7" width="16.88671875" bestFit="1" customWidth="1"/>
    <col min="8" max="8" width="22.5546875" bestFit="1" customWidth="1"/>
  </cols>
  <sheetData>
    <row r="1" spans="1:8" ht="36.35" x14ac:dyDescent="0.65">
      <c r="A1" s="48" t="s">
        <v>0</v>
      </c>
      <c r="B1" s="49"/>
      <c r="C1" s="49"/>
      <c r="D1" s="49"/>
      <c r="E1" s="49"/>
      <c r="F1" s="49"/>
      <c r="G1" s="49"/>
      <c r="H1" s="49"/>
    </row>
    <row r="2" spans="1:8" ht="21" customHeight="1" x14ac:dyDescent="0.3">
      <c r="A2" s="50" t="s">
        <v>11</v>
      </c>
      <c r="B2" s="51"/>
      <c r="C2" s="51"/>
      <c r="D2" s="51"/>
      <c r="E2" s="51"/>
      <c r="F2" s="51"/>
      <c r="G2" s="51"/>
      <c r="H2" s="52"/>
    </row>
    <row r="3" spans="1:8" ht="21" customHeight="1" x14ac:dyDescent="0.3">
      <c r="A3" s="53" t="s">
        <v>1</v>
      </c>
      <c r="B3" s="54"/>
      <c r="C3" s="54"/>
      <c r="D3" s="54"/>
      <c r="E3" s="54"/>
      <c r="F3" s="54"/>
      <c r="G3" s="54"/>
      <c r="H3" s="55"/>
    </row>
    <row r="4" spans="1:8" ht="21" customHeight="1" x14ac:dyDescent="0.3">
      <c r="A4" s="1"/>
      <c r="B4" s="2"/>
      <c r="C4" s="53" t="s">
        <v>2</v>
      </c>
      <c r="D4" s="55"/>
      <c r="E4" s="53" t="s">
        <v>3</v>
      </c>
      <c r="F4" s="55"/>
      <c r="G4" s="56" t="s">
        <v>4</v>
      </c>
      <c r="H4" s="56" t="s">
        <v>5</v>
      </c>
    </row>
    <row r="5" spans="1:8" ht="42.6" x14ac:dyDescent="0.3">
      <c r="A5" s="14" t="s">
        <v>6</v>
      </c>
      <c r="B5" s="3" t="s">
        <v>7</v>
      </c>
      <c r="C5" s="3" t="s">
        <v>8</v>
      </c>
      <c r="D5" s="3" t="s">
        <v>9</v>
      </c>
      <c r="E5" s="3" t="s">
        <v>8</v>
      </c>
      <c r="F5" s="3" t="s">
        <v>9</v>
      </c>
      <c r="G5" s="57"/>
      <c r="H5" s="57"/>
    </row>
    <row r="6" spans="1:8" ht="21" customHeight="1" x14ac:dyDescent="0.35">
      <c r="A6" s="58" t="s">
        <v>12</v>
      </c>
      <c r="B6" s="58" t="s">
        <v>13</v>
      </c>
      <c r="C6" s="10" t="s">
        <v>17</v>
      </c>
      <c r="D6" s="5">
        <v>2</v>
      </c>
      <c r="E6" s="10" t="s">
        <v>18</v>
      </c>
      <c r="F6" s="5">
        <v>7</v>
      </c>
      <c r="G6" s="11">
        <v>1200</v>
      </c>
      <c r="H6" s="11">
        <f>(G6*F6)*D6</f>
        <v>16800</v>
      </c>
    </row>
    <row r="7" spans="1:8" ht="22.55" customHeight="1" x14ac:dyDescent="0.35">
      <c r="A7" s="59"/>
      <c r="B7" s="59"/>
      <c r="C7" s="10" t="s">
        <v>19</v>
      </c>
      <c r="D7" s="5">
        <v>10</v>
      </c>
      <c r="E7" s="10"/>
      <c r="F7" s="5"/>
      <c r="G7" s="11">
        <v>100</v>
      </c>
      <c r="H7" s="11">
        <f>(G7*D7)</f>
        <v>1000</v>
      </c>
    </row>
    <row r="8" spans="1:8" ht="22.55" customHeight="1" x14ac:dyDescent="0.35">
      <c r="A8" s="59"/>
      <c r="B8" s="59"/>
      <c r="C8" s="10" t="s">
        <v>20</v>
      </c>
      <c r="D8" s="5">
        <v>1</v>
      </c>
      <c r="E8" s="10"/>
      <c r="F8" s="5"/>
      <c r="G8" s="11">
        <v>65000</v>
      </c>
      <c r="H8" s="11">
        <f t="shared" ref="H8" si="0">(G8*D8)</f>
        <v>65000</v>
      </c>
    </row>
    <row r="9" spans="1:8" ht="22.55" customHeight="1" x14ac:dyDescent="0.35">
      <c r="A9" s="59"/>
      <c r="B9" s="59"/>
      <c r="C9" s="10" t="s">
        <v>21</v>
      </c>
      <c r="D9" s="5">
        <v>2</v>
      </c>
      <c r="E9" s="10" t="s">
        <v>22</v>
      </c>
      <c r="F9" s="5">
        <v>5</v>
      </c>
      <c r="G9" s="11">
        <v>2500</v>
      </c>
      <c r="H9" s="11">
        <f>(G9*F9)*D9</f>
        <v>25000</v>
      </c>
    </row>
    <row r="10" spans="1:8" ht="22.55" customHeight="1" x14ac:dyDescent="0.35">
      <c r="A10" s="59"/>
      <c r="B10" s="61"/>
      <c r="C10" s="10" t="s">
        <v>23</v>
      </c>
      <c r="D10" s="5">
        <v>6</v>
      </c>
      <c r="E10" s="4"/>
      <c r="F10" s="4"/>
      <c r="G10" s="11">
        <v>600</v>
      </c>
      <c r="H10" s="11">
        <f>(G10*D10)</f>
        <v>3600</v>
      </c>
    </row>
    <row r="11" spans="1:8" ht="22.55" x14ac:dyDescent="0.35">
      <c r="A11" s="59"/>
      <c r="B11" s="58" t="s">
        <v>14</v>
      </c>
      <c r="C11" s="10" t="s">
        <v>17</v>
      </c>
      <c r="D11" s="5">
        <v>2</v>
      </c>
      <c r="E11" s="10" t="s">
        <v>18</v>
      </c>
      <c r="F11" s="5">
        <v>5</v>
      </c>
      <c r="G11" s="11">
        <v>1200</v>
      </c>
      <c r="H11" s="11">
        <f>(G11*F11*D11)</f>
        <v>12000</v>
      </c>
    </row>
    <row r="12" spans="1:8" ht="22.55" x14ac:dyDescent="0.35">
      <c r="A12" s="59"/>
      <c r="B12" s="59"/>
      <c r="C12" s="10" t="s">
        <v>20</v>
      </c>
      <c r="D12" s="5">
        <v>1</v>
      </c>
      <c r="E12" s="10"/>
      <c r="F12" s="5"/>
      <c r="G12" s="11">
        <v>65000</v>
      </c>
      <c r="H12" s="11">
        <f>(G12*D12)</f>
        <v>65000</v>
      </c>
    </row>
    <row r="13" spans="1:8" ht="22.55" x14ac:dyDescent="0.35">
      <c r="A13" s="59"/>
      <c r="B13" s="61"/>
      <c r="C13" s="10" t="s">
        <v>19</v>
      </c>
      <c r="D13" s="5">
        <v>3</v>
      </c>
      <c r="E13" s="4"/>
      <c r="F13" s="5"/>
      <c r="G13" s="11">
        <v>100</v>
      </c>
      <c r="H13" s="11">
        <f t="shared" ref="H13:H20" si="1">(G13*D13)</f>
        <v>300</v>
      </c>
    </row>
    <row r="14" spans="1:8" ht="23.35" customHeight="1" x14ac:dyDescent="0.35">
      <c r="A14" s="59"/>
      <c r="B14" s="62" t="s">
        <v>15</v>
      </c>
      <c r="C14" s="10" t="s">
        <v>17</v>
      </c>
      <c r="D14" s="13">
        <v>2</v>
      </c>
      <c r="E14" s="10" t="s">
        <v>18</v>
      </c>
      <c r="F14" s="5">
        <v>10</v>
      </c>
      <c r="G14" s="11">
        <v>1200</v>
      </c>
      <c r="H14" s="11">
        <f>(G14*D14)*F14</f>
        <v>24000</v>
      </c>
    </row>
    <row r="15" spans="1:8" ht="23.35" customHeight="1" x14ac:dyDescent="0.35">
      <c r="A15" s="59"/>
      <c r="B15" s="63"/>
      <c r="C15" s="10" t="s">
        <v>21</v>
      </c>
      <c r="D15" s="5">
        <v>1</v>
      </c>
      <c r="E15" s="10" t="s">
        <v>18</v>
      </c>
      <c r="F15" s="5">
        <v>10</v>
      </c>
      <c r="G15" s="11">
        <v>500</v>
      </c>
      <c r="H15" s="11">
        <f>(G15*D15)*F15</f>
        <v>5000</v>
      </c>
    </row>
    <row r="16" spans="1:8" ht="23.35" customHeight="1" x14ac:dyDescent="0.35">
      <c r="A16" s="60"/>
      <c r="B16" s="64" t="s">
        <v>33</v>
      </c>
      <c r="C16" s="10" t="s">
        <v>31</v>
      </c>
      <c r="D16" s="5">
        <v>3</v>
      </c>
      <c r="E16" s="10" t="s">
        <v>22</v>
      </c>
      <c r="F16" s="5">
        <v>15</v>
      </c>
      <c r="G16" s="11">
        <v>29000</v>
      </c>
      <c r="H16" s="11">
        <f>(G16*F16)*D16</f>
        <v>1305000</v>
      </c>
    </row>
    <row r="17" spans="1:8" ht="23.35" customHeight="1" x14ac:dyDescent="0.35">
      <c r="A17" s="60"/>
      <c r="B17" s="65"/>
      <c r="C17" s="15" t="s">
        <v>34</v>
      </c>
      <c r="D17" s="5">
        <v>3</v>
      </c>
      <c r="E17" s="10" t="s">
        <v>22</v>
      </c>
      <c r="F17" s="5">
        <v>5</v>
      </c>
      <c r="G17" s="11">
        <v>2400</v>
      </c>
      <c r="H17" s="11">
        <f>(G17*F17)*D17</f>
        <v>36000</v>
      </c>
    </row>
    <row r="18" spans="1:8" ht="23.35" customHeight="1" x14ac:dyDescent="0.35">
      <c r="A18" s="60"/>
      <c r="B18" s="66"/>
      <c r="C18" s="15" t="s">
        <v>35</v>
      </c>
      <c r="D18" s="5">
        <v>3</v>
      </c>
      <c r="E18" s="10" t="s">
        <v>22</v>
      </c>
      <c r="F18" s="5">
        <v>5</v>
      </c>
      <c r="G18" s="11">
        <v>15000</v>
      </c>
      <c r="H18" s="11">
        <f>(G18*F18)*D18</f>
        <v>225000</v>
      </c>
    </row>
    <row r="19" spans="1:8" ht="22.55" x14ac:dyDescent="0.35">
      <c r="A19" s="59"/>
      <c r="B19" s="59" t="s">
        <v>16</v>
      </c>
      <c r="C19" s="10" t="s">
        <v>17</v>
      </c>
      <c r="D19" s="4">
        <v>1</v>
      </c>
      <c r="E19" s="10" t="s">
        <v>18</v>
      </c>
      <c r="F19" s="4">
        <v>5</v>
      </c>
      <c r="G19" s="11">
        <v>1200</v>
      </c>
      <c r="H19" s="11">
        <f>(G19*D19)*F19</f>
        <v>6000</v>
      </c>
    </row>
    <row r="20" spans="1:8" ht="22.55" x14ac:dyDescent="0.35">
      <c r="A20" s="59"/>
      <c r="B20" s="59"/>
      <c r="C20" s="10" t="s">
        <v>21</v>
      </c>
      <c r="D20" s="4">
        <v>1</v>
      </c>
      <c r="E20" s="10" t="s">
        <v>18</v>
      </c>
      <c r="F20" s="4">
        <v>5</v>
      </c>
      <c r="G20" s="11">
        <v>500</v>
      </c>
      <c r="H20" s="11">
        <f t="shared" si="1"/>
        <v>500</v>
      </c>
    </row>
    <row r="21" spans="1:8" ht="42.6" x14ac:dyDescent="0.4">
      <c r="A21" s="61"/>
      <c r="B21" s="7" t="s">
        <v>10</v>
      </c>
      <c r="C21" s="6"/>
      <c r="D21" s="6"/>
      <c r="E21" s="6"/>
      <c r="F21" s="6"/>
      <c r="G21" s="12"/>
      <c r="H21" s="12">
        <f>SUM(H6:H20)</f>
        <v>1790200</v>
      </c>
    </row>
    <row r="22" spans="1:8" ht="23.2" x14ac:dyDescent="0.4">
      <c r="A22" s="8"/>
      <c r="B22" s="7" t="s">
        <v>5</v>
      </c>
      <c r="C22" s="6"/>
      <c r="D22" s="6"/>
      <c r="E22" s="6"/>
      <c r="F22" s="6"/>
      <c r="G22" s="12"/>
      <c r="H22" s="12">
        <f>SUM(H6:H20)</f>
        <v>1790200</v>
      </c>
    </row>
  </sheetData>
  <mergeCells count="13">
    <mergeCell ref="A6:A21"/>
    <mergeCell ref="B6:B10"/>
    <mergeCell ref="B11:B13"/>
    <mergeCell ref="B19:B20"/>
    <mergeCell ref="B14:B15"/>
    <mergeCell ref="B16:B18"/>
    <mergeCell ref="A1:H1"/>
    <mergeCell ref="A2:H2"/>
    <mergeCell ref="A3:H3"/>
    <mergeCell ref="C4:D4"/>
    <mergeCell ref="E4:F4"/>
    <mergeCell ref="G4:G5"/>
    <mergeCell ref="H4:H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A534-2E97-40C5-AD59-2C6D29C0BAEC}">
  <dimension ref="A1:H21"/>
  <sheetViews>
    <sheetView topLeftCell="A6" workbookViewId="0">
      <selection activeCell="H22" sqref="H22"/>
    </sheetView>
  </sheetViews>
  <sheetFormatPr baseColWidth="10" defaultRowHeight="15.05" x14ac:dyDescent="0.3"/>
  <cols>
    <col min="1" max="1" width="33.109375" customWidth="1"/>
    <col min="2" max="2" width="23.109375" customWidth="1"/>
    <col min="3" max="3" width="33.6640625" customWidth="1"/>
    <col min="4" max="4" width="18" customWidth="1"/>
    <col min="5" max="5" width="17.6640625" customWidth="1"/>
    <col min="7" max="7" width="22.5546875" customWidth="1"/>
    <col min="8" max="8" width="22.6640625" customWidth="1"/>
  </cols>
  <sheetData>
    <row r="1" spans="1:8" ht="36.35" x14ac:dyDescent="0.65">
      <c r="A1" s="67" t="s">
        <v>0</v>
      </c>
      <c r="B1" s="68"/>
      <c r="C1" s="68"/>
      <c r="D1" s="68"/>
      <c r="E1" s="68"/>
      <c r="F1" s="68"/>
      <c r="G1" s="68"/>
      <c r="H1" s="69"/>
    </row>
    <row r="2" spans="1:8" ht="21.3" x14ac:dyDescent="0.3">
      <c r="A2" s="70" t="s">
        <v>11</v>
      </c>
      <c r="B2" s="71"/>
      <c r="C2" s="71"/>
      <c r="D2" s="71"/>
      <c r="E2" s="71"/>
      <c r="F2" s="71"/>
      <c r="G2" s="71"/>
      <c r="H2" s="72"/>
    </row>
    <row r="3" spans="1:8" ht="21.3" x14ac:dyDescent="0.3">
      <c r="A3" s="53" t="s">
        <v>1</v>
      </c>
      <c r="B3" s="54"/>
      <c r="C3" s="54"/>
      <c r="D3" s="54"/>
      <c r="E3" s="54"/>
      <c r="F3" s="54"/>
      <c r="G3" s="54"/>
      <c r="H3" s="55"/>
    </row>
    <row r="4" spans="1:8" ht="21.3" x14ac:dyDescent="0.3">
      <c r="A4" s="1"/>
      <c r="B4" s="2"/>
      <c r="C4" s="53" t="s">
        <v>2</v>
      </c>
      <c r="D4" s="55"/>
      <c r="E4" s="53" t="s">
        <v>3</v>
      </c>
      <c r="F4" s="55"/>
      <c r="G4" s="56" t="s">
        <v>4</v>
      </c>
      <c r="H4" s="56" t="s">
        <v>5</v>
      </c>
    </row>
    <row r="5" spans="1:8" ht="42.6" x14ac:dyDescent="0.3">
      <c r="A5" s="3" t="s">
        <v>6</v>
      </c>
      <c r="B5" s="3" t="s">
        <v>7</v>
      </c>
      <c r="C5" s="3" t="s">
        <v>8</v>
      </c>
      <c r="D5" s="3" t="s">
        <v>9</v>
      </c>
      <c r="E5" s="3" t="s">
        <v>8</v>
      </c>
      <c r="F5" s="3" t="s">
        <v>9</v>
      </c>
      <c r="G5" s="57"/>
      <c r="H5" s="57"/>
    </row>
    <row r="6" spans="1:8" ht="22.55" x14ac:dyDescent="0.35">
      <c r="A6" s="73" t="s">
        <v>26</v>
      </c>
      <c r="B6" s="73" t="s">
        <v>27</v>
      </c>
      <c r="C6" s="10" t="s">
        <v>17</v>
      </c>
      <c r="D6" s="5">
        <v>2</v>
      </c>
      <c r="E6" s="10" t="s">
        <v>18</v>
      </c>
      <c r="F6" s="5">
        <v>7</v>
      </c>
      <c r="G6" s="11">
        <v>1200</v>
      </c>
      <c r="H6" s="11">
        <f>(G6*F6)*D6</f>
        <v>16800</v>
      </c>
    </row>
    <row r="7" spans="1:8" ht="22.55" x14ac:dyDescent="0.35">
      <c r="A7" s="59"/>
      <c r="B7" s="59"/>
      <c r="C7" s="10" t="s">
        <v>20</v>
      </c>
      <c r="D7" s="5">
        <v>1</v>
      </c>
      <c r="E7" s="10"/>
      <c r="F7" s="5"/>
      <c r="G7" s="11"/>
      <c r="H7" s="11"/>
    </row>
    <row r="8" spans="1:8" ht="22.55" x14ac:dyDescent="0.35">
      <c r="A8" s="59"/>
      <c r="B8" s="59"/>
      <c r="C8" s="10" t="s">
        <v>21</v>
      </c>
      <c r="D8" s="5">
        <v>2</v>
      </c>
      <c r="E8" s="10" t="s">
        <v>22</v>
      </c>
      <c r="F8" s="5">
        <v>5</v>
      </c>
      <c r="G8" s="11">
        <v>2500</v>
      </c>
      <c r="H8" s="11">
        <f>(G8*F8)*D8</f>
        <v>25000</v>
      </c>
    </row>
    <row r="9" spans="1:8" ht="22.55" x14ac:dyDescent="0.35">
      <c r="A9" s="59"/>
      <c r="B9" s="73" t="s">
        <v>28</v>
      </c>
      <c r="C9" s="10" t="s">
        <v>17</v>
      </c>
      <c r="D9" s="5">
        <v>2</v>
      </c>
      <c r="E9" s="10" t="s">
        <v>18</v>
      </c>
      <c r="F9" s="5">
        <v>5</v>
      </c>
      <c r="G9" s="11">
        <v>1200</v>
      </c>
      <c r="H9" s="11">
        <f>(G9*F9*D9)</f>
        <v>12000</v>
      </c>
    </row>
    <row r="10" spans="1:8" ht="22.55" x14ac:dyDescent="0.35">
      <c r="A10" s="59"/>
      <c r="B10" s="59"/>
      <c r="C10" s="10" t="s">
        <v>20</v>
      </c>
      <c r="D10" s="5">
        <v>1</v>
      </c>
      <c r="E10" s="10"/>
      <c r="F10" s="5"/>
      <c r="G10" s="11">
        <v>65000</v>
      </c>
      <c r="H10" s="11">
        <f>(G10*D10)</f>
        <v>65000</v>
      </c>
    </row>
    <row r="11" spans="1:8" ht="22.55" x14ac:dyDescent="0.35">
      <c r="A11" s="59"/>
      <c r="B11" s="74" t="s">
        <v>29</v>
      </c>
      <c r="C11" s="10" t="s">
        <v>17</v>
      </c>
      <c r="D11" s="13">
        <v>2</v>
      </c>
      <c r="E11" s="10" t="s">
        <v>18</v>
      </c>
      <c r="F11" s="5">
        <v>10</v>
      </c>
      <c r="G11" s="11">
        <v>1200</v>
      </c>
      <c r="H11" s="11">
        <f>(G11*D11)*F11</f>
        <v>24000</v>
      </c>
    </row>
    <row r="12" spans="1:8" ht="22.55" x14ac:dyDescent="0.35">
      <c r="A12" s="59"/>
      <c r="B12" s="63"/>
      <c r="C12" s="10" t="s">
        <v>21</v>
      </c>
      <c r="D12" s="5">
        <v>1</v>
      </c>
      <c r="E12" s="10" t="s">
        <v>18</v>
      </c>
      <c r="F12" s="5">
        <v>10</v>
      </c>
      <c r="G12" s="11">
        <v>500</v>
      </c>
      <c r="H12" s="11">
        <f>(G12*D12)*F12</f>
        <v>5000</v>
      </c>
    </row>
    <row r="13" spans="1:8" ht="22.55" x14ac:dyDescent="0.35">
      <c r="A13" s="59"/>
      <c r="B13" s="73" t="s">
        <v>30</v>
      </c>
      <c r="C13" s="10" t="s">
        <v>17</v>
      </c>
      <c r="D13" s="4">
        <v>1</v>
      </c>
      <c r="E13" s="10" t="s">
        <v>18</v>
      </c>
      <c r="F13" s="4">
        <v>5</v>
      </c>
      <c r="G13" s="11">
        <v>1200</v>
      </c>
      <c r="H13" s="11">
        <f>(G13*D13)*F13</f>
        <v>6000</v>
      </c>
    </row>
    <row r="14" spans="1:8" ht="23.35" customHeight="1" x14ac:dyDescent="0.35">
      <c r="A14" s="59"/>
      <c r="B14" s="75"/>
      <c r="C14" s="10" t="s">
        <v>25</v>
      </c>
      <c r="D14" s="4">
        <v>1</v>
      </c>
      <c r="E14" s="10"/>
      <c r="F14" s="4"/>
      <c r="G14" s="11">
        <v>147000</v>
      </c>
      <c r="H14" s="11">
        <f>(D14*G14)</f>
        <v>147000</v>
      </c>
    </row>
    <row r="15" spans="1:8" ht="22.55" x14ac:dyDescent="0.35">
      <c r="A15" s="59"/>
      <c r="B15" s="75"/>
      <c r="C15" s="10" t="s">
        <v>24</v>
      </c>
      <c r="D15" s="5">
        <v>2</v>
      </c>
      <c r="E15" s="4"/>
      <c r="F15" s="5"/>
      <c r="G15" s="11">
        <v>349000</v>
      </c>
      <c r="H15" s="11">
        <f t="shared" ref="H15" si="0">(G15*D15)</f>
        <v>698000</v>
      </c>
    </row>
    <row r="16" spans="1:8" ht="22.55" x14ac:dyDescent="0.35">
      <c r="A16" s="59"/>
      <c r="B16" s="59"/>
      <c r="C16" s="10" t="s">
        <v>21</v>
      </c>
      <c r="D16" s="4">
        <v>1</v>
      </c>
      <c r="E16" s="10" t="s">
        <v>18</v>
      </c>
      <c r="F16" s="4">
        <v>5</v>
      </c>
      <c r="G16" s="11">
        <v>500</v>
      </c>
      <c r="H16" s="11">
        <f>(G16*D16)*F16</f>
        <v>2500</v>
      </c>
    </row>
    <row r="17" spans="1:8" ht="22.55" x14ac:dyDescent="0.35">
      <c r="A17" s="59"/>
      <c r="B17" s="76" t="s">
        <v>40</v>
      </c>
      <c r="C17" s="10" t="s">
        <v>31</v>
      </c>
      <c r="D17" s="5">
        <v>3</v>
      </c>
      <c r="E17" s="10" t="s">
        <v>32</v>
      </c>
      <c r="F17" s="5">
        <v>30</v>
      </c>
      <c r="G17" s="11">
        <v>29000</v>
      </c>
      <c r="H17" s="11">
        <f t="shared" ref="H17" si="1">(G17*F17)*D17</f>
        <v>2610000</v>
      </c>
    </row>
    <row r="18" spans="1:8" ht="22.55" x14ac:dyDescent="0.35">
      <c r="A18" s="59"/>
      <c r="B18" s="77"/>
      <c r="C18" s="15" t="s">
        <v>34</v>
      </c>
      <c r="D18" s="5">
        <v>3</v>
      </c>
      <c r="E18" s="10" t="s">
        <v>22</v>
      </c>
      <c r="F18" s="5">
        <v>5</v>
      </c>
      <c r="G18" s="11">
        <v>2400</v>
      </c>
      <c r="H18" s="11">
        <f>(G18*F18)*D18</f>
        <v>36000</v>
      </c>
    </row>
    <row r="19" spans="1:8" ht="22.55" x14ac:dyDescent="0.35">
      <c r="A19" s="59"/>
      <c r="B19" s="57"/>
      <c r="C19" s="15" t="s">
        <v>35</v>
      </c>
      <c r="D19" s="5">
        <v>3</v>
      </c>
      <c r="E19" s="10" t="s">
        <v>22</v>
      </c>
      <c r="F19" s="5">
        <v>5</v>
      </c>
      <c r="G19" s="11">
        <v>15000</v>
      </c>
      <c r="H19" s="11">
        <f>(G19*F19)*D19</f>
        <v>225000</v>
      </c>
    </row>
    <row r="20" spans="1:8" ht="42.6" x14ac:dyDescent="0.4">
      <c r="A20" s="61"/>
      <c r="B20" s="7" t="s">
        <v>10</v>
      </c>
      <c r="C20" s="6"/>
      <c r="D20" s="6"/>
      <c r="E20" s="6"/>
      <c r="F20" s="6"/>
      <c r="G20" s="12"/>
      <c r="H20" s="12">
        <f>SUM(H6:H19)</f>
        <v>3872300</v>
      </c>
    </row>
    <row r="21" spans="1:8" ht="23.2" x14ac:dyDescent="0.4">
      <c r="A21" s="8"/>
      <c r="B21" s="7" t="s">
        <v>5</v>
      </c>
      <c r="C21" s="6"/>
      <c r="D21" s="6"/>
      <c r="E21" s="6"/>
      <c r="F21" s="6"/>
      <c r="G21" s="12"/>
      <c r="H21" s="12">
        <f>SUM(H6:H19)</f>
        <v>3872300</v>
      </c>
    </row>
  </sheetData>
  <mergeCells count="13">
    <mergeCell ref="A6:A20"/>
    <mergeCell ref="B6:B8"/>
    <mergeCell ref="B9:B10"/>
    <mergeCell ref="B11:B12"/>
    <mergeCell ref="B13:B16"/>
    <mergeCell ref="B17:B19"/>
    <mergeCell ref="A1:H1"/>
    <mergeCell ref="A2:H2"/>
    <mergeCell ref="A3:H3"/>
    <mergeCell ref="C4:D4"/>
    <mergeCell ref="E4:F4"/>
    <mergeCell ref="G4:G5"/>
    <mergeCell ref="H4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0648C-2865-4D01-9A2F-203116564439}">
  <dimension ref="A1:H18"/>
  <sheetViews>
    <sheetView topLeftCell="A7" workbookViewId="0">
      <selection activeCell="H17" sqref="H17"/>
    </sheetView>
  </sheetViews>
  <sheetFormatPr baseColWidth="10" defaultRowHeight="15.05" x14ac:dyDescent="0.3"/>
  <cols>
    <col min="1" max="1" width="35.5546875" customWidth="1"/>
    <col min="2" max="2" width="22.109375" bestFit="1" customWidth="1"/>
    <col min="3" max="3" width="33.88671875" bestFit="1" customWidth="1"/>
    <col min="4" max="4" width="9" bestFit="1" customWidth="1"/>
    <col min="5" max="5" width="10.5546875" bestFit="1" customWidth="1"/>
    <col min="6" max="6" width="9" bestFit="1" customWidth="1"/>
    <col min="7" max="7" width="18.6640625" bestFit="1" customWidth="1"/>
    <col min="8" max="8" width="21.5546875" bestFit="1" customWidth="1"/>
  </cols>
  <sheetData>
    <row r="1" spans="1:8" ht="36.35" x14ac:dyDescent="0.65">
      <c r="A1" s="67" t="s">
        <v>0</v>
      </c>
      <c r="B1" s="68"/>
      <c r="C1" s="68"/>
      <c r="D1" s="68"/>
      <c r="E1" s="68"/>
      <c r="F1" s="68"/>
      <c r="G1" s="68"/>
      <c r="H1" s="69"/>
    </row>
    <row r="2" spans="1:8" ht="21.3" x14ac:dyDescent="0.3">
      <c r="A2" s="70" t="s">
        <v>11</v>
      </c>
      <c r="B2" s="71"/>
      <c r="C2" s="71"/>
      <c r="D2" s="71"/>
      <c r="E2" s="71"/>
      <c r="F2" s="71"/>
      <c r="G2" s="71"/>
      <c r="H2" s="72"/>
    </row>
    <row r="3" spans="1:8" ht="21.3" x14ac:dyDescent="0.3">
      <c r="A3" s="53" t="s">
        <v>1</v>
      </c>
      <c r="B3" s="54"/>
      <c r="C3" s="54"/>
      <c r="D3" s="54"/>
      <c r="E3" s="54"/>
      <c r="F3" s="54"/>
      <c r="G3" s="54"/>
      <c r="H3" s="55"/>
    </row>
    <row r="4" spans="1:8" ht="21.3" x14ac:dyDescent="0.3">
      <c r="A4" s="1"/>
      <c r="B4" s="2"/>
      <c r="C4" s="53" t="s">
        <v>2</v>
      </c>
      <c r="D4" s="55"/>
      <c r="E4" s="53" t="s">
        <v>3</v>
      </c>
      <c r="F4" s="55"/>
      <c r="G4" s="56" t="s">
        <v>4</v>
      </c>
      <c r="H4" s="56" t="s">
        <v>5</v>
      </c>
    </row>
    <row r="5" spans="1:8" ht="42.6" x14ac:dyDescent="0.3">
      <c r="A5" s="3" t="s">
        <v>6</v>
      </c>
      <c r="B5" s="3" t="s">
        <v>7</v>
      </c>
      <c r="C5" s="3" t="s">
        <v>8</v>
      </c>
      <c r="D5" s="3" t="s">
        <v>9</v>
      </c>
      <c r="E5" s="3" t="s">
        <v>8</v>
      </c>
      <c r="F5" s="3" t="s">
        <v>9</v>
      </c>
      <c r="G5" s="57"/>
      <c r="H5" s="57"/>
    </row>
    <row r="6" spans="1:8" ht="22.55" x14ac:dyDescent="0.35">
      <c r="A6" s="73" t="s">
        <v>36</v>
      </c>
      <c r="B6" s="73" t="s">
        <v>37</v>
      </c>
      <c r="C6" s="10" t="s">
        <v>17</v>
      </c>
      <c r="D6" s="5">
        <v>2</v>
      </c>
      <c r="E6" s="10" t="s">
        <v>18</v>
      </c>
      <c r="F6" s="5">
        <v>7</v>
      </c>
      <c r="G6" s="11">
        <v>1200</v>
      </c>
      <c r="H6" s="11">
        <f>(G6*F6)*D6</f>
        <v>16800</v>
      </c>
    </row>
    <row r="7" spans="1:8" ht="22.55" x14ac:dyDescent="0.35">
      <c r="A7" s="59"/>
      <c r="B7" s="59"/>
      <c r="C7" s="10" t="s">
        <v>20</v>
      </c>
      <c r="D7" s="5">
        <v>1</v>
      </c>
      <c r="E7" s="10"/>
      <c r="F7" s="5"/>
      <c r="G7" s="11"/>
      <c r="H7" s="11"/>
    </row>
    <row r="8" spans="1:8" ht="22.55" x14ac:dyDescent="0.35">
      <c r="A8" s="59"/>
      <c r="B8" s="59"/>
      <c r="C8" s="10" t="s">
        <v>21</v>
      </c>
      <c r="D8" s="5">
        <v>2</v>
      </c>
      <c r="E8" s="10" t="s">
        <v>22</v>
      </c>
      <c r="F8" s="5">
        <v>5</v>
      </c>
      <c r="G8" s="11">
        <v>2500</v>
      </c>
      <c r="H8" s="11">
        <f>(G8*F8)*D8</f>
        <v>25000</v>
      </c>
    </row>
    <row r="9" spans="1:8" ht="22.55" x14ac:dyDescent="0.35">
      <c r="A9" s="59"/>
      <c r="B9" s="73" t="s">
        <v>38</v>
      </c>
      <c r="C9" s="10" t="s">
        <v>17</v>
      </c>
      <c r="D9" s="5">
        <v>2</v>
      </c>
      <c r="E9" s="10" t="s">
        <v>18</v>
      </c>
      <c r="F9" s="5">
        <v>5</v>
      </c>
      <c r="G9" s="11">
        <v>1200</v>
      </c>
      <c r="H9" s="11">
        <f>(G9*F9*D9)</f>
        <v>12000</v>
      </c>
    </row>
    <row r="10" spans="1:8" ht="22.55" x14ac:dyDescent="0.35">
      <c r="A10" s="59"/>
      <c r="B10" s="59"/>
      <c r="C10" s="17" t="s">
        <v>20</v>
      </c>
      <c r="D10" s="18">
        <v>1</v>
      </c>
      <c r="E10" s="17"/>
      <c r="F10" s="18"/>
      <c r="G10" s="19">
        <v>65000</v>
      </c>
      <c r="H10" s="19">
        <f>(G10*D10)</f>
        <v>65000</v>
      </c>
    </row>
    <row r="11" spans="1:8" ht="23.35" customHeight="1" x14ac:dyDescent="0.35">
      <c r="A11" s="60"/>
      <c r="B11" s="82" t="s">
        <v>39</v>
      </c>
      <c r="C11" s="27" t="s">
        <v>17</v>
      </c>
      <c r="D11" s="28">
        <v>2</v>
      </c>
      <c r="E11" s="27" t="s">
        <v>18</v>
      </c>
      <c r="F11" s="29">
        <v>10</v>
      </c>
      <c r="G11" s="30">
        <v>1200</v>
      </c>
      <c r="H11" s="31">
        <f>(G11*D11)*F11</f>
        <v>24000</v>
      </c>
    </row>
    <row r="12" spans="1:8" ht="22.55" x14ac:dyDescent="0.35">
      <c r="A12" s="60"/>
      <c r="B12" s="83"/>
      <c r="C12" s="17" t="s">
        <v>21</v>
      </c>
      <c r="D12" s="5">
        <v>1</v>
      </c>
      <c r="E12" s="10" t="s">
        <v>18</v>
      </c>
      <c r="F12" s="5">
        <v>10</v>
      </c>
      <c r="G12" s="11">
        <v>500</v>
      </c>
      <c r="H12" s="32">
        <f>(G12*D12)*F12</f>
        <v>5000</v>
      </c>
    </row>
    <row r="13" spans="1:8" ht="22.55" x14ac:dyDescent="0.35">
      <c r="A13" s="60"/>
      <c r="B13" s="84"/>
      <c r="C13" s="37" t="s">
        <v>42</v>
      </c>
      <c r="D13" s="36">
        <v>1</v>
      </c>
      <c r="E13" s="34" t="s">
        <v>18</v>
      </c>
      <c r="F13" s="33">
        <v>10</v>
      </c>
      <c r="G13" s="35">
        <v>11000</v>
      </c>
      <c r="H13" s="32">
        <f>(G13*D13)*F13</f>
        <v>110000</v>
      </c>
    </row>
    <row r="14" spans="1:8" ht="22.55" x14ac:dyDescent="0.35">
      <c r="A14" s="60"/>
      <c r="B14" s="79" t="s">
        <v>41</v>
      </c>
      <c r="C14" s="23" t="s">
        <v>31</v>
      </c>
      <c r="D14" s="24">
        <v>3</v>
      </c>
      <c r="E14" s="25" t="s">
        <v>32</v>
      </c>
      <c r="F14" s="24">
        <v>40</v>
      </c>
      <c r="G14" s="26">
        <v>29000</v>
      </c>
      <c r="H14" s="26">
        <f>(G14*F14)*D14</f>
        <v>3480000</v>
      </c>
    </row>
    <row r="15" spans="1:8" ht="22.55" x14ac:dyDescent="0.35">
      <c r="A15" s="60"/>
      <c r="B15" s="80"/>
      <c r="C15" s="15" t="s">
        <v>34</v>
      </c>
      <c r="D15" s="5">
        <v>3</v>
      </c>
      <c r="E15" s="10" t="s">
        <v>22</v>
      </c>
      <c r="F15" s="5">
        <v>5</v>
      </c>
      <c r="G15" s="11">
        <v>2400</v>
      </c>
      <c r="H15" s="11">
        <f>(G15*F15)*D15</f>
        <v>36000</v>
      </c>
    </row>
    <row r="16" spans="1:8" ht="22.55" x14ac:dyDescent="0.35">
      <c r="A16" s="78"/>
      <c r="B16" s="81"/>
      <c r="C16" s="15" t="s">
        <v>35</v>
      </c>
      <c r="D16" s="5">
        <v>3</v>
      </c>
      <c r="E16" s="10" t="s">
        <v>22</v>
      </c>
      <c r="F16" s="5">
        <v>5</v>
      </c>
      <c r="G16" s="11">
        <v>15000</v>
      </c>
      <c r="H16" s="11">
        <f>(G16*F16)*D16</f>
        <v>225000</v>
      </c>
    </row>
    <row r="17" spans="1:8" ht="42.6" x14ac:dyDescent="0.4">
      <c r="A17" s="8"/>
      <c r="B17" s="22" t="s">
        <v>10</v>
      </c>
      <c r="C17" s="20"/>
      <c r="D17" s="20"/>
      <c r="E17" s="20"/>
      <c r="F17" s="20"/>
      <c r="G17" s="21"/>
      <c r="H17" s="21">
        <f>SUM(H6:H16)</f>
        <v>3998800</v>
      </c>
    </row>
    <row r="18" spans="1:8" ht="21.3" x14ac:dyDescent="0.4">
      <c r="B18" s="7" t="s">
        <v>5</v>
      </c>
      <c r="C18" s="6"/>
      <c r="D18" s="6"/>
      <c r="E18" s="6"/>
      <c r="F18" s="6"/>
      <c r="G18" s="12"/>
      <c r="H18" s="21">
        <f>SUM(H6:H16)</f>
        <v>3998800</v>
      </c>
    </row>
  </sheetData>
  <mergeCells count="12">
    <mergeCell ref="A6:A16"/>
    <mergeCell ref="B6:B8"/>
    <mergeCell ref="B9:B10"/>
    <mergeCell ref="B14:B16"/>
    <mergeCell ref="B11:B13"/>
    <mergeCell ref="A1:H1"/>
    <mergeCell ref="A2:H2"/>
    <mergeCell ref="A3:H3"/>
    <mergeCell ref="C4:D4"/>
    <mergeCell ref="E4:F4"/>
    <mergeCell ref="G4:G5"/>
    <mergeCell ref="H4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B18C-7233-4AB7-AA52-A617BBC2A5FE}">
  <dimension ref="A1:H24"/>
  <sheetViews>
    <sheetView tabSelected="1" topLeftCell="A4" workbookViewId="0">
      <selection activeCell="H20" sqref="H20"/>
    </sheetView>
  </sheetViews>
  <sheetFormatPr baseColWidth="10" defaultRowHeight="15.05" x14ac:dyDescent="0.3"/>
  <cols>
    <col min="1" max="1" width="35.5546875" customWidth="1"/>
    <col min="2" max="2" width="37.6640625" customWidth="1"/>
    <col min="3" max="3" width="33.88671875" bestFit="1" customWidth="1"/>
    <col min="4" max="4" width="9" bestFit="1" customWidth="1"/>
    <col min="5" max="5" width="10.5546875" bestFit="1" customWidth="1"/>
    <col min="6" max="6" width="9" bestFit="1" customWidth="1"/>
    <col min="7" max="7" width="18.6640625" bestFit="1" customWidth="1"/>
    <col min="8" max="8" width="21.5546875" bestFit="1" customWidth="1"/>
  </cols>
  <sheetData>
    <row r="1" spans="1:8" ht="36.35" x14ac:dyDescent="0.65">
      <c r="A1" s="67" t="s">
        <v>0</v>
      </c>
      <c r="B1" s="68"/>
      <c r="C1" s="68"/>
      <c r="D1" s="68"/>
      <c r="E1" s="68"/>
      <c r="F1" s="68"/>
      <c r="G1" s="68"/>
      <c r="H1" s="69"/>
    </row>
    <row r="2" spans="1:8" ht="21.3" x14ac:dyDescent="0.3">
      <c r="A2" s="70" t="s">
        <v>11</v>
      </c>
      <c r="B2" s="71"/>
      <c r="C2" s="71"/>
      <c r="D2" s="71"/>
      <c r="E2" s="71"/>
      <c r="F2" s="71"/>
      <c r="G2" s="71"/>
      <c r="H2" s="72"/>
    </row>
    <row r="3" spans="1:8" ht="21.3" x14ac:dyDescent="0.3">
      <c r="A3" s="53" t="s">
        <v>1</v>
      </c>
      <c r="B3" s="54"/>
      <c r="C3" s="54"/>
      <c r="D3" s="54"/>
      <c r="E3" s="54"/>
      <c r="F3" s="54"/>
      <c r="G3" s="54"/>
      <c r="H3" s="55"/>
    </row>
    <row r="4" spans="1:8" ht="21.3" x14ac:dyDescent="0.3">
      <c r="A4" s="1"/>
      <c r="B4" s="2"/>
      <c r="C4" s="53" t="s">
        <v>2</v>
      </c>
      <c r="D4" s="55"/>
      <c r="E4" s="53" t="s">
        <v>3</v>
      </c>
      <c r="F4" s="55"/>
      <c r="G4" s="56" t="s">
        <v>4</v>
      </c>
      <c r="H4" s="56" t="s">
        <v>5</v>
      </c>
    </row>
    <row r="5" spans="1:8" ht="21.3" x14ac:dyDescent="0.3">
      <c r="A5" s="3" t="s">
        <v>6</v>
      </c>
      <c r="B5" s="3" t="s">
        <v>7</v>
      </c>
      <c r="C5" s="3" t="s">
        <v>8</v>
      </c>
      <c r="D5" s="3" t="s">
        <v>9</v>
      </c>
      <c r="E5" s="3" t="s">
        <v>8</v>
      </c>
      <c r="F5" s="3" t="s">
        <v>9</v>
      </c>
      <c r="G5" s="57"/>
      <c r="H5" s="57"/>
    </row>
    <row r="6" spans="1:8" ht="22.55" x14ac:dyDescent="0.35">
      <c r="A6" s="73" t="s">
        <v>43</v>
      </c>
      <c r="B6" s="73" t="s">
        <v>44</v>
      </c>
      <c r="C6" s="10" t="s">
        <v>17</v>
      </c>
      <c r="D6" s="5">
        <v>2</v>
      </c>
      <c r="E6" s="10" t="s">
        <v>18</v>
      </c>
      <c r="F6" s="5">
        <v>7</v>
      </c>
      <c r="G6" s="11">
        <v>1200</v>
      </c>
      <c r="H6" s="11">
        <f>(G6*F6)*D6</f>
        <v>16800</v>
      </c>
    </row>
    <row r="7" spans="1:8" ht="22.55" x14ac:dyDescent="0.35">
      <c r="A7" s="59"/>
      <c r="B7" s="59"/>
      <c r="C7" s="10" t="s">
        <v>20</v>
      </c>
      <c r="D7" s="5">
        <v>1</v>
      </c>
      <c r="E7" s="10"/>
      <c r="F7" s="5"/>
      <c r="G7" s="11"/>
      <c r="H7" s="11"/>
    </row>
    <row r="8" spans="1:8" ht="22.55" x14ac:dyDescent="0.35">
      <c r="A8" s="59"/>
      <c r="B8" s="59"/>
      <c r="C8" s="10" t="s">
        <v>21</v>
      </c>
      <c r="D8" s="5">
        <v>2</v>
      </c>
      <c r="E8" s="10" t="s">
        <v>22</v>
      </c>
      <c r="F8" s="5">
        <v>5</v>
      </c>
      <c r="G8" s="11">
        <v>2500</v>
      </c>
      <c r="H8" s="11">
        <f>(G8*F8)*D8</f>
        <v>25000</v>
      </c>
    </row>
    <row r="9" spans="1:8" ht="22.55" x14ac:dyDescent="0.35">
      <c r="A9" s="59"/>
      <c r="B9" s="16" t="s">
        <v>45</v>
      </c>
      <c r="C9" s="10" t="s">
        <v>17</v>
      </c>
      <c r="D9" s="5">
        <v>2</v>
      </c>
      <c r="E9" s="10" t="s">
        <v>18</v>
      </c>
      <c r="F9" s="5">
        <v>5</v>
      </c>
      <c r="G9" s="11">
        <v>1200</v>
      </c>
      <c r="H9" s="11">
        <f>(G9*F9*D9)</f>
        <v>12000</v>
      </c>
    </row>
    <row r="10" spans="1:8" ht="23.35" customHeight="1" x14ac:dyDescent="0.35">
      <c r="A10" s="60"/>
      <c r="B10" s="85" t="s">
        <v>46</v>
      </c>
      <c r="C10" s="27" t="s">
        <v>17</v>
      </c>
      <c r="D10" s="28">
        <v>2</v>
      </c>
      <c r="E10" s="27" t="s">
        <v>18</v>
      </c>
      <c r="F10" s="29">
        <v>10</v>
      </c>
      <c r="G10" s="30">
        <v>1200</v>
      </c>
      <c r="H10" s="31">
        <f>(G10*D10)*F10</f>
        <v>24000</v>
      </c>
    </row>
    <row r="11" spans="1:8" ht="22.55" x14ac:dyDescent="0.35">
      <c r="A11" s="60"/>
      <c r="B11" s="86"/>
      <c r="C11" s="17" t="s">
        <v>21</v>
      </c>
      <c r="D11" s="5">
        <v>1</v>
      </c>
      <c r="E11" s="10" t="s">
        <v>18</v>
      </c>
      <c r="F11" s="5">
        <v>10</v>
      </c>
      <c r="G11" s="11">
        <v>500</v>
      </c>
      <c r="H11" s="32">
        <f>(G11*D11)*F11</f>
        <v>5000</v>
      </c>
    </row>
    <row r="12" spans="1:8" ht="22.55" x14ac:dyDescent="0.35">
      <c r="A12" s="60"/>
      <c r="B12" s="64" t="s">
        <v>41</v>
      </c>
      <c r="C12" s="37" t="s">
        <v>31</v>
      </c>
      <c r="D12" s="38">
        <v>3</v>
      </c>
      <c r="E12" s="25" t="s">
        <v>32</v>
      </c>
      <c r="F12" s="24">
        <v>10</v>
      </c>
      <c r="G12" s="26">
        <v>29000</v>
      </c>
      <c r="H12" s="26">
        <f>(G12*F12)*D12</f>
        <v>870000</v>
      </c>
    </row>
    <row r="13" spans="1:8" ht="22.55" x14ac:dyDescent="0.35">
      <c r="A13" s="60"/>
      <c r="B13" s="65"/>
      <c r="C13" s="23" t="s">
        <v>34</v>
      </c>
      <c r="D13" s="5">
        <v>3</v>
      </c>
      <c r="E13" s="10" t="s">
        <v>22</v>
      </c>
      <c r="F13" s="5">
        <v>5</v>
      </c>
      <c r="G13" s="11">
        <v>2400</v>
      </c>
      <c r="H13" s="11">
        <f>(G13*F13)*D13</f>
        <v>36000</v>
      </c>
    </row>
    <row r="14" spans="1:8" ht="22.55" x14ac:dyDescent="0.35">
      <c r="A14" s="78"/>
      <c r="B14" s="66"/>
      <c r="C14" s="15" t="s">
        <v>35</v>
      </c>
      <c r="D14" s="5">
        <v>3</v>
      </c>
      <c r="E14" s="10" t="s">
        <v>22</v>
      </c>
      <c r="F14" s="5">
        <v>5</v>
      </c>
      <c r="G14" s="11">
        <v>15000</v>
      </c>
      <c r="H14" s="11">
        <f>(G14*F14)*D14</f>
        <v>225000</v>
      </c>
    </row>
    <row r="15" spans="1:8" ht="23.2" x14ac:dyDescent="0.4">
      <c r="A15" s="8"/>
      <c r="B15" s="22" t="s">
        <v>10</v>
      </c>
      <c r="C15" s="20"/>
      <c r="D15" s="20"/>
      <c r="E15" s="20"/>
      <c r="F15" s="20"/>
      <c r="G15" s="21"/>
      <c r="H15" s="21">
        <f>SUM(H6:H14)</f>
        <v>1213800</v>
      </c>
    </row>
    <row r="16" spans="1:8" ht="21.3" x14ac:dyDescent="0.4">
      <c r="B16" s="39" t="s">
        <v>50</v>
      </c>
      <c r="C16" s="9"/>
      <c r="D16" s="9"/>
      <c r="E16" s="9"/>
      <c r="F16" s="9"/>
      <c r="G16" s="40"/>
      <c r="H16" s="41">
        <f>SUM(H6:H14)</f>
        <v>1213800</v>
      </c>
    </row>
    <row r="17" spans="2:8" ht="21.3" x14ac:dyDescent="0.4">
      <c r="B17" s="43" t="s">
        <v>47</v>
      </c>
      <c r="C17" s="42"/>
      <c r="D17" s="42"/>
      <c r="E17" s="42"/>
      <c r="F17" s="42"/>
      <c r="G17" s="42"/>
      <c r="H17" s="12">
        <v>1790200</v>
      </c>
    </row>
    <row r="18" spans="2:8" ht="21.3" x14ac:dyDescent="0.4">
      <c r="B18" s="43" t="s">
        <v>48</v>
      </c>
      <c r="C18" s="42"/>
      <c r="D18" s="42"/>
      <c r="E18" s="42"/>
      <c r="F18" s="42"/>
      <c r="G18" s="42"/>
      <c r="H18" s="12">
        <v>3872300</v>
      </c>
    </row>
    <row r="19" spans="2:8" ht="21" customHeight="1" x14ac:dyDescent="0.4">
      <c r="B19" s="44" t="s">
        <v>49</v>
      </c>
      <c r="C19" s="45"/>
      <c r="D19" s="45"/>
      <c r="E19" s="45"/>
      <c r="F19" s="45"/>
      <c r="G19" s="45"/>
      <c r="H19" s="47"/>
    </row>
    <row r="20" spans="2:8" ht="21.3" x14ac:dyDescent="0.3">
      <c r="B20" s="43" t="s">
        <v>5</v>
      </c>
      <c r="C20" s="43"/>
      <c r="D20" s="43"/>
      <c r="E20" s="43"/>
      <c r="F20" s="43"/>
      <c r="G20" s="43"/>
      <c r="H20" s="46">
        <f>SUM(H16:H19)</f>
        <v>6876300</v>
      </c>
    </row>
    <row r="24" spans="2:8" x14ac:dyDescent="0.3">
      <c r="H24" s="87"/>
    </row>
  </sheetData>
  <mergeCells count="11">
    <mergeCell ref="A6:A14"/>
    <mergeCell ref="B6:B8"/>
    <mergeCell ref="B10:B11"/>
    <mergeCell ref="B12:B14"/>
    <mergeCell ref="A1:H1"/>
    <mergeCell ref="A2:H2"/>
    <mergeCell ref="A3:H3"/>
    <mergeCell ref="C4:D4"/>
    <mergeCell ref="E4:F4"/>
    <mergeCell ref="G4:G5"/>
    <mergeCell ref="H4: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1- Analisis</vt:lpstr>
      <vt:lpstr>2- Diseño</vt:lpstr>
      <vt:lpstr>3- Programacion</vt:lpstr>
      <vt:lpstr>4- Prueba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2019-04-23T14:39:20Z</dcterms:created>
  <dcterms:modified xsi:type="dcterms:W3CDTF">2019-05-29T12:50:32Z</dcterms:modified>
</cp:coreProperties>
</file>