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c/Documents/PhD_2020/01_thesis/chapter_2/supplementals/tables/"/>
    </mc:Choice>
  </mc:AlternateContent>
  <xr:revisionPtr revIDLastSave="0" documentId="13_ncr:1_{188232D2-1BDA-A942-A113-6E3C5C1EF606}" xr6:coauthVersionLast="47" xr6:coauthVersionMax="47" xr10:uidLastSave="{00000000-0000-0000-0000-000000000000}"/>
  <bookViews>
    <workbookView xWindow="-31980" yWindow="2320" windowWidth="30380" windowHeight="16180" xr2:uid="{B1342D92-5D3F-474A-B7A5-5A89827A4342}"/>
  </bookViews>
  <sheets>
    <sheet name="Renan_reads_nanopore" sheetId="1" r:id="rId1"/>
    <sheet name="used_reads" sheetId="2" r:id="rId2"/>
  </sheets>
  <definedNames>
    <definedName name="_xlnm._FilterDatabase" localSheetId="0" hidden="1">Renan_reads_nanopore!$A$1:$AR$56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  <c r="E20" i="1"/>
  <c r="E16" i="1"/>
  <c r="E10" i="1"/>
  <c r="E18" i="1"/>
  <c r="E17" i="1"/>
  <c r="E12" i="1"/>
  <c r="E6" i="1"/>
  <c r="E15" i="1"/>
  <c r="E4" i="1"/>
  <c r="E13" i="1"/>
  <c r="E9" i="1"/>
  <c r="E11" i="1"/>
  <c r="E5" i="1"/>
  <c r="E14" i="1"/>
  <c r="E8" i="1"/>
  <c r="E7" i="1"/>
  <c r="E19" i="1"/>
  <c r="E21" i="1"/>
  <c r="E3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E58" i="1" l="1"/>
</calcChain>
</file>

<file path=xl/sharedStrings.xml><?xml version="1.0" encoding="utf-8"?>
<sst xmlns="http://schemas.openxmlformats.org/spreadsheetml/2006/main" count="1840" uniqueCount="334">
  <si>
    <t>Run</t>
  </si>
  <si>
    <t>Assay Type</t>
  </si>
  <si>
    <t>AvgSpotLen</t>
  </si>
  <si>
    <t>Bases</t>
  </si>
  <si>
    <t>BioProject</t>
  </si>
  <si>
    <t>BioSample</t>
  </si>
  <si>
    <t>Bytes</t>
  </si>
  <si>
    <t>Center Name</t>
  </si>
  <si>
    <t>common_name</t>
  </si>
  <si>
    <t>Consent</t>
  </si>
  <si>
    <t>DATASTORE filetype</t>
  </si>
  <si>
    <t>DATASTORE provider</t>
  </si>
  <si>
    <t>DATASTORE region</t>
  </si>
  <si>
    <t>ENA-FIRST-PUBLIC (run)</t>
  </si>
  <si>
    <t>ENA_first_public</t>
  </si>
  <si>
    <t>ENA-LAST-UPDATE (run)</t>
  </si>
  <si>
    <t>ENA-LAST-UPDATE</t>
  </si>
  <si>
    <t>Experiment</t>
  </si>
  <si>
    <t>External_Id</t>
  </si>
  <si>
    <t>INSDC_center_alias</t>
  </si>
  <si>
    <t>INSDC_center_name</t>
  </si>
  <si>
    <t>INSDC_first_public</t>
  </si>
  <si>
    <t>INSDC_last_update</t>
  </si>
  <si>
    <t>INSDC_status</t>
  </si>
  <si>
    <t>Instrument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</si>
  <si>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</si>
  <si>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</si>
  <si>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</si>
  <si>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</si>
  <si>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</si>
  <si>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</si>
  <si>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</si>
  <si>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</si>
  <si>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Sample_Name</t>
  </si>
  <si>
    <t>SRA Study</t>
  </si>
  <si>
    <t>Submitter_Id</t>
  </si>
  <si>
    <t>plant_Ontology(PO)</t>
  </si>
  <si>
    <t>SAMPLE_TYPE</t>
  </si>
  <si>
    <t>Wheat_Ontology_(CO)</t>
  </si>
  <si>
    <t>Zadoks_condition</t>
  </si>
  <si>
    <t>Tissue</t>
  </si>
  <si>
    <t>Plant_Stress_Ontology_(PSO)</t>
  </si>
  <si>
    <t>stem</t>
  </si>
  <si>
    <t>ERR6357053</t>
  </si>
  <si>
    <t>WGS</t>
  </si>
  <si>
    <t>PRJEB46515</t>
  </si>
  <si>
    <t>SAMEA9446191</t>
  </si>
  <si>
    <t>GENOSCOPE</t>
  </si>
  <si>
    <t>bread wheat</t>
  </si>
  <si>
    <t>public</t>
  </si>
  <si>
    <t>fastq,sra</t>
  </si>
  <si>
    <t>s3,gs</t>
  </si>
  <si>
    <t>gs.US,s3.us-east-1</t>
  </si>
  <si>
    <t>ERX5988604</t>
  </si>
  <si>
    <t>GSC</t>
  </si>
  <si>
    <t>Genoscope</t>
  </si>
  <si>
    <t>2021-07-22T12:18:27Z</t>
  </si>
  <si>
    <t>MinION</t>
  </si>
  <si>
    <t>CGD_AAAB_ONT_1_FAK26017_A</t>
  </si>
  <si>
    <t>SINGLE</t>
  </si>
  <si>
    <t>RANDOM</t>
  </si>
  <si>
    <t>GENOMIC</t>
  </si>
  <si>
    <t>Triticum aestivum</t>
  </si>
  <si>
    <t>OXFORD_NANOPORE</t>
  </si>
  <si>
    <t>2021-09-27T00:00:00Z</t>
  </si>
  <si>
    <t>sample_CGB_4565</t>
  </si>
  <si>
    <t>ERP130705</t>
  </si>
  <si>
    <t>ERR6357054</t>
  </si>
  <si>
    <t>ERX5988605</t>
  </si>
  <si>
    <t>PromethION</t>
  </si>
  <si>
    <t>CGD_AAAB_ONT_1_PAD19808_A</t>
  </si>
  <si>
    <t>ERR6357055</t>
  </si>
  <si>
    <t>gs,s3</t>
  </si>
  <si>
    <t>s3.us-east-1,gs.US</t>
  </si>
  <si>
    <t>ERX5988606</t>
  </si>
  <si>
    <t>CGD_AAAB_ONT_1_PAD19812_A</t>
  </si>
  <si>
    <t>ERR6357056</t>
  </si>
  <si>
    <t>ERX5988607</t>
  </si>
  <si>
    <t>CGD_AAAB_ONT_1_PAD22628_A</t>
  </si>
  <si>
    <t>ERR6357057</t>
  </si>
  <si>
    <t>sra,fastq</t>
  </si>
  <si>
    <t>ERX5988608</t>
  </si>
  <si>
    <t>CGD_AAAB_ONT_1_PAD22630_B</t>
  </si>
  <si>
    <t>ERR6357058</t>
  </si>
  <si>
    <t>ERX5988609</t>
  </si>
  <si>
    <t>CGD_AAAB_ONT_1_PAD23245_A</t>
  </si>
  <si>
    <t>ERR6357059</t>
  </si>
  <si>
    <t>ERX5988610</t>
  </si>
  <si>
    <t>CGD_AAAB_ONT_1_PAD24850_A</t>
  </si>
  <si>
    <t>ERR6357060</t>
  </si>
  <si>
    <t>ERX5988611</t>
  </si>
  <si>
    <t>CGD_AAAB_ONT_1_PAD26365_A</t>
  </si>
  <si>
    <t>ERR6357061</t>
  </si>
  <si>
    <t>ERX5988612</t>
  </si>
  <si>
    <t>CGD_AAAB_ONT_1_PAD26712_A</t>
  </si>
  <si>
    <t>ERR6357062</t>
  </si>
  <si>
    <t>ERX5988613</t>
  </si>
  <si>
    <t>CGD_AAAB_ONT_1_PAD26806_B</t>
  </si>
  <si>
    <t>ERR6357063</t>
  </si>
  <si>
    <t>ERX5988614</t>
  </si>
  <si>
    <t>CGD_AAAB_ONT_1_PAD26836_A</t>
  </si>
  <si>
    <t>ERR6357064</t>
  </si>
  <si>
    <t>ERX5988615</t>
  </si>
  <si>
    <t>CGD_AAAB_ONT_1_PAD28887_A</t>
  </si>
  <si>
    <t>ERR6357065</t>
  </si>
  <si>
    <t>ERX5988616</t>
  </si>
  <si>
    <t>CGD_AAAB_ONT_1_PAD28983_A</t>
  </si>
  <si>
    <t>ERR6357066</t>
  </si>
  <si>
    <t>ERX5988617</t>
  </si>
  <si>
    <t>CGD_AAAB_ONT_1_PAD29481_A</t>
  </si>
  <si>
    <t>ERR6357067</t>
  </si>
  <si>
    <t>ERX5988618</t>
  </si>
  <si>
    <t>CGD_AAAB_ONT_1_PAD30205_A</t>
  </si>
  <si>
    <t>ERR6357068</t>
  </si>
  <si>
    <t>ERX5988619</t>
  </si>
  <si>
    <t>CGD_AAAB_ONT_1_PAD37569_A</t>
  </si>
  <si>
    <t>ERR6357069</t>
  </si>
  <si>
    <t>ERX5988620</t>
  </si>
  <si>
    <t>CGD_AAAB_ONT_1_PAD53485_A</t>
  </si>
  <si>
    <t>ERR6357070</t>
  </si>
  <si>
    <t>ERX5988621</t>
  </si>
  <si>
    <t>CGD_AAAC_ONT_1_FAK29023_A</t>
  </si>
  <si>
    <t>ERR6357071</t>
  </si>
  <si>
    <t>ERX5988622</t>
  </si>
  <si>
    <t>CGD_AAAC_ONT_1_PAD20188_A</t>
  </si>
  <si>
    <t>ERR6357072</t>
  </si>
  <si>
    <t>ERX5988623</t>
  </si>
  <si>
    <t>CGD_AAAD_ONT_1_PAD28988_B</t>
  </si>
  <si>
    <t>ERR6348210</t>
  </si>
  <si>
    <t>ERX5979812</t>
  </si>
  <si>
    <t>Illumina NovaSeq 6000</t>
  </si>
  <si>
    <t>CGB_AAAD_DE</t>
  </si>
  <si>
    <t>PAIRED</t>
  </si>
  <si>
    <t>ILLUMINA</t>
  </si>
  <si>
    <t>2021-09-26T00:00:00Z</t>
  </si>
  <si>
    <t>ERR6348211</t>
  </si>
  <si>
    <t>ERX5979813</t>
  </si>
  <si>
    <t>ERR6348212</t>
  </si>
  <si>
    <t>ERX5979814</t>
  </si>
  <si>
    <t>ERR6891988</t>
  </si>
  <si>
    <t>Hi-C</t>
  </si>
  <si>
    <t>GENEWIZ</t>
  </si>
  <si>
    <t>ERX6515346</t>
  </si>
  <si>
    <t>Illumina HiSeq 4000</t>
  </si>
  <si>
    <t>library_1</t>
  </si>
  <si>
    <t>2021-11-29T00:00:00Z</t>
  </si>
  <si>
    <t>ERR6891989</t>
  </si>
  <si>
    <t>ERX6515347</t>
  </si>
  <si>
    <t>library_2</t>
  </si>
  <si>
    <t>ERR6891990</t>
  </si>
  <si>
    <t>ERX6515348</t>
  </si>
  <si>
    <t>library_3</t>
  </si>
  <si>
    <t>ERR7447236</t>
  </si>
  <si>
    <t>RNA-Seq</t>
  </si>
  <si>
    <t>SAMEA11349165</t>
  </si>
  <si>
    <t>ERX7018016</t>
  </si>
  <si>
    <t>2021-12-03T00:42:14Z</t>
  </si>
  <si>
    <t>CGC_AACL_RB</t>
  </si>
  <si>
    <t>PolyA</t>
  </si>
  <si>
    <t>TRANSCRIPTOMIC</t>
  </si>
  <si>
    <t>2021-12-04T00:00:00Z</t>
  </si>
  <si>
    <t>sample_CGC_4565_woRNA_Rn11_100T</t>
  </si>
  <si>
    <t>PO:0030104</t>
  </si>
  <si>
    <t>control</t>
  </si>
  <si>
    <t>CO_321:0001679</t>
  </si>
  <si>
    <t>100DD</t>
  </si>
  <si>
    <t>Grain</t>
  </si>
  <si>
    <t>ERR7447237</t>
  </si>
  <si>
    <t>SAMEA11349166</t>
  </si>
  <si>
    <t>ERX7018017</t>
  </si>
  <si>
    <t>CGC_AACM_RB</t>
  </si>
  <si>
    <t>sample_CGC_4565_woRNA_Rn12_500T</t>
  </si>
  <si>
    <t>500DD</t>
  </si>
  <si>
    <t>ERR7447238</t>
  </si>
  <si>
    <t>SAMEA11349167</t>
  </si>
  <si>
    <t>ERX7018018</t>
  </si>
  <si>
    <t>2021-12-03T08:23:18Z</t>
  </si>
  <si>
    <t>CGC_AACN_RB</t>
  </si>
  <si>
    <t>sample_CGC_4565_woRNA_Rn13_250T</t>
  </si>
  <si>
    <t>250DD</t>
  </si>
  <si>
    <t>ERR7447239</t>
  </si>
  <si>
    <t>SAMEA11349168</t>
  </si>
  <si>
    <t>ERX7018019</t>
  </si>
  <si>
    <t>CGC_AACO_RB</t>
  </si>
  <si>
    <t>sample_CGC_4565_woRNA_Rn14_500T</t>
  </si>
  <si>
    <t>ERR7447240</t>
  </si>
  <si>
    <t>SAMEA11349169</t>
  </si>
  <si>
    <t>ERX7018020</t>
  </si>
  <si>
    <t>CGC_AACP_RB</t>
  </si>
  <si>
    <t>sample_CGC_4565_woRNA_Rn19_250T</t>
  </si>
  <si>
    <t>ERR7447241</t>
  </si>
  <si>
    <t>SAMEA11349170</t>
  </si>
  <si>
    <t>ERX7018021</t>
  </si>
  <si>
    <t>CGC_AACQ_RB</t>
  </si>
  <si>
    <t>sample_CGC_4565_woRNA_Rn22_100S</t>
  </si>
  <si>
    <t>stress</t>
  </si>
  <si>
    <t>PSO:0000012</t>
  </si>
  <si>
    <t>ERR7447242</t>
  </si>
  <si>
    <t>SAMEA11349171</t>
  </si>
  <si>
    <t>ERX7018022</t>
  </si>
  <si>
    <t>CGC_AACR_RB</t>
  </si>
  <si>
    <t>sample_CGC_4565_woRNA_Rn25_500S</t>
  </si>
  <si>
    <t>ERR7447243</t>
  </si>
  <si>
    <t>SAMEA11349172</t>
  </si>
  <si>
    <t>ERX7018023</t>
  </si>
  <si>
    <t>2021-12-03T04:13:32Z</t>
  </si>
  <si>
    <t>CGC_AACS_RB</t>
  </si>
  <si>
    <t>sample_CGC_4565_woRNA_Rn28_100S</t>
  </si>
  <si>
    <t>ERR7447244</t>
  </si>
  <si>
    <t>SAMEA11349173</t>
  </si>
  <si>
    <t>ERX7018024</t>
  </si>
  <si>
    <t>CGC_AACT_RB</t>
  </si>
  <si>
    <t>sample_CGC_4565_woRNA_Rn3_100T</t>
  </si>
  <si>
    <t>ERR7447245</t>
  </si>
  <si>
    <t>SAMEA11349174</t>
  </si>
  <si>
    <t>ERX7018025</t>
  </si>
  <si>
    <t>CGC_AACU_RB</t>
  </si>
  <si>
    <t>sample_CGC_4565_woRNA_Rn5_250S</t>
  </si>
  <si>
    <t>ERR7447246</t>
  </si>
  <si>
    <t>SAMEA11349175</t>
  </si>
  <si>
    <t>ERX7018026</t>
  </si>
  <si>
    <t>CGC_AACV_RB</t>
  </si>
  <si>
    <t>sample_CGC_4565_woRNA_Rn6_500S</t>
  </si>
  <si>
    <t>ERR7447247</t>
  </si>
  <si>
    <t>SAMEA11349176</t>
  </si>
  <si>
    <t>ERX7018027</t>
  </si>
  <si>
    <t>CGC_AACW_RB</t>
  </si>
  <si>
    <t>sample_CGC_4565_woRNA_Rn21_250S</t>
  </si>
  <si>
    <t>ERR7447248</t>
  </si>
  <si>
    <t>SAMEA11349177</t>
  </si>
  <si>
    <t>ERX7018028</t>
  </si>
  <si>
    <t>CGC_AADE_RB</t>
  </si>
  <si>
    <t>sample_CGC_4565_woRNA_Rn18_700T</t>
  </si>
  <si>
    <t>700DD</t>
  </si>
  <si>
    <t>ERR7447249</t>
  </si>
  <si>
    <t>SAMEA11349178</t>
  </si>
  <si>
    <t>ERX7018029</t>
  </si>
  <si>
    <t>CGC_AADF_RB</t>
  </si>
  <si>
    <t>sample_CGC_4565_woRNA_Rn8_700T</t>
  </si>
  <si>
    <t>ERR7447250</t>
  </si>
  <si>
    <t>SAMEA11349179</t>
  </si>
  <si>
    <t>ERX7018030</t>
  </si>
  <si>
    <t>CGC_AADU_RB</t>
  </si>
  <si>
    <t>sample_CGC_4565_woRNA_Rn27_700S</t>
  </si>
  <si>
    <t>ERR7447251</t>
  </si>
  <si>
    <t>SAMEA11349180</t>
  </si>
  <si>
    <t>ERX7018031</t>
  </si>
  <si>
    <t>CGC_AADV_RB</t>
  </si>
  <si>
    <t>sample_CGC_4565_woRNA_Rn4_700S</t>
  </si>
  <si>
    <t>ERR7447252</t>
  </si>
  <si>
    <t>SAMEA11349181</t>
  </si>
  <si>
    <t>ERX7018032</t>
  </si>
  <si>
    <t>CGC_AAHD_RB</t>
  </si>
  <si>
    <t>sample_CGC_4565_woRNA2019_RnR1_Z13ROOT</t>
  </si>
  <si>
    <t>PO:0009005</t>
  </si>
  <si>
    <t>CO_321:0000476/10</t>
  </si>
  <si>
    <t>Z13</t>
  </si>
  <si>
    <t>Root</t>
  </si>
  <si>
    <t>ERR7447253</t>
  </si>
  <si>
    <t>SAMEA11349182</t>
  </si>
  <si>
    <t>ERX7018033</t>
  </si>
  <si>
    <t>CGC_AAHE_RB</t>
  </si>
  <si>
    <t>sample_CGC_4565_woRNA2019_RnR2_Z13ROOT</t>
  </si>
  <si>
    <t>ERR7447254</t>
  </si>
  <si>
    <t>SAMEA11349183</t>
  </si>
  <si>
    <t>ERX7018034</t>
  </si>
  <si>
    <t>2021-12-03T00:42:15Z</t>
  </si>
  <si>
    <t>CGC_AAHN_RB</t>
  </si>
  <si>
    <t>sample_CGC_4565_woRNA2019_RnR1_Z13LEAV</t>
  </si>
  <si>
    <t>PO:0025034</t>
  </si>
  <si>
    <t>CO_321:0000476/29</t>
  </si>
  <si>
    <t>Leaves</t>
  </si>
  <si>
    <t>ERR7447255</t>
  </si>
  <si>
    <t>SAMEA11349184</t>
  </si>
  <si>
    <t>ERX7018035</t>
  </si>
  <si>
    <t>CGC_AAHO_RB</t>
  </si>
  <si>
    <t>sample_CGC_4565_woRNA2019_RnR2_Z13LEAV</t>
  </si>
  <si>
    <t>ERR7447256</t>
  </si>
  <si>
    <t>SAMEA11349185</t>
  </si>
  <si>
    <t>ERX7018036</t>
  </si>
  <si>
    <t>CGC_AAIH_RB</t>
  </si>
  <si>
    <t>sample_CGC_4565_woRNA2019_Rn5_Z32LEAV</t>
  </si>
  <si>
    <t>Z32</t>
  </si>
  <si>
    <t>ERR7447257</t>
  </si>
  <si>
    <t>SAMEA11349186</t>
  </si>
  <si>
    <t>ERX7018037</t>
  </si>
  <si>
    <t>CGC_AAII_RB</t>
  </si>
  <si>
    <t>sample_CGC_4565_woRNA2019_Rn8_Z32LEAV</t>
  </si>
  <si>
    <t>ERR7447258</t>
  </si>
  <si>
    <t>SAMEA11349187</t>
  </si>
  <si>
    <t>ERX7018038</t>
  </si>
  <si>
    <t>CGC_AAJB_RB</t>
  </si>
  <si>
    <t>sample_CGC_4565_woRNA2019_Rn1_Z61LEAV</t>
  </si>
  <si>
    <t>Z61</t>
  </si>
  <si>
    <t>ERR7447259</t>
  </si>
  <si>
    <t>SAMEA11349188</t>
  </si>
  <si>
    <t>ERX7018039</t>
  </si>
  <si>
    <t>CGC_AAJC_RB</t>
  </si>
  <si>
    <t>sample_CGC_4565_woRNA2019_Rn6_Z61LEAV</t>
  </si>
  <si>
    <t>ERR7447260</t>
  </si>
  <si>
    <t>SAMEA11349189</t>
  </si>
  <si>
    <t>ERX7018040</t>
  </si>
  <si>
    <t>CGC_AAIR_RB</t>
  </si>
  <si>
    <t>sample_CGC_4565_woRNA2019_Rn1_Z61STEM</t>
  </si>
  <si>
    <t>PO:0009047</t>
  </si>
  <si>
    <t>CO_321:0000476/46</t>
  </si>
  <si>
    <t>Stem</t>
  </si>
  <si>
    <t>ERR7447261</t>
  </si>
  <si>
    <t>SAMEA11349190</t>
  </si>
  <si>
    <t>ERX7018041</t>
  </si>
  <si>
    <t>CGC_AAIS_RB</t>
  </si>
  <si>
    <t>sample_CGC_4565_woRNA2019_Rn6_Z61STEM</t>
  </si>
  <si>
    <t>ERR7447262</t>
  </si>
  <si>
    <t>SAMEA11349191</t>
  </si>
  <si>
    <t>ERX7018042</t>
  </si>
  <si>
    <t>CGC_AAHX_RB</t>
  </si>
  <si>
    <t>sample_CGC_4565_woRNA2019_Rn5_Z32STEM</t>
  </si>
  <si>
    <t>ERR7447263</t>
  </si>
  <si>
    <t>SAMEA11349192</t>
  </si>
  <si>
    <t>ERX7018043</t>
  </si>
  <si>
    <t>CGC_AAHY_RB</t>
  </si>
  <si>
    <t>sample_CGC_4565_woRNA2019_Rn8_Z32STEM</t>
  </si>
  <si>
    <t>ERR6891991</t>
  </si>
  <si>
    <t>ERX6515349</t>
  </si>
  <si>
    <t>library_4</t>
  </si>
  <si>
    <t>2021-10-03T00:00:00Z</t>
  </si>
  <si>
    <t>deph</t>
  </si>
  <si>
    <t>depth</t>
  </si>
  <si>
    <t>4x</t>
  </si>
  <si>
    <t>6x</t>
  </si>
  <si>
    <t>8x</t>
  </si>
  <si>
    <t>10x</t>
  </si>
  <si>
    <t>12x</t>
  </si>
  <si>
    <t>20x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</si>
</sst>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  <xf numFmtId="0" fontId="0" fillId="3" borderId="0" xfId="0" applyFill="1"/>
    <xf numFmtId="0" fontId="2" fillId="4" borderId="0" xfId="0" applyFont="1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033B-0865-2D49-B133-E230A276C7E0}">
  <sheetPr filterMode="1"/>
  <dimension ref="A1:AR58"/>
  <sheetViews>
    <sheetView tabSelected="1" workbookViewId="0">
      <selection activeCell="G59" sqref="G59"/>
    </sheetView>
  </sheetViews>
  <sheetFormatPr baseColWidth="10" defaultRowHeight="16" x14ac:dyDescent="0.2"/>
  <cols>
    <col min="1" max="1" width="11.5" bestFit="1" customWidth="1"/>
    <col min="2" max="2" width="12.6640625" bestFit="1" customWidth="1"/>
    <col min="3" max="3" width="13.1640625" bestFit="1" customWidth="1"/>
    <col min="4" max="4" width="15" style="3" bestFit="1" customWidth="1"/>
    <col min="5" max="5" width="14.83203125" customWidth="1"/>
    <col min="6" max="6" width="20.1640625" bestFit="1" customWidth="1"/>
    <col min="7" max="7" width="11.1640625" customWidth="1"/>
    <col min="8" max="8" width="15.1640625" bestFit="1" customWidth="1"/>
  </cols>
  <sheetData>
    <row r="1" spans="1:44" x14ac:dyDescent="0.2">
      <c r="A1" t="s">
        <v>0</v>
      </c>
      <c r="B1" t="s">
        <v>1</v>
      </c>
      <c r="C1" t="s">
        <v>2</v>
      </c>
      <c r="D1" s="3" t="s">
        <v>3</v>
      </c>
      <c r="E1" t="s">
        <v>326</v>
      </c>
      <c r="F1" s="2" t="s">
        <v>24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hidden="1" x14ac:dyDescent="0.2">
      <c r="A2" t="s">
        <v>43</v>
      </c>
      <c r="B2" t="s">
        <v>44</v>
      </c>
      <c r="C2">
        <v>12477</v>
      </c>
      <c r="D2">
        <v>14824787113</v>
      </c>
      <c r="E2">
        <f t="shared" ref="E2:E21" si="0">D2/16000000000</f>
        <v>0.92654919456249996</v>
      </c>
      <c r="F2" t="s">
        <v>57</v>
      </c>
      <c r="G2" t="s">
        <v>45</v>
      </c>
      <c r="H2" t="s">
        <v>46</v>
      </c>
      <c r="I2">
        <v>13224193328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s="1">
        <v>44400</v>
      </c>
      <c r="Q2" s="1">
        <v>44399</v>
      </c>
      <c r="R2" s="1">
        <v>44400</v>
      </c>
      <c r="S2" s="1">
        <v>44399</v>
      </c>
      <c r="T2" t="s">
        <v>53</v>
      </c>
      <c r="U2" t="s">
        <v>46</v>
      </c>
      <c r="V2" t="s">
        <v>54</v>
      </c>
      <c r="W2" t="s">
        <v>55</v>
      </c>
      <c r="X2" t="s">
        <v>56</v>
      </c>
      <c r="Y2" t="s">
        <v>56</v>
      </c>
      <c r="Z2" t="s">
        <v>49</v>
      </c>
      <c r="AA2" t="s">
        <v>58</v>
      </c>
      <c r="AB2" t="s">
        <v>59</v>
      </c>
      <c r="AC2" t="s">
        <v>60</v>
      </c>
      <c r="AD2" t="s">
        <v>61</v>
      </c>
      <c r="AE2" t="s">
        <v>62</v>
      </c>
      <c r="AF2" t="s">
        <v>63</v>
      </c>
      <c r="AG2" t="s">
        <v>64</v>
      </c>
      <c r="AH2" t="s">
        <v>46</v>
      </c>
      <c r="AI2" t="s">
        <v>65</v>
      </c>
      <c r="AJ2" t="s">
        <v>66</v>
      </c>
      <c r="AK2" t="s">
        <v>65</v>
      </c>
    </row>
    <row r="3" spans="1:44" x14ac:dyDescent="0.2">
      <c r="A3" s="4" t="s">
        <v>125</v>
      </c>
      <c r="B3" t="s">
        <v>44</v>
      </c>
      <c r="C3" s="3">
        <v>18896</v>
      </c>
      <c r="D3" s="3">
        <v>25327034993</v>
      </c>
      <c r="E3">
        <f t="shared" si="0"/>
        <v>1.5829396870625001</v>
      </c>
      <c r="F3" s="2" t="s">
        <v>69</v>
      </c>
      <c r="G3" t="s">
        <v>45</v>
      </c>
      <c r="H3" t="s">
        <v>46</v>
      </c>
      <c r="I3">
        <v>21681563591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P3" s="1">
        <v>44400</v>
      </c>
      <c r="Q3" s="1">
        <v>44399</v>
      </c>
      <c r="R3" s="1">
        <v>44400</v>
      </c>
      <c r="S3" s="1">
        <v>44399</v>
      </c>
      <c r="T3" t="s">
        <v>126</v>
      </c>
      <c r="U3" t="s">
        <v>46</v>
      </c>
      <c r="V3" t="s">
        <v>54</v>
      </c>
      <c r="W3" t="s">
        <v>55</v>
      </c>
      <c r="X3" t="s">
        <v>56</v>
      </c>
      <c r="Y3" t="s">
        <v>56</v>
      </c>
      <c r="Z3" t="s">
        <v>49</v>
      </c>
      <c r="AA3" t="s">
        <v>127</v>
      </c>
      <c r="AB3" t="s">
        <v>59</v>
      </c>
      <c r="AC3" t="s">
        <v>60</v>
      </c>
      <c r="AD3" t="s">
        <v>61</v>
      </c>
      <c r="AE3" t="s">
        <v>62</v>
      </c>
      <c r="AF3" t="s">
        <v>63</v>
      </c>
      <c r="AG3" t="s">
        <v>64</v>
      </c>
      <c r="AH3" t="s">
        <v>46</v>
      </c>
      <c r="AI3" t="s">
        <v>65</v>
      </c>
      <c r="AJ3" t="s">
        <v>66</v>
      </c>
      <c r="AK3" t="s">
        <v>65</v>
      </c>
    </row>
    <row r="4" spans="1:44" x14ac:dyDescent="0.2">
      <c r="A4" s="4" t="s">
        <v>95</v>
      </c>
      <c r="B4" t="s">
        <v>44</v>
      </c>
      <c r="C4" s="3">
        <v>12443</v>
      </c>
      <c r="D4" s="3">
        <v>48070054530</v>
      </c>
      <c r="E4">
        <f t="shared" si="0"/>
        <v>3.004378408125</v>
      </c>
      <c r="F4" s="2" t="s">
        <v>69</v>
      </c>
      <c r="G4" t="s">
        <v>45</v>
      </c>
      <c r="H4" t="s">
        <v>46</v>
      </c>
      <c r="I4">
        <v>41567531309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73</v>
      </c>
      <c r="P4" s="1">
        <v>44400</v>
      </c>
      <c r="Q4" s="1">
        <v>44399</v>
      </c>
      <c r="R4" s="1">
        <v>44400</v>
      </c>
      <c r="S4" s="1">
        <v>44399</v>
      </c>
      <c r="T4" t="s">
        <v>96</v>
      </c>
      <c r="U4" t="s">
        <v>46</v>
      </c>
      <c r="V4" t="s">
        <v>54</v>
      </c>
      <c r="W4" t="s">
        <v>55</v>
      </c>
      <c r="X4" t="s">
        <v>56</v>
      </c>
      <c r="Y4" t="s">
        <v>56</v>
      </c>
      <c r="Z4" t="s">
        <v>49</v>
      </c>
      <c r="AA4" t="s">
        <v>97</v>
      </c>
      <c r="AB4" t="s">
        <v>59</v>
      </c>
      <c r="AC4" t="s">
        <v>60</v>
      </c>
      <c r="AD4" t="s">
        <v>61</v>
      </c>
      <c r="AE4" t="s">
        <v>62</v>
      </c>
      <c r="AF4" t="s">
        <v>63</v>
      </c>
      <c r="AG4" t="s">
        <v>64</v>
      </c>
      <c r="AH4" t="s">
        <v>46</v>
      </c>
      <c r="AI4" t="s">
        <v>65</v>
      </c>
      <c r="AJ4" t="s">
        <v>66</v>
      </c>
      <c r="AK4" t="s">
        <v>65</v>
      </c>
    </row>
    <row r="5" spans="1:44" x14ac:dyDescent="0.2">
      <c r="A5" s="4" t="s">
        <v>107</v>
      </c>
      <c r="B5" t="s">
        <v>44</v>
      </c>
      <c r="C5" s="3">
        <v>11596</v>
      </c>
      <c r="D5" s="3">
        <v>48119372392</v>
      </c>
      <c r="E5">
        <f t="shared" si="0"/>
        <v>3.0074607745000002</v>
      </c>
      <c r="F5" s="2" t="s">
        <v>69</v>
      </c>
      <c r="G5" t="s">
        <v>45</v>
      </c>
      <c r="H5" t="s">
        <v>46</v>
      </c>
      <c r="I5">
        <v>42504610607</v>
      </c>
      <c r="J5" t="s">
        <v>47</v>
      </c>
      <c r="K5" t="s">
        <v>48</v>
      </c>
      <c r="L5" t="s">
        <v>49</v>
      </c>
      <c r="M5" t="s">
        <v>80</v>
      </c>
      <c r="N5" t="s">
        <v>51</v>
      </c>
      <c r="O5" t="s">
        <v>52</v>
      </c>
      <c r="P5" s="1">
        <v>44400</v>
      </c>
      <c r="Q5" s="1">
        <v>44399</v>
      </c>
      <c r="R5" s="1">
        <v>44400</v>
      </c>
      <c r="S5" s="1">
        <v>44399</v>
      </c>
      <c r="T5" t="s">
        <v>108</v>
      </c>
      <c r="U5" t="s">
        <v>46</v>
      </c>
      <c r="V5" t="s">
        <v>54</v>
      </c>
      <c r="W5" t="s">
        <v>55</v>
      </c>
      <c r="X5" t="s">
        <v>56</v>
      </c>
      <c r="Y5" t="s">
        <v>56</v>
      </c>
      <c r="Z5" t="s">
        <v>49</v>
      </c>
      <c r="AA5" t="s">
        <v>109</v>
      </c>
      <c r="AB5" t="s">
        <v>59</v>
      </c>
      <c r="AC5" t="s">
        <v>60</v>
      </c>
      <c r="AD5" t="s">
        <v>61</v>
      </c>
      <c r="AE5" t="s">
        <v>62</v>
      </c>
      <c r="AF5" t="s">
        <v>63</v>
      </c>
      <c r="AG5" t="s">
        <v>64</v>
      </c>
      <c r="AH5" t="s">
        <v>46</v>
      </c>
      <c r="AI5" t="s">
        <v>65</v>
      </c>
      <c r="AJ5" t="s">
        <v>66</v>
      </c>
      <c r="AK5" t="s">
        <v>65</v>
      </c>
    </row>
    <row r="6" spans="1:44" x14ac:dyDescent="0.2">
      <c r="A6" s="4" t="s">
        <v>89</v>
      </c>
      <c r="B6" t="s">
        <v>44</v>
      </c>
      <c r="C6" s="3">
        <v>11589</v>
      </c>
      <c r="D6" s="3">
        <v>66667705397</v>
      </c>
      <c r="E6">
        <f t="shared" si="0"/>
        <v>4.1667315873125004</v>
      </c>
      <c r="F6" s="2" t="s">
        <v>69</v>
      </c>
      <c r="G6" t="s">
        <v>45</v>
      </c>
      <c r="H6" t="s">
        <v>46</v>
      </c>
      <c r="I6">
        <v>58381440993</v>
      </c>
      <c r="J6" t="s">
        <v>47</v>
      </c>
      <c r="K6" t="s">
        <v>48</v>
      </c>
      <c r="L6" t="s">
        <v>49</v>
      </c>
      <c r="M6" t="s">
        <v>80</v>
      </c>
      <c r="N6" t="s">
        <v>72</v>
      </c>
      <c r="O6" t="s">
        <v>52</v>
      </c>
      <c r="P6" s="1">
        <v>44400</v>
      </c>
      <c r="Q6" s="1">
        <v>44399</v>
      </c>
      <c r="R6" s="1">
        <v>44400</v>
      </c>
      <c r="S6" s="1">
        <v>44399</v>
      </c>
      <c r="T6" t="s">
        <v>90</v>
      </c>
      <c r="U6" t="s">
        <v>46</v>
      </c>
      <c r="V6" t="s">
        <v>54</v>
      </c>
      <c r="W6" t="s">
        <v>55</v>
      </c>
      <c r="X6" t="s">
        <v>56</v>
      </c>
      <c r="Y6" t="s">
        <v>56</v>
      </c>
      <c r="Z6" t="s">
        <v>49</v>
      </c>
      <c r="AA6" t="s">
        <v>91</v>
      </c>
      <c r="AB6" t="s">
        <v>59</v>
      </c>
      <c r="AC6" t="s">
        <v>60</v>
      </c>
      <c r="AD6" t="s">
        <v>61</v>
      </c>
      <c r="AE6" t="s">
        <v>62</v>
      </c>
      <c r="AF6" t="s">
        <v>63</v>
      </c>
      <c r="AG6" t="s">
        <v>64</v>
      </c>
      <c r="AH6" t="s">
        <v>46</v>
      </c>
      <c r="AI6" t="s">
        <v>65</v>
      </c>
      <c r="AJ6" t="s">
        <v>66</v>
      </c>
      <c r="AK6" t="s">
        <v>65</v>
      </c>
    </row>
    <row r="7" spans="1:44" x14ac:dyDescent="0.2">
      <c r="A7" s="4" t="s">
        <v>116</v>
      </c>
      <c r="B7" t="s">
        <v>44</v>
      </c>
      <c r="C7" s="3">
        <v>11477</v>
      </c>
      <c r="D7" s="3">
        <v>41562477421</v>
      </c>
      <c r="E7">
        <f t="shared" si="0"/>
        <v>2.5976548388124998</v>
      </c>
      <c r="F7" s="2" t="s">
        <v>69</v>
      </c>
      <c r="G7" t="s">
        <v>45</v>
      </c>
      <c r="H7" t="s">
        <v>46</v>
      </c>
      <c r="I7">
        <v>35832833884</v>
      </c>
      <c r="J7" t="s">
        <v>47</v>
      </c>
      <c r="K7" t="s">
        <v>48</v>
      </c>
      <c r="L7" t="s">
        <v>49</v>
      </c>
      <c r="M7" t="s">
        <v>80</v>
      </c>
      <c r="N7" t="s">
        <v>72</v>
      </c>
      <c r="O7" t="s">
        <v>73</v>
      </c>
      <c r="P7" s="1">
        <v>44400</v>
      </c>
      <c r="Q7" s="1">
        <v>44399</v>
      </c>
      <c r="R7" s="1">
        <v>44400</v>
      </c>
      <c r="S7" s="1">
        <v>44399</v>
      </c>
      <c r="T7" t="s">
        <v>117</v>
      </c>
      <c r="U7" t="s">
        <v>46</v>
      </c>
      <c r="V7" t="s">
        <v>54</v>
      </c>
      <c r="W7" t="s">
        <v>55</v>
      </c>
      <c r="X7" t="s">
        <v>56</v>
      </c>
      <c r="Y7" t="s">
        <v>56</v>
      </c>
      <c r="Z7" t="s">
        <v>49</v>
      </c>
      <c r="AA7" t="s">
        <v>118</v>
      </c>
      <c r="AB7" t="s">
        <v>59</v>
      </c>
      <c r="AC7" t="s">
        <v>60</v>
      </c>
      <c r="AD7" t="s">
        <v>61</v>
      </c>
      <c r="AE7" t="s">
        <v>62</v>
      </c>
      <c r="AF7" t="s">
        <v>63</v>
      </c>
      <c r="AG7" t="s">
        <v>64</v>
      </c>
      <c r="AH7" t="s">
        <v>46</v>
      </c>
      <c r="AI7" t="s">
        <v>65</v>
      </c>
      <c r="AJ7" t="s">
        <v>66</v>
      </c>
      <c r="AK7" t="s">
        <v>65</v>
      </c>
    </row>
    <row r="8" spans="1:44" x14ac:dyDescent="0.2">
      <c r="A8" s="4" t="s">
        <v>113</v>
      </c>
      <c r="B8" t="s">
        <v>44</v>
      </c>
      <c r="C8" s="3">
        <v>10359</v>
      </c>
      <c r="D8" s="3">
        <v>61186143645</v>
      </c>
      <c r="E8">
        <f t="shared" si="0"/>
        <v>3.8241339778125001</v>
      </c>
      <c r="F8" s="2" t="s">
        <v>69</v>
      </c>
      <c r="G8" t="s">
        <v>45</v>
      </c>
      <c r="H8" t="s">
        <v>46</v>
      </c>
      <c r="I8">
        <v>53308828604</v>
      </c>
      <c r="J8" t="s">
        <v>47</v>
      </c>
      <c r="K8" t="s">
        <v>48</v>
      </c>
      <c r="L8" t="s">
        <v>49</v>
      </c>
      <c r="M8" t="s">
        <v>80</v>
      </c>
      <c r="N8" t="s">
        <v>72</v>
      </c>
      <c r="O8" t="s">
        <v>52</v>
      </c>
      <c r="P8" s="1">
        <v>44400</v>
      </c>
      <c r="Q8" s="1">
        <v>44399</v>
      </c>
      <c r="R8" s="1">
        <v>44400</v>
      </c>
      <c r="S8" s="1">
        <v>44399</v>
      </c>
      <c r="T8" t="s">
        <v>114</v>
      </c>
      <c r="U8" t="s">
        <v>46</v>
      </c>
      <c r="V8" t="s">
        <v>54</v>
      </c>
      <c r="W8" t="s">
        <v>55</v>
      </c>
      <c r="X8" t="s">
        <v>56</v>
      </c>
      <c r="Y8" t="s">
        <v>56</v>
      </c>
      <c r="Z8" t="s">
        <v>49</v>
      </c>
      <c r="AA8" t="s">
        <v>115</v>
      </c>
      <c r="AB8" t="s">
        <v>59</v>
      </c>
      <c r="AC8" t="s">
        <v>60</v>
      </c>
      <c r="AD8" t="s">
        <v>61</v>
      </c>
      <c r="AE8" t="s">
        <v>62</v>
      </c>
      <c r="AF8" t="s">
        <v>63</v>
      </c>
      <c r="AG8" t="s">
        <v>64</v>
      </c>
      <c r="AH8" t="s">
        <v>46</v>
      </c>
      <c r="AI8" t="s">
        <v>65</v>
      </c>
      <c r="AJ8" t="s">
        <v>66</v>
      </c>
      <c r="AK8" t="s">
        <v>65</v>
      </c>
    </row>
    <row r="9" spans="1:44" x14ac:dyDescent="0.2">
      <c r="A9" s="4" t="s">
        <v>101</v>
      </c>
      <c r="B9" t="s">
        <v>44</v>
      </c>
      <c r="C9" s="3">
        <v>10278</v>
      </c>
      <c r="D9" s="3">
        <v>49969862926</v>
      </c>
      <c r="E9">
        <f t="shared" si="0"/>
        <v>3.1231164328749998</v>
      </c>
      <c r="F9" s="2" t="s">
        <v>69</v>
      </c>
      <c r="G9" t="s">
        <v>45</v>
      </c>
      <c r="H9" t="s">
        <v>46</v>
      </c>
      <c r="I9">
        <v>43223263847</v>
      </c>
      <c r="J9" t="s">
        <v>47</v>
      </c>
      <c r="K9" t="s">
        <v>48</v>
      </c>
      <c r="L9" t="s">
        <v>49</v>
      </c>
      <c r="M9" t="s">
        <v>80</v>
      </c>
      <c r="N9" t="s">
        <v>72</v>
      </c>
      <c r="O9" t="s">
        <v>52</v>
      </c>
      <c r="P9" s="1">
        <v>44400</v>
      </c>
      <c r="Q9" s="1">
        <v>44399</v>
      </c>
      <c r="R9" s="1">
        <v>44400</v>
      </c>
      <c r="S9" s="1">
        <v>44399</v>
      </c>
      <c r="T9" t="s">
        <v>102</v>
      </c>
      <c r="U9" t="s">
        <v>46</v>
      </c>
      <c r="V9" t="s">
        <v>54</v>
      </c>
      <c r="W9" t="s">
        <v>55</v>
      </c>
      <c r="X9" t="s">
        <v>56</v>
      </c>
      <c r="Y9" t="s">
        <v>56</v>
      </c>
      <c r="Z9" t="s">
        <v>49</v>
      </c>
      <c r="AA9" t="s">
        <v>103</v>
      </c>
      <c r="AB9" t="s">
        <v>59</v>
      </c>
      <c r="AC9" t="s">
        <v>60</v>
      </c>
      <c r="AD9" t="s">
        <v>61</v>
      </c>
      <c r="AE9" t="s">
        <v>62</v>
      </c>
      <c r="AF9" t="s">
        <v>63</v>
      </c>
      <c r="AG9" t="s">
        <v>64</v>
      </c>
      <c r="AH9" t="s">
        <v>46</v>
      </c>
      <c r="AI9" t="s">
        <v>65</v>
      </c>
      <c r="AJ9" t="s">
        <v>66</v>
      </c>
      <c r="AK9" t="s">
        <v>65</v>
      </c>
    </row>
    <row r="10" spans="1:44" x14ac:dyDescent="0.2">
      <c r="A10" s="4" t="s">
        <v>76</v>
      </c>
      <c r="B10" t="s">
        <v>44</v>
      </c>
      <c r="C10" s="3">
        <v>10159</v>
      </c>
      <c r="D10" s="3">
        <v>65077300652</v>
      </c>
      <c r="E10">
        <f t="shared" si="0"/>
        <v>4.0673312907500003</v>
      </c>
      <c r="F10" s="2" t="s">
        <v>69</v>
      </c>
      <c r="G10" t="s">
        <v>45</v>
      </c>
      <c r="H10" t="s">
        <v>46</v>
      </c>
      <c r="I10">
        <v>55654041090</v>
      </c>
      <c r="J10" t="s">
        <v>47</v>
      </c>
      <c r="K10" t="s">
        <v>48</v>
      </c>
      <c r="L10" t="s">
        <v>49</v>
      </c>
      <c r="M10" t="s">
        <v>50</v>
      </c>
      <c r="N10" t="s">
        <v>72</v>
      </c>
      <c r="O10" t="s">
        <v>73</v>
      </c>
      <c r="P10" s="1">
        <v>44400</v>
      </c>
      <c r="Q10" s="1">
        <v>44399</v>
      </c>
      <c r="R10" s="1">
        <v>44400</v>
      </c>
      <c r="S10" s="1">
        <v>44399</v>
      </c>
      <c r="T10" t="s">
        <v>77</v>
      </c>
      <c r="U10" t="s">
        <v>46</v>
      </c>
      <c r="V10" t="s">
        <v>54</v>
      </c>
      <c r="W10" t="s">
        <v>55</v>
      </c>
      <c r="X10" t="s">
        <v>56</v>
      </c>
      <c r="Y10" t="s">
        <v>56</v>
      </c>
      <c r="Z10" t="s">
        <v>49</v>
      </c>
      <c r="AA10" t="s">
        <v>78</v>
      </c>
      <c r="AB10" t="s">
        <v>59</v>
      </c>
      <c r="AC10" t="s">
        <v>60</v>
      </c>
      <c r="AD10" t="s">
        <v>61</v>
      </c>
      <c r="AE10" t="s">
        <v>62</v>
      </c>
      <c r="AF10" t="s">
        <v>63</v>
      </c>
      <c r="AG10" t="s">
        <v>64</v>
      </c>
      <c r="AH10" t="s">
        <v>46</v>
      </c>
      <c r="AI10" t="s">
        <v>65</v>
      </c>
      <c r="AJ10" t="s">
        <v>66</v>
      </c>
      <c r="AK10" t="s">
        <v>65</v>
      </c>
    </row>
    <row r="11" spans="1:44" hidden="1" x14ac:dyDescent="0.2">
      <c r="A11" t="s">
        <v>104</v>
      </c>
      <c r="B11" t="s">
        <v>44</v>
      </c>
      <c r="C11" s="3">
        <v>9861</v>
      </c>
      <c r="D11" s="3">
        <v>54443921366</v>
      </c>
      <c r="E11">
        <f t="shared" si="0"/>
        <v>3.4027450853749999</v>
      </c>
      <c r="F11" s="2" t="s">
        <v>69</v>
      </c>
      <c r="G11" t="s">
        <v>45</v>
      </c>
      <c r="H11" t="s">
        <v>46</v>
      </c>
      <c r="I11">
        <v>47822496151</v>
      </c>
      <c r="J11" t="s">
        <v>47</v>
      </c>
      <c r="K11" t="s">
        <v>48</v>
      </c>
      <c r="L11" t="s">
        <v>49</v>
      </c>
      <c r="M11" t="s">
        <v>50</v>
      </c>
      <c r="N11" t="s">
        <v>51</v>
      </c>
      <c r="O11" t="s">
        <v>73</v>
      </c>
      <c r="P11" s="1">
        <v>44401</v>
      </c>
      <c r="Q11" s="1">
        <v>44399</v>
      </c>
      <c r="R11" s="1">
        <v>44401</v>
      </c>
      <c r="S11" s="1">
        <v>44399</v>
      </c>
      <c r="T11" t="s">
        <v>105</v>
      </c>
      <c r="U11" t="s">
        <v>46</v>
      </c>
      <c r="V11" t="s">
        <v>54</v>
      </c>
      <c r="W11" t="s">
        <v>55</v>
      </c>
      <c r="X11" t="s">
        <v>56</v>
      </c>
      <c r="Y11" t="s">
        <v>56</v>
      </c>
      <c r="Z11" t="s">
        <v>49</v>
      </c>
      <c r="AA11" t="s">
        <v>106</v>
      </c>
      <c r="AB11" t="s">
        <v>59</v>
      </c>
      <c r="AC11" t="s">
        <v>60</v>
      </c>
      <c r="AD11" t="s">
        <v>61</v>
      </c>
      <c r="AE11" t="s">
        <v>62</v>
      </c>
      <c r="AF11" t="s">
        <v>63</v>
      </c>
      <c r="AG11" t="s">
        <v>64</v>
      </c>
      <c r="AH11" t="s">
        <v>46</v>
      </c>
      <c r="AI11" t="s">
        <v>65</v>
      </c>
      <c r="AJ11" t="s">
        <v>66</v>
      </c>
      <c r="AK11" t="s">
        <v>65</v>
      </c>
    </row>
    <row r="12" spans="1:44" hidden="1" x14ac:dyDescent="0.2">
      <c r="A12" t="s">
        <v>86</v>
      </c>
      <c r="B12" t="s">
        <v>44</v>
      </c>
      <c r="C12" s="3">
        <v>9653</v>
      </c>
      <c r="D12" s="3">
        <v>82290759421</v>
      </c>
      <c r="E12">
        <f t="shared" si="0"/>
        <v>5.1431724638125003</v>
      </c>
      <c r="F12" s="2" t="s">
        <v>69</v>
      </c>
      <c r="G12" t="s">
        <v>45</v>
      </c>
      <c r="H12" t="s">
        <v>46</v>
      </c>
      <c r="I12">
        <v>71495328775</v>
      </c>
      <c r="J12" t="s">
        <v>47</v>
      </c>
      <c r="K12" t="s">
        <v>48</v>
      </c>
      <c r="L12" t="s">
        <v>49</v>
      </c>
      <c r="M12" t="s">
        <v>50</v>
      </c>
      <c r="N12" t="s">
        <v>51</v>
      </c>
      <c r="O12" t="s">
        <v>73</v>
      </c>
      <c r="P12" s="1">
        <v>44400</v>
      </c>
      <c r="Q12" s="1">
        <v>44399</v>
      </c>
      <c r="R12" s="1">
        <v>44400</v>
      </c>
      <c r="S12" s="1">
        <v>44399</v>
      </c>
      <c r="T12" t="s">
        <v>87</v>
      </c>
      <c r="U12" t="s">
        <v>46</v>
      </c>
      <c r="V12" t="s">
        <v>54</v>
      </c>
      <c r="W12" t="s">
        <v>55</v>
      </c>
      <c r="X12" t="s">
        <v>56</v>
      </c>
      <c r="Y12" t="s">
        <v>56</v>
      </c>
      <c r="Z12" t="s">
        <v>49</v>
      </c>
      <c r="AA12" t="s">
        <v>88</v>
      </c>
      <c r="AB12" t="s">
        <v>59</v>
      </c>
      <c r="AC12" t="s">
        <v>60</v>
      </c>
      <c r="AD12" t="s">
        <v>61</v>
      </c>
      <c r="AE12" t="s">
        <v>62</v>
      </c>
      <c r="AF12" t="s">
        <v>63</v>
      </c>
      <c r="AG12" t="s">
        <v>64</v>
      </c>
      <c r="AH12" t="s">
        <v>46</v>
      </c>
      <c r="AI12" t="s">
        <v>65</v>
      </c>
      <c r="AJ12" t="s">
        <v>66</v>
      </c>
      <c r="AK12" t="s">
        <v>65</v>
      </c>
    </row>
    <row r="13" spans="1:44" hidden="1" x14ac:dyDescent="0.2">
      <c r="A13" t="s">
        <v>98</v>
      </c>
      <c r="B13" t="s">
        <v>44</v>
      </c>
      <c r="C13" s="3">
        <v>9355</v>
      </c>
      <c r="D13" s="3">
        <v>78314988212</v>
      </c>
      <c r="E13">
        <f t="shared" si="0"/>
        <v>4.8946867632500002</v>
      </c>
      <c r="F13" s="2" t="s">
        <v>69</v>
      </c>
      <c r="G13" t="s">
        <v>45</v>
      </c>
      <c r="H13" t="s">
        <v>46</v>
      </c>
      <c r="I13">
        <v>68430031725</v>
      </c>
      <c r="J13" t="s">
        <v>47</v>
      </c>
      <c r="K13" t="s">
        <v>48</v>
      </c>
      <c r="L13" t="s">
        <v>49</v>
      </c>
      <c r="M13" t="s">
        <v>80</v>
      </c>
      <c r="N13" t="s">
        <v>72</v>
      </c>
      <c r="O13" t="s">
        <v>73</v>
      </c>
      <c r="P13" s="1">
        <v>44400</v>
      </c>
      <c r="Q13" s="1">
        <v>44399</v>
      </c>
      <c r="R13" s="1">
        <v>44400</v>
      </c>
      <c r="S13" s="1">
        <v>44399</v>
      </c>
      <c r="T13" t="s">
        <v>99</v>
      </c>
      <c r="U13" t="s">
        <v>46</v>
      </c>
      <c r="V13" t="s">
        <v>54</v>
      </c>
      <c r="W13" t="s">
        <v>55</v>
      </c>
      <c r="X13" t="s">
        <v>56</v>
      </c>
      <c r="Y13" t="s">
        <v>56</v>
      </c>
      <c r="Z13" t="s">
        <v>49</v>
      </c>
      <c r="AA13" t="s">
        <v>100</v>
      </c>
      <c r="AB13" t="s">
        <v>59</v>
      </c>
      <c r="AC13" t="s">
        <v>60</v>
      </c>
      <c r="AD13" t="s">
        <v>61</v>
      </c>
      <c r="AE13" t="s">
        <v>62</v>
      </c>
      <c r="AF13" t="s">
        <v>63</v>
      </c>
      <c r="AG13" t="s">
        <v>64</v>
      </c>
      <c r="AH13" t="s">
        <v>46</v>
      </c>
      <c r="AI13" t="s">
        <v>65</v>
      </c>
      <c r="AJ13" t="s">
        <v>66</v>
      </c>
      <c r="AK13" t="s">
        <v>65</v>
      </c>
    </row>
    <row r="14" spans="1:44" hidden="1" x14ac:dyDescent="0.2">
      <c r="A14" t="s">
        <v>110</v>
      </c>
      <c r="B14" t="s">
        <v>44</v>
      </c>
      <c r="C14" s="3">
        <v>9310</v>
      </c>
      <c r="D14" s="3">
        <v>26594976994</v>
      </c>
      <c r="E14">
        <f t="shared" si="0"/>
        <v>1.662186062125</v>
      </c>
      <c r="F14" s="2" t="s">
        <v>69</v>
      </c>
      <c r="G14" t="s">
        <v>45</v>
      </c>
      <c r="H14" t="s">
        <v>46</v>
      </c>
      <c r="I14">
        <v>22793954550</v>
      </c>
      <c r="J14" t="s">
        <v>47</v>
      </c>
      <c r="K14" t="s">
        <v>48</v>
      </c>
      <c r="L14" t="s">
        <v>49</v>
      </c>
      <c r="M14" t="s">
        <v>80</v>
      </c>
      <c r="N14" t="s">
        <v>51</v>
      </c>
      <c r="O14" t="s">
        <v>73</v>
      </c>
      <c r="P14" s="1">
        <v>44401</v>
      </c>
      <c r="Q14" s="1">
        <v>44399</v>
      </c>
      <c r="R14" s="1">
        <v>44401</v>
      </c>
      <c r="S14" s="1">
        <v>44399</v>
      </c>
      <c r="T14" t="s">
        <v>111</v>
      </c>
      <c r="U14" t="s">
        <v>46</v>
      </c>
      <c r="V14" t="s">
        <v>54</v>
      </c>
      <c r="W14" t="s">
        <v>55</v>
      </c>
      <c r="X14" t="s">
        <v>56</v>
      </c>
      <c r="Y14" t="s">
        <v>56</v>
      </c>
      <c r="Z14" t="s">
        <v>49</v>
      </c>
      <c r="AA14" t="s">
        <v>112</v>
      </c>
      <c r="AB14" t="s">
        <v>59</v>
      </c>
      <c r="AC14" t="s">
        <v>60</v>
      </c>
      <c r="AD14" t="s">
        <v>61</v>
      </c>
      <c r="AE14" t="s">
        <v>62</v>
      </c>
      <c r="AF14" t="s">
        <v>63</v>
      </c>
      <c r="AG14" t="s">
        <v>64</v>
      </c>
      <c r="AH14" t="s">
        <v>46</v>
      </c>
      <c r="AI14" t="s">
        <v>65</v>
      </c>
      <c r="AJ14" t="s">
        <v>66</v>
      </c>
      <c r="AK14" t="s">
        <v>65</v>
      </c>
    </row>
    <row r="15" spans="1:44" hidden="1" x14ac:dyDescent="0.2">
      <c r="A15" t="s">
        <v>92</v>
      </c>
      <c r="B15" t="s">
        <v>44</v>
      </c>
      <c r="C15" s="3">
        <v>9073</v>
      </c>
      <c r="D15" s="3">
        <v>63155869865</v>
      </c>
      <c r="E15">
        <f t="shared" si="0"/>
        <v>3.9472418665625</v>
      </c>
      <c r="F15" s="2" t="s">
        <v>69</v>
      </c>
      <c r="G15" t="s">
        <v>45</v>
      </c>
      <c r="H15" t="s">
        <v>46</v>
      </c>
      <c r="I15">
        <v>55335867116</v>
      </c>
      <c r="J15" t="s">
        <v>47</v>
      </c>
      <c r="K15" t="s">
        <v>48</v>
      </c>
      <c r="L15" t="s">
        <v>49</v>
      </c>
      <c r="M15" t="s">
        <v>80</v>
      </c>
      <c r="N15" t="s">
        <v>72</v>
      </c>
      <c r="O15" t="s">
        <v>73</v>
      </c>
      <c r="P15" s="1">
        <v>44400</v>
      </c>
      <c r="Q15" s="1">
        <v>44399</v>
      </c>
      <c r="R15" s="1">
        <v>44400</v>
      </c>
      <c r="S15" s="1">
        <v>44399</v>
      </c>
      <c r="T15" t="s">
        <v>93</v>
      </c>
      <c r="U15" t="s">
        <v>46</v>
      </c>
      <c r="V15" t="s">
        <v>54</v>
      </c>
      <c r="W15" t="s">
        <v>55</v>
      </c>
      <c r="X15" t="s">
        <v>56</v>
      </c>
      <c r="Y15" t="s">
        <v>56</v>
      </c>
      <c r="Z15" t="s">
        <v>49</v>
      </c>
      <c r="AA15" t="s">
        <v>94</v>
      </c>
      <c r="AB15" t="s">
        <v>59</v>
      </c>
      <c r="AC15" t="s">
        <v>60</v>
      </c>
      <c r="AD15" t="s">
        <v>61</v>
      </c>
      <c r="AE15" t="s">
        <v>62</v>
      </c>
      <c r="AF15" t="s">
        <v>63</v>
      </c>
      <c r="AG15" t="s">
        <v>64</v>
      </c>
      <c r="AH15" t="s">
        <v>46</v>
      </c>
      <c r="AI15" t="s">
        <v>65</v>
      </c>
      <c r="AJ15" t="s">
        <v>66</v>
      </c>
      <c r="AK15" t="s">
        <v>65</v>
      </c>
    </row>
    <row r="16" spans="1:44" hidden="1" x14ac:dyDescent="0.2">
      <c r="A16" t="s">
        <v>71</v>
      </c>
      <c r="B16" t="s">
        <v>44</v>
      </c>
      <c r="C16" s="3">
        <v>8484</v>
      </c>
      <c r="D16" s="3">
        <v>77895871927</v>
      </c>
      <c r="E16">
        <f t="shared" si="0"/>
        <v>4.8684919954375001</v>
      </c>
      <c r="F16" s="2" t="s">
        <v>69</v>
      </c>
      <c r="G16" t="s">
        <v>45</v>
      </c>
      <c r="H16" t="s">
        <v>46</v>
      </c>
      <c r="I16">
        <v>67556398016</v>
      </c>
      <c r="J16" t="s">
        <v>47</v>
      </c>
      <c r="K16" t="s">
        <v>48</v>
      </c>
      <c r="L16" t="s">
        <v>49</v>
      </c>
      <c r="M16" t="s">
        <v>50</v>
      </c>
      <c r="N16" t="s">
        <v>72</v>
      </c>
      <c r="O16" t="s">
        <v>73</v>
      </c>
      <c r="P16" s="1">
        <v>44400</v>
      </c>
      <c r="Q16" s="1">
        <v>44399</v>
      </c>
      <c r="R16" s="1">
        <v>44400</v>
      </c>
      <c r="S16" s="1">
        <v>44399</v>
      </c>
      <c r="T16" t="s">
        <v>74</v>
      </c>
      <c r="U16" t="s">
        <v>46</v>
      </c>
      <c r="V16" t="s">
        <v>54</v>
      </c>
      <c r="W16" t="s">
        <v>55</v>
      </c>
      <c r="X16" t="s">
        <v>56</v>
      </c>
      <c r="Y16" t="s">
        <v>56</v>
      </c>
      <c r="Z16" t="s">
        <v>49</v>
      </c>
      <c r="AA16" t="s">
        <v>75</v>
      </c>
      <c r="AB16" t="s">
        <v>59</v>
      </c>
      <c r="AC16" t="s">
        <v>60</v>
      </c>
      <c r="AD16" t="s">
        <v>61</v>
      </c>
      <c r="AE16" t="s">
        <v>62</v>
      </c>
      <c r="AF16" t="s">
        <v>63</v>
      </c>
      <c r="AG16" t="s">
        <v>64</v>
      </c>
      <c r="AH16" t="s">
        <v>46</v>
      </c>
      <c r="AI16" t="s">
        <v>65</v>
      </c>
      <c r="AJ16" t="s">
        <v>66</v>
      </c>
      <c r="AK16" t="s">
        <v>65</v>
      </c>
    </row>
    <row r="17" spans="1:42" hidden="1" x14ac:dyDescent="0.2">
      <c r="A17" t="s">
        <v>83</v>
      </c>
      <c r="B17" t="s">
        <v>44</v>
      </c>
      <c r="C17" s="3">
        <v>8168</v>
      </c>
      <c r="D17" s="3">
        <v>57281539971</v>
      </c>
      <c r="E17">
        <f t="shared" si="0"/>
        <v>3.5800962481875001</v>
      </c>
      <c r="F17" s="2" t="s">
        <v>69</v>
      </c>
      <c r="G17" t="s">
        <v>45</v>
      </c>
      <c r="H17" t="s">
        <v>46</v>
      </c>
      <c r="I17">
        <v>49953113445</v>
      </c>
      <c r="J17" t="s">
        <v>47</v>
      </c>
      <c r="K17" t="s">
        <v>48</v>
      </c>
      <c r="L17" t="s">
        <v>49</v>
      </c>
      <c r="M17" t="s">
        <v>50</v>
      </c>
      <c r="N17" t="s">
        <v>72</v>
      </c>
      <c r="O17" t="s">
        <v>52</v>
      </c>
      <c r="P17" s="1">
        <v>44400</v>
      </c>
      <c r="Q17" s="1">
        <v>44399</v>
      </c>
      <c r="R17" s="1">
        <v>44400</v>
      </c>
      <c r="S17" s="1">
        <v>44399</v>
      </c>
      <c r="T17" t="s">
        <v>84</v>
      </c>
      <c r="U17" t="s">
        <v>46</v>
      </c>
      <c r="V17" t="s">
        <v>54</v>
      </c>
      <c r="W17" t="s">
        <v>55</v>
      </c>
      <c r="X17" t="s">
        <v>56</v>
      </c>
      <c r="Y17" t="s">
        <v>56</v>
      </c>
      <c r="Z17" t="s">
        <v>49</v>
      </c>
      <c r="AA17" t="s">
        <v>85</v>
      </c>
      <c r="AB17" t="s">
        <v>59</v>
      </c>
      <c r="AC17" t="s">
        <v>60</v>
      </c>
      <c r="AD17" t="s">
        <v>61</v>
      </c>
      <c r="AE17" t="s">
        <v>62</v>
      </c>
      <c r="AF17" t="s">
        <v>63</v>
      </c>
      <c r="AG17" t="s">
        <v>64</v>
      </c>
      <c r="AH17" t="s">
        <v>46</v>
      </c>
      <c r="AI17" t="s">
        <v>65</v>
      </c>
      <c r="AJ17" t="s">
        <v>66</v>
      </c>
      <c r="AK17" t="s">
        <v>65</v>
      </c>
    </row>
    <row r="18" spans="1:42" hidden="1" x14ac:dyDescent="0.2">
      <c r="A18" t="s">
        <v>79</v>
      </c>
      <c r="B18" t="s">
        <v>44</v>
      </c>
      <c r="C18" s="3">
        <v>7526</v>
      </c>
      <c r="D18" s="3">
        <v>63532971940</v>
      </c>
      <c r="E18">
        <f t="shared" si="0"/>
        <v>3.9708107462500002</v>
      </c>
      <c r="F18" s="2" t="s">
        <v>69</v>
      </c>
      <c r="G18" t="s">
        <v>45</v>
      </c>
      <c r="H18" t="s">
        <v>46</v>
      </c>
      <c r="I18">
        <v>53567313597</v>
      </c>
      <c r="J18" t="s">
        <v>47</v>
      </c>
      <c r="K18" t="s">
        <v>48</v>
      </c>
      <c r="L18" t="s">
        <v>49</v>
      </c>
      <c r="M18" t="s">
        <v>80</v>
      </c>
      <c r="N18" t="s">
        <v>72</v>
      </c>
      <c r="O18" t="s">
        <v>73</v>
      </c>
      <c r="P18" s="1">
        <v>44400</v>
      </c>
      <c r="Q18" s="1">
        <v>44399</v>
      </c>
      <c r="R18" s="1">
        <v>44400</v>
      </c>
      <c r="S18" s="1">
        <v>44399</v>
      </c>
      <c r="T18" t="s">
        <v>81</v>
      </c>
      <c r="U18" t="s">
        <v>46</v>
      </c>
      <c r="V18" t="s">
        <v>54</v>
      </c>
      <c r="W18" t="s">
        <v>55</v>
      </c>
      <c r="X18" t="s">
        <v>56</v>
      </c>
      <c r="Y18" t="s">
        <v>56</v>
      </c>
      <c r="Z18" t="s">
        <v>49</v>
      </c>
      <c r="AA18" t="s">
        <v>82</v>
      </c>
      <c r="AB18" t="s">
        <v>59</v>
      </c>
      <c r="AC18" t="s">
        <v>60</v>
      </c>
      <c r="AD18" t="s">
        <v>61</v>
      </c>
      <c r="AE18" t="s">
        <v>62</v>
      </c>
      <c r="AF18" t="s">
        <v>63</v>
      </c>
      <c r="AG18" t="s">
        <v>64</v>
      </c>
      <c r="AH18" t="s">
        <v>46</v>
      </c>
      <c r="AI18" t="s">
        <v>65</v>
      </c>
      <c r="AJ18" t="s">
        <v>66</v>
      </c>
      <c r="AK18" t="s">
        <v>65</v>
      </c>
    </row>
    <row r="19" spans="1:42" hidden="1" x14ac:dyDescent="0.2">
      <c r="A19" t="s">
        <v>119</v>
      </c>
      <c r="B19" t="s">
        <v>44</v>
      </c>
      <c r="C19">
        <v>9104</v>
      </c>
      <c r="D19">
        <v>13419895103</v>
      </c>
      <c r="E19">
        <f t="shared" si="0"/>
        <v>0.8387434439375</v>
      </c>
      <c r="F19" t="s">
        <v>57</v>
      </c>
      <c r="G19" t="s">
        <v>45</v>
      </c>
      <c r="H19" t="s">
        <v>46</v>
      </c>
      <c r="I19">
        <v>11976456846</v>
      </c>
      <c r="J19" t="s">
        <v>47</v>
      </c>
      <c r="K19" t="s">
        <v>48</v>
      </c>
      <c r="L19" t="s">
        <v>49</v>
      </c>
      <c r="M19" t="s">
        <v>80</v>
      </c>
      <c r="N19" t="s">
        <v>51</v>
      </c>
      <c r="O19" t="s">
        <v>52</v>
      </c>
      <c r="P19" s="1">
        <v>44400</v>
      </c>
      <c r="Q19" s="1">
        <v>44399</v>
      </c>
      <c r="R19" s="1">
        <v>44400</v>
      </c>
      <c r="S19" s="1">
        <v>44399</v>
      </c>
      <c r="T19" t="s">
        <v>120</v>
      </c>
      <c r="U19" t="s">
        <v>46</v>
      </c>
      <c r="V19" t="s">
        <v>54</v>
      </c>
      <c r="W19" t="s">
        <v>55</v>
      </c>
      <c r="X19" t="s">
        <v>56</v>
      </c>
      <c r="Y19" t="s">
        <v>56</v>
      </c>
      <c r="Z19" t="s">
        <v>49</v>
      </c>
      <c r="AA19" t="s">
        <v>121</v>
      </c>
      <c r="AB19" t="s">
        <v>59</v>
      </c>
      <c r="AC19" t="s">
        <v>60</v>
      </c>
      <c r="AD19" t="s">
        <v>61</v>
      </c>
      <c r="AE19" t="s">
        <v>62</v>
      </c>
      <c r="AF19" t="s">
        <v>63</v>
      </c>
      <c r="AG19" t="s">
        <v>64</v>
      </c>
      <c r="AH19" t="s">
        <v>46</v>
      </c>
      <c r="AI19" t="s">
        <v>65</v>
      </c>
      <c r="AJ19" t="s">
        <v>66</v>
      </c>
      <c r="AK19" t="s">
        <v>65</v>
      </c>
    </row>
    <row r="20" spans="1:42" hidden="1" x14ac:dyDescent="0.2">
      <c r="A20" t="s">
        <v>67</v>
      </c>
      <c r="B20" t="s">
        <v>44</v>
      </c>
      <c r="C20" s="3">
        <v>6586</v>
      </c>
      <c r="D20" s="3">
        <v>81419372021</v>
      </c>
      <c r="E20">
        <f t="shared" si="0"/>
        <v>5.0887107513125001</v>
      </c>
      <c r="F20" s="2" t="s">
        <v>69</v>
      </c>
      <c r="G20" t="s">
        <v>45</v>
      </c>
      <c r="H20" t="s">
        <v>46</v>
      </c>
      <c r="I20">
        <v>71462949389</v>
      </c>
      <c r="J20" t="s">
        <v>47</v>
      </c>
      <c r="K20" t="s">
        <v>48</v>
      </c>
      <c r="L20" t="s">
        <v>49</v>
      </c>
      <c r="M20" t="s">
        <v>50</v>
      </c>
      <c r="N20" t="s">
        <v>51</v>
      </c>
      <c r="O20" t="s">
        <v>52</v>
      </c>
      <c r="P20" s="1">
        <v>44400</v>
      </c>
      <c r="Q20" s="1">
        <v>44399</v>
      </c>
      <c r="R20" s="1">
        <v>44400</v>
      </c>
      <c r="S20" s="1">
        <v>44399</v>
      </c>
      <c r="T20" t="s">
        <v>68</v>
      </c>
      <c r="U20" t="s">
        <v>46</v>
      </c>
      <c r="V20" t="s">
        <v>54</v>
      </c>
      <c r="W20" t="s">
        <v>55</v>
      </c>
      <c r="X20" t="s">
        <v>56</v>
      </c>
      <c r="Y20" t="s">
        <v>56</v>
      </c>
      <c r="Z20" t="s">
        <v>49</v>
      </c>
      <c r="AA20" t="s">
        <v>70</v>
      </c>
      <c r="AB20" t="s">
        <v>59</v>
      </c>
      <c r="AC20" t="s">
        <v>60</v>
      </c>
      <c r="AD20" t="s">
        <v>61</v>
      </c>
      <c r="AE20" t="s">
        <v>62</v>
      </c>
      <c r="AF20" t="s">
        <v>63</v>
      </c>
      <c r="AG20" t="s">
        <v>64</v>
      </c>
      <c r="AH20" t="s">
        <v>46</v>
      </c>
      <c r="AI20" t="s">
        <v>65</v>
      </c>
      <c r="AJ20" t="s">
        <v>66</v>
      </c>
      <c r="AK20" t="s">
        <v>65</v>
      </c>
    </row>
    <row r="21" spans="1:42" hidden="1" x14ac:dyDescent="0.2">
      <c r="A21" t="s">
        <v>122</v>
      </c>
      <c r="B21" t="s">
        <v>44</v>
      </c>
      <c r="C21" s="3">
        <v>4224</v>
      </c>
      <c r="D21" s="3">
        <v>55298279350</v>
      </c>
      <c r="E21">
        <f t="shared" si="0"/>
        <v>3.4561424593750001</v>
      </c>
      <c r="F21" s="2" t="s">
        <v>69</v>
      </c>
      <c r="G21" t="s">
        <v>45</v>
      </c>
      <c r="H21" t="s">
        <v>46</v>
      </c>
      <c r="I21">
        <v>48310845412</v>
      </c>
      <c r="J21" t="s">
        <v>47</v>
      </c>
      <c r="K21" t="s">
        <v>48</v>
      </c>
      <c r="L21" t="s">
        <v>49</v>
      </c>
      <c r="M21" t="s">
        <v>80</v>
      </c>
      <c r="N21" t="s">
        <v>72</v>
      </c>
      <c r="O21" t="s">
        <v>52</v>
      </c>
      <c r="P21" s="1">
        <v>44400</v>
      </c>
      <c r="Q21" s="1">
        <v>44399</v>
      </c>
      <c r="R21" s="1">
        <v>44400</v>
      </c>
      <c r="S21" s="1">
        <v>44399</v>
      </c>
      <c r="T21" t="s">
        <v>123</v>
      </c>
      <c r="U21" t="s">
        <v>46</v>
      </c>
      <c r="V21" t="s">
        <v>54</v>
      </c>
      <c r="W21" t="s">
        <v>55</v>
      </c>
      <c r="X21" t="s">
        <v>56</v>
      </c>
      <c r="Y21" t="s">
        <v>56</v>
      </c>
      <c r="Z21" t="s">
        <v>49</v>
      </c>
      <c r="AA21" t="s">
        <v>124</v>
      </c>
      <c r="AB21" t="s">
        <v>59</v>
      </c>
      <c r="AC21" t="s">
        <v>60</v>
      </c>
      <c r="AD21" t="s">
        <v>61</v>
      </c>
      <c r="AE21" t="s">
        <v>62</v>
      </c>
      <c r="AF21" t="s">
        <v>63</v>
      </c>
      <c r="AG21" t="s">
        <v>64</v>
      </c>
      <c r="AH21" t="s">
        <v>46</v>
      </c>
      <c r="AI21" t="s">
        <v>65</v>
      </c>
      <c r="AJ21" t="s">
        <v>66</v>
      </c>
      <c r="AK21" t="s">
        <v>65</v>
      </c>
    </row>
    <row r="22" spans="1:42" hidden="1" x14ac:dyDescent="0.2">
      <c r="A22" t="s">
        <v>128</v>
      </c>
      <c r="B22" t="s">
        <v>44</v>
      </c>
      <c r="C22">
        <v>279</v>
      </c>
      <c r="D22">
        <v>175451079574</v>
      </c>
      <c r="E22">
        <f t="shared" ref="E22:E56" si="1">D22/16000000000</f>
        <v>10.965692473375</v>
      </c>
      <c r="F22" t="s">
        <v>130</v>
      </c>
      <c r="G22" t="s">
        <v>45</v>
      </c>
      <c r="H22" t="s">
        <v>46</v>
      </c>
      <c r="I22">
        <v>58747397923</v>
      </c>
      <c r="J22" t="s">
        <v>54</v>
      </c>
      <c r="K22" t="s">
        <v>48</v>
      </c>
      <c r="L22" t="s">
        <v>49</v>
      </c>
      <c r="M22" t="s">
        <v>80</v>
      </c>
      <c r="N22" t="s">
        <v>72</v>
      </c>
      <c r="O22" t="s">
        <v>73</v>
      </c>
      <c r="P22" s="1">
        <v>44399</v>
      </c>
      <c r="Q22" s="1">
        <v>44399</v>
      </c>
      <c r="R22" s="1">
        <v>44399</v>
      </c>
      <c r="S22" s="1">
        <v>44399</v>
      </c>
      <c r="T22" t="s">
        <v>129</v>
      </c>
      <c r="U22" t="s">
        <v>46</v>
      </c>
      <c r="V22" t="s">
        <v>54</v>
      </c>
      <c r="W22" t="s">
        <v>55</v>
      </c>
      <c r="X22" t="s">
        <v>56</v>
      </c>
      <c r="Y22" t="s">
        <v>56</v>
      </c>
      <c r="Z22" t="s">
        <v>49</v>
      </c>
      <c r="AA22" t="s">
        <v>131</v>
      </c>
      <c r="AB22" t="s">
        <v>132</v>
      </c>
      <c r="AC22" t="s">
        <v>60</v>
      </c>
      <c r="AD22" t="s">
        <v>61</v>
      </c>
      <c r="AE22" t="s">
        <v>62</v>
      </c>
      <c r="AF22" t="s">
        <v>133</v>
      </c>
      <c r="AG22" t="s">
        <v>134</v>
      </c>
      <c r="AH22" t="s">
        <v>46</v>
      </c>
      <c r="AI22" t="s">
        <v>65</v>
      </c>
      <c r="AJ22" t="s">
        <v>66</v>
      </c>
      <c r="AK22" t="s">
        <v>65</v>
      </c>
    </row>
    <row r="23" spans="1:42" hidden="1" x14ac:dyDescent="0.2">
      <c r="A23" t="s">
        <v>135</v>
      </c>
      <c r="B23" t="s">
        <v>44</v>
      </c>
      <c r="C23">
        <v>278</v>
      </c>
      <c r="D23">
        <v>155344054730</v>
      </c>
      <c r="E23">
        <f t="shared" si="1"/>
        <v>9.7090034206250007</v>
      </c>
      <c r="F23" t="s">
        <v>130</v>
      </c>
      <c r="G23" t="s">
        <v>45</v>
      </c>
      <c r="H23" t="s">
        <v>46</v>
      </c>
      <c r="I23">
        <v>50759348902</v>
      </c>
      <c r="J23" t="s">
        <v>54</v>
      </c>
      <c r="K23" t="s">
        <v>48</v>
      </c>
      <c r="L23" t="s">
        <v>49</v>
      </c>
      <c r="M23" t="s">
        <v>80</v>
      </c>
      <c r="N23" t="s">
        <v>72</v>
      </c>
      <c r="O23" t="s">
        <v>52</v>
      </c>
      <c r="P23" s="1">
        <v>44399</v>
      </c>
      <c r="Q23" s="1">
        <v>44399</v>
      </c>
      <c r="R23" s="1">
        <v>44399</v>
      </c>
      <c r="S23" s="1">
        <v>44399</v>
      </c>
      <c r="T23" t="s">
        <v>136</v>
      </c>
      <c r="U23" t="s">
        <v>46</v>
      </c>
      <c r="V23" t="s">
        <v>54</v>
      </c>
      <c r="W23" t="s">
        <v>55</v>
      </c>
      <c r="X23" t="s">
        <v>56</v>
      </c>
      <c r="Y23" t="s">
        <v>56</v>
      </c>
      <c r="Z23" t="s">
        <v>49</v>
      </c>
      <c r="AA23" t="s">
        <v>131</v>
      </c>
      <c r="AB23" t="s">
        <v>132</v>
      </c>
      <c r="AC23" t="s">
        <v>60</v>
      </c>
      <c r="AD23" t="s">
        <v>61</v>
      </c>
      <c r="AE23" t="s">
        <v>62</v>
      </c>
      <c r="AF23" t="s">
        <v>133</v>
      </c>
      <c r="AG23" t="s">
        <v>134</v>
      </c>
      <c r="AH23" t="s">
        <v>46</v>
      </c>
      <c r="AI23" t="s">
        <v>65</v>
      </c>
      <c r="AJ23" t="s">
        <v>66</v>
      </c>
      <c r="AK23" t="s">
        <v>65</v>
      </c>
    </row>
    <row r="24" spans="1:42" hidden="1" x14ac:dyDescent="0.2">
      <c r="A24" t="s">
        <v>137</v>
      </c>
      <c r="B24" t="s">
        <v>44</v>
      </c>
      <c r="C24">
        <v>278</v>
      </c>
      <c r="D24">
        <v>164722328083</v>
      </c>
      <c r="E24">
        <f t="shared" si="1"/>
        <v>10.2951455051875</v>
      </c>
      <c r="F24" t="s">
        <v>130</v>
      </c>
      <c r="G24" t="s">
        <v>45</v>
      </c>
      <c r="H24" t="s">
        <v>46</v>
      </c>
      <c r="I24">
        <v>54828350178</v>
      </c>
      <c r="J24" t="s">
        <v>54</v>
      </c>
      <c r="K24" t="s">
        <v>48</v>
      </c>
      <c r="L24" t="s">
        <v>49</v>
      </c>
      <c r="M24" t="s">
        <v>80</v>
      </c>
      <c r="N24" t="s">
        <v>51</v>
      </c>
      <c r="O24" t="s">
        <v>52</v>
      </c>
      <c r="P24" s="1">
        <v>44399</v>
      </c>
      <c r="Q24" s="1">
        <v>44399</v>
      </c>
      <c r="R24" s="1">
        <v>44399</v>
      </c>
      <c r="S24" s="1">
        <v>44399</v>
      </c>
      <c r="T24" t="s">
        <v>138</v>
      </c>
      <c r="U24" t="s">
        <v>46</v>
      </c>
      <c r="V24" t="s">
        <v>54</v>
      </c>
      <c r="W24" t="s">
        <v>55</v>
      </c>
      <c r="X24" t="s">
        <v>56</v>
      </c>
      <c r="Y24" t="s">
        <v>56</v>
      </c>
      <c r="Z24" t="s">
        <v>49</v>
      </c>
      <c r="AA24" t="s">
        <v>131</v>
      </c>
      <c r="AB24" t="s">
        <v>132</v>
      </c>
      <c r="AC24" t="s">
        <v>60</v>
      </c>
      <c r="AD24" t="s">
        <v>61</v>
      </c>
      <c r="AE24" t="s">
        <v>62</v>
      </c>
      <c r="AF24" t="s">
        <v>133</v>
      </c>
      <c r="AG24" t="s">
        <v>134</v>
      </c>
      <c r="AH24" t="s">
        <v>46</v>
      </c>
      <c r="AI24" t="s">
        <v>65</v>
      </c>
      <c r="AJ24" t="s">
        <v>66</v>
      </c>
      <c r="AK24" t="s">
        <v>65</v>
      </c>
    </row>
    <row r="25" spans="1:42" hidden="1" x14ac:dyDescent="0.2">
      <c r="A25" t="s">
        <v>139</v>
      </c>
      <c r="B25" t="s">
        <v>140</v>
      </c>
      <c r="C25">
        <v>302</v>
      </c>
      <c r="D25">
        <v>18120000000</v>
      </c>
      <c r="E25">
        <f t="shared" si="1"/>
        <v>1.1325000000000001</v>
      </c>
      <c r="F25" t="s">
        <v>143</v>
      </c>
      <c r="G25" t="s">
        <v>45</v>
      </c>
      <c r="H25" t="s">
        <v>46</v>
      </c>
      <c r="I25">
        <v>7686529199</v>
      </c>
      <c r="J25" t="s">
        <v>141</v>
      </c>
      <c r="K25" t="s">
        <v>48</v>
      </c>
      <c r="L25" t="s">
        <v>49</v>
      </c>
      <c r="M25" t="s">
        <v>50</v>
      </c>
      <c r="N25" t="s">
        <v>51</v>
      </c>
      <c r="O25" t="s">
        <v>52</v>
      </c>
      <c r="P25" s="1">
        <v>44525</v>
      </c>
      <c r="Q25" s="1">
        <v>44399</v>
      </c>
      <c r="R25" s="1">
        <v>44525</v>
      </c>
      <c r="S25" s="1">
        <v>44399</v>
      </c>
      <c r="T25" t="s">
        <v>142</v>
      </c>
      <c r="U25" t="s">
        <v>46</v>
      </c>
      <c r="V25" t="s">
        <v>54</v>
      </c>
      <c r="W25" t="s">
        <v>55</v>
      </c>
      <c r="X25" t="s">
        <v>56</v>
      </c>
      <c r="Y25" t="s">
        <v>56</v>
      </c>
      <c r="Z25" t="s">
        <v>49</v>
      </c>
      <c r="AA25" t="s">
        <v>144</v>
      </c>
      <c r="AB25" t="s">
        <v>132</v>
      </c>
      <c r="AC25" t="s">
        <v>60</v>
      </c>
      <c r="AD25" t="s">
        <v>61</v>
      </c>
      <c r="AE25" t="s">
        <v>62</v>
      </c>
      <c r="AF25" t="s">
        <v>133</v>
      </c>
      <c r="AG25" t="s">
        <v>145</v>
      </c>
      <c r="AH25" t="s">
        <v>46</v>
      </c>
      <c r="AI25" t="s">
        <v>65</v>
      </c>
      <c r="AJ25" t="s">
        <v>66</v>
      </c>
      <c r="AK25" t="s">
        <v>65</v>
      </c>
    </row>
    <row r="26" spans="1:42" hidden="1" x14ac:dyDescent="0.2">
      <c r="A26" t="s">
        <v>146</v>
      </c>
      <c r="B26" t="s">
        <v>140</v>
      </c>
      <c r="C26">
        <v>302</v>
      </c>
      <c r="D26">
        <v>18120000000</v>
      </c>
      <c r="E26">
        <f t="shared" si="1"/>
        <v>1.1325000000000001</v>
      </c>
      <c r="F26" t="s">
        <v>143</v>
      </c>
      <c r="G26" t="s">
        <v>45</v>
      </c>
      <c r="H26" t="s">
        <v>46</v>
      </c>
      <c r="I26">
        <v>7681917800</v>
      </c>
      <c r="J26" t="s">
        <v>141</v>
      </c>
      <c r="K26" t="s">
        <v>48</v>
      </c>
      <c r="L26" t="s">
        <v>49</v>
      </c>
      <c r="M26" t="s">
        <v>80</v>
      </c>
      <c r="N26" t="s">
        <v>51</v>
      </c>
      <c r="O26" t="s">
        <v>52</v>
      </c>
      <c r="P26" s="1">
        <v>44525</v>
      </c>
      <c r="Q26" s="1">
        <v>44399</v>
      </c>
      <c r="R26" s="1">
        <v>44525</v>
      </c>
      <c r="S26" s="1">
        <v>44399</v>
      </c>
      <c r="T26" t="s">
        <v>147</v>
      </c>
      <c r="U26" t="s">
        <v>46</v>
      </c>
      <c r="V26" t="s">
        <v>54</v>
      </c>
      <c r="W26" t="s">
        <v>55</v>
      </c>
      <c r="X26" t="s">
        <v>56</v>
      </c>
      <c r="Y26" t="s">
        <v>56</v>
      </c>
      <c r="Z26" t="s">
        <v>49</v>
      </c>
      <c r="AA26" t="s">
        <v>148</v>
      </c>
      <c r="AB26" t="s">
        <v>132</v>
      </c>
      <c r="AC26" t="s">
        <v>60</v>
      </c>
      <c r="AD26" t="s">
        <v>61</v>
      </c>
      <c r="AE26" t="s">
        <v>62</v>
      </c>
      <c r="AF26" t="s">
        <v>133</v>
      </c>
      <c r="AG26" t="s">
        <v>145</v>
      </c>
      <c r="AH26" t="s">
        <v>46</v>
      </c>
      <c r="AI26" t="s">
        <v>65</v>
      </c>
      <c r="AJ26" t="s">
        <v>66</v>
      </c>
      <c r="AK26" t="s">
        <v>65</v>
      </c>
    </row>
    <row r="27" spans="1:42" hidden="1" x14ac:dyDescent="0.2">
      <c r="A27" t="s">
        <v>149</v>
      </c>
      <c r="B27" t="s">
        <v>140</v>
      </c>
      <c r="C27">
        <v>302</v>
      </c>
      <c r="D27">
        <v>18120000000</v>
      </c>
      <c r="E27">
        <f t="shared" si="1"/>
        <v>1.1325000000000001</v>
      </c>
      <c r="F27" t="s">
        <v>143</v>
      </c>
      <c r="G27" t="s">
        <v>45</v>
      </c>
      <c r="H27" t="s">
        <v>46</v>
      </c>
      <c r="I27">
        <v>7677140663</v>
      </c>
      <c r="J27" t="s">
        <v>141</v>
      </c>
      <c r="K27" t="s">
        <v>48</v>
      </c>
      <c r="L27" t="s">
        <v>49</v>
      </c>
      <c r="M27" t="s">
        <v>80</v>
      </c>
      <c r="N27" t="s">
        <v>51</v>
      </c>
      <c r="O27" t="s">
        <v>52</v>
      </c>
      <c r="P27" s="1">
        <v>44525</v>
      </c>
      <c r="Q27" s="1">
        <v>44399</v>
      </c>
      <c r="R27" s="1">
        <v>44525</v>
      </c>
      <c r="S27" s="1">
        <v>44399</v>
      </c>
      <c r="T27" t="s">
        <v>150</v>
      </c>
      <c r="U27" t="s">
        <v>46</v>
      </c>
      <c r="V27" t="s">
        <v>54</v>
      </c>
      <c r="W27" t="s">
        <v>55</v>
      </c>
      <c r="X27" t="s">
        <v>56</v>
      </c>
      <c r="Y27" t="s">
        <v>56</v>
      </c>
      <c r="Z27" t="s">
        <v>49</v>
      </c>
      <c r="AA27" t="s">
        <v>151</v>
      </c>
      <c r="AB27" t="s">
        <v>132</v>
      </c>
      <c r="AC27" t="s">
        <v>60</v>
      </c>
      <c r="AD27" t="s">
        <v>61</v>
      </c>
      <c r="AE27" t="s">
        <v>62</v>
      </c>
      <c r="AF27" t="s">
        <v>133</v>
      </c>
      <c r="AG27" t="s">
        <v>145</v>
      </c>
      <c r="AH27" t="s">
        <v>46</v>
      </c>
      <c r="AI27" t="s">
        <v>65</v>
      </c>
      <c r="AJ27" t="s">
        <v>66</v>
      </c>
      <c r="AK27" t="s">
        <v>65</v>
      </c>
    </row>
    <row r="28" spans="1:42" hidden="1" x14ac:dyDescent="0.2">
      <c r="A28" t="s">
        <v>152</v>
      </c>
      <c r="B28" t="s">
        <v>153</v>
      </c>
      <c r="C28">
        <v>299</v>
      </c>
      <c r="D28">
        <v>33945446748</v>
      </c>
      <c r="E28">
        <f t="shared" si="1"/>
        <v>2.1215904217500001</v>
      </c>
      <c r="F28" t="s">
        <v>130</v>
      </c>
      <c r="G28" t="s">
        <v>45</v>
      </c>
      <c r="H28" t="s">
        <v>154</v>
      </c>
      <c r="I28">
        <v>10411902874</v>
      </c>
      <c r="J28" t="s">
        <v>54</v>
      </c>
      <c r="K28" t="s">
        <v>48</v>
      </c>
      <c r="L28" t="s">
        <v>49</v>
      </c>
      <c r="M28" t="s">
        <v>50</v>
      </c>
      <c r="N28" t="s">
        <v>51</v>
      </c>
      <c r="O28" t="s">
        <v>52</v>
      </c>
      <c r="P28" s="1">
        <v>44533</v>
      </c>
      <c r="Q28" s="1">
        <v>44533</v>
      </c>
      <c r="R28" s="1">
        <v>44533</v>
      </c>
      <c r="S28" s="1">
        <v>44533</v>
      </c>
      <c r="T28" t="s">
        <v>155</v>
      </c>
      <c r="U28" t="s">
        <v>154</v>
      </c>
      <c r="V28" t="s">
        <v>54</v>
      </c>
      <c r="W28" t="s">
        <v>55</v>
      </c>
      <c r="X28" t="s">
        <v>156</v>
      </c>
      <c r="Y28" t="s">
        <v>156</v>
      </c>
      <c r="Z28" t="s">
        <v>49</v>
      </c>
      <c r="AA28" t="s">
        <v>157</v>
      </c>
      <c r="AB28" t="s">
        <v>132</v>
      </c>
      <c r="AC28" t="s">
        <v>158</v>
      </c>
      <c r="AD28" t="s">
        <v>159</v>
      </c>
      <c r="AE28" t="s">
        <v>62</v>
      </c>
      <c r="AF28" t="s">
        <v>133</v>
      </c>
      <c r="AG28" t="s">
        <v>160</v>
      </c>
      <c r="AH28" t="s">
        <v>154</v>
      </c>
      <c r="AI28" t="s">
        <v>161</v>
      </c>
      <c r="AJ28" t="s">
        <v>66</v>
      </c>
      <c r="AK28" t="s">
        <v>161</v>
      </c>
      <c r="AL28" t="s">
        <v>162</v>
      </c>
      <c r="AM28" t="s">
        <v>163</v>
      </c>
      <c r="AN28" t="s">
        <v>164</v>
      </c>
      <c r="AO28" t="s">
        <v>165</v>
      </c>
      <c r="AP28" t="s">
        <v>166</v>
      </c>
    </row>
    <row r="29" spans="1:42" hidden="1" x14ac:dyDescent="0.2">
      <c r="A29" t="s">
        <v>167</v>
      </c>
      <c r="B29" t="s">
        <v>153</v>
      </c>
      <c r="C29">
        <v>298</v>
      </c>
      <c r="D29">
        <v>20655665815</v>
      </c>
      <c r="E29">
        <f t="shared" si="1"/>
        <v>1.2909791134374999</v>
      </c>
      <c r="F29" t="s">
        <v>130</v>
      </c>
      <c r="G29" t="s">
        <v>45</v>
      </c>
      <c r="H29" t="s">
        <v>168</v>
      </c>
      <c r="I29">
        <v>6336916151</v>
      </c>
      <c r="J29" t="s">
        <v>54</v>
      </c>
      <c r="K29" t="s">
        <v>48</v>
      </c>
      <c r="L29" t="s">
        <v>49</v>
      </c>
      <c r="M29" t="s">
        <v>80</v>
      </c>
      <c r="N29" t="s">
        <v>51</v>
      </c>
      <c r="O29" t="s">
        <v>52</v>
      </c>
      <c r="P29" s="1">
        <v>44533</v>
      </c>
      <c r="Q29" s="1">
        <v>44533</v>
      </c>
      <c r="R29" s="1">
        <v>44533</v>
      </c>
      <c r="S29" s="1">
        <v>44533</v>
      </c>
      <c r="T29" t="s">
        <v>169</v>
      </c>
      <c r="U29" t="s">
        <v>168</v>
      </c>
      <c r="V29" t="s">
        <v>54</v>
      </c>
      <c r="W29" t="s">
        <v>55</v>
      </c>
      <c r="X29" t="s">
        <v>156</v>
      </c>
      <c r="Y29" t="s">
        <v>156</v>
      </c>
      <c r="Z29" t="s">
        <v>49</v>
      </c>
      <c r="AA29" t="s">
        <v>170</v>
      </c>
      <c r="AB29" t="s">
        <v>132</v>
      </c>
      <c r="AC29" t="s">
        <v>158</v>
      </c>
      <c r="AD29" t="s">
        <v>159</v>
      </c>
      <c r="AE29" t="s">
        <v>62</v>
      </c>
      <c r="AF29" t="s">
        <v>133</v>
      </c>
      <c r="AG29" t="s">
        <v>160</v>
      </c>
      <c r="AH29" t="s">
        <v>168</v>
      </c>
      <c r="AI29" t="s">
        <v>171</v>
      </c>
      <c r="AJ29" t="s">
        <v>66</v>
      </c>
      <c r="AK29" t="s">
        <v>171</v>
      </c>
      <c r="AL29" t="s">
        <v>162</v>
      </c>
      <c r="AM29" t="s">
        <v>163</v>
      </c>
      <c r="AN29" t="s">
        <v>164</v>
      </c>
      <c r="AO29" t="s">
        <v>172</v>
      </c>
      <c r="AP29" t="s">
        <v>166</v>
      </c>
    </row>
    <row r="30" spans="1:42" hidden="1" x14ac:dyDescent="0.2">
      <c r="A30" t="s">
        <v>173</v>
      </c>
      <c r="B30" t="s">
        <v>153</v>
      </c>
      <c r="C30">
        <v>297</v>
      </c>
      <c r="D30">
        <v>25220787445</v>
      </c>
      <c r="E30">
        <f t="shared" si="1"/>
        <v>1.5762992153124999</v>
      </c>
      <c r="F30" t="s">
        <v>130</v>
      </c>
      <c r="G30" t="s">
        <v>45</v>
      </c>
      <c r="H30" t="s">
        <v>174</v>
      </c>
      <c r="I30">
        <v>7726950637</v>
      </c>
      <c r="J30" t="s">
        <v>54</v>
      </c>
      <c r="K30" t="s">
        <v>48</v>
      </c>
      <c r="L30" t="s">
        <v>49</v>
      </c>
      <c r="M30" t="s">
        <v>80</v>
      </c>
      <c r="N30" t="s">
        <v>72</v>
      </c>
      <c r="O30" t="s">
        <v>73</v>
      </c>
      <c r="P30" s="1">
        <v>44533</v>
      </c>
      <c r="Q30" s="1">
        <v>44533</v>
      </c>
      <c r="R30" s="1">
        <v>44533</v>
      </c>
      <c r="S30" s="1">
        <v>44533</v>
      </c>
      <c r="T30" t="s">
        <v>175</v>
      </c>
      <c r="U30" t="s">
        <v>174</v>
      </c>
      <c r="V30" t="s">
        <v>54</v>
      </c>
      <c r="W30" t="s">
        <v>55</v>
      </c>
      <c r="X30" t="s">
        <v>176</v>
      </c>
      <c r="Y30" t="s">
        <v>176</v>
      </c>
      <c r="Z30" t="s">
        <v>49</v>
      </c>
      <c r="AA30" t="s">
        <v>177</v>
      </c>
      <c r="AB30" t="s">
        <v>132</v>
      </c>
      <c r="AC30" t="s">
        <v>158</v>
      </c>
      <c r="AD30" t="s">
        <v>159</v>
      </c>
      <c r="AE30" t="s">
        <v>62</v>
      </c>
      <c r="AF30" t="s">
        <v>133</v>
      </c>
      <c r="AG30" t="s">
        <v>160</v>
      </c>
      <c r="AH30" t="s">
        <v>174</v>
      </c>
      <c r="AI30" t="s">
        <v>178</v>
      </c>
      <c r="AJ30" t="s">
        <v>66</v>
      </c>
      <c r="AK30" t="s">
        <v>178</v>
      </c>
      <c r="AL30" t="s">
        <v>162</v>
      </c>
      <c r="AM30" t="s">
        <v>163</v>
      </c>
      <c r="AN30" t="s">
        <v>164</v>
      </c>
      <c r="AO30" t="s">
        <v>179</v>
      </c>
      <c r="AP30" t="s">
        <v>166</v>
      </c>
    </row>
    <row r="31" spans="1:42" hidden="1" x14ac:dyDescent="0.2">
      <c r="A31" t="s">
        <v>180</v>
      </c>
      <c r="B31" t="s">
        <v>153</v>
      </c>
      <c r="C31">
        <v>299</v>
      </c>
      <c r="D31">
        <v>21326953340</v>
      </c>
      <c r="E31">
        <f t="shared" si="1"/>
        <v>1.33293458375</v>
      </c>
      <c r="F31" t="s">
        <v>130</v>
      </c>
      <c r="G31" t="s">
        <v>45</v>
      </c>
      <c r="H31" t="s">
        <v>181</v>
      </c>
      <c r="I31">
        <v>6497135763</v>
      </c>
      <c r="J31" t="s">
        <v>54</v>
      </c>
      <c r="K31" t="s">
        <v>48</v>
      </c>
      <c r="L31" t="s">
        <v>49</v>
      </c>
      <c r="M31" t="s">
        <v>50</v>
      </c>
      <c r="N31" t="s">
        <v>72</v>
      </c>
      <c r="O31" t="s">
        <v>52</v>
      </c>
      <c r="P31" s="1">
        <v>44533</v>
      </c>
      <c r="Q31" s="1">
        <v>44533</v>
      </c>
      <c r="R31" s="1">
        <v>44533</v>
      </c>
      <c r="S31" s="1">
        <v>44533</v>
      </c>
      <c r="T31" t="s">
        <v>182</v>
      </c>
      <c r="U31" t="s">
        <v>181</v>
      </c>
      <c r="V31" t="s">
        <v>54</v>
      </c>
      <c r="W31" t="s">
        <v>55</v>
      </c>
      <c r="X31" t="s">
        <v>156</v>
      </c>
      <c r="Y31" t="s">
        <v>156</v>
      </c>
      <c r="Z31" t="s">
        <v>49</v>
      </c>
      <c r="AA31" t="s">
        <v>183</v>
      </c>
      <c r="AB31" t="s">
        <v>132</v>
      </c>
      <c r="AC31" t="s">
        <v>158</v>
      </c>
      <c r="AD31" t="s">
        <v>159</v>
      </c>
      <c r="AE31" t="s">
        <v>62</v>
      </c>
      <c r="AF31" t="s">
        <v>133</v>
      </c>
      <c r="AG31" t="s">
        <v>160</v>
      </c>
      <c r="AH31" t="s">
        <v>181</v>
      </c>
      <c r="AI31" t="s">
        <v>184</v>
      </c>
      <c r="AJ31" t="s">
        <v>66</v>
      </c>
      <c r="AK31" t="s">
        <v>184</v>
      </c>
      <c r="AL31" t="s">
        <v>162</v>
      </c>
      <c r="AM31" t="s">
        <v>163</v>
      </c>
      <c r="AN31" t="s">
        <v>164</v>
      </c>
      <c r="AO31" t="s">
        <v>172</v>
      </c>
      <c r="AP31" t="s">
        <v>166</v>
      </c>
    </row>
    <row r="32" spans="1:42" hidden="1" x14ac:dyDescent="0.2">
      <c r="A32" t="s">
        <v>185</v>
      </c>
      <c r="B32" t="s">
        <v>153</v>
      </c>
      <c r="C32">
        <v>297</v>
      </c>
      <c r="D32">
        <v>20992088580</v>
      </c>
      <c r="E32">
        <f t="shared" si="1"/>
        <v>1.31200553625</v>
      </c>
      <c r="F32" t="s">
        <v>130</v>
      </c>
      <c r="G32" t="s">
        <v>45</v>
      </c>
      <c r="H32" t="s">
        <v>186</v>
      </c>
      <c r="I32">
        <v>6509593872</v>
      </c>
      <c r="J32" t="s">
        <v>54</v>
      </c>
      <c r="K32" t="s">
        <v>48</v>
      </c>
      <c r="L32" t="s">
        <v>49</v>
      </c>
      <c r="M32" t="s">
        <v>50</v>
      </c>
      <c r="N32" t="s">
        <v>51</v>
      </c>
      <c r="O32" t="s">
        <v>73</v>
      </c>
      <c r="P32" s="1">
        <v>44533</v>
      </c>
      <c r="Q32" s="1">
        <v>44533</v>
      </c>
      <c r="R32" s="1">
        <v>44533</v>
      </c>
      <c r="S32" s="1">
        <v>44533</v>
      </c>
      <c r="T32" t="s">
        <v>187</v>
      </c>
      <c r="U32" t="s">
        <v>186</v>
      </c>
      <c r="V32" t="s">
        <v>54</v>
      </c>
      <c r="W32" t="s">
        <v>55</v>
      </c>
      <c r="X32" t="s">
        <v>156</v>
      </c>
      <c r="Y32" t="s">
        <v>156</v>
      </c>
      <c r="Z32" t="s">
        <v>49</v>
      </c>
      <c r="AA32" t="s">
        <v>188</v>
      </c>
      <c r="AB32" t="s">
        <v>132</v>
      </c>
      <c r="AC32" t="s">
        <v>158</v>
      </c>
      <c r="AD32" t="s">
        <v>159</v>
      </c>
      <c r="AE32" t="s">
        <v>62</v>
      </c>
      <c r="AF32" t="s">
        <v>133</v>
      </c>
      <c r="AG32" t="s">
        <v>160</v>
      </c>
      <c r="AH32" t="s">
        <v>186</v>
      </c>
      <c r="AI32" t="s">
        <v>189</v>
      </c>
      <c r="AJ32" t="s">
        <v>66</v>
      </c>
      <c r="AK32" t="s">
        <v>189</v>
      </c>
      <c r="AL32" t="s">
        <v>162</v>
      </c>
      <c r="AM32" t="s">
        <v>163</v>
      </c>
      <c r="AN32" t="s">
        <v>164</v>
      </c>
      <c r="AO32" t="s">
        <v>179</v>
      </c>
      <c r="AP32" t="s">
        <v>166</v>
      </c>
    </row>
    <row r="33" spans="1:43" hidden="1" x14ac:dyDescent="0.2">
      <c r="A33" t="s">
        <v>190</v>
      </c>
      <c r="B33" t="s">
        <v>153</v>
      </c>
      <c r="C33">
        <v>299</v>
      </c>
      <c r="D33">
        <v>25327700111</v>
      </c>
      <c r="E33">
        <f t="shared" si="1"/>
        <v>1.5829812569374999</v>
      </c>
      <c r="F33" t="s">
        <v>130</v>
      </c>
      <c r="G33" t="s">
        <v>45</v>
      </c>
      <c r="H33" t="s">
        <v>191</v>
      </c>
      <c r="I33">
        <v>7612904656</v>
      </c>
      <c r="J33" t="s">
        <v>54</v>
      </c>
      <c r="K33" t="s">
        <v>48</v>
      </c>
      <c r="L33" t="s">
        <v>49</v>
      </c>
      <c r="M33" t="s">
        <v>80</v>
      </c>
      <c r="N33" t="s">
        <v>51</v>
      </c>
      <c r="O33" t="s">
        <v>52</v>
      </c>
      <c r="P33" s="1">
        <v>44533</v>
      </c>
      <c r="Q33" s="1">
        <v>44533</v>
      </c>
      <c r="R33" s="1">
        <v>44533</v>
      </c>
      <c r="S33" s="1">
        <v>44533</v>
      </c>
      <c r="T33" t="s">
        <v>192</v>
      </c>
      <c r="U33" t="s">
        <v>191</v>
      </c>
      <c r="V33" t="s">
        <v>54</v>
      </c>
      <c r="W33" t="s">
        <v>55</v>
      </c>
      <c r="X33" t="s">
        <v>156</v>
      </c>
      <c r="Y33" t="s">
        <v>156</v>
      </c>
      <c r="Z33" t="s">
        <v>49</v>
      </c>
      <c r="AA33" t="s">
        <v>193</v>
      </c>
      <c r="AB33" t="s">
        <v>132</v>
      </c>
      <c r="AC33" t="s">
        <v>158</v>
      </c>
      <c r="AD33" t="s">
        <v>159</v>
      </c>
      <c r="AE33" t="s">
        <v>62</v>
      </c>
      <c r="AF33" t="s">
        <v>133</v>
      </c>
      <c r="AG33" t="s">
        <v>160</v>
      </c>
      <c r="AH33" t="s">
        <v>191</v>
      </c>
      <c r="AI33" t="s">
        <v>194</v>
      </c>
      <c r="AJ33" t="s">
        <v>66</v>
      </c>
      <c r="AK33" t="s">
        <v>194</v>
      </c>
      <c r="AL33" t="s">
        <v>162</v>
      </c>
      <c r="AM33" t="s">
        <v>195</v>
      </c>
      <c r="AN33" t="s">
        <v>164</v>
      </c>
      <c r="AO33" t="s">
        <v>165</v>
      </c>
      <c r="AP33" t="s">
        <v>166</v>
      </c>
      <c r="AQ33" t="s">
        <v>196</v>
      </c>
    </row>
    <row r="34" spans="1:43" hidden="1" x14ac:dyDescent="0.2">
      <c r="A34" t="s">
        <v>197</v>
      </c>
      <c r="B34" t="s">
        <v>153</v>
      </c>
      <c r="C34">
        <v>299</v>
      </c>
      <c r="D34">
        <v>22301662844</v>
      </c>
      <c r="E34">
        <f t="shared" si="1"/>
        <v>1.3938539277499999</v>
      </c>
      <c r="F34" t="s">
        <v>130</v>
      </c>
      <c r="G34" t="s">
        <v>45</v>
      </c>
      <c r="H34" t="s">
        <v>198</v>
      </c>
      <c r="I34">
        <v>6862804176</v>
      </c>
      <c r="J34" t="s">
        <v>54</v>
      </c>
      <c r="K34" t="s">
        <v>48</v>
      </c>
      <c r="L34" t="s">
        <v>49</v>
      </c>
      <c r="M34" t="s">
        <v>50</v>
      </c>
      <c r="N34" t="s">
        <v>51</v>
      </c>
      <c r="O34" t="s">
        <v>73</v>
      </c>
      <c r="P34" s="1">
        <v>44533</v>
      </c>
      <c r="Q34" s="1">
        <v>44533</v>
      </c>
      <c r="R34" s="1">
        <v>44533</v>
      </c>
      <c r="S34" s="1">
        <v>44533</v>
      </c>
      <c r="T34" t="s">
        <v>199</v>
      </c>
      <c r="U34" t="s">
        <v>198</v>
      </c>
      <c r="V34" t="s">
        <v>54</v>
      </c>
      <c r="W34" t="s">
        <v>55</v>
      </c>
      <c r="X34" t="s">
        <v>156</v>
      </c>
      <c r="Y34" t="s">
        <v>156</v>
      </c>
      <c r="Z34" t="s">
        <v>49</v>
      </c>
      <c r="AA34" t="s">
        <v>200</v>
      </c>
      <c r="AB34" t="s">
        <v>132</v>
      </c>
      <c r="AC34" t="s">
        <v>158</v>
      </c>
      <c r="AD34" t="s">
        <v>159</v>
      </c>
      <c r="AE34" t="s">
        <v>62</v>
      </c>
      <c r="AF34" t="s">
        <v>133</v>
      </c>
      <c r="AG34" t="s">
        <v>160</v>
      </c>
      <c r="AH34" t="s">
        <v>198</v>
      </c>
      <c r="AI34" t="s">
        <v>201</v>
      </c>
      <c r="AJ34" t="s">
        <v>66</v>
      </c>
      <c r="AK34" t="s">
        <v>201</v>
      </c>
      <c r="AL34" t="s">
        <v>162</v>
      </c>
      <c r="AM34" t="s">
        <v>195</v>
      </c>
      <c r="AN34" t="s">
        <v>164</v>
      </c>
      <c r="AO34" t="s">
        <v>172</v>
      </c>
      <c r="AP34" t="s">
        <v>166</v>
      </c>
      <c r="AQ34" t="s">
        <v>196</v>
      </c>
    </row>
    <row r="35" spans="1:43" hidden="1" x14ac:dyDescent="0.2">
      <c r="A35" t="s">
        <v>202</v>
      </c>
      <c r="B35" t="s">
        <v>153</v>
      </c>
      <c r="C35">
        <v>299</v>
      </c>
      <c r="D35">
        <v>25883249121</v>
      </c>
      <c r="E35">
        <f t="shared" si="1"/>
        <v>1.6177030700624999</v>
      </c>
      <c r="F35" t="s">
        <v>130</v>
      </c>
      <c r="G35" t="s">
        <v>45</v>
      </c>
      <c r="H35" t="s">
        <v>203</v>
      </c>
      <c r="I35">
        <v>7784590797</v>
      </c>
      <c r="J35" t="s">
        <v>54</v>
      </c>
      <c r="K35" t="s">
        <v>48</v>
      </c>
      <c r="L35" t="s">
        <v>49</v>
      </c>
      <c r="M35" t="s">
        <v>80</v>
      </c>
      <c r="N35" t="s">
        <v>72</v>
      </c>
      <c r="O35" t="s">
        <v>52</v>
      </c>
      <c r="P35" s="1">
        <v>44533</v>
      </c>
      <c r="Q35" s="1">
        <v>44533</v>
      </c>
      <c r="R35" s="1">
        <v>44533</v>
      </c>
      <c r="S35" s="1">
        <v>44533</v>
      </c>
      <c r="T35" t="s">
        <v>204</v>
      </c>
      <c r="U35" t="s">
        <v>203</v>
      </c>
      <c r="V35" t="s">
        <v>54</v>
      </c>
      <c r="W35" t="s">
        <v>55</v>
      </c>
      <c r="X35" t="s">
        <v>205</v>
      </c>
      <c r="Y35" t="s">
        <v>205</v>
      </c>
      <c r="Z35" t="s">
        <v>49</v>
      </c>
      <c r="AA35" t="s">
        <v>206</v>
      </c>
      <c r="AB35" t="s">
        <v>132</v>
      </c>
      <c r="AC35" t="s">
        <v>158</v>
      </c>
      <c r="AD35" t="s">
        <v>159</v>
      </c>
      <c r="AE35" t="s">
        <v>62</v>
      </c>
      <c r="AF35" t="s">
        <v>133</v>
      </c>
      <c r="AG35" t="s">
        <v>160</v>
      </c>
      <c r="AH35" t="s">
        <v>203</v>
      </c>
      <c r="AI35" t="s">
        <v>207</v>
      </c>
      <c r="AJ35" t="s">
        <v>66</v>
      </c>
      <c r="AK35" t="s">
        <v>207</v>
      </c>
      <c r="AL35" t="s">
        <v>162</v>
      </c>
      <c r="AM35" t="s">
        <v>195</v>
      </c>
      <c r="AN35" t="s">
        <v>164</v>
      </c>
      <c r="AO35" t="s">
        <v>165</v>
      </c>
      <c r="AP35" t="s">
        <v>166</v>
      </c>
      <c r="AQ35" t="s">
        <v>196</v>
      </c>
    </row>
    <row r="36" spans="1:43" hidden="1" x14ac:dyDescent="0.2">
      <c r="A36" t="s">
        <v>208</v>
      </c>
      <c r="B36" t="s">
        <v>153</v>
      </c>
      <c r="C36">
        <v>299</v>
      </c>
      <c r="D36">
        <v>27570849103</v>
      </c>
      <c r="E36">
        <f t="shared" si="1"/>
        <v>1.7231780689375</v>
      </c>
      <c r="F36" t="s">
        <v>130</v>
      </c>
      <c r="G36" t="s">
        <v>45</v>
      </c>
      <c r="H36" t="s">
        <v>209</v>
      </c>
      <c r="I36">
        <v>8479082199</v>
      </c>
      <c r="J36" t="s">
        <v>54</v>
      </c>
      <c r="K36" t="s">
        <v>48</v>
      </c>
      <c r="L36" t="s">
        <v>49</v>
      </c>
      <c r="M36" t="s">
        <v>80</v>
      </c>
      <c r="N36" t="s">
        <v>51</v>
      </c>
      <c r="O36" t="s">
        <v>52</v>
      </c>
      <c r="P36" s="1">
        <v>44533</v>
      </c>
      <c r="Q36" s="1">
        <v>44533</v>
      </c>
      <c r="R36" s="1">
        <v>44533</v>
      </c>
      <c r="S36" s="1">
        <v>44533</v>
      </c>
      <c r="T36" t="s">
        <v>210</v>
      </c>
      <c r="U36" t="s">
        <v>209</v>
      </c>
      <c r="V36" t="s">
        <v>54</v>
      </c>
      <c r="W36" t="s">
        <v>55</v>
      </c>
      <c r="X36" t="s">
        <v>156</v>
      </c>
      <c r="Y36" t="s">
        <v>156</v>
      </c>
      <c r="Z36" t="s">
        <v>49</v>
      </c>
      <c r="AA36" t="s">
        <v>211</v>
      </c>
      <c r="AB36" t="s">
        <v>132</v>
      </c>
      <c r="AC36" t="s">
        <v>158</v>
      </c>
      <c r="AD36" t="s">
        <v>159</v>
      </c>
      <c r="AE36" t="s">
        <v>62</v>
      </c>
      <c r="AF36" t="s">
        <v>133</v>
      </c>
      <c r="AG36" t="s">
        <v>160</v>
      </c>
      <c r="AH36" t="s">
        <v>209</v>
      </c>
      <c r="AI36" t="s">
        <v>212</v>
      </c>
      <c r="AJ36" t="s">
        <v>66</v>
      </c>
      <c r="AK36" t="s">
        <v>212</v>
      </c>
      <c r="AL36" t="s">
        <v>162</v>
      </c>
      <c r="AM36" t="s">
        <v>163</v>
      </c>
      <c r="AN36" t="s">
        <v>164</v>
      </c>
      <c r="AO36" t="s">
        <v>165</v>
      </c>
      <c r="AP36" t="s">
        <v>166</v>
      </c>
    </row>
    <row r="37" spans="1:43" hidden="1" x14ac:dyDescent="0.2">
      <c r="A37" t="s">
        <v>213</v>
      </c>
      <c r="B37" t="s">
        <v>153</v>
      </c>
      <c r="C37">
        <v>299</v>
      </c>
      <c r="D37">
        <v>28240038486</v>
      </c>
      <c r="E37">
        <f t="shared" si="1"/>
        <v>1.765002405375</v>
      </c>
      <c r="F37" t="s">
        <v>130</v>
      </c>
      <c r="G37" t="s">
        <v>45</v>
      </c>
      <c r="H37" t="s">
        <v>214</v>
      </c>
      <c r="I37">
        <v>8657555345</v>
      </c>
      <c r="J37" t="s">
        <v>54</v>
      </c>
      <c r="K37" t="s">
        <v>48</v>
      </c>
      <c r="L37" t="s">
        <v>49</v>
      </c>
      <c r="M37" t="s">
        <v>50</v>
      </c>
      <c r="N37" t="s">
        <v>72</v>
      </c>
      <c r="O37" t="s">
        <v>73</v>
      </c>
      <c r="P37" s="1">
        <v>44533</v>
      </c>
      <c r="Q37" s="1">
        <v>44533</v>
      </c>
      <c r="R37" s="1">
        <v>44533</v>
      </c>
      <c r="S37" s="1">
        <v>44533</v>
      </c>
      <c r="T37" t="s">
        <v>215</v>
      </c>
      <c r="U37" t="s">
        <v>214</v>
      </c>
      <c r="V37" t="s">
        <v>54</v>
      </c>
      <c r="W37" t="s">
        <v>55</v>
      </c>
      <c r="X37" t="s">
        <v>156</v>
      </c>
      <c r="Y37" t="s">
        <v>156</v>
      </c>
      <c r="Z37" t="s">
        <v>49</v>
      </c>
      <c r="AA37" t="s">
        <v>216</v>
      </c>
      <c r="AB37" t="s">
        <v>132</v>
      </c>
      <c r="AC37" t="s">
        <v>158</v>
      </c>
      <c r="AD37" t="s">
        <v>159</v>
      </c>
      <c r="AE37" t="s">
        <v>62</v>
      </c>
      <c r="AF37" t="s">
        <v>133</v>
      </c>
      <c r="AG37" t="s">
        <v>160</v>
      </c>
      <c r="AH37" t="s">
        <v>214</v>
      </c>
      <c r="AI37" t="s">
        <v>217</v>
      </c>
      <c r="AJ37" t="s">
        <v>66</v>
      </c>
      <c r="AK37" t="s">
        <v>217</v>
      </c>
      <c r="AL37" t="s">
        <v>162</v>
      </c>
      <c r="AM37" t="s">
        <v>195</v>
      </c>
      <c r="AN37" t="s">
        <v>164</v>
      </c>
      <c r="AO37" t="s">
        <v>179</v>
      </c>
      <c r="AP37" t="s">
        <v>166</v>
      </c>
      <c r="AQ37" t="s">
        <v>196</v>
      </c>
    </row>
    <row r="38" spans="1:43" hidden="1" x14ac:dyDescent="0.2">
      <c r="A38" t="s">
        <v>218</v>
      </c>
      <c r="B38" t="s">
        <v>153</v>
      </c>
      <c r="C38">
        <v>298</v>
      </c>
      <c r="D38">
        <v>21114494412</v>
      </c>
      <c r="E38">
        <f t="shared" si="1"/>
        <v>1.3196559007499999</v>
      </c>
      <c r="F38" t="s">
        <v>130</v>
      </c>
      <c r="G38" t="s">
        <v>45</v>
      </c>
      <c r="H38" t="s">
        <v>219</v>
      </c>
      <c r="I38">
        <v>6480182839</v>
      </c>
      <c r="J38" t="s">
        <v>54</v>
      </c>
      <c r="K38" t="s">
        <v>48</v>
      </c>
      <c r="L38" t="s">
        <v>49</v>
      </c>
      <c r="M38" t="s">
        <v>50</v>
      </c>
      <c r="N38" t="s">
        <v>72</v>
      </c>
      <c r="O38" t="s">
        <v>52</v>
      </c>
      <c r="P38" s="1">
        <v>44533</v>
      </c>
      <c r="Q38" s="1">
        <v>44533</v>
      </c>
      <c r="R38" s="1">
        <v>44533</v>
      </c>
      <c r="S38" s="1">
        <v>44533</v>
      </c>
      <c r="T38" t="s">
        <v>220</v>
      </c>
      <c r="U38" t="s">
        <v>219</v>
      </c>
      <c r="V38" t="s">
        <v>54</v>
      </c>
      <c r="W38" t="s">
        <v>55</v>
      </c>
      <c r="X38" t="s">
        <v>156</v>
      </c>
      <c r="Y38" t="s">
        <v>156</v>
      </c>
      <c r="Z38" t="s">
        <v>49</v>
      </c>
      <c r="AA38" t="s">
        <v>221</v>
      </c>
      <c r="AB38" t="s">
        <v>132</v>
      </c>
      <c r="AC38" t="s">
        <v>158</v>
      </c>
      <c r="AD38" t="s">
        <v>159</v>
      </c>
      <c r="AE38" t="s">
        <v>62</v>
      </c>
      <c r="AF38" t="s">
        <v>133</v>
      </c>
      <c r="AG38" t="s">
        <v>160</v>
      </c>
      <c r="AH38" t="s">
        <v>219</v>
      </c>
      <c r="AI38" t="s">
        <v>222</v>
      </c>
      <c r="AJ38" t="s">
        <v>66</v>
      </c>
      <c r="AK38" t="s">
        <v>222</v>
      </c>
      <c r="AL38" t="s">
        <v>162</v>
      </c>
      <c r="AM38" t="s">
        <v>195</v>
      </c>
      <c r="AN38" t="s">
        <v>164</v>
      </c>
      <c r="AO38" t="s">
        <v>172</v>
      </c>
      <c r="AP38" t="s">
        <v>166</v>
      </c>
      <c r="AQ38" t="s">
        <v>196</v>
      </c>
    </row>
    <row r="39" spans="1:43" hidden="1" x14ac:dyDescent="0.2">
      <c r="A39" t="s">
        <v>223</v>
      </c>
      <c r="B39" t="s">
        <v>153</v>
      </c>
      <c r="C39">
        <v>295</v>
      </c>
      <c r="D39">
        <v>20868475598</v>
      </c>
      <c r="E39">
        <f t="shared" si="1"/>
        <v>1.304279724875</v>
      </c>
      <c r="F39" t="s">
        <v>130</v>
      </c>
      <c r="G39" t="s">
        <v>45</v>
      </c>
      <c r="H39" t="s">
        <v>224</v>
      </c>
      <c r="I39">
        <v>6353875613</v>
      </c>
      <c r="J39" t="s">
        <v>54</v>
      </c>
      <c r="K39" t="s">
        <v>48</v>
      </c>
      <c r="L39" t="s">
        <v>49</v>
      </c>
      <c r="M39" t="s">
        <v>50</v>
      </c>
      <c r="N39" t="s">
        <v>72</v>
      </c>
      <c r="O39" t="s">
        <v>52</v>
      </c>
      <c r="P39" s="1">
        <v>44533</v>
      </c>
      <c r="Q39" s="1">
        <v>44533</v>
      </c>
      <c r="R39" s="1">
        <v>44533</v>
      </c>
      <c r="S39" s="1">
        <v>44533</v>
      </c>
      <c r="T39" t="s">
        <v>225</v>
      </c>
      <c r="U39" t="s">
        <v>224</v>
      </c>
      <c r="V39" t="s">
        <v>54</v>
      </c>
      <c r="W39" t="s">
        <v>55</v>
      </c>
      <c r="X39" t="s">
        <v>156</v>
      </c>
      <c r="Y39" t="s">
        <v>156</v>
      </c>
      <c r="Z39" t="s">
        <v>49</v>
      </c>
      <c r="AA39" t="s">
        <v>226</v>
      </c>
      <c r="AB39" t="s">
        <v>132</v>
      </c>
      <c r="AC39" t="s">
        <v>158</v>
      </c>
      <c r="AD39" t="s">
        <v>159</v>
      </c>
      <c r="AE39" t="s">
        <v>62</v>
      </c>
      <c r="AF39" t="s">
        <v>133</v>
      </c>
      <c r="AG39" t="s">
        <v>160</v>
      </c>
      <c r="AH39" t="s">
        <v>224</v>
      </c>
      <c r="AI39" t="s">
        <v>227</v>
      </c>
      <c r="AJ39" t="s">
        <v>66</v>
      </c>
      <c r="AK39" t="s">
        <v>227</v>
      </c>
      <c r="AL39" t="s">
        <v>162</v>
      </c>
      <c r="AM39" t="s">
        <v>195</v>
      </c>
      <c r="AN39" t="s">
        <v>164</v>
      </c>
      <c r="AO39" t="s">
        <v>179</v>
      </c>
      <c r="AP39" t="s">
        <v>166</v>
      </c>
      <c r="AQ39" t="s">
        <v>196</v>
      </c>
    </row>
    <row r="40" spans="1:43" hidden="1" x14ac:dyDescent="0.2">
      <c r="A40" t="s">
        <v>228</v>
      </c>
      <c r="B40" t="s">
        <v>153</v>
      </c>
      <c r="C40">
        <v>299</v>
      </c>
      <c r="D40">
        <v>20193486899</v>
      </c>
      <c r="E40">
        <f t="shared" si="1"/>
        <v>1.2620929311875</v>
      </c>
      <c r="F40" t="s">
        <v>130</v>
      </c>
      <c r="G40" t="s">
        <v>45</v>
      </c>
      <c r="H40" t="s">
        <v>229</v>
      </c>
      <c r="I40">
        <v>6115365831</v>
      </c>
      <c r="J40" t="s">
        <v>54</v>
      </c>
      <c r="K40" t="s">
        <v>48</v>
      </c>
      <c r="L40" t="s">
        <v>49</v>
      </c>
      <c r="M40" t="s">
        <v>80</v>
      </c>
      <c r="N40" t="s">
        <v>51</v>
      </c>
      <c r="O40" t="s">
        <v>73</v>
      </c>
      <c r="P40" s="1">
        <v>44533</v>
      </c>
      <c r="Q40" s="1">
        <v>44533</v>
      </c>
      <c r="R40" s="1">
        <v>44533</v>
      </c>
      <c r="S40" s="1">
        <v>44533</v>
      </c>
      <c r="T40" t="s">
        <v>230</v>
      </c>
      <c r="U40" t="s">
        <v>229</v>
      </c>
      <c r="V40" t="s">
        <v>54</v>
      </c>
      <c r="W40" t="s">
        <v>55</v>
      </c>
      <c r="X40" t="s">
        <v>156</v>
      </c>
      <c r="Y40" t="s">
        <v>156</v>
      </c>
      <c r="Z40" t="s">
        <v>49</v>
      </c>
      <c r="AA40" t="s">
        <v>231</v>
      </c>
      <c r="AB40" t="s">
        <v>132</v>
      </c>
      <c r="AC40" t="s">
        <v>158</v>
      </c>
      <c r="AD40" t="s">
        <v>159</v>
      </c>
      <c r="AE40" t="s">
        <v>62</v>
      </c>
      <c r="AF40" t="s">
        <v>133</v>
      </c>
      <c r="AG40" t="s">
        <v>160</v>
      </c>
      <c r="AH40" t="s">
        <v>229</v>
      </c>
      <c r="AI40" t="s">
        <v>232</v>
      </c>
      <c r="AJ40" t="s">
        <v>66</v>
      </c>
      <c r="AK40" t="s">
        <v>232</v>
      </c>
      <c r="AL40" t="s">
        <v>162</v>
      </c>
      <c r="AM40" t="s">
        <v>163</v>
      </c>
      <c r="AN40" t="s">
        <v>164</v>
      </c>
      <c r="AO40" t="s">
        <v>233</v>
      </c>
      <c r="AP40" t="s">
        <v>166</v>
      </c>
    </row>
    <row r="41" spans="1:43" hidden="1" x14ac:dyDescent="0.2">
      <c r="A41" t="s">
        <v>234</v>
      </c>
      <c r="B41" t="s">
        <v>153</v>
      </c>
      <c r="C41">
        <v>297</v>
      </c>
      <c r="D41">
        <v>21990377278</v>
      </c>
      <c r="E41">
        <f t="shared" si="1"/>
        <v>1.374398579875</v>
      </c>
      <c r="F41" t="s">
        <v>130</v>
      </c>
      <c r="G41" t="s">
        <v>45</v>
      </c>
      <c r="H41" t="s">
        <v>235</v>
      </c>
      <c r="I41">
        <v>6741833746</v>
      </c>
      <c r="J41" t="s">
        <v>54</v>
      </c>
      <c r="K41" t="s">
        <v>48</v>
      </c>
      <c r="L41" t="s">
        <v>49</v>
      </c>
      <c r="M41" t="s">
        <v>80</v>
      </c>
      <c r="N41" t="s">
        <v>72</v>
      </c>
      <c r="O41" t="s">
        <v>73</v>
      </c>
      <c r="P41" s="1">
        <v>44533</v>
      </c>
      <c r="Q41" s="1">
        <v>44533</v>
      </c>
      <c r="R41" s="1">
        <v>44533</v>
      </c>
      <c r="S41" s="1">
        <v>44533</v>
      </c>
      <c r="T41" t="s">
        <v>236</v>
      </c>
      <c r="U41" t="s">
        <v>235</v>
      </c>
      <c r="V41" t="s">
        <v>54</v>
      </c>
      <c r="W41" t="s">
        <v>55</v>
      </c>
      <c r="X41" t="s">
        <v>205</v>
      </c>
      <c r="Y41" t="s">
        <v>205</v>
      </c>
      <c r="Z41" t="s">
        <v>49</v>
      </c>
      <c r="AA41" t="s">
        <v>237</v>
      </c>
      <c r="AB41" t="s">
        <v>132</v>
      </c>
      <c r="AC41" t="s">
        <v>158</v>
      </c>
      <c r="AD41" t="s">
        <v>159</v>
      </c>
      <c r="AE41" t="s">
        <v>62</v>
      </c>
      <c r="AF41" t="s">
        <v>133</v>
      </c>
      <c r="AG41" t="s">
        <v>160</v>
      </c>
      <c r="AH41" t="s">
        <v>235</v>
      </c>
      <c r="AI41" t="s">
        <v>238</v>
      </c>
      <c r="AJ41" t="s">
        <v>66</v>
      </c>
      <c r="AK41" t="s">
        <v>238</v>
      </c>
      <c r="AL41" t="s">
        <v>162</v>
      </c>
      <c r="AM41" t="s">
        <v>163</v>
      </c>
      <c r="AN41" t="s">
        <v>164</v>
      </c>
      <c r="AO41" t="s">
        <v>233</v>
      </c>
      <c r="AP41" t="s">
        <v>166</v>
      </c>
    </row>
    <row r="42" spans="1:43" hidden="1" x14ac:dyDescent="0.2">
      <c r="A42" t="s">
        <v>239</v>
      </c>
      <c r="B42" t="s">
        <v>153</v>
      </c>
      <c r="C42">
        <v>299</v>
      </c>
      <c r="D42">
        <v>20160652011</v>
      </c>
      <c r="E42">
        <f t="shared" si="1"/>
        <v>1.2600407506875</v>
      </c>
      <c r="F42" t="s">
        <v>130</v>
      </c>
      <c r="G42" t="s">
        <v>45</v>
      </c>
      <c r="H42" t="s">
        <v>240</v>
      </c>
      <c r="I42">
        <v>6081872321</v>
      </c>
      <c r="J42" t="s">
        <v>54</v>
      </c>
      <c r="K42" t="s">
        <v>48</v>
      </c>
      <c r="L42" t="s">
        <v>49</v>
      </c>
      <c r="M42" t="s">
        <v>80</v>
      </c>
      <c r="N42" t="s">
        <v>72</v>
      </c>
      <c r="O42" t="s">
        <v>73</v>
      </c>
      <c r="P42" s="1">
        <v>44533</v>
      </c>
      <c r="Q42" s="1">
        <v>44533</v>
      </c>
      <c r="R42" s="1">
        <v>44533</v>
      </c>
      <c r="S42" s="1">
        <v>44533</v>
      </c>
      <c r="T42" t="s">
        <v>241</v>
      </c>
      <c r="U42" t="s">
        <v>240</v>
      </c>
      <c r="V42" t="s">
        <v>54</v>
      </c>
      <c r="W42" t="s">
        <v>55</v>
      </c>
      <c r="X42" t="s">
        <v>156</v>
      </c>
      <c r="Y42" t="s">
        <v>156</v>
      </c>
      <c r="Z42" t="s">
        <v>49</v>
      </c>
      <c r="AA42" t="s">
        <v>242</v>
      </c>
      <c r="AB42" t="s">
        <v>132</v>
      </c>
      <c r="AC42" t="s">
        <v>158</v>
      </c>
      <c r="AD42" t="s">
        <v>159</v>
      </c>
      <c r="AE42" t="s">
        <v>62</v>
      </c>
      <c r="AF42" t="s">
        <v>133</v>
      </c>
      <c r="AG42" t="s">
        <v>160</v>
      </c>
      <c r="AH42" t="s">
        <v>240</v>
      </c>
      <c r="AI42" t="s">
        <v>243</v>
      </c>
      <c r="AJ42" t="s">
        <v>66</v>
      </c>
      <c r="AK42" t="s">
        <v>243</v>
      </c>
      <c r="AL42" t="s">
        <v>162</v>
      </c>
      <c r="AM42" t="s">
        <v>195</v>
      </c>
      <c r="AN42" t="s">
        <v>164</v>
      </c>
      <c r="AO42" t="s">
        <v>233</v>
      </c>
      <c r="AP42" t="s">
        <v>166</v>
      </c>
      <c r="AQ42" t="s">
        <v>196</v>
      </c>
    </row>
    <row r="43" spans="1:43" hidden="1" x14ac:dyDescent="0.2">
      <c r="A43" t="s">
        <v>244</v>
      </c>
      <c r="B43" t="s">
        <v>153</v>
      </c>
      <c r="C43">
        <v>291</v>
      </c>
      <c r="D43">
        <v>29841116146</v>
      </c>
      <c r="E43">
        <f t="shared" si="1"/>
        <v>1.8650697591250001</v>
      </c>
      <c r="F43" t="s">
        <v>130</v>
      </c>
      <c r="G43" t="s">
        <v>45</v>
      </c>
      <c r="H43" t="s">
        <v>245</v>
      </c>
      <c r="I43">
        <v>9039514997</v>
      </c>
      <c r="J43" t="s">
        <v>54</v>
      </c>
      <c r="K43" t="s">
        <v>48</v>
      </c>
      <c r="L43" t="s">
        <v>49</v>
      </c>
      <c r="M43" t="s">
        <v>80</v>
      </c>
      <c r="N43" t="s">
        <v>72</v>
      </c>
      <c r="O43" t="s">
        <v>73</v>
      </c>
      <c r="P43" s="1">
        <v>44533</v>
      </c>
      <c r="Q43" s="1">
        <v>44533</v>
      </c>
      <c r="R43" s="1">
        <v>44533</v>
      </c>
      <c r="S43" s="1">
        <v>44533</v>
      </c>
      <c r="T43" t="s">
        <v>246</v>
      </c>
      <c r="U43" t="s">
        <v>245</v>
      </c>
      <c r="V43" t="s">
        <v>54</v>
      </c>
      <c r="W43" t="s">
        <v>55</v>
      </c>
      <c r="X43" t="s">
        <v>156</v>
      </c>
      <c r="Y43" t="s">
        <v>156</v>
      </c>
      <c r="Z43" t="s">
        <v>49</v>
      </c>
      <c r="AA43" t="s">
        <v>247</v>
      </c>
      <c r="AB43" t="s">
        <v>132</v>
      </c>
      <c r="AC43" t="s">
        <v>158</v>
      </c>
      <c r="AD43" t="s">
        <v>159</v>
      </c>
      <c r="AE43" t="s">
        <v>62</v>
      </c>
      <c r="AF43" t="s">
        <v>133</v>
      </c>
      <c r="AG43" t="s">
        <v>160</v>
      </c>
      <c r="AH43" t="s">
        <v>245</v>
      </c>
      <c r="AI43" t="s">
        <v>248</v>
      </c>
      <c r="AJ43" t="s">
        <v>66</v>
      </c>
      <c r="AK43" t="s">
        <v>248</v>
      </c>
      <c r="AL43" t="s">
        <v>162</v>
      </c>
      <c r="AM43" t="s">
        <v>195</v>
      </c>
      <c r="AN43" t="s">
        <v>164</v>
      </c>
      <c r="AO43" t="s">
        <v>233</v>
      </c>
      <c r="AP43" t="s">
        <v>166</v>
      </c>
      <c r="AQ43" t="s">
        <v>196</v>
      </c>
    </row>
    <row r="44" spans="1:43" hidden="1" x14ac:dyDescent="0.2">
      <c r="A44" t="s">
        <v>249</v>
      </c>
      <c r="B44" t="s">
        <v>153</v>
      </c>
      <c r="C44">
        <v>296</v>
      </c>
      <c r="D44">
        <v>20453550705</v>
      </c>
      <c r="E44">
        <f t="shared" si="1"/>
        <v>1.2783469190625001</v>
      </c>
      <c r="F44" t="s">
        <v>130</v>
      </c>
      <c r="G44" t="s">
        <v>45</v>
      </c>
      <c r="H44" t="s">
        <v>250</v>
      </c>
      <c r="I44">
        <v>6264014387</v>
      </c>
      <c r="J44" t="s">
        <v>54</v>
      </c>
      <c r="K44" t="s">
        <v>48</v>
      </c>
      <c r="L44" t="s">
        <v>49</v>
      </c>
      <c r="M44" t="s">
        <v>80</v>
      </c>
      <c r="N44" t="s">
        <v>51</v>
      </c>
      <c r="O44" t="s">
        <v>52</v>
      </c>
      <c r="P44" s="1">
        <v>44533</v>
      </c>
      <c r="Q44" s="1">
        <v>44533</v>
      </c>
      <c r="R44" s="1">
        <v>44533</v>
      </c>
      <c r="S44" s="1">
        <v>44533</v>
      </c>
      <c r="T44" t="s">
        <v>251</v>
      </c>
      <c r="U44" t="s">
        <v>250</v>
      </c>
      <c r="V44" t="s">
        <v>54</v>
      </c>
      <c r="W44" t="s">
        <v>55</v>
      </c>
      <c r="X44" t="s">
        <v>156</v>
      </c>
      <c r="Y44" t="s">
        <v>156</v>
      </c>
      <c r="Z44" t="s">
        <v>49</v>
      </c>
      <c r="AA44" t="s">
        <v>252</v>
      </c>
      <c r="AB44" t="s">
        <v>132</v>
      </c>
      <c r="AC44" t="s">
        <v>158</v>
      </c>
      <c r="AD44" t="s">
        <v>159</v>
      </c>
      <c r="AE44" t="s">
        <v>62</v>
      </c>
      <c r="AF44" t="s">
        <v>133</v>
      </c>
      <c r="AG44" t="s">
        <v>160</v>
      </c>
      <c r="AH44" t="s">
        <v>250</v>
      </c>
      <c r="AI44" t="s">
        <v>253</v>
      </c>
      <c r="AJ44" t="s">
        <v>66</v>
      </c>
      <c r="AK44" t="s">
        <v>253</v>
      </c>
      <c r="AL44" t="s">
        <v>254</v>
      </c>
      <c r="AM44" t="s">
        <v>163</v>
      </c>
      <c r="AN44" t="s">
        <v>255</v>
      </c>
      <c r="AO44" t="s">
        <v>256</v>
      </c>
      <c r="AP44" t="s">
        <v>257</v>
      </c>
    </row>
    <row r="45" spans="1:43" hidden="1" x14ac:dyDescent="0.2">
      <c r="A45" t="s">
        <v>258</v>
      </c>
      <c r="B45" t="s">
        <v>153</v>
      </c>
      <c r="C45">
        <v>297</v>
      </c>
      <c r="D45">
        <v>31026689837</v>
      </c>
      <c r="E45">
        <f t="shared" si="1"/>
        <v>1.9391681148125</v>
      </c>
      <c r="F45" t="s">
        <v>130</v>
      </c>
      <c r="G45" t="s">
        <v>45</v>
      </c>
      <c r="H45" t="s">
        <v>259</v>
      </c>
      <c r="I45">
        <v>9428390450</v>
      </c>
      <c r="J45" t="s">
        <v>54</v>
      </c>
      <c r="K45" t="s">
        <v>48</v>
      </c>
      <c r="L45" t="s">
        <v>49</v>
      </c>
      <c r="M45" t="s">
        <v>50</v>
      </c>
      <c r="N45" t="s">
        <v>51</v>
      </c>
      <c r="O45" t="s">
        <v>52</v>
      </c>
      <c r="P45" s="1">
        <v>44533</v>
      </c>
      <c r="Q45" s="1">
        <v>44533</v>
      </c>
      <c r="R45" s="1">
        <v>44533</v>
      </c>
      <c r="S45" s="1">
        <v>44533</v>
      </c>
      <c r="T45" t="s">
        <v>260</v>
      </c>
      <c r="U45" t="s">
        <v>259</v>
      </c>
      <c r="V45" t="s">
        <v>54</v>
      </c>
      <c r="W45" t="s">
        <v>55</v>
      </c>
      <c r="X45" t="s">
        <v>156</v>
      </c>
      <c r="Y45" t="s">
        <v>156</v>
      </c>
      <c r="Z45" t="s">
        <v>49</v>
      </c>
      <c r="AA45" t="s">
        <v>261</v>
      </c>
      <c r="AB45" t="s">
        <v>132</v>
      </c>
      <c r="AC45" t="s">
        <v>158</v>
      </c>
      <c r="AD45" t="s">
        <v>159</v>
      </c>
      <c r="AE45" t="s">
        <v>62</v>
      </c>
      <c r="AF45" t="s">
        <v>133</v>
      </c>
      <c r="AG45" t="s">
        <v>160</v>
      </c>
      <c r="AH45" t="s">
        <v>259</v>
      </c>
      <c r="AI45" t="s">
        <v>262</v>
      </c>
      <c r="AJ45" t="s">
        <v>66</v>
      </c>
      <c r="AK45" t="s">
        <v>262</v>
      </c>
      <c r="AL45" t="s">
        <v>254</v>
      </c>
      <c r="AM45" t="s">
        <v>163</v>
      </c>
      <c r="AN45" t="s">
        <v>255</v>
      </c>
      <c r="AO45" t="s">
        <v>256</v>
      </c>
      <c r="AP45" t="s">
        <v>257</v>
      </c>
    </row>
    <row r="46" spans="1:43" hidden="1" x14ac:dyDescent="0.2">
      <c r="A46" t="s">
        <v>263</v>
      </c>
      <c r="B46" t="s">
        <v>153</v>
      </c>
      <c r="C46">
        <v>281</v>
      </c>
      <c r="D46">
        <v>21393250976</v>
      </c>
      <c r="E46">
        <f t="shared" si="1"/>
        <v>1.3370781860000001</v>
      </c>
      <c r="F46" t="s">
        <v>130</v>
      </c>
      <c r="G46" t="s">
        <v>45</v>
      </c>
      <c r="H46" t="s">
        <v>264</v>
      </c>
      <c r="I46">
        <v>6532686147</v>
      </c>
      <c r="J46" t="s">
        <v>54</v>
      </c>
      <c r="K46" t="s">
        <v>48</v>
      </c>
      <c r="L46" t="s">
        <v>49</v>
      </c>
      <c r="M46" t="s">
        <v>50</v>
      </c>
      <c r="N46" t="s">
        <v>72</v>
      </c>
      <c r="O46" t="s">
        <v>52</v>
      </c>
      <c r="P46" s="1">
        <v>44533</v>
      </c>
      <c r="Q46" s="1">
        <v>44533</v>
      </c>
      <c r="R46" s="1">
        <v>44533</v>
      </c>
      <c r="S46" s="1">
        <v>44533</v>
      </c>
      <c r="T46" t="s">
        <v>265</v>
      </c>
      <c r="U46" t="s">
        <v>264</v>
      </c>
      <c r="V46" t="s">
        <v>54</v>
      </c>
      <c r="W46" t="s">
        <v>55</v>
      </c>
      <c r="X46" t="s">
        <v>266</v>
      </c>
      <c r="Y46" t="s">
        <v>266</v>
      </c>
      <c r="Z46" t="s">
        <v>49</v>
      </c>
      <c r="AA46" t="s">
        <v>267</v>
      </c>
      <c r="AB46" t="s">
        <v>132</v>
      </c>
      <c r="AC46" t="s">
        <v>158</v>
      </c>
      <c r="AD46" t="s">
        <v>159</v>
      </c>
      <c r="AE46" t="s">
        <v>62</v>
      </c>
      <c r="AF46" t="s">
        <v>133</v>
      </c>
      <c r="AG46" t="s">
        <v>160</v>
      </c>
      <c r="AH46" t="s">
        <v>264</v>
      </c>
      <c r="AI46" t="s">
        <v>268</v>
      </c>
      <c r="AJ46" t="s">
        <v>66</v>
      </c>
      <c r="AK46" t="s">
        <v>268</v>
      </c>
      <c r="AL46" t="s">
        <v>269</v>
      </c>
      <c r="AM46" t="s">
        <v>163</v>
      </c>
      <c r="AN46" t="s">
        <v>270</v>
      </c>
      <c r="AO46" t="s">
        <v>256</v>
      </c>
      <c r="AP46" t="s">
        <v>271</v>
      </c>
    </row>
    <row r="47" spans="1:43" hidden="1" x14ac:dyDescent="0.2">
      <c r="A47" t="s">
        <v>272</v>
      </c>
      <c r="B47" t="s">
        <v>153</v>
      </c>
      <c r="C47">
        <v>295</v>
      </c>
      <c r="D47">
        <v>18610534480</v>
      </c>
      <c r="E47">
        <f t="shared" si="1"/>
        <v>1.1631584049999999</v>
      </c>
      <c r="F47" t="s">
        <v>130</v>
      </c>
      <c r="G47" t="s">
        <v>45</v>
      </c>
      <c r="H47" t="s">
        <v>273</v>
      </c>
      <c r="I47">
        <v>5615925667</v>
      </c>
      <c r="J47" t="s">
        <v>54</v>
      </c>
      <c r="K47" t="s">
        <v>48</v>
      </c>
      <c r="L47" t="s">
        <v>49</v>
      </c>
      <c r="M47" t="s">
        <v>80</v>
      </c>
      <c r="N47" t="s">
        <v>72</v>
      </c>
      <c r="O47" t="s">
        <v>73</v>
      </c>
      <c r="P47" s="1">
        <v>44533</v>
      </c>
      <c r="Q47" s="1">
        <v>44533</v>
      </c>
      <c r="R47" s="1">
        <v>44533</v>
      </c>
      <c r="S47" s="1">
        <v>44533</v>
      </c>
      <c r="T47" t="s">
        <v>274</v>
      </c>
      <c r="U47" t="s">
        <v>273</v>
      </c>
      <c r="V47" t="s">
        <v>54</v>
      </c>
      <c r="W47" t="s">
        <v>55</v>
      </c>
      <c r="X47" t="s">
        <v>266</v>
      </c>
      <c r="Y47" t="s">
        <v>266</v>
      </c>
      <c r="Z47" t="s">
        <v>49</v>
      </c>
      <c r="AA47" t="s">
        <v>275</v>
      </c>
      <c r="AB47" t="s">
        <v>132</v>
      </c>
      <c r="AC47" t="s">
        <v>158</v>
      </c>
      <c r="AD47" t="s">
        <v>159</v>
      </c>
      <c r="AE47" t="s">
        <v>62</v>
      </c>
      <c r="AF47" t="s">
        <v>133</v>
      </c>
      <c r="AG47" t="s">
        <v>160</v>
      </c>
      <c r="AH47" t="s">
        <v>273</v>
      </c>
      <c r="AI47" t="s">
        <v>276</v>
      </c>
      <c r="AJ47" t="s">
        <v>66</v>
      </c>
      <c r="AK47" t="s">
        <v>276</v>
      </c>
      <c r="AL47" t="s">
        <v>269</v>
      </c>
      <c r="AM47" t="s">
        <v>163</v>
      </c>
      <c r="AN47" t="s">
        <v>270</v>
      </c>
      <c r="AO47" t="s">
        <v>256</v>
      </c>
      <c r="AP47" t="s">
        <v>271</v>
      </c>
    </row>
    <row r="48" spans="1:43" hidden="1" x14ac:dyDescent="0.2">
      <c r="A48" t="s">
        <v>277</v>
      </c>
      <c r="B48" t="s">
        <v>153</v>
      </c>
      <c r="C48">
        <v>279</v>
      </c>
      <c r="D48">
        <v>24316794674</v>
      </c>
      <c r="E48">
        <f t="shared" si="1"/>
        <v>1.519799667125</v>
      </c>
      <c r="F48" t="s">
        <v>130</v>
      </c>
      <c r="G48" t="s">
        <v>45</v>
      </c>
      <c r="H48" t="s">
        <v>278</v>
      </c>
      <c r="I48">
        <v>7289772603</v>
      </c>
      <c r="J48" t="s">
        <v>54</v>
      </c>
      <c r="K48" t="s">
        <v>48</v>
      </c>
      <c r="L48" t="s">
        <v>49</v>
      </c>
      <c r="M48" t="s">
        <v>80</v>
      </c>
      <c r="N48" t="s">
        <v>51</v>
      </c>
      <c r="O48" t="s">
        <v>73</v>
      </c>
      <c r="P48" s="1">
        <v>44533</v>
      </c>
      <c r="Q48" s="1">
        <v>44533</v>
      </c>
      <c r="R48" s="1">
        <v>44533</v>
      </c>
      <c r="S48" s="1">
        <v>44533</v>
      </c>
      <c r="T48" t="s">
        <v>279</v>
      </c>
      <c r="U48" t="s">
        <v>278</v>
      </c>
      <c r="V48" t="s">
        <v>54</v>
      </c>
      <c r="W48" t="s">
        <v>55</v>
      </c>
      <c r="X48" t="s">
        <v>266</v>
      </c>
      <c r="Y48" t="s">
        <v>266</v>
      </c>
      <c r="Z48" t="s">
        <v>49</v>
      </c>
      <c r="AA48" t="s">
        <v>280</v>
      </c>
      <c r="AB48" t="s">
        <v>132</v>
      </c>
      <c r="AC48" t="s">
        <v>158</v>
      </c>
      <c r="AD48" t="s">
        <v>159</v>
      </c>
      <c r="AE48" t="s">
        <v>62</v>
      </c>
      <c r="AF48" t="s">
        <v>133</v>
      </c>
      <c r="AG48" t="s">
        <v>160</v>
      </c>
      <c r="AH48" t="s">
        <v>278</v>
      </c>
      <c r="AI48" t="s">
        <v>281</v>
      </c>
      <c r="AJ48" t="s">
        <v>66</v>
      </c>
      <c r="AK48" t="s">
        <v>281</v>
      </c>
      <c r="AL48" t="s">
        <v>269</v>
      </c>
      <c r="AM48" t="s">
        <v>163</v>
      </c>
      <c r="AN48" t="s">
        <v>270</v>
      </c>
      <c r="AO48" t="s">
        <v>282</v>
      </c>
      <c r="AP48" t="s">
        <v>271</v>
      </c>
    </row>
    <row r="49" spans="1:44" hidden="1" x14ac:dyDescent="0.2">
      <c r="A49" t="s">
        <v>283</v>
      </c>
      <c r="B49" t="s">
        <v>153</v>
      </c>
      <c r="C49">
        <v>290</v>
      </c>
      <c r="D49">
        <v>24865098480</v>
      </c>
      <c r="E49">
        <f t="shared" si="1"/>
        <v>1.554068655</v>
      </c>
      <c r="F49" t="s">
        <v>130</v>
      </c>
      <c r="G49" t="s">
        <v>45</v>
      </c>
      <c r="H49" t="s">
        <v>284</v>
      </c>
      <c r="I49">
        <v>7503377675</v>
      </c>
      <c r="J49" t="s">
        <v>54</v>
      </c>
      <c r="K49" t="s">
        <v>48</v>
      </c>
      <c r="L49" t="s">
        <v>49</v>
      </c>
      <c r="M49" t="s">
        <v>50</v>
      </c>
      <c r="N49" t="s">
        <v>72</v>
      </c>
      <c r="O49" t="s">
        <v>73</v>
      </c>
      <c r="P49" s="1">
        <v>44533</v>
      </c>
      <c r="Q49" s="1">
        <v>44533</v>
      </c>
      <c r="R49" s="1">
        <v>44533</v>
      </c>
      <c r="S49" s="1">
        <v>44533</v>
      </c>
      <c r="T49" t="s">
        <v>285</v>
      </c>
      <c r="U49" t="s">
        <v>284</v>
      </c>
      <c r="V49" t="s">
        <v>54</v>
      </c>
      <c r="W49" t="s">
        <v>55</v>
      </c>
      <c r="X49" t="s">
        <v>266</v>
      </c>
      <c r="Y49" t="s">
        <v>266</v>
      </c>
      <c r="Z49" t="s">
        <v>49</v>
      </c>
      <c r="AA49" t="s">
        <v>286</v>
      </c>
      <c r="AB49" t="s">
        <v>132</v>
      </c>
      <c r="AC49" t="s">
        <v>158</v>
      </c>
      <c r="AD49" t="s">
        <v>159</v>
      </c>
      <c r="AE49" t="s">
        <v>62</v>
      </c>
      <c r="AF49" t="s">
        <v>133</v>
      </c>
      <c r="AG49" t="s">
        <v>160</v>
      </c>
      <c r="AH49" t="s">
        <v>284</v>
      </c>
      <c r="AI49" t="s">
        <v>287</v>
      </c>
      <c r="AJ49" t="s">
        <v>66</v>
      </c>
      <c r="AK49" t="s">
        <v>287</v>
      </c>
      <c r="AL49" t="s">
        <v>269</v>
      </c>
      <c r="AM49" t="s">
        <v>163</v>
      </c>
      <c r="AN49" t="s">
        <v>270</v>
      </c>
      <c r="AO49" t="s">
        <v>282</v>
      </c>
      <c r="AP49" t="s">
        <v>271</v>
      </c>
    </row>
    <row r="50" spans="1:44" hidden="1" x14ac:dyDescent="0.2">
      <c r="A50" t="s">
        <v>288</v>
      </c>
      <c r="B50" t="s">
        <v>153</v>
      </c>
      <c r="C50">
        <v>288</v>
      </c>
      <c r="D50">
        <v>24133128369</v>
      </c>
      <c r="E50">
        <f t="shared" si="1"/>
        <v>1.5083205230625001</v>
      </c>
      <c r="F50" t="s">
        <v>130</v>
      </c>
      <c r="G50" t="s">
        <v>45</v>
      </c>
      <c r="H50" t="s">
        <v>289</v>
      </c>
      <c r="I50">
        <v>7272012170</v>
      </c>
      <c r="J50" t="s">
        <v>54</v>
      </c>
      <c r="K50" t="s">
        <v>48</v>
      </c>
      <c r="L50" t="s">
        <v>49</v>
      </c>
      <c r="M50" t="s">
        <v>50</v>
      </c>
      <c r="N50" t="s">
        <v>51</v>
      </c>
      <c r="O50" t="s">
        <v>52</v>
      </c>
      <c r="P50" s="1">
        <v>44533</v>
      </c>
      <c r="Q50" s="1">
        <v>44533</v>
      </c>
      <c r="R50" s="1">
        <v>44533</v>
      </c>
      <c r="S50" s="1">
        <v>44533</v>
      </c>
      <c r="T50" t="s">
        <v>290</v>
      </c>
      <c r="U50" t="s">
        <v>289</v>
      </c>
      <c r="V50" t="s">
        <v>54</v>
      </c>
      <c r="W50" t="s">
        <v>55</v>
      </c>
      <c r="X50" t="s">
        <v>266</v>
      </c>
      <c r="Y50" t="s">
        <v>266</v>
      </c>
      <c r="Z50" t="s">
        <v>49</v>
      </c>
      <c r="AA50" t="s">
        <v>291</v>
      </c>
      <c r="AB50" t="s">
        <v>132</v>
      </c>
      <c r="AC50" t="s">
        <v>158</v>
      </c>
      <c r="AD50" t="s">
        <v>159</v>
      </c>
      <c r="AE50" t="s">
        <v>62</v>
      </c>
      <c r="AF50" t="s">
        <v>133</v>
      </c>
      <c r="AG50" t="s">
        <v>160</v>
      </c>
      <c r="AH50" t="s">
        <v>289</v>
      </c>
      <c r="AI50" t="s">
        <v>292</v>
      </c>
      <c r="AJ50" t="s">
        <v>66</v>
      </c>
      <c r="AK50" t="s">
        <v>292</v>
      </c>
      <c r="AL50" t="s">
        <v>269</v>
      </c>
      <c r="AM50" t="s">
        <v>163</v>
      </c>
      <c r="AN50" t="s">
        <v>270</v>
      </c>
      <c r="AO50" t="s">
        <v>293</v>
      </c>
      <c r="AP50" t="s">
        <v>271</v>
      </c>
    </row>
    <row r="51" spans="1:44" hidden="1" x14ac:dyDescent="0.2">
      <c r="A51" t="s">
        <v>294</v>
      </c>
      <c r="B51" t="s">
        <v>153</v>
      </c>
      <c r="C51">
        <v>289</v>
      </c>
      <c r="D51">
        <v>24650543177</v>
      </c>
      <c r="E51">
        <f t="shared" si="1"/>
        <v>1.5406589485625</v>
      </c>
      <c r="F51" t="s">
        <v>130</v>
      </c>
      <c r="G51" t="s">
        <v>45</v>
      </c>
      <c r="H51" t="s">
        <v>295</v>
      </c>
      <c r="I51">
        <v>7413190903</v>
      </c>
      <c r="J51" t="s">
        <v>54</v>
      </c>
      <c r="K51" t="s">
        <v>48</v>
      </c>
      <c r="L51" t="s">
        <v>49</v>
      </c>
      <c r="M51" t="s">
        <v>50</v>
      </c>
      <c r="N51" t="s">
        <v>51</v>
      </c>
      <c r="O51" t="s">
        <v>73</v>
      </c>
      <c r="P51" s="1">
        <v>44533</v>
      </c>
      <c r="Q51" s="1">
        <v>44533</v>
      </c>
      <c r="R51" s="1">
        <v>44533</v>
      </c>
      <c r="S51" s="1">
        <v>44533</v>
      </c>
      <c r="T51" t="s">
        <v>296</v>
      </c>
      <c r="U51" t="s">
        <v>295</v>
      </c>
      <c r="V51" t="s">
        <v>54</v>
      </c>
      <c r="W51" t="s">
        <v>55</v>
      </c>
      <c r="X51" t="s">
        <v>266</v>
      </c>
      <c r="Y51" t="s">
        <v>266</v>
      </c>
      <c r="Z51" t="s">
        <v>49</v>
      </c>
      <c r="AA51" t="s">
        <v>297</v>
      </c>
      <c r="AB51" t="s">
        <v>132</v>
      </c>
      <c r="AC51" t="s">
        <v>158</v>
      </c>
      <c r="AD51" t="s">
        <v>159</v>
      </c>
      <c r="AE51" t="s">
        <v>62</v>
      </c>
      <c r="AF51" t="s">
        <v>133</v>
      </c>
      <c r="AG51" t="s">
        <v>160</v>
      </c>
      <c r="AH51" t="s">
        <v>295</v>
      </c>
      <c r="AI51" t="s">
        <v>298</v>
      </c>
      <c r="AJ51" t="s">
        <v>66</v>
      </c>
      <c r="AK51" t="s">
        <v>298</v>
      </c>
      <c r="AL51" t="s">
        <v>269</v>
      </c>
      <c r="AM51" t="s">
        <v>163</v>
      </c>
      <c r="AN51" t="s">
        <v>270</v>
      </c>
      <c r="AO51" t="s">
        <v>293</v>
      </c>
      <c r="AP51" t="s">
        <v>271</v>
      </c>
    </row>
    <row r="52" spans="1:44" hidden="1" x14ac:dyDescent="0.2">
      <c r="A52" t="s">
        <v>299</v>
      </c>
      <c r="B52" t="s">
        <v>153</v>
      </c>
      <c r="C52">
        <v>294</v>
      </c>
      <c r="D52">
        <v>18583033476</v>
      </c>
      <c r="E52">
        <f t="shared" si="1"/>
        <v>1.16143959225</v>
      </c>
      <c r="F52" t="s">
        <v>130</v>
      </c>
      <c r="G52" t="s">
        <v>45</v>
      </c>
      <c r="H52" t="s">
        <v>300</v>
      </c>
      <c r="I52">
        <v>5620923785</v>
      </c>
      <c r="J52" t="s">
        <v>54</v>
      </c>
      <c r="K52" t="s">
        <v>48</v>
      </c>
      <c r="L52" t="s">
        <v>49</v>
      </c>
      <c r="M52" t="s">
        <v>50</v>
      </c>
      <c r="N52" t="s">
        <v>72</v>
      </c>
      <c r="O52" t="s">
        <v>52</v>
      </c>
      <c r="P52" s="1">
        <v>44533</v>
      </c>
      <c r="Q52" s="1">
        <v>44533</v>
      </c>
      <c r="R52" s="1">
        <v>44533</v>
      </c>
      <c r="S52" s="1">
        <v>44533</v>
      </c>
      <c r="T52" t="s">
        <v>301</v>
      </c>
      <c r="U52" t="s">
        <v>300</v>
      </c>
      <c r="V52" t="s">
        <v>54</v>
      </c>
      <c r="W52" t="s">
        <v>55</v>
      </c>
      <c r="X52" t="s">
        <v>266</v>
      </c>
      <c r="Y52" t="s">
        <v>266</v>
      </c>
      <c r="Z52" t="s">
        <v>49</v>
      </c>
      <c r="AA52" t="s">
        <v>302</v>
      </c>
      <c r="AB52" t="s">
        <v>132</v>
      </c>
      <c r="AC52" t="s">
        <v>158</v>
      </c>
      <c r="AD52" t="s">
        <v>159</v>
      </c>
      <c r="AE52" t="s">
        <v>62</v>
      </c>
      <c r="AF52" t="s">
        <v>133</v>
      </c>
      <c r="AG52" t="s">
        <v>160</v>
      </c>
      <c r="AH52" t="s">
        <v>300</v>
      </c>
      <c r="AI52" t="s">
        <v>303</v>
      </c>
      <c r="AJ52" t="s">
        <v>66</v>
      </c>
      <c r="AK52" t="s">
        <v>303</v>
      </c>
      <c r="AL52" t="s">
        <v>304</v>
      </c>
      <c r="AM52" t="s">
        <v>163</v>
      </c>
      <c r="AN52" t="s">
        <v>305</v>
      </c>
      <c r="AO52" t="s">
        <v>293</v>
      </c>
      <c r="AR52" t="s">
        <v>306</v>
      </c>
    </row>
    <row r="53" spans="1:44" hidden="1" x14ac:dyDescent="0.2">
      <c r="A53" t="s">
        <v>307</v>
      </c>
      <c r="B53" t="s">
        <v>153</v>
      </c>
      <c r="C53">
        <v>295</v>
      </c>
      <c r="D53">
        <v>18850465495</v>
      </c>
      <c r="E53">
        <f t="shared" si="1"/>
        <v>1.1781540934375001</v>
      </c>
      <c r="F53" t="s">
        <v>130</v>
      </c>
      <c r="G53" t="s">
        <v>45</v>
      </c>
      <c r="H53" t="s">
        <v>308</v>
      </c>
      <c r="I53">
        <v>5680907864</v>
      </c>
      <c r="J53" t="s">
        <v>54</v>
      </c>
      <c r="K53" t="s">
        <v>48</v>
      </c>
      <c r="L53" t="s">
        <v>49</v>
      </c>
      <c r="M53" t="s">
        <v>50</v>
      </c>
      <c r="N53" t="s">
        <v>72</v>
      </c>
      <c r="O53" t="s">
        <v>52</v>
      </c>
      <c r="P53" s="1">
        <v>44533</v>
      </c>
      <c r="Q53" s="1">
        <v>44533</v>
      </c>
      <c r="R53" s="1">
        <v>44533</v>
      </c>
      <c r="S53" s="1">
        <v>44533</v>
      </c>
      <c r="T53" t="s">
        <v>309</v>
      </c>
      <c r="U53" t="s">
        <v>308</v>
      </c>
      <c r="V53" t="s">
        <v>54</v>
      </c>
      <c r="W53" t="s">
        <v>55</v>
      </c>
      <c r="X53" t="s">
        <v>266</v>
      </c>
      <c r="Y53" t="s">
        <v>266</v>
      </c>
      <c r="Z53" t="s">
        <v>49</v>
      </c>
      <c r="AA53" t="s">
        <v>310</v>
      </c>
      <c r="AB53" t="s">
        <v>132</v>
      </c>
      <c r="AC53" t="s">
        <v>158</v>
      </c>
      <c r="AD53" t="s">
        <v>159</v>
      </c>
      <c r="AE53" t="s">
        <v>62</v>
      </c>
      <c r="AF53" t="s">
        <v>133</v>
      </c>
      <c r="AG53" t="s">
        <v>160</v>
      </c>
      <c r="AH53" t="s">
        <v>308</v>
      </c>
      <c r="AI53" t="s">
        <v>311</v>
      </c>
      <c r="AJ53" t="s">
        <v>66</v>
      </c>
      <c r="AK53" t="s">
        <v>311</v>
      </c>
      <c r="AL53" t="s">
        <v>304</v>
      </c>
      <c r="AM53" t="s">
        <v>163</v>
      </c>
      <c r="AN53" t="s">
        <v>305</v>
      </c>
      <c r="AO53" t="s">
        <v>293</v>
      </c>
      <c r="AR53" t="s">
        <v>306</v>
      </c>
    </row>
    <row r="54" spans="1:44" hidden="1" x14ac:dyDescent="0.2">
      <c r="A54" t="s">
        <v>312</v>
      </c>
      <c r="B54" t="s">
        <v>153</v>
      </c>
      <c r="C54">
        <v>290</v>
      </c>
      <c r="D54">
        <v>21405639497</v>
      </c>
      <c r="E54">
        <f t="shared" si="1"/>
        <v>1.3378524685625</v>
      </c>
      <c r="F54" t="s">
        <v>130</v>
      </c>
      <c r="G54" t="s">
        <v>45</v>
      </c>
      <c r="H54" t="s">
        <v>313</v>
      </c>
      <c r="I54">
        <v>6491896231</v>
      </c>
      <c r="J54" t="s">
        <v>54</v>
      </c>
      <c r="K54" t="s">
        <v>48</v>
      </c>
      <c r="L54" t="s">
        <v>49</v>
      </c>
      <c r="M54" t="s">
        <v>50</v>
      </c>
      <c r="N54" t="s">
        <v>72</v>
      </c>
      <c r="O54" t="s">
        <v>73</v>
      </c>
      <c r="P54" s="1">
        <v>44533</v>
      </c>
      <c r="Q54" s="1">
        <v>44533</v>
      </c>
      <c r="R54" s="1">
        <v>44533</v>
      </c>
      <c r="S54" s="1">
        <v>44533</v>
      </c>
      <c r="T54" t="s">
        <v>314</v>
      </c>
      <c r="U54" t="s">
        <v>313</v>
      </c>
      <c r="V54" t="s">
        <v>54</v>
      </c>
      <c r="W54" t="s">
        <v>55</v>
      </c>
      <c r="X54" t="s">
        <v>266</v>
      </c>
      <c r="Y54" t="s">
        <v>266</v>
      </c>
      <c r="Z54" t="s">
        <v>49</v>
      </c>
      <c r="AA54" t="s">
        <v>315</v>
      </c>
      <c r="AB54" t="s">
        <v>132</v>
      </c>
      <c r="AC54" t="s">
        <v>158</v>
      </c>
      <c r="AD54" t="s">
        <v>159</v>
      </c>
      <c r="AE54" t="s">
        <v>62</v>
      </c>
      <c r="AF54" t="s">
        <v>133</v>
      </c>
      <c r="AG54" t="s">
        <v>160</v>
      </c>
      <c r="AH54" t="s">
        <v>313</v>
      </c>
      <c r="AI54" t="s">
        <v>316</v>
      </c>
      <c r="AJ54" t="s">
        <v>66</v>
      </c>
      <c r="AK54" t="s">
        <v>316</v>
      </c>
      <c r="AL54" t="s">
        <v>304</v>
      </c>
      <c r="AM54" t="s">
        <v>163</v>
      </c>
      <c r="AN54" t="s">
        <v>305</v>
      </c>
      <c r="AO54" t="s">
        <v>282</v>
      </c>
      <c r="AR54" t="s">
        <v>306</v>
      </c>
    </row>
    <row r="55" spans="1:44" hidden="1" x14ac:dyDescent="0.2">
      <c r="A55" t="s">
        <v>317</v>
      </c>
      <c r="B55" t="s">
        <v>153</v>
      </c>
      <c r="C55">
        <v>291</v>
      </c>
      <c r="D55">
        <v>17536247236</v>
      </c>
      <c r="E55">
        <f t="shared" si="1"/>
        <v>1.0960154522500001</v>
      </c>
      <c r="F55" t="s">
        <v>130</v>
      </c>
      <c r="G55" t="s">
        <v>45</v>
      </c>
      <c r="H55" t="s">
        <v>318</v>
      </c>
      <c r="I55">
        <v>5289045635</v>
      </c>
      <c r="J55" t="s">
        <v>54</v>
      </c>
      <c r="K55" t="s">
        <v>48</v>
      </c>
      <c r="L55" t="s">
        <v>49</v>
      </c>
      <c r="M55" t="s">
        <v>50</v>
      </c>
      <c r="N55" t="s">
        <v>72</v>
      </c>
      <c r="O55" t="s">
        <v>52</v>
      </c>
      <c r="P55" s="1">
        <v>44533</v>
      </c>
      <c r="Q55" s="1">
        <v>44533</v>
      </c>
      <c r="R55" s="1">
        <v>44533</v>
      </c>
      <c r="S55" s="1">
        <v>44533</v>
      </c>
      <c r="T55" t="s">
        <v>319</v>
      </c>
      <c r="U55" t="s">
        <v>318</v>
      </c>
      <c r="V55" t="s">
        <v>54</v>
      </c>
      <c r="W55" t="s">
        <v>55</v>
      </c>
      <c r="X55" t="s">
        <v>266</v>
      </c>
      <c r="Y55" t="s">
        <v>266</v>
      </c>
      <c r="Z55" t="s">
        <v>49</v>
      </c>
      <c r="AA55" t="s">
        <v>320</v>
      </c>
      <c r="AB55" t="s">
        <v>132</v>
      </c>
      <c r="AC55" t="s">
        <v>158</v>
      </c>
      <c r="AD55" t="s">
        <v>159</v>
      </c>
      <c r="AE55" t="s">
        <v>62</v>
      </c>
      <c r="AF55" t="s">
        <v>133</v>
      </c>
      <c r="AG55" t="s">
        <v>160</v>
      </c>
      <c r="AH55" t="s">
        <v>318</v>
      </c>
      <c r="AI55" t="s">
        <v>321</v>
      </c>
      <c r="AJ55" t="s">
        <v>66</v>
      </c>
      <c r="AK55" t="s">
        <v>321</v>
      </c>
      <c r="AL55" t="s">
        <v>304</v>
      </c>
      <c r="AM55" t="s">
        <v>163</v>
      </c>
      <c r="AN55" t="s">
        <v>305</v>
      </c>
      <c r="AO55" t="s">
        <v>293</v>
      </c>
      <c r="AR55" t="s">
        <v>306</v>
      </c>
    </row>
    <row r="56" spans="1:44" hidden="1" x14ac:dyDescent="0.2">
      <c r="A56" t="s">
        <v>322</v>
      </c>
      <c r="B56" t="s">
        <v>140</v>
      </c>
      <c r="C56">
        <v>302</v>
      </c>
      <c r="D56">
        <v>18120000000</v>
      </c>
      <c r="E56">
        <f t="shared" si="1"/>
        <v>1.1325000000000001</v>
      </c>
      <c r="F56" t="s">
        <v>143</v>
      </c>
      <c r="G56" t="s">
        <v>45</v>
      </c>
      <c r="H56" t="s">
        <v>46</v>
      </c>
      <c r="I56">
        <v>7727978854</v>
      </c>
      <c r="J56" t="s">
        <v>141</v>
      </c>
      <c r="K56" t="s">
        <v>48</v>
      </c>
      <c r="L56" t="s">
        <v>49</v>
      </c>
      <c r="M56" t="s">
        <v>50</v>
      </c>
      <c r="N56" t="s">
        <v>51</v>
      </c>
      <c r="O56" t="s">
        <v>52</v>
      </c>
      <c r="P56" s="1">
        <v>44470</v>
      </c>
      <c r="Q56" s="1">
        <v>44399</v>
      </c>
      <c r="R56" s="1">
        <v>44470</v>
      </c>
      <c r="S56" s="1">
        <v>44399</v>
      </c>
      <c r="T56" t="s">
        <v>323</v>
      </c>
      <c r="U56" t="s">
        <v>46</v>
      </c>
      <c r="V56" t="s">
        <v>54</v>
      </c>
      <c r="W56" t="s">
        <v>55</v>
      </c>
      <c r="X56" t="s">
        <v>56</v>
      </c>
      <c r="Y56" t="s">
        <v>56</v>
      </c>
      <c r="Z56" t="s">
        <v>49</v>
      </c>
      <c r="AA56" t="s">
        <v>324</v>
      </c>
      <c r="AB56" t="s">
        <v>132</v>
      </c>
      <c r="AC56" t="s">
        <v>60</v>
      </c>
      <c r="AD56" t="s">
        <v>61</v>
      </c>
      <c r="AE56" t="s">
        <v>62</v>
      </c>
      <c r="AF56" t="s">
        <v>133</v>
      </c>
      <c r="AG56" t="s">
        <v>325</v>
      </c>
      <c r="AH56" t="s">
        <v>46</v>
      </c>
      <c r="AI56" t="s">
        <v>65</v>
      </c>
      <c r="AJ56" t="s">
        <v>66</v>
      </c>
      <c r="AK56" t="s">
        <v>65</v>
      </c>
    </row>
    <row r="58" spans="1:44" x14ac:dyDescent="0.2">
      <c r="E58">
        <f>SUBTOTAL(9,E2:E57)</f>
        <v>25.373746997250002</v>
      </c>
    </row>
  </sheetData>
  <autoFilter ref="A1:AR56" xr:uid="{332A033B-0865-2D49-B133-E230A276C7E0}">
    <filterColumn colId="2">
      <filters>
        <filter val="10,159"/>
        <filter val="10,278"/>
        <filter val="10,359"/>
        <filter val="11,477"/>
        <filter val="11,589"/>
        <filter val="11,596"/>
        <filter val="12,443"/>
        <filter val="18,896"/>
      </filters>
    </filterColumn>
    <filterColumn colId="5">
      <filters>
        <filter val="PromethION"/>
      </filters>
    </filterColumn>
    <sortState xmlns:xlrd2="http://schemas.microsoft.com/office/spreadsheetml/2017/richdata2" ref="A3:AR21">
      <sortCondition descending="1" ref="C1:C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CF51-73C7-6C47-8164-6225A1786C63}">
  <dimension ref="A1:N9"/>
  <sheetViews>
    <sheetView workbookViewId="0">
      <selection activeCell="F2" sqref="F2"/>
    </sheetView>
  </sheetViews>
  <sheetFormatPr baseColWidth="10" defaultRowHeight="16" x14ac:dyDescent="0.2"/>
  <cols>
    <col min="1" max="1" width="11.5" bestFit="1" customWidth="1"/>
    <col min="2" max="2" width="10.1640625" bestFit="1" customWidth="1"/>
    <col min="3" max="3" width="10.6640625" bestFit="1" customWidth="1"/>
    <col min="4" max="4" width="15" bestFit="1" customWidth="1"/>
    <col min="5" max="5" width="12.1640625" bestFit="1" customWidth="1"/>
    <col min="6" max="6" width="5.83203125" bestFit="1" customWidth="1"/>
    <col min="9" max="9" width="11.5" bestFit="1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326</v>
      </c>
      <c r="F1" s="6" t="s">
        <v>327</v>
      </c>
      <c r="G1" s="6"/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</row>
    <row r="2" spans="1:14" x14ac:dyDescent="0.2">
      <c r="A2" s="4" t="s">
        <v>125</v>
      </c>
      <c r="B2" t="s">
        <v>44</v>
      </c>
      <c r="C2" s="3">
        <v>18896</v>
      </c>
      <c r="D2" s="3">
        <v>25327034993</v>
      </c>
      <c r="E2">
        <v>1.5829396870625001</v>
      </c>
      <c r="I2" s="5" t="s">
        <v>76</v>
      </c>
      <c r="J2" s="4" t="s">
        <v>95</v>
      </c>
      <c r="K2" s="4" t="s">
        <v>125</v>
      </c>
      <c r="L2" s="4" t="s">
        <v>95</v>
      </c>
      <c r="M2" s="4" t="s">
        <v>125</v>
      </c>
      <c r="N2" s="4" t="s">
        <v>95</v>
      </c>
    </row>
    <row r="3" spans="1:14" x14ac:dyDescent="0.2">
      <c r="A3" s="4" t="s">
        <v>95</v>
      </c>
      <c r="B3" t="s">
        <v>44</v>
      </c>
      <c r="C3" s="3">
        <v>12443</v>
      </c>
      <c r="D3" s="3">
        <v>48070054530</v>
      </c>
      <c r="E3">
        <v>3.004378408125</v>
      </c>
      <c r="F3" t="s">
        <v>328</v>
      </c>
      <c r="G3">
        <f>E9</f>
        <v>4.0673312907500003</v>
      </c>
      <c r="J3" s="4" t="s">
        <v>107</v>
      </c>
      <c r="K3" s="4" t="s">
        <v>116</v>
      </c>
      <c r="L3" s="4" t="s">
        <v>107</v>
      </c>
      <c r="M3" s="4" t="s">
        <v>116</v>
      </c>
      <c r="N3" s="4" t="s">
        <v>107</v>
      </c>
    </row>
    <row r="4" spans="1:14" x14ac:dyDescent="0.2">
      <c r="A4" s="4" t="s">
        <v>107</v>
      </c>
      <c r="B4" t="s">
        <v>44</v>
      </c>
      <c r="C4" s="3">
        <v>11596</v>
      </c>
      <c r="D4" s="3">
        <v>48119372392</v>
      </c>
      <c r="E4">
        <v>3.0074607745000002</v>
      </c>
      <c r="F4" t="s">
        <v>329</v>
      </c>
      <c r="G4">
        <f>E3+E4</f>
        <v>6.0118391826249997</v>
      </c>
      <c r="K4" s="4" t="s">
        <v>113</v>
      </c>
      <c r="L4" s="4" t="s">
        <v>76</v>
      </c>
      <c r="M4" s="4" t="s">
        <v>113</v>
      </c>
      <c r="N4" s="4" t="s">
        <v>89</v>
      </c>
    </row>
    <row r="5" spans="1:14" x14ac:dyDescent="0.2">
      <c r="A5" s="4" t="s">
        <v>89</v>
      </c>
      <c r="B5" t="s">
        <v>44</v>
      </c>
      <c r="C5" s="3">
        <v>11589</v>
      </c>
      <c r="D5" s="3">
        <v>66667705397</v>
      </c>
      <c r="E5">
        <v>4.1667315873125004</v>
      </c>
      <c r="F5" t="s">
        <v>330</v>
      </c>
      <c r="G5">
        <f>E7+E2+E6</f>
        <v>8.0047285036874989</v>
      </c>
      <c r="M5" s="4" t="s">
        <v>76</v>
      </c>
      <c r="N5" s="4" t="s">
        <v>116</v>
      </c>
    </row>
    <row r="6" spans="1:14" x14ac:dyDescent="0.2">
      <c r="A6" s="4" t="s">
        <v>116</v>
      </c>
      <c r="B6" t="s">
        <v>44</v>
      </c>
      <c r="C6" s="3">
        <v>11477</v>
      </c>
      <c r="D6" s="3">
        <v>41562477421</v>
      </c>
      <c r="E6">
        <v>2.5976548388124998</v>
      </c>
      <c r="F6" t="s">
        <v>331</v>
      </c>
      <c r="G6">
        <f>E4+E3+E9</f>
        <v>10.079170473375001</v>
      </c>
      <c r="N6" s="4" t="s">
        <v>113</v>
      </c>
    </row>
    <row r="7" spans="1:14" x14ac:dyDescent="0.2">
      <c r="A7" s="4" t="s">
        <v>113</v>
      </c>
      <c r="B7" t="s">
        <v>44</v>
      </c>
      <c r="C7" s="3">
        <v>10359</v>
      </c>
      <c r="D7" s="3">
        <v>61186143645</v>
      </c>
      <c r="E7">
        <v>3.8241339778125001</v>
      </c>
      <c r="F7" t="s">
        <v>332</v>
      </c>
      <c r="G7">
        <f>E9+E2+E7+E6</f>
        <v>12.0720597944375</v>
      </c>
      <c r="N7" s="4" t="s">
        <v>76</v>
      </c>
    </row>
    <row r="8" spans="1:14" x14ac:dyDescent="0.2">
      <c r="A8" s="4" t="s">
        <v>101</v>
      </c>
      <c r="B8" t="s">
        <v>44</v>
      </c>
      <c r="C8" s="3">
        <v>10278</v>
      </c>
      <c r="D8" s="3">
        <v>49969862926</v>
      </c>
      <c r="E8">
        <v>3.1231164328749998</v>
      </c>
      <c r="F8" t="s">
        <v>333</v>
      </c>
      <c r="G8">
        <f>E9+E6+E7+E4+E5+E3</f>
        <v>20.667690877312502</v>
      </c>
    </row>
    <row r="9" spans="1:14" x14ac:dyDescent="0.2">
      <c r="A9" s="4" t="s">
        <v>76</v>
      </c>
      <c r="B9" t="s">
        <v>44</v>
      </c>
      <c r="C9" s="3">
        <v>10159</v>
      </c>
      <c r="D9" s="3">
        <v>65077300652</v>
      </c>
      <c r="E9">
        <v>4.0673312907500003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Renan_reads_nanopore</vt:lpstr>
      <vt:lpstr>used_reads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2022-11-29T14:31:23Z</dcterms:created>
  <dcterms:modified xsi:type="dcterms:W3CDTF">2022-12-04T15:48:45Z</dcterms:modified>
</cp:coreProperties>
</file>